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_FilterDatabase" localSheetId="0" hidden="1">行政事業レビューシート!$BF$1:$BF$153</definedName>
    <definedName name="_xlnm.Print_Area" localSheetId="0">行政事業レビューシート!$A$1:$AY$153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L88" i="3" l="1"/>
  <c r="I88" i="3"/>
  <c r="L87" i="3"/>
  <c r="I87" i="3"/>
  <c r="L86" i="3"/>
  <c r="I86" i="3"/>
  <c r="L85" i="3"/>
  <c r="I85" i="3"/>
  <c r="L84" i="3"/>
  <c r="I84" i="3"/>
  <c r="AY146" i="3" l="1"/>
  <c r="AY147" i="3" s="1"/>
  <c r="AY58" i="3"/>
  <c r="AY61" i="3" s="1"/>
  <c r="AY57" i="3"/>
  <c r="AY54" i="3"/>
  <c r="AY55" i="3" s="1"/>
  <c r="AY47" i="3"/>
  <c r="AY51" i="3" s="1"/>
  <c r="AY43" i="3"/>
  <c r="AY46" i="3" s="1"/>
  <c r="AY41" i="3"/>
  <c r="AY42" i="3" s="1"/>
  <c r="AY25" i="3"/>
  <c r="AY30" i="3" s="1"/>
  <c r="AY45" i="3" l="1"/>
  <c r="AY53" i="3"/>
  <c r="AY60" i="3"/>
  <c r="AY62" i="3"/>
  <c r="AY149" i="3"/>
  <c r="AY59" i="3"/>
  <c r="AY148" i="3"/>
  <c r="AY44" i="3"/>
  <c r="AY52" i="3"/>
  <c r="AY29" i="3"/>
  <c r="AY31" i="3"/>
  <c r="AY32" i="3"/>
  <c r="AY26" i="3"/>
  <c r="AY33" i="3"/>
  <c r="AY56" i="3"/>
  <c r="AY27" i="3"/>
  <c r="AY34" i="3"/>
  <c r="AY50" i="3"/>
  <c r="AY48" i="3"/>
  <c r="AY28" i="3"/>
  <c r="AY49" i="3"/>
  <c r="AW110" i="3"/>
  <c r="AT110" i="3"/>
  <c r="AQ110" i="3"/>
  <c r="AL110" i="3"/>
  <c r="AI110" i="3"/>
  <c r="AF110" i="3"/>
  <c r="Z110" i="3"/>
  <c r="W110" i="3"/>
  <c r="T110" i="3"/>
  <c r="N110" i="3"/>
  <c r="K110" i="3"/>
  <c r="H110" i="3"/>
  <c r="AW109" i="3"/>
  <c r="AT109" i="3"/>
  <c r="AQ109" i="3"/>
  <c r="AL109" i="3"/>
  <c r="AI109" i="3"/>
  <c r="AF109" i="3"/>
  <c r="Z109" i="3"/>
  <c r="W109" i="3"/>
  <c r="T109" i="3"/>
  <c r="N109" i="3"/>
  <c r="K109" i="3"/>
  <c r="H109" i="3"/>
  <c r="AV2" i="3" l="1"/>
  <c r="C12" i="4" l="1"/>
  <c r="P24" i="3" l="1"/>
  <c r="W24" i="3" l="1"/>
  <c r="C23" i="4" l="1"/>
  <c r="C24" i="4"/>
  <c r="W21" i="3" l="1"/>
  <c r="AD21" i="3"/>
  <c r="P21" i="3"/>
  <c r="P18" i="3" l="1"/>
  <c r="P20" i="3" s="1"/>
  <c r="W18" i="3"/>
  <c r="W20" i="3" s="1"/>
  <c r="AU139" i="3"/>
  <c r="Y13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<sst xmlns="http://schemas.openxmlformats.org/spreadsheetml/2006/main" count="802" uniqueCount="656">
  <si>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</si>
  <si>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</si>
  <si>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</si>
  <si>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</si>
  <si>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</si>
  <si>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</si>
  <si>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</si>
  <si>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</si>
  <si>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</si>
  <si>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</si>
  <si>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</si>
  <si>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</si>
  <si>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</si>
  <si>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</si>
  <si>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</si>
  <si>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</si>
  <si>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</si>
  <si>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</si>
  <si>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</si>
  <si>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</si>
  <si>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</si>
  <si>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</si>
  <si>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</si>
  <si>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</si>
  <si>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</si>
  <si>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</si>
  <si>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</si>
  <si>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</si>
  <si>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</si>
  <si>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</si>
  <si>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</si>
  <si>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</si>
  <si>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</si>
  <si>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</si>
  <si>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</si>
  <si>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</si>
  <si>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</si>
  <si>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</si>
  <si>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</si>
  <si>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</si>
  <si>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</si>
  <si>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</si>
  <si>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</si>
  <si>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</si>
  <si>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</si>
  <si>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</si>
  <si>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</si>
  <si>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</si>
  <si>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</si>
  <si>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</si>
  <si>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</si>
  <si>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</si>
  <si>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</si>
  <si>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</si>
  <si>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</si>
  <si>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</si>
  <si>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</si>
  <si>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</si>
  <si>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</si>
  <si>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</si>
  <si>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</si>
  <si>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</si>
  <si>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</si>
  <si>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</si>
  <si>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</si>
  <si>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</si>
  <si>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</si>
  <si>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</si>
  <si>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</si>
  <si>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</si>
  <si>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</si>
  <si>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</si>
  <si>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</si>
  <si>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</si>
  <si>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</si>
  <si>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</si>
  <si>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</si>
  <si>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</si>
  <si>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</si>
  <si>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</si>
  <si>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</si>
  <si>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</si>
  <si>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</si>
  <si>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</si>
  <si>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</si>
  <si>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</si>
  <si>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</si>
  <si>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</si>
  <si>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</si>
  <si>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</si>
  <si>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</si>
  <si>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</si>
  <si>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</si>
  <si>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</si>
  <si>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</si>
  <si>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</si>
  <si>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</si>
  <si>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</si>
  <si>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</si>
  <si>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</si>
  <si>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</si>
  <si>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</si>
  <si>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</si>
  <si>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</si>
  <si>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</si>
  <si>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</si>
  <si>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</si>
  <si>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</si>
  <si>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</si>
  <si>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</si>
  <si>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</si>
  <si>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</si>
  <si>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</si>
  <si>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</si>
  <si>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</si>
  <si>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</si>
  <si>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</si>
  <si>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</si>
  <si>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</si>
  <si>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</si>
  <si>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</si>
  <si>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</si>
  <si>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</si>
  <si>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</si>
  <si>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</si>
  <si>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</si>
  <si>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</si>
  <si>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</si>
  <si>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</si>
  <si>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</si>
  <si>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</si>
  <si>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</si>
  <si>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</si>
  <si>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</si>
  <si>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</si>
  <si>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</si>
  <si>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</si>
  <si>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</si>
  <si>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</si>
  <si>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</si>
  <si>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</si>
  <si>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</si>
  <si>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</si>
  <si>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</si>
  <si>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定量的な成果目標の設定が困難な場合</t>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</si>
  <si>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</si>
  <si>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</si>
  <si>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</si>
  <si>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</si>
  <si>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</si>
  <si>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</si>
  <si>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</si>
  <si>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</si>
  <si>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</si>
  <si>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</si>
  <si>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</si>
  <si>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</si>
  <si>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</si>
  <si>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</si>
  <si>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</si>
  <si>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</si>
  <si>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</si>
  <si>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</si>
  <si>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</si>
  <si>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</si>
  <si>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</si>
  <si>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</si>
  <si>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</si>
  <si>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</si>
  <si>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</si>
  <si>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</si>
  <si>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</si>
  <si>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</si>
  <si>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</si>
  <si>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</si>
  <si>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</si>
  <si>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</si>
  <si>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</si>
  <si>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</si>
  <si>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</si>
  <si>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</si>
  <si>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</si>
  <si>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</si>
  <si>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</si>
  <si>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</si>
  <si>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</si>
  <si>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</si>
  <si>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</si>
  <si>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</si>
  <si>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</si>
  <si>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</si>
  <si>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</si>
  <si>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</si>
  <si>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</si>
  <si>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</si>
  <si>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</si>
  <si>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</si>
  <si>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</si>
  <si>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</si>
  <si>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</si>
  <si>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</si>
  <si>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</si>
  <si>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</si>
  <si>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</si>
  <si>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</si>
  <si>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</si>
  <si>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</si>
  <si>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</si>
  <si>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</si>
  <si>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</si>
  <si>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</si>
  <si>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</si>
  <si>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</si>
  <si>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</si>
  <si>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</si>
  <si>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</si>
  <si>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</si>
  <si>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</si>
  <si>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</si>
  <si>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</si>
  <si>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</si>
  <si>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</si>
  <si>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</si>
  <si>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</si>
  <si>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</si>
  <si>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</si>
  <si>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</si>
  <si>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</si>
  <si>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</si>
  <si>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</si>
  <si>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</si>
  <si>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</si>
  <si>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</si>
  <si>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</si>
  <si>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</si>
  <si>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</si>
  <si>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</si>
  <si>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</si>
  <si>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</si>
  <si>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</si>
  <si>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</si>
  <si>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</si>
  <si>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</si>
  <si>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</si>
  <si>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</si>
  <si>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</si>
  <si>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</si>
  <si>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</si>
  <si>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</si>
  <si>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</si>
  <si>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</si>
  <si>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</si>
  <si>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</si>
  <si>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</si>
  <si>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</si>
  <si>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</si>
  <si>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</si>
  <si>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</si>
  <si>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</si>
  <si>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</si>
  <si>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</si>
  <si>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</si>
  <si>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</si>
  <si>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</si>
  <si>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</si>
  <si>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</si>
  <si>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</si>
  <si>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</si>
  <si>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</si>
  <si>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</si>
  <si>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</si>
  <si>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</si>
  <si>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</si>
  <si>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</si>
  <si>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</si>
  <si>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</si>
  <si>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</si>
  <si>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</si>
  <si>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</si>
  <si>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</si>
  <si>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</si>
  <si>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</si>
  <si>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</si>
  <si>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</si>
  <si>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</si>
  <si>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</si>
  <si>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</si>
  <si>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</si>
  <si>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</si>
  <si>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</si>
  <si>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</si>
  <si>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</si>
  <si>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</si>
  <si>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</si>
  <si>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</si>
  <si>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</si>
  <si>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</si>
  <si>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</si>
  <si>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</si>
  <si>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</si>
  <si>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</si>
  <si>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</si>
  <si>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</si>
  <si>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</si>
  <si>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</si>
  <si>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</si>
  <si>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</si>
  <si>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</si>
  <si>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</si>
  <si>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</si>
  <si>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</si>
  <si>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</si>
  <si>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</si>
  <si>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</si>
  <si>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</si>
  <si>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</si>
  <si>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</si>
  <si>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</si>
  <si>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</si>
  <si>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</si>
  <si>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</si>
  <si>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</si>
  <si>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</si>
  <si>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</si>
  <si>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</si>
  <si>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</si>
  <si>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</si>
  <si>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</si>
  <si>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</si>
  <si>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</si>
  <si>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</si>
  <si>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</si>
  <si>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</si>
  <si>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</si>
  <si>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</si>
  <si>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</si>
  <si>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</si>
  <si>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</si>
  <si>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</si>
  <si>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</si>
  <si>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</si>
  <si>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</si>
  <si>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</si>
  <si>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</si>
  <si>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</si>
  <si>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</si>
  <si>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</si>
  <si>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</si>
  <si>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</si>
  <si>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</si>
  <si>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</si>
  <si>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</si>
  <si>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</si>
  <si>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</si>
  <si>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</si>
  <si>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</si>
  <si>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</si>
  <si>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</si>
  <si>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</si>
  <si>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</si>
  <si>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</si>
  <si>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</si>
  <si>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</si>
  <si>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</si>
  <si>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</si>
  <si>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</si>
  <si>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</si>
  <si>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</si>
  <si>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</si>
  <si>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</si>
  <si>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</si>
  <si>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</si>
  <si>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</si>
  <si>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</si>
  <si>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</si>
  <si>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</si>
  <si>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</si>
  <si>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</si>
  <si>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</si>
  <si>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</si>
  <si>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</si>
  <si>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</si>
  <si>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</si>
  <si>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</si>
  <si>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</si>
  <si>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</si>
  <si>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</si>
  <si>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</si>
  <si>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</si>
  <si>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</si>
  <si>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</si>
  <si>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</si>
  <si>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</si>
  <si>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</si>
  <si>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</si>
  <si>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</si>
  <si>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</si>
  <si>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</si>
  <si>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</si>
  <si>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</si>
  <si>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</si>
  <si>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</si>
  <si>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</si>
  <si>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</si>
  <si>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</si>
  <si>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</si>
  <si>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</si>
  <si>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</si>
  <si>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</si>
  <si>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</si>
  <si>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</si>
  <si>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</si>
  <si>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</si>
  <si>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</si>
  <si>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</si>
  <si>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</si>
  <si>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</si>
  <si>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</si>
  <si>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</si>
  <si>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</si>
  <si>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</si>
  <si>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</si>
  <si>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</si>
  <si>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</si>
  <si>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</si>
  <si>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</si>
  <si>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</si>
  <si>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</si>
  <si>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</si>
  <si>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</si>
  <si>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</si>
  <si>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</si>
  <si>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</si>
  <si>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</si>
  <si>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</si>
  <si>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</si>
  <si>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</si>
  <si>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</si>
  <si>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</si>
  <si>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</si>
  <si>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</si>
  <si>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</si>
  <si>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</si>
  <si>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</si>
  <si>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</si>
  <si>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</si>
  <si>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</si>
  <si>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</si>
  <si>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</si>
  <si>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</si>
  <si>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</si>
  <si>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</si>
  <si>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</si>
  <si>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</si>
  <si>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</si>
  <si>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</si>
  <si>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</si>
  <si>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</si>
  <si>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</si>
  <si>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</si>
  <si>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</si>
  <si>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</si>
  <si>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</si>
  <si>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</si>
  <si>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</si>
  <si>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</si>
  <si>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</si>
  <si>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</si>
  <si>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</si>
  <si>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</si>
  <si>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</si>
  <si>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</si>
  <si>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</si>
  <si>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</si>
  <si>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</si>
  <si>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</si>
  <si>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</si>
  <si>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</si>
  <si>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</si>
  <si>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</si>
  <si>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</si>
  <si>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</si>
  <si>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</si>
  <si>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</si>
  <si>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</si>
  <si>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</si>
  <si>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</si>
  <si>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</si>
  <si>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</si>
  <si>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</si>
  <si>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</si>
  <si>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</si>
  <si>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</si>
  <si>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</si>
  <si>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</si>
  <si>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</si>
  <si>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</si>
  <si>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</si>
  <si>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</si>
  <si>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</si>
  <si>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</si>
  <si>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</si>
  <si>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</si>
  <si>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</si>
  <si>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</si>
  <si>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</si>
  <si>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</si>
  <si>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</si>
  <si>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</si>
  <si>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</si>
  <si>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</si>
  <si>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</si>
  <si>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</si>
  <si>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</si>
  <si>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</si>
  <si>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</si>
  <si>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</si>
  <si>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</si>
  <si>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</si>
  <si>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</si>
  <si>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</si>
  <si>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</si>
  <si>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</si>
  <si>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</si>
  <si>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</si>
  <si>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</si>
  <si>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</si>
  <si>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</si>
  <si>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</si>
  <si>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</si>
  <si>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</si>
  <si>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</si>
  <si>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</si>
  <si>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</si>
  <si>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</si>
  <si>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</si>
  <si>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</si>
  <si>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</si>
  <si>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</si>
  <si>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</si>
  <si>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</si>
  <si>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</si>
  <si>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</si>
  <si>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</si>
  <si>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</si>
  <si>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</si>
  <si>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</si>
  <si>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</si>
  <si>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</si>
  <si>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</si>
  <si>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</si>
  <si>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</si>
  <si>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</si>
  <si>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</si>
  <si>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</si>
  <si>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</si>
  <si>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</si>
  <si>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</si>
  <si>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</si>
  <si>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</si>
  <si>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</si>
  <si>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</si>
  <si>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</si>
  <si>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</si>
  <si>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</si>
  <si>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</si>
  <si>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</si>
  <si>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</si>
  <si>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</si>
  <si>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</si>
  <si>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</si>
  <si>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</si>
  <si>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</si>
  <si>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</si>
  <si>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</si>
  <si>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</si>
  <si>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</si>
  <si>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</si>
  <si>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</si>
  <si>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</si>
  <si>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</si>
  <si>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</si>
  <si>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</si>
  <si>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</si>
  <si>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</si>
  <si>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</si>
  <si>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府</t>
  </si>
  <si>
    <t>内閣府</t>
  </si>
  <si>
    <t>総合防災情報システムの整備経費</t>
    <rPh sb="0" eb="2">
      <t>ソウゴウ</t>
    </rPh>
    <rPh sb="2" eb="4">
      <t>ボウサイ</t>
    </rPh>
    <rPh sb="4" eb="6">
      <t>ジョウホウ</t>
    </rPh>
    <rPh sb="11" eb="13">
      <t>セイビ</t>
    </rPh>
    <rPh sb="13" eb="15">
      <t>ケイヒ</t>
    </rPh>
    <phoneticPr fontId="6"/>
  </si>
  <si>
    <t>政策統括官（防災担当）</t>
    <rPh sb="0" eb="2">
      <t>セイサク</t>
    </rPh>
    <rPh sb="2" eb="4">
      <t>トウカツ</t>
    </rPh>
    <rPh sb="4" eb="5">
      <t>カン</t>
    </rPh>
    <rPh sb="6" eb="8">
      <t>ボウサイ</t>
    </rPh>
    <rPh sb="8" eb="10">
      <t>タントウ</t>
    </rPh>
    <phoneticPr fontId="6"/>
  </si>
  <si>
    <t>参事官（事業継続担当）</t>
    <rPh sb="0" eb="3">
      <t>サンジカン</t>
    </rPh>
    <rPh sb="4" eb="6">
      <t>ジギョウ</t>
    </rPh>
    <rPh sb="6" eb="8">
      <t>ケイゾク</t>
    </rPh>
    <rPh sb="8" eb="10">
      <t>タントウ</t>
    </rPh>
    <phoneticPr fontId="6"/>
  </si>
  <si>
    <t>山田　剛士</t>
    <rPh sb="0" eb="2">
      <t>ヤマダ</t>
    </rPh>
    <rPh sb="3" eb="4">
      <t>ツヨシ</t>
    </rPh>
    <rPh sb="4" eb="5">
      <t>シ</t>
    </rPh>
    <phoneticPr fontId="6"/>
  </si>
  <si>
    <t>○</t>
  </si>
  <si>
    <t>災害対策基本法　第８条２項、第５１条　等</t>
    <rPh sb="0" eb="2">
      <t>サイガイ</t>
    </rPh>
    <rPh sb="2" eb="4">
      <t>タイサク</t>
    </rPh>
    <rPh sb="4" eb="7">
      <t>キホンホウ</t>
    </rPh>
    <rPh sb="8" eb="9">
      <t>ダイ</t>
    </rPh>
    <rPh sb="10" eb="11">
      <t>ジョウ</t>
    </rPh>
    <rPh sb="11" eb="13">
      <t>ニコウ</t>
    </rPh>
    <rPh sb="14" eb="15">
      <t>ダイ</t>
    </rPh>
    <rPh sb="17" eb="18">
      <t>ジョウ</t>
    </rPh>
    <rPh sb="19" eb="20">
      <t>トウ</t>
    </rPh>
    <phoneticPr fontId="6"/>
  </si>
  <si>
    <t>有</t>
  </si>
  <si>
    <t>‐</t>
  </si>
  <si>
    <t>内閣府（0062）</t>
  </si>
  <si>
    <t>内閣府（0064）</t>
  </si>
  <si>
    <t>内閣府（0077）</t>
  </si>
  <si>
    <t>内閣府（0052）</t>
  </si>
  <si>
    <t>内閣府（0050）</t>
  </si>
  <si>
    <t>内閣府（0047）</t>
  </si>
  <si>
    <t>内閣府（0042）</t>
  </si>
  <si>
    <t>内閣府（0049）</t>
  </si>
  <si>
    <t>基本的に複数年度にわたる契約を行うことで、コスト削減に努めている。</t>
    <rPh sb="0" eb="3">
      <t>キホンテキ</t>
    </rPh>
    <rPh sb="4" eb="6">
      <t>フクスウ</t>
    </rPh>
    <rPh sb="6" eb="7">
      <t>ネン</t>
    </rPh>
    <rPh sb="7" eb="8">
      <t>ド</t>
    </rPh>
    <rPh sb="12" eb="14">
      <t>ケイヤク</t>
    </rPh>
    <rPh sb="15" eb="16">
      <t>オコナ</t>
    </rPh>
    <rPh sb="24" eb="26">
      <t>サクゲン</t>
    </rPh>
    <phoneticPr fontId="6"/>
  </si>
  <si>
    <t>基本的に複数年度にわたる契約を行うことで、コスト削減に努めている。</t>
    <rPh sb="0" eb="3">
      <t>キホンテキ</t>
    </rPh>
    <rPh sb="4" eb="6">
      <t>フクスウ</t>
    </rPh>
    <rPh sb="6" eb="8">
      <t>ネンド</t>
    </rPh>
    <rPh sb="12" eb="14">
      <t>ケイヤク</t>
    </rPh>
    <rPh sb="15" eb="16">
      <t>オコナ</t>
    </rPh>
    <rPh sb="24" eb="26">
      <t>サクゲン</t>
    </rPh>
    <rPh sb="27" eb="28">
      <t>ツト</t>
    </rPh>
    <phoneticPr fontId="6"/>
  </si>
  <si>
    <t>請負
【国庫債務負担行為】</t>
    <rPh sb="0" eb="2">
      <t>ウケオイ</t>
    </rPh>
    <rPh sb="4" eb="6">
      <t>コッコ</t>
    </rPh>
    <rPh sb="6" eb="8">
      <t>サイム</t>
    </rPh>
    <rPh sb="8" eb="10">
      <t>フタン</t>
    </rPh>
    <rPh sb="10" eb="12">
      <t>コウイ</t>
    </rPh>
    <phoneticPr fontId="6"/>
  </si>
  <si>
    <t>大規模災害時における政府の円滑な物資供給体制が強く求められている。</t>
    <rPh sb="0" eb="3">
      <t>ダイキボ</t>
    </rPh>
    <rPh sb="3" eb="5">
      <t>サイガイ</t>
    </rPh>
    <rPh sb="5" eb="6">
      <t>ジ</t>
    </rPh>
    <rPh sb="10" eb="12">
      <t>セイフ</t>
    </rPh>
    <rPh sb="13" eb="15">
      <t>エンカツ</t>
    </rPh>
    <rPh sb="16" eb="18">
      <t>ブッシ</t>
    </rPh>
    <rPh sb="18" eb="20">
      <t>キョウキュウ</t>
    </rPh>
    <rPh sb="20" eb="22">
      <t>タイセイ</t>
    </rPh>
    <rPh sb="23" eb="24">
      <t>ツヨ</t>
    </rPh>
    <rPh sb="25" eb="26">
      <t>モト</t>
    </rPh>
    <phoneticPr fontId="7"/>
  </si>
  <si>
    <t>内閣府ＣＩＯ補佐官の意見を踏まえつつ、ニーズに沿ったシステム機能強化等を進める等に必要な費目に限定している。</t>
    <rPh sb="23" eb="24">
      <t>ソ</t>
    </rPh>
    <rPh sb="30" eb="32">
      <t>キノウ</t>
    </rPh>
    <rPh sb="32" eb="34">
      <t>キョウカ</t>
    </rPh>
    <rPh sb="34" eb="35">
      <t>トウ</t>
    </rPh>
    <rPh sb="36" eb="37">
      <t>スス</t>
    </rPh>
    <rPh sb="39" eb="40">
      <t>トウ</t>
    </rPh>
    <rPh sb="41" eb="43">
      <t>ヒツヨウ</t>
    </rPh>
    <phoneticPr fontId="4"/>
  </si>
  <si>
    <t>内閣府
５２．７百万円</t>
    <rPh sb="0" eb="2">
      <t>ナイカク</t>
    </rPh>
    <rPh sb="2" eb="3">
      <t>フ</t>
    </rPh>
    <rPh sb="8" eb="11">
      <t>ヒャクマンエン</t>
    </rPh>
    <phoneticPr fontId="6"/>
  </si>
  <si>
    <t>雑役務費</t>
    <rPh sb="0" eb="4">
      <t>ザツエキムヒ</t>
    </rPh>
    <phoneticPr fontId="6"/>
  </si>
  <si>
    <t>システム機能拡張等</t>
    <rPh sb="4" eb="6">
      <t>キノウ</t>
    </rPh>
    <rPh sb="6" eb="8">
      <t>カクチョウ</t>
    </rPh>
    <rPh sb="8" eb="9">
      <t>トウ</t>
    </rPh>
    <phoneticPr fontId="6"/>
  </si>
  <si>
    <t>システム保守・運用</t>
    <rPh sb="4" eb="6">
      <t>ホシュ</t>
    </rPh>
    <rPh sb="7" eb="9">
      <t>ウンヨウ</t>
    </rPh>
    <phoneticPr fontId="6"/>
  </si>
  <si>
    <t>A.日本アイ・ビー・エム　㈱</t>
    <rPh sb="2" eb="4">
      <t>ニホン</t>
    </rPh>
    <phoneticPr fontId="6"/>
  </si>
  <si>
    <t>B.日本アイ・ビー・エム　㈱</t>
    <phoneticPr fontId="6"/>
  </si>
  <si>
    <t>システム運用・保守</t>
    <rPh sb="4" eb="6">
      <t>ウンヨウ</t>
    </rPh>
    <rPh sb="7" eb="9">
      <t>ホシュ</t>
    </rPh>
    <phoneticPr fontId="6"/>
  </si>
  <si>
    <t>国庫債務負担行為等</t>
  </si>
  <si>
    <t>-</t>
  </si>
  <si>
    <t>日本アイ・ビー・エム㈱</t>
    <rPh sb="0" eb="2">
      <t>ニホン</t>
    </rPh>
    <phoneticPr fontId="6"/>
  </si>
  <si>
    <t>-</t>
    <phoneticPr fontId="6"/>
  </si>
  <si>
    <t>請負　【随意契約
（公募）】</t>
    <rPh sb="0" eb="2">
      <t>ウケオイ</t>
    </rPh>
    <rPh sb="10" eb="12">
      <t>コウボ</t>
    </rPh>
    <phoneticPr fontId="6"/>
  </si>
  <si>
    <t xml:space="preserve">A.日本アイ・ビー・エム㈱
２０．４百万円
</t>
    <rPh sb="2" eb="4">
      <t>ニホン</t>
    </rPh>
    <rPh sb="18" eb="19">
      <t>ヒャク</t>
    </rPh>
    <rPh sb="19" eb="20">
      <t>マン</t>
    </rPh>
    <rPh sb="20" eb="21">
      <t>エン</t>
    </rPh>
    <phoneticPr fontId="6"/>
  </si>
  <si>
    <t xml:space="preserve">B.日本アイ・ビー・エム㈱
３２．３百万円
</t>
    <rPh sb="2" eb="4">
      <t>ニホン</t>
    </rPh>
    <rPh sb="18" eb="21">
      <t>ヒャクマンエン</t>
    </rPh>
    <phoneticPr fontId="6"/>
  </si>
  <si>
    <t>近年の頻発化・激甚化する自然災害に際して、被災地における迅速かつ安定した物資供給の重要性は高まっており、優先度は高い。</t>
    <rPh sb="0" eb="2">
      <t>キンネン</t>
    </rPh>
    <rPh sb="3" eb="5">
      <t>ヒンパツ</t>
    </rPh>
    <rPh sb="5" eb="6">
      <t>カ</t>
    </rPh>
    <rPh sb="7" eb="9">
      <t>ゲキジン</t>
    </rPh>
    <rPh sb="9" eb="10">
      <t>カ</t>
    </rPh>
    <rPh sb="12" eb="14">
      <t>シゼン</t>
    </rPh>
    <rPh sb="14" eb="16">
      <t>サイガイ</t>
    </rPh>
    <rPh sb="17" eb="18">
      <t>サイ</t>
    </rPh>
    <rPh sb="21" eb="24">
      <t>ヒサイチ</t>
    </rPh>
    <rPh sb="28" eb="30">
      <t>ジンソク</t>
    </rPh>
    <rPh sb="32" eb="34">
      <t>アンテイ</t>
    </rPh>
    <rPh sb="36" eb="38">
      <t>ブッシ</t>
    </rPh>
    <rPh sb="38" eb="40">
      <t>キョウキュウ</t>
    </rPh>
    <rPh sb="41" eb="44">
      <t>ジュウヨウセイ</t>
    </rPh>
    <rPh sb="45" eb="46">
      <t>タカ</t>
    </rPh>
    <rPh sb="52" eb="55">
      <t>ユウセンド</t>
    </rPh>
    <rPh sb="56" eb="57">
      <t>タカ</t>
    </rPh>
    <phoneticPr fontId="7"/>
  </si>
  <si>
    <t>防災関係機関からの改修内容についての意見を踏まえた仕様の変更に不測の日数を要し、工程に遅れが生じたため。</t>
    <rPh sb="0" eb="2">
      <t>ボウサイ</t>
    </rPh>
    <rPh sb="2" eb="4">
      <t>カンケイ</t>
    </rPh>
    <rPh sb="4" eb="6">
      <t>キカン</t>
    </rPh>
    <rPh sb="9" eb="11">
      <t>カイシュウ</t>
    </rPh>
    <rPh sb="11" eb="13">
      <t>ナイヨウ</t>
    </rPh>
    <rPh sb="18" eb="20">
      <t>イケン</t>
    </rPh>
    <rPh sb="21" eb="22">
      <t>フ</t>
    </rPh>
    <rPh sb="25" eb="27">
      <t>シヨウ</t>
    </rPh>
    <rPh sb="28" eb="30">
      <t>ヘンコウ</t>
    </rPh>
    <rPh sb="31" eb="33">
      <t>フソク</t>
    </rPh>
    <rPh sb="34" eb="36">
      <t>ニッスウ</t>
    </rPh>
    <rPh sb="37" eb="38">
      <t>ヨウ</t>
    </rPh>
    <rPh sb="40" eb="42">
      <t>コウテイ</t>
    </rPh>
    <rPh sb="43" eb="44">
      <t>オク</t>
    </rPh>
    <rPh sb="46" eb="47">
      <t>ショウ</t>
    </rPh>
    <phoneticPr fontId="33"/>
  </si>
  <si>
    <t>平時より在庫管理等の運用や災害想定訓練の実施、実災害対応において活用されている。</t>
    <rPh sb="4" eb="6">
      <t>ザイコ</t>
    </rPh>
    <rPh sb="6" eb="9">
      <t>カンリトウ</t>
    </rPh>
    <rPh sb="13" eb="15">
      <t>サイガイ</t>
    </rPh>
    <rPh sb="15" eb="17">
      <t>ソウテイ</t>
    </rPh>
    <rPh sb="20" eb="22">
      <t>ジッシ</t>
    </rPh>
    <rPh sb="32" eb="34">
      <t>カツヨウ</t>
    </rPh>
    <phoneticPr fontId="6"/>
  </si>
  <si>
    <t>非常災害時に被災地へ円滑な物資の供給を行うため、国と地方公共団体等が連携した物資の調達、輸送に係る情報共有、調整の仕組みを構築する。</t>
    <rPh sb="0" eb="2">
      <t>ヒジョウ</t>
    </rPh>
    <rPh sb="2" eb="5">
      <t>サイガイジ</t>
    </rPh>
    <rPh sb="6" eb="9">
      <t>ヒサイチ</t>
    </rPh>
    <rPh sb="10" eb="12">
      <t>エンカツ</t>
    </rPh>
    <rPh sb="13" eb="15">
      <t>ブッシ</t>
    </rPh>
    <rPh sb="16" eb="18">
      <t>キョウキュウ</t>
    </rPh>
    <rPh sb="19" eb="20">
      <t>オコナ</t>
    </rPh>
    <rPh sb="24" eb="25">
      <t>クニ</t>
    </rPh>
    <rPh sb="26" eb="28">
      <t>チホウ</t>
    </rPh>
    <rPh sb="28" eb="30">
      <t>コウキョウ</t>
    </rPh>
    <rPh sb="30" eb="32">
      <t>ダンタイ</t>
    </rPh>
    <rPh sb="32" eb="33">
      <t>トウ</t>
    </rPh>
    <rPh sb="34" eb="36">
      <t>レンケイ</t>
    </rPh>
    <rPh sb="38" eb="40">
      <t>ブッシ</t>
    </rPh>
    <rPh sb="41" eb="43">
      <t>チョウタツ</t>
    </rPh>
    <rPh sb="44" eb="46">
      <t>ユソウ</t>
    </rPh>
    <rPh sb="47" eb="48">
      <t>カカ</t>
    </rPh>
    <rPh sb="49" eb="51">
      <t>ジョウホウ</t>
    </rPh>
    <rPh sb="51" eb="53">
      <t>キョウユウ</t>
    </rPh>
    <rPh sb="54" eb="56">
      <t>チョウセイ</t>
    </rPh>
    <rPh sb="57" eb="59">
      <t>シク</t>
    </rPh>
    <rPh sb="61" eb="63">
      <t>コウチク</t>
    </rPh>
    <phoneticPr fontId="6"/>
  </si>
  <si>
    <t>（内閣府政策）１０．防災</t>
    <rPh sb="1" eb="3">
      <t>ナイカク</t>
    </rPh>
    <rPh sb="3" eb="4">
      <t>フ</t>
    </rPh>
    <rPh sb="4" eb="6">
      <t>セイサク</t>
    </rPh>
    <phoneticPr fontId="6"/>
  </si>
  <si>
    <t>１０．防災に関する施策の推進</t>
    <rPh sb="3" eb="5">
      <t>ボウサイ</t>
    </rPh>
    <rPh sb="6" eb="7">
      <t>カン</t>
    </rPh>
    <rPh sb="9" eb="11">
      <t>セサク</t>
    </rPh>
    <rPh sb="12" eb="14">
      <t>スイシン</t>
    </rPh>
    <phoneticPr fontId="6"/>
  </si>
  <si>
    <t>（目標）
「物資調達・輸送調整等支援システム」について適切に運用するとともに、平時の運用や訓練等から課題を抽出し、ユーザビリティ向上や必要なシステム機能強化等を図る。
（実績）
適切に運用したほか、平時の訓練等から抽出された課題にあわせて必要なユーザビリティ向上やシステム機能強化を実施した。</t>
    <rPh sb="1" eb="3">
      <t>モクヒョウ</t>
    </rPh>
    <rPh sb="27" eb="29">
      <t>テキセツ</t>
    </rPh>
    <rPh sb="30" eb="32">
      <t>ウンヨウ</t>
    </rPh>
    <rPh sb="47" eb="48">
      <t>トウ</t>
    </rPh>
    <rPh sb="85" eb="87">
      <t>ジッセキ</t>
    </rPh>
    <rPh sb="89" eb="91">
      <t>テキセツ</t>
    </rPh>
    <rPh sb="92" eb="94">
      <t>ウンヨウ</t>
    </rPh>
    <rPh sb="99" eb="101">
      <t>ヘイジ</t>
    </rPh>
    <rPh sb="102" eb="104">
      <t>クンレン</t>
    </rPh>
    <rPh sb="104" eb="105">
      <t>トウ</t>
    </rPh>
    <rPh sb="107" eb="109">
      <t>チュウシュツ</t>
    </rPh>
    <rPh sb="112" eb="114">
      <t>カダイ</t>
    </rPh>
    <rPh sb="119" eb="121">
      <t>ヒツヨウ</t>
    </rPh>
    <rPh sb="129" eb="131">
      <t>コウジョウ</t>
    </rPh>
    <rPh sb="136" eb="138">
      <t>キノウ</t>
    </rPh>
    <rPh sb="138" eb="140">
      <t>キョウカ</t>
    </rPh>
    <rPh sb="141" eb="143">
      <t>ジッシ</t>
    </rPh>
    <phoneticPr fontId="6"/>
  </si>
  <si>
    <t>非常災害時でも国・都道府県・区市町村・避難所等の各関係機関間で物資支援に関する情報を共有し、支援物資のより迅速かつ効率的な調達・輸送等を行うためのシステム整備・運用等を行うものであり、定量的な目標の設定が困難である。</t>
    <rPh sb="0" eb="2">
      <t>ヒジョウ</t>
    </rPh>
    <rPh sb="2" eb="4">
      <t>サイガイ</t>
    </rPh>
    <rPh sb="4" eb="5">
      <t>ジ</t>
    </rPh>
    <rPh sb="77" eb="79">
      <t>セイビ</t>
    </rPh>
    <rPh sb="80" eb="82">
      <t>ウンヨウ</t>
    </rPh>
    <rPh sb="82" eb="83">
      <t>トウ</t>
    </rPh>
    <rPh sb="84" eb="85">
      <t>オコナ</t>
    </rPh>
    <rPh sb="92" eb="95">
      <t>テイリョウテキ</t>
    </rPh>
    <rPh sb="96" eb="98">
      <t>モクヒョウ</t>
    </rPh>
    <rPh sb="99" eb="101">
      <t>セッテイ</t>
    </rPh>
    <rPh sb="102" eb="104">
      <t>コンナン</t>
    </rPh>
    <phoneticPr fontId="6"/>
  </si>
  <si>
    <t>-</t>
    <phoneticPr fontId="6"/>
  </si>
  <si>
    <t>災害時に備えた全国市町村における平時からのシステム活用を促進する。</t>
    <rPh sb="0" eb="2">
      <t>サイガイ</t>
    </rPh>
    <rPh sb="2" eb="3">
      <t>ジ</t>
    </rPh>
    <rPh sb="4" eb="5">
      <t>ソナ</t>
    </rPh>
    <rPh sb="7" eb="9">
      <t>ゼンコク</t>
    </rPh>
    <rPh sb="9" eb="12">
      <t>シチョウソン</t>
    </rPh>
    <rPh sb="16" eb="18">
      <t>ヘイジ</t>
    </rPh>
    <rPh sb="25" eb="27">
      <t>カツヨウ</t>
    </rPh>
    <rPh sb="28" eb="30">
      <t>ソクシン</t>
    </rPh>
    <phoneticPr fontId="6"/>
  </si>
  <si>
    <t>・大規模災害時における政府の円滑な物資供給体制は、近年の自然災害の頻発化・激甚化も踏まえると、より一層強く求められており、本事業の優先順位は高い。
・調達において、特段の事情がない限り、一般競争入札を行うことで競争性及び透明性を確保し、コストの削減に努めている。
・一部に競争性のない随意契約となったものもあるが、当該事業者以外に同様のサービスを提供できる事業者がいないことから、やむを得ないものである。</t>
    <rPh sb="25" eb="27">
      <t>キンネン</t>
    </rPh>
    <rPh sb="28" eb="30">
      <t>シゼン</t>
    </rPh>
    <rPh sb="30" eb="32">
      <t>サイガイ</t>
    </rPh>
    <rPh sb="33" eb="35">
      <t>ヒンパツ</t>
    </rPh>
    <rPh sb="35" eb="36">
      <t>カ</t>
    </rPh>
    <rPh sb="37" eb="39">
      <t>ゲキジン</t>
    </rPh>
    <rPh sb="39" eb="40">
      <t>カ</t>
    </rPh>
    <rPh sb="41" eb="42">
      <t>フ</t>
    </rPh>
    <rPh sb="49" eb="51">
      <t>イッソウ</t>
    </rPh>
    <rPh sb="61" eb="62">
      <t>ホン</t>
    </rPh>
    <rPh sb="62" eb="64">
      <t>ジギョウ</t>
    </rPh>
    <rPh sb="65" eb="67">
      <t>ユウセン</t>
    </rPh>
    <rPh sb="67" eb="69">
      <t>ジュンイ</t>
    </rPh>
    <rPh sb="70" eb="71">
      <t>タカ</t>
    </rPh>
    <rPh sb="75" eb="77">
      <t>チョウタツ</t>
    </rPh>
    <rPh sb="82" eb="84">
      <t>トクダン</t>
    </rPh>
    <rPh sb="85" eb="87">
      <t>ジジョウ</t>
    </rPh>
    <rPh sb="90" eb="91">
      <t>カギ</t>
    </rPh>
    <rPh sb="93" eb="95">
      <t>イッパン</t>
    </rPh>
    <rPh sb="95" eb="97">
      <t>キョウソウ</t>
    </rPh>
    <rPh sb="97" eb="99">
      <t>ニュウサツ</t>
    </rPh>
    <rPh sb="100" eb="101">
      <t>オコナ</t>
    </rPh>
    <rPh sb="122" eb="124">
      <t>サクゲン</t>
    </rPh>
    <rPh sb="125" eb="126">
      <t>ツト</t>
    </rPh>
    <phoneticPr fontId="6"/>
  </si>
  <si>
    <t>・システムで活用しているデータ項目の中には、別システムでも登録している内容を再入力させるものもあることから、外部システムとの自動連携を推進するなどの機能強化を実施するとともに、システム利用者の意見も取り入れながら、ユーザビリティの向上を図るほか、対応情報の詳細化も進めることで、幅広く利便性の向上を図る。</t>
    <rPh sb="6" eb="8">
      <t>カツヨウ</t>
    </rPh>
    <rPh sb="15" eb="17">
      <t>コウモク</t>
    </rPh>
    <rPh sb="18" eb="19">
      <t>ナカ</t>
    </rPh>
    <rPh sb="22" eb="23">
      <t>ベツ</t>
    </rPh>
    <rPh sb="29" eb="31">
      <t>トウロク</t>
    </rPh>
    <rPh sb="35" eb="37">
      <t>ナイヨウ</t>
    </rPh>
    <rPh sb="38" eb="41">
      <t>サイニュウリョク</t>
    </rPh>
    <rPh sb="54" eb="56">
      <t>ガイブ</t>
    </rPh>
    <rPh sb="62" eb="64">
      <t>ジドウ</t>
    </rPh>
    <rPh sb="64" eb="66">
      <t>レンケイ</t>
    </rPh>
    <rPh sb="67" eb="69">
      <t>スイシン</t>
    </rPh>
    <rPh sb="74" eb="76">
      <t>キノウ</t>
    </rPh>
    <rPh sb="76" eb="78">
      <t>キョウカ</t>
    </rPh>
    <rPh sb="79" eb="81">
      <t>ジッシ</t>
    </rPh>
    <rPh sb="92" eb="95">
      <t>リヨウシャ</t>
    </rPh>
    <rPh sb="96" eb="98">
      <t>イケン</t>
    </rPh>
    <rPh sb="99" eb="100">
      <t>ト</t>
    </rPh>
    <rPh sb="101" eb="102">
      <t>イ</t>
    </rPh>
    <rPh sb="115" eb="117">
      <t>コウジョウ</t>
    </rPh>
    <rPh sb="118" eb="119">
      <t>ハカ</t>
    </rPh>
    <rPh sb="123" eb="125">
      <t>タイオウ</t>
    </rPh>
    <rPh sb="125" eb="127">
      <t>ジョウホウ</t>
    </rPh>
    <rPh sb="128" eb="130">
      <t>ショウサイ</t>
    </rPh>
    <rPh sb="130" eb="131">
      <t>カ</t>
    </rPh>
    <rPh sb="132" eb="133">
      <t>スス</t>
    </rPh>
    <rPh sb="139" eb="141">
      <t>ハバヒロ</t>
    </rPh>
    <rPh sb="142" eb="145">
      <t>リベンセイ</t>
    </rPh>
    <rPh sb="146" eb="148">
      <t>コウジョウ</t>
    </rPh>
    <rPh sb="149" eb="150">
      <t>ハカ</t>
    </rPh>
    <phoneticPr fontId="6"/>
  </si>
  <si>
    <t>全国市町村におけるシステムへの備蓄物資情報の入力率</t>
    <rPh sb="0" eb="2">
      <t>ゼンコク</t>
    </rPh>
    <rPh sb="2" eb="5">
      <t>シチョウソン</t>
    </rPh>
    <rPh sb="15" eb="17">
      <t>ビチク</t>
    </rPh>
    <rPh sb="17" eb="19">
      <t>ブッシ</t>
    </rPh>
    <rPh sb="19" eb="21">
      <t>ジョウホウ</t>
    </rPh>
    <rPh sb="22" eb="24">
      <t>ニュウリョク</t>
    </rPh>
    <rPh sb="24" eb="25">
      <t>リツ</t>
    </rPh>
    <phoneticPr fontId="6"/>
  </si>
  <si>
    <t>-</t>
    <phoneticPr fontId="6"/>
  </si>
  <si>
    <t>システムへのアクセス数</t>
    <rPh sb="10" eb="11">
      <t>スウ</t>
    </rPh>
    <phoneticPr fontId="6"/>
  </si>
  <si>
    <t>百万件</t>
    <rPh sb="0" eb="2">
      <t>ヒャクマン</t>
    </rPh>
    <rPh sb="2" eb="3">
      <t>ケン</t>
    </rPh>
    <phoneticPr fontId="6"/>
  </si>
  <si>
    <t>　　百万円/百万件</t>
    <rPh sb="2" eb="5">
      <t>ヒャクマンエン</t>
    </rPh>
    <rPh sb="6" eb="8">
      <t>ヒャクマン</t>
    </rPh>
    <rPh sb="8" eb="9">
      <t>ケン</t>
    </rPh>
    <phoneticPr fontId="6"/>
  </si>
  <si>
    <t>円</t>
    <phoneticPr fontId="6"/>
  </si>
  <si>
    <t>当該年度保守・運用執行額／アクセス数</t>
    <rPh sb="0" eb="2">
      <t>トウガイ</t>
    </rPh>
    <rPh sb="2" eb="4">
      <t>ネンド</t>
    </rPh>
    <rPh sb="4" eb="6">
      <t>ホシュ</t>
    </rPh>
    <rPh sb="7" eb="9">
      <t>ウンヨウ</t>
    </rPh>
    <rPh sb="9" eb="11">
      <t>シッコウ</t>
    </rPh>
    <rPh sb="11" eb="12">
      <t>ガク</t>
    </rPh>
    <rPh sb="17" eb="18">
      <t>スウ</t>
    </rPh>
    <phoneticPr fontId="6"/>
  </si>
  <si>
    <t>20.4百万円／4.3百万件</t>
    <rPh sb="4" eb="7">
      <t>ヒャクマンエン</t>
    </rPh>
    <rPh sb="11" eb="14">
      <t>ヒャクマンケン</t>
    </rPh>
    <phoneticPr fontId="6"/>
  </si>
  <si>
    <t>-</t>
    <phoneticPr fontId="6"/>
  </si>
  <si>
    <t>全自治体共通で必要な業務であるとともに、災害対策基本法第８６条の１６に基づき、特に大規模災害時の物資調達等支援は政府が状況に応じて中心となって行う業務であるため、地方自治体や民間等に委ねることができない事業である。</t>
    <phoneticPr fontId="7"/>
  </si>
  <si>
    <t>平時の運用や訓練、実災害対応から課題を抽出し、自治体職員のユーザビリティ向上や必要なシステム機能強化等を図っている。</t>
    <phoneticPr fontId="7"/>
  </si>
  <si>
    <t>災害関係調査費</t>
    <rPh sb="0" eb="2">
      <t>サイガイ</t>
    </rPh>
    <rPh sb="2" eb="4">
      <t>カンケイ</t>
    </rPh>
    <rPh sb="4" eb="7">
      <t>チョウサヒ</t>
    </rPh>
    <phoneticPr fontId="6"/>
  </si>
  <si>
    <t>A</t>
  </si>
  <si>
    <t>日本アイ・ビー・エム㈱</t>
    <phoneticPr fontId="6"/>
  </si>
  <si>
    <t>無</t>
  </si>
  <si>
    <t>予算執行においては、原則一般競争入札を採用するようにしており、ここで透明性・競争性の確保を図っている。
一部に競争性のない随意契約となったものもあるが、当該事業者以外に同様のサービスを提供できる事業者がいないことから、やむを得ないものである。</t>
    <phoneticPr fontId="6"/>
  </si>
  <si>
    <t>過去の有識者の所見も踏まえて、総合防災システムの機能が適切に実施されているか確認し、予算の適切かつ効率的な執行に努めること。</t>
    <phoneticPr fontId="6"/>
  </si>
  <si>
    <t>過去の有識者の所見も踏まえ、今後の展望について検討するとともに、総合防災システムの機能が適切に実施されているか確認し、予算の適切かつ効率的な執行に努める。</t>
    <rPh sb="14" eb="16">
      <t>コンゴ</t>
    </rPh>
    <rPh sb="17" eb="19">
      <t>テンボウ</t>
    </rPh>
    <rPh sb="23" eb="25">
      <t>ケントウ</t>
    </rPh>
    <phoneticPr fontId="6"/>
  </si>
  <si>
    <t>「防災基本計画」
「防災情報の共有化に関する専門調査会報告」
「防災対策推進検討会　最終報告」</t>
    <rPh sb="1" eb="3">
      <t>ボウサイ</t>
    </rPh>
    <rPh sb="3" eb="5">
      <t>キホン</t>
    </rPh>
    <rPh sb="5" eb="7">
      <t>ケイカク</t>
    </rPh>
    <rPh sb="10" eb="12">
      <t>ボウサイ</t>
    </rPh>
    <rPh sb="12" eb="14">
      <t>ジョウホウ</t>
    </rPh>
    <rPh sb="15" eb="17">
      <t>キョウユウ</t>
    </rPh>
    <rPh sb="17" eb="18">
      <t>カ</t>
    </rPh>
    <rPh sb="19" eb="20">
      <t>カン</t>
    </rPh>
    <rPh sb="22" eb="24">
      <t>センモン</t>
    </rPh>
    <rPh sb="24" eb="26">
      <t>チョウサ</t>
    </rPh>
    <rPh sb="26" eb="27">
      <t>カイ</t>
    </rPh>
    <rPh sb="27" eb="29">
      <t>ホウコク</t>
    </rPh>
    <rPh sb="32" eb="34">
      <t>ボウサイ</t>
    </rPh>
    <rPh sb="34" eb="36">
      <t>タイサク</t>
    </rPh>
    <rPh sb="36" eb="38">
      <t>スイシン</t>
    </rPh>
    <rPh sb="38" eb="41">
      <t>ケントウカイ</t>
    </rPh>
    <rPh sb="42" eb="44">
      <t>サイシュウ</t>
    </rPh>
    <rPh sb="44" eb="46">
      <t>ホウコク</t>
    </rPh>
    <phoneticPr fontId="6"/>
  </si>
  <si>
    <t>非常災害時に被災地へ円滑な物資の供給を行うため、国と地方公共団体等が連携した物資の調達、輸送に係る情報共有、調整の仕組みとして、「物資調達・輸送調整等支援システム」について、令和２年度より拡張機能（令和元年度開発）の整備及び運用を開始している。
物資調達・輸送調整等支援システムの経費については、令和４年概算要求からデジタル庁にて予算計上。</t>
    <rPh sb="24" eb="25">
      <t>クニ</t>
    </rPh>
    <rPh sb="26" eb="28">
      <t>チホウ</t>
    </rPh>
    <rPh sb="28" eb="30">
      <t>コウキョウ</t>
    </rPh>
    <rPh sb="30" eb="32">
      <t>ダンタイ</t>
    </rPh>
    <rPh sb="32" eb="33">
      <t>トウ</t>
    </rPh>
    <rPh sb="44" eb="46">
      <t>ユソウ</t>
    </rPh>
    <rPh sb="47" eb="48">
      <t>カカ</t>
    </rPh>
    <rPh sb="49" eb="51">
      <t>ジョウホウ</t>
    </rPh>
    <rPh sb="51" eb="53">
      <t>キョウユウ</t>
    </rPh>
    <rPh sb="54" eb="56">
      <t>チョウセイ</t>
    </rPh>
    <rPh sb="108" eb="110">
      <t>セイビ</t>
    </rPh>
    <rPh sb="110" eb="111">
      <t>オヨ</t>
    </rPh>
    <rPh sb="123" eb="125">
      <t>ブッシ</t>
    </rPh>
    <rPh sb="125" eb="127">
      <t>チョウタツ</t>
    </rPh>
    <rPh sb="128" eb="130">
      <t>ユソウ</t>
    </rPh>
    <rPh sb="130" eb="132">
      <t>チョウセイ</t>
    </rPh>
    <rPh sb="132" eb="133">
      <t>トウ</t>
    </rPh>
    <rPh sb="133" eb="135">
      <t>シエン</t>
    </rPh>
    <rPh sb="140" eb="142">
      <t>ケイヒ</t>
    </rPh>
    <rPh sb="148" eb="150">
      <t>レイワ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</si>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</sst>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right style="hair">
        <color indexed="64"/>
      </right>
      <top style="thin">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2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39" xfId="0" applyFont="1" applyFill="1" applyBorder="1">
      <alignment vertical="center"/>
    </xf>
    <xf numFmtId="0" fontId="21" fillId="5" borderId="14" xfId="0" applyFont="1" applyFill="1" applyBorder="1" applyAlignment="1" applyProtection="1">
      <alignment horizontal="center" vertical="center" wrapText="1"/>
    </xf>
    <xf numFmtId="178" fontId="21" fillId="5" borderId="92"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39" xfId="0" applyFont="1" applyBorder="1" applyAlignment="1" applyProtection="1">
      <alignment horizontal="center" vertical="center"/>
      <protection locked="0"/>
    </xf>
    <xf numFmtId="0" fontId="24" fillId="0" borderId="39" xfId="0" applyFont="1" applyFill="1" applyBorder="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2"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protection locked="0"/>
    </xf>
    <xf numFmtId="0" fontId="0" fillId="0" borderId="40"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60" xfId="0" applyNumberFormat="1" applyFont="1" applyFill="1" applyBorder="1" applyAlignment="1" applyProtection="1">
      <alignment horizontal="center" vertical="center" shrinkToFit="1"/>
      <protection locked="0"/>
    </xf>
    <xf numFmtId="0" fontId="21" fillId="5" borderId="106"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2" xfId="0" applyFont="1" applyFill="1" applyBorder="1" applyAlignment="1">
      <alignment horizontal="center" vertical="center" wrapText="1"/>
    </xf>
    <xf numFmtId="0" fontId="21" fillId="5" borderId="106"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06"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83"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7" xfId="0" applyFont="1" applyBorder="1" applyAlignment="1">
      <alignment horizontal="center" vertical="center"/>
    </xf>
    <xf numFmtId="0" fontId="0" fillId="0" borderId="46"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16" fillId="3" borderId="136" xfId="0" applyFont="1" applyFill="1" applyBorder="1" applyAlignment="1">
      <alignment horizontal="center" vertical="center" textRotation="255" wrapText="1"/>
    </xf>
    <xf numFmtId="0" fontId="16" fillId="3" borderId="135"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3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83" xfId="0" applyFont="1" applyFill="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60"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6" borderId="40" xfId="0" applyFont="1" applyFill="1" applyBorder="1" applyAlignment="1">
      <alignment horizontal="center" vertical="center"/>
    </xf>
    <xf numFmtId="0" fontId="0" fillId="6" borderId="1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177" fontId="0" fillId="0" borderId="116"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0" borderId="38" xfId="0" applyFont="1" applyFill="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91" xfId="0" applyFont="1" applyFill="1" applyBorder="1" applyAlignment="1" applyProtection="1">
      <alignment horizontal="center" vertical="center"/>
      <protection locked="0"/>
    </xf>
    <xf numFmtId="0" fontId="20" fillId="0" borderId="82" xfId="0" applyFont="1" applyFill="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0" fillId="2" borderId="41" xfId="3"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2" fillId="3" borderId="38"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0" xfId="0" applyFont="1" applyFill="1" applyBorder="1" applyAlignment="1">
      <alignment horizontal="center" vertical="center"/>
    </xf>
    <xf numFmtId="0" fontId="17"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38" xfId="1" applyFont="1" applyFill="1" applyBorder="1" applyAlignment="1" applyProtection="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91" xfId="0" applyFont="1" applyFill="1" applyBorder="1" applyAlignment="1">
      <alignmen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0" borderId="49"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8" xfId="0" applyFont="1" applyFill="1" applyBorder="1" applyAlignment="1">
      <alignment horizontal="center" vertical="center"/>
    </xf>
    <xf numFmtId="0" fontId="12" fillId="0" borderId="40" xfId="0" applyFont="1" applyBorder="1" applyAlignment="1">
      <alignment horizontal="center" vertical="center"/>
    </xf>
    <xf numFmtId="0" fontId="14"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3" borderId="60"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0" fillId="2" borderId="45"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13" fillId="0" borderId="71"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0" borderId="37"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4" fillId="2" borderId="1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6" xfId="0" applyFont="1" applyFill="1" applyBorder="1" applyAlignment="1">
      <alignment horizontal="left" vertical="center" wrapText="1"/>
    </xf>
    <xf numFmtId="0" fontId="29" fillId="6" borderId="115" xfId="0" applyFont="1" applyFill="1" applyBorder="1" applyAlignment="1">
      <alignment horizontal="left"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0" fillId="3" borderId="71" xfId="0" applyFont="1" applyFill="1" applyBorder="1" applyAlignment="1">
      <alignment horizontal="center" vertical="center" wrapText="1"/>
    </xf>
    <xf numFmtId="49" fontId="0" fillId="0" borderId="12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0" fontId="0" fillId="2" borderId="84"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83" xfId="0" applyFont="1" applyFill="1" applyBorder="1" applyAlignment="1">
      <alignment horizontal="center" vertical="center"/>
    </xf>
    <xf numFmtId="0" fontId="0" fillId="5" borderId="31" xfId="0" applyFont="1" applyFill="1" applyBorder="1" applyAlignment="1" applyProtection="1">
      <alignment horizontal="left" vertical="center"/>
      <protection locked="0"/>
    </xf>
    <xf numFmtId="0" fontId="14" fillId="3" borderId="84" xfId="0" applyFont="1" applyFill="1" applyBorder="1" applyAlignment="1">
      <alignment horizontal="center" vertical="center" wrapText="1"/>
    </xf>
    <xf numFmtId="0" fontId="14" fillId="3" borderId="137"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6" fillId="3" borderId="38" xfId="0" applyFont="1" applyFill="1" applyBorder="1" applyAlignment="1">
      <alignment horizontal="center" vertical="center" textRotation="255" wrapText="1"/>
    </xf>
    <xf numFmtId="0" fontId="16" fillId="3" borderId="43"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0" fillId="5" borderId="121"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center" vertical="center" wrapText="1" shrinkToFit="1"/>
      <protection locked="0"/>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14" fillId="3" borderId="24" xfId="0" applyFont="1" applyFill="1" applyBorder="1" applyAlignment="1">
      <alignment horizontal="center" vertical="center" wrapText="1"/>
    </xf>
    <xf numFmtId="0" fontId="31" fillId="3" borderId="4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21" xfId="0" applyFont="1" applyFill="1" applyBorder="1" applyAlignment="1">
      <alignment horizontal="center" vertical="center" wrapTex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119"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5"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6" fillId="2" borderId="42"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6" fillId="3" borderId="40" xfId="0" applyFont="1" applyFill="1" applyBorder="1" applyAlignment="1">
      <alignment horizontal="center" vertical="center" textRotation="255" wrapText="1"/>
    </xf>
    <xf numFmtId="0" fontId="0" fillId="5" borderId="37"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5" xfId="0" applyFont="1" applyFill="1" applyBorder="1" applyAlignment="1">
      <alignment horizontal="center" vertical="center"/>
    </xf>
    <xf numFmtId="0" fontId="0" fillId="3" borderId="127" xfId="0" applyFont="1" applyFill="1" applyBorder="1" applyAlignment="1">
      <alignment horizontal="center" vertical="center"/>
    </xf>
    <xf numFmtId="0" fontId="14" fillId="3" borderId="41" xfId="0" applyFont="1" applyFill="1" applyBorder="1" applyAlignment="1">
      <alignment horizontal="center" vertical="center" wrapText="1"/>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49" fontId="21" fillId="0" borderId="38" xfId="0" applyNumberFormat="1" applyFont="1" applyFill="1" applyBorder="1" applyAlignment="1" applyProtection="1">
      <alignment horizontal="left" vertical="center" wrapText="1"/>
      <protection locked="0"/>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2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59273</xdr:colOff>
      <xdr:row>112</xdr:row>
      <xdr:rowOff>173186</xdr:rowOff>
    </xdr:from>
    <xdr:to>
      <xdr:col>19</xdr:col>
      <xdr:colOff>39933</xdr:colOff>
      <xdr:row>113</xdr:row>
      <xdr:rowOff>272335</xdr:rowOff>
    </xdr:to>
    <xdr:sp macro="" textlink="">
      <xdr:nvSpPr>
        <xdr:cNvPr id="2" name="大かっこ 1"/>
        <xdr:cNvSpPr/>
      </xdr:nvSpPr>
      <xdr:spPr>
        <a:xfrm>
          <a:off x="2459573" y="41578361"/>
          <a:ext cx="1380835" cy="4515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システム整備</a:t>
          </a:r>
          <a:endParaRPr kumimoji="1" lang="en-US" altLang="ja-JP" sz="1100"/>
        </a:p>
        <a:p>
          <a:pPr algn="l"/>
          <a:endParaRPr kumimoji="1" lang="ja-JP" altLang="en-US" sz="1100"/>
        </a:p>
      </xdr:txBody>
    </xdr:sp>
    <xdr:clientData/>
  </xdr:twoCellAnchor>
  <xdr:twoCellAnchor>
    <xdr:from>
      <xdr:col>9</xdr:col>
      <xdr:colOff>1732</xdr:colOff>
      <xdr:row>120</xdr:row>
      <xdr:rowOff>23620</xdr:rowOff>
    </xdr:from>
    <xdr:to>
      <xdr:col>16</xdr:col>
      <xdr:colOff>62289</xdr:colOff>
      <xdr:row>120</xdr:row>
      <xdr:rowOff>23620</xdr:rowOff>
    </xdr:to>
    <xdr:cxnSp macro="">
      <xdr:nvCxnSpPr>
        <xdr:cNvPr id="4" name="直線矢印コネクタ 3"/>
        <xdr:cNvCxnSpPr/>
      </xdr:nvCxnSpPr>
      <xdr:spPr>
        <a:xfrm>
          <a:off x="1801957" y="44248195"/>
          <a:ext cx="146073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15725</xdr:colOff>
      <xdr:row>114</xdr:row>
      <xdr:rowOff>342626</xdr:rowOff>
    </xdr:from>
    <xdr:to>
      <xdr:col>28</xdr:col>
      <xdr:colOff>42567</xdr:colOff>
      <xdr:row>116</xdr:row>
      <xdr:rowOff>302958</xdr:rowOff>
    </xdr:to>
    <xdr:sp macro="" textlink="">
      <xdr:nvSpPr>
        <xdr:cNvPr id="14" name="大かっこ 13"/>
        <xdr:cNvSpPr/>
      </xdr:nvSpPr>
      <xdr:spPr>
        <a:xfrm>
          <a:off x="4710189" y="44402555"/>
          <a:ext cx="1047378" cy="667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システム保守・運用</a:t>
          </a:r>
          <a:endParaRPr lang="ja-JP" altLang="ja-JP">
            <a:effectLst/>
          </a:endParaRPr>
        </a:p>
      </xdr:txBody>
    </xdr:sp>
    <xdr:clientData/>
  </xdr:twoCellAnchor>
  <xdr:twoCellAnchor>
    <xdr:from>
      <xdr:col>8</xdr:col>
      <xdr:colOff>176893</xdr:colOff>
      <xdr:row>114</xdr:row>
      <xdr:rowOff>17182</xdr:rowOff>
    </xdr:from>
    <xdr:to>
      <xdr:col>8</xdr:col>
      <xdr:colOff>177950</xdr:colOff>
      <xdr:row>120</xdr:row>
      <xdr:rowOff>40821</xdr:rowOff>
    </xdr:to>
    <xdr:cxnSp macro="">
      <xdr:nvCxnSpPr>
        <xdr:cNvPr id="18" name="直線コネクタ 17"/>
        <xdr:cNvCxnSpPr/>
      </xdr:nvCxnSpPr>
      <xdr:spPr>
        <a:xfrm flipH="1">
          <a:off x="1809750" y="44077111"/>
          <a:ext cx="1057" cy="21463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10223</xdr:colOff>
      <xdr:row>119</xdr:row>
      <xdr:rowOff>2552</xdr:rowOff>
    </xdr:from>
    <xdr:to>
      <xdr:col>28</xdr:col>
      <xdr:colOff>55391</xdr:colOff>
      <xdr:row>120</xdr:row>
      <xdr:rowOff>326959</xdr:rowOff>
    </xdr:to>
    <xdr:sp macro="" textlink="">
      <xdr:nvSpPr>
        <xdr:cNvPr id="20" name="大かっこ 19"/>
        <xdr:cNvSpPr/>
      </xdr:nvSpPr>
      <xdr:spPr>
        <a:xfrm>
          <a:off x="4704687" y="45831409"/>
          <a:ext cx="1065704" cy="678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システム機能拡張等</a:t>
          </a:r>
          <a:endParaRPr kumimoji="1" lang="en-US" altLang="ja-JP" sz="1100"/>
        </a:p>
        <a:p>
          <a:pPr algn="l"/>
          <a:endParaRPr kumimoji="1" lang="ja-JP" altLang="en-US" sz="1100"/>
        </a:p>
      </xdr:txBody>
    </xdr:sp>
    <xdr:clientData/>
  </xdr:twoCellAnchor>
  <xdr:twoCellAnchor>
    <xdr:from>
      <xdr:col>8</xdr:col>
      <xdr:colOff>190500</xdr:colOff>
      <xdr:row>116</xdr:row>
      <xdr:rowOff>54429</xdr:rowOff>
    </xdr:from>
    <xdr:to>
      <xdr:col>16</xdr:col>
      <xdr:colOff>46950</xdr:colOff>
      <xdr:row>116</xdr:row>
      <xdr:rowOff>54429</xdr:rowOff>
    </xdr:to>
    <xdr:cxnSp macro="">
      <xdr:nvCxnSpPr>
        <xdr:cNvPr id="31" name="直線矢印コネクタ 30"/>
        <xdr:cNvCxnSpPr/>
      </xdr:nvCxnSpPr>
      <xdr:spPr>
        <a:xfrm>
          <a:off x="1823357" y="44821929"/>
          <a:ext cx="148930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5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71" t="s">
        <v>0</v>
      </c>
      <c r="Y2" s="61"/>
      <c r="Z2" s="43"/>
      <c r="AA2" s="43"/>
      <c r="AB2" s="43"/>
      <c r="AC2" s="43"/>
      <c r="AD2" s="635">
        <v>2021</v>
      </c>
      <c r="AE2" s="635"/>
      <c r="AF2" s="635"/>
      <c r="AG2" s="635"/>
      <c r="AH2" s="635"/>
      <c r="AI2" s="73" t="s">
        <v>284</v>
      </c>
      <c r="AJ2" s="635" t="s">
        <v>586</v>
      </c>
      <c r="AK2" s="635"/>
      <c r="AL2" s="635"/>
      <c r="AM2" s="635"/>
      <c r="AN2" s="73" t="s">
        <v>284</v>
      </c>
      <c r="AO2" s="635">
        <v>20</v>
      </c>
      <c r="AP2" s="635"/>
      <c r="AQ2" s="635"/>
      <c r="AR2" s="74" t="s">
        <v>585</v>
      </c>
      <c r="AS2" s="636">
        <v>60</v>
      </c>
      <c r="AT2" s="636"/>
      <c r="AU2" s="636"/>
      <c r="AV2" s="73" t="str">
        <f>IF(AW2="","","-")</f>
        <v/>
      </c>
      <c r="AW2" s="662"/>
      <c r="AX2" s="662"/>
    </row>
    <row r="3" spans="1:50" ht="21" customHeight="1" thickBot="1" x14ac:dyDescent="0.2">
      <c r="A3" s="663" t="s">
        <v>578</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21" t="s">
        <v>62</v>
      </c>
      <c r="AJ3" s="665" t="s">
        <v>587</v>
      </c>
      <c r="AK3" s="665"/>
      <c r="AL3" s="665"/>
      <c r="AM3" s="665"/>
      <c r="AN3" s="665"/>
      <c r="AO3" s="665"/>
      <c r="AP3" s="665"/>
      <c r="AQ3" s="665"/>
      <c r="AR3" s="665"/>
      <c r="AS3" s="665"/>
      <c r="AT3" s="665"/>
      <c r="AU3" s="665"/>
      <c r="AV3" s="665"/>
      <c r="AW3" s="665"/>
      <c r="AX3" s="22" t="s">
        <v>63</v>
      </c>
    </row>
    <row r="4" spans="1:50" ht="24.75" customHeight="1" x14ac:dyDescent="0.15">
      <c r="A4" s="421" t="s">
        <v>25</v>
      </c>
      <c r="B4" s="422"/>
      <c r="C4" s="422"/>
      <c r="D4" s="422"/>
      <c r="E4" s="422"/>
      <c r="F4" s="422"/>
      <c r="G4" s="399" t="s">
        <v>588</v>
      </c>
      <c r="H4" s="400"/>
      <c r="I4" s="400"/>
      <c r="J4" s="400"/>
      <c r="K4" s="400"/>
      <c r="L4" s="400"/>
      <c r="M4" s="400"/>
      <c r="N4" s="400"/>
      <c r="O4" s="400"/>
      <c r="P4" s="400"/>
      <c r="Q4" s="400"/>
      <c r="R4" s="400"/>
      <c r="S4" s="400"/>
      <c r="T4" s="400"/>
      <c r="U4" s="400"/>
      <c r="V4" s="400"/>
      <c r="W4" s="400"/>
      <c r="X4" s="400"/>
      <c r="Y4" s="401" t="s">
        <v>1</v>
      </c>
      <c r="Z4" s="402"/>
      <c r="AA4" s="402"/>
      <c r="AB4" s="402"/>
      <c r="AC4" s="402"/>
      <c r="AD4" s="403"/>
      <c r="AE4" s="404" t="s">
        <v>589</v>
      </c>
      <c r="AF4" s="405"/>
      <c r="AG4" s="405"/>
      <c r="AH4" s="405"/>
      <c r="AI4" s="405"/>
      <c r="AJ4" s="405"/>
      <c r="AK4" s="405"/>
      <c r="AL4" s="405"/>
      <c r="AM4" s="405"/>
      <c r="AN4" s="405"/>
      <c r="AO4" s="405"/>
      <c r="AP4" s="406"/>
      <c r="AQ4" s="407" t="s">
        <v>2</v>
      </c>
      <c r="AR4" s="402"/>
      <c r="AS4" s="402"/>
      <c r="AT4" s="402"/>
      <c r="AU4" s="402"/>
      <c r="AV4" s="402"/>
      <c r="AW4" s="402"/>
      <c r="AX4" s="408"/>
    </row>
    <row r="5" spans="1:50" ht="30" customHeight="1" x14ac:dyDescent="0.15">
      <c r="A5" s="409" t="s">
        <v>65</v>
      </c>
      <c r="B5" s="410"/>
      <c r="C5" s="410"/>
      <c r="D5" s="410"/>
      <c r="E5" s="410"/>
      <c r="F5" s="411"/>
      <c r="G5" s="519" t="s">
        <v>361</v>
      </c>
      <c r="H5" s="520"/>
      <c r="I5" s="520"/>
      <c r="J5" s="520"/>
      <c r="K5" s="520"/>
      <c r="L5" s="520"/>
      <c r="M5" s="521" t="s">
        <v>64</v>
      </c>
      <c r="N5" s="522"/>
      <c r="O5" s="522"/>
      <c r="P5" s="522"/>
      <c r="Q5" s="522"/>
      <c r="R5" s="523"/>
      <c r="S5" s="524" t="s">
        <v>68</v>
      </c>
      <c r="T5" s="520"/>
      <c r="U5" s="520"/>
      <c r="V5" s="520"/>
      <c r="W5" s="520"/>
      <c r="X5" s="525"/>
      <c r="Y5" s="415" t="s">
        <v>3</v>
      </c>
      <c r="Z5" s="387"/>
      <c r="AA5" s="387"/>
      <c r="AB5" s="387"/>
      <c r="AC5" s="387"/>
      <c r="AD5" s="388"/>
      <c r="AE5" s="416" t="s">
        <v>590</v>
      </c>
      <c r="AF5" s="416"/>
      <c r="AG5" s="416"/>
      <c r="AH5" s="416"/>
      <c r="AI5" s="416"/>
      <c r="AJ5" s="416"/>
      <c r="AK5" s="416"/>
      <c r="AL5" s="416"/>
      <c r="AM5" s="416"/>
      <c r="AN5" s="416"/>
      <c r="AO5" s="416"/>
      <c r="AP5" s="417"/>
      <c r="AQ5" s="418" t="s">
        <v>591</v>
      </c>
      <c r="AR5" s="419"/>
      <c r="AS5" s="419"/>
      <c r="AT5" s="419"/>
      <c r="AU5" s="419"/>
      <c r="AV5" s="419"/>
      <c r="AW5" s="419"/>
      <c r="AX5" s="420"/>
    </row>
    <row r="6" spans="1:50" ht="39" customHeight="1" x14ac:dyDescent="0.15">
      <c r="A6" s="423" t="s">
        <v>4</v>
      </c>
      <c r="B6" s="424"/>
      <c r="C6" s="424"/>
      <c r="D6" s="424"/>
      <c r="E6" s="424"/>
      <c r="F6" s="424"/>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236" t="s">
        <v>22</v>
      </c>
      <c r="B7" s="237"/>
      <c r="C7" s="237"/>
      <c r="D7" s="237"/>
      <c r="E7" s="237"/>
      <c r="F7" s="238"/>
      <c r="G7" s="239" t="s">
        <v>593</v>
      </c>
      <c r="H7" s="240"/>
      <c r="I7" s="240"/>
      <c r="J7" s="240"/>
      <c r="K7" s="240"/>
      <c r="L7" s="240"/>
      <c r="M7" s="240"/>
      <c r="N7" s="240"/>
      <c r="O7" s="240"/>
      <c r="P7" s="240"/>
      <c r="Q7" s="240"/>
      <c r="R7" s="240"/>
      <c r="S7" s="240"/>
      <c r="T7" s="240"/>
      <c r="U7" s="240"/>
      <c r="V7" s="240"/>
      <c r="W7" s="240"/>
      <c r="X7" s="241"/>
      <c r="Y7" s="649" t="s">
        <v>269</v>
      </c>
      <c r="Z7" s="185"/>
      <c r="AA7" s="185"/>
      <c r="AB7" s="185"/>
      <c r="AC7" s="185"/>
      <c r="AD7" s="650"/>
      <c r="AE7" s="502" t="s">
        <v>653</v>
      </c>
      <c r="AF7" s="503"/>
      <c r="AG7" s="503"/>
      <c r="AH7" s="503"/>
      <c r="AI7" s="503"/>
      <c r="AJ7" s="503"/>
      <c r="AK7" s="503"/>
      <c r="AL7" s="503"/>
      <c r="AM7" s="503"/>
      <c r="AN7" s="503"/>
      <c r="AO7" s="503"/>
      <c r="AP7" s="503"/>
      <c r="AQ7" s="503"/>
      <c r="AR7" s="503"/>
      <c r="AS7" s="503"/>
      <c r="AT7" s="503"/>
      <c r="AU7" s="503"/>
      <c r="AV7" s="503"/>
      <c r="AW7" s="503"/>
      <c r="AX7" s="504"/>
    </row>
    <row r="8" spans="1:50" ht="53.25" customHeight="1" x14ac:dyDescent="0.15">
      <c r="A8" s="236" t="s">
        <v>194</v>
      </c>
      <c r="B8" s="237"/>
      <c r="C8" s="237"/>
      <c r="D8" s="237"/>
      <c r="E8" s="237"/>
      <c r="F8" s="238"/>
      <c r="G8" s="640" t="str">
        <f>入力規則等!A27</f>
        <v>国土強靱化施策</v>
      </c>
      <c r="H8" s="367"/>
      <c r="I8" s="367"/>
      <c r="J8" s="367"/>
      <c r="K8" s="367"/>
      <c r="L8" s="367"/>
      <c r="M8" s="367"/>
      <c r="N8" s="367"/>
      <c r="O8" s="367"/>
      <c r="P8" s="367"/>
      <c r="Q8" s="367"/>
      <c r="R8" s="367"/>
      <c r="S8" s="367"/>
      <c r="T8" s="367"/>
      <c r="U8" s="367"/>
      <c r="V8" s="367"/>
      <c r="W8" s="367"/>
      <c r="X8" s="641"/>
      <c r="Y8" s="526" t="s">
        <v>195</v>
      </c>
      <c r="Z8" s="527"/>
      <c r="AA8" s="527"/>
      <c r="AB8" s="527"/>
      <c r="AC8" s="527"/>
      <c r="AD8" s="528"/>
      <c r="AE8" s="366" t="str">
        <f>入力規則等!K13</f>
        <v>その他の事項経費</v>
      </c>
      <c r="AF8" s="367"/>
      <c r="AG8" s="367"/>
      <c r="AH8" s="367"/>
      <c r="AI8" s="367"/>
      <c r="AJ8" s="367"/>
      <c r="AK8" s="367"/>
      <c r="AL8" s="367"/>
      <c r="AM8" s="367"/>
      <c r="AN8" s="367"/>
      <c r="AO8" s="367"/>
      <c r="AP8" s="367"/>
      <c r="AQ8" s="367"/>
      <c r="AR8" s="367"/>
      <c r="AS8" s="367"/>
      <c r="AT8" s="367"/>
      <c r="AU8" s="367"/>
      <c r="AV8" s="367"/>
      <c r="AW8" s="367"/>
      <c r="AX8" s="368"/>
    </row>
    <row r="9" spans="1:50" ht="58.5" customHeight="1" x14ac:dyDescent="0.15">
      <c r="A9" s="497" t="s">
        <v>23</v>
      </c>
      <c r="B9" s="498"/>
      <c r="C9" s="498"/>
      <c r="D9" s="498"/>
      <c r="E9" s="498"/>
      <c r="F9" s="498"/>
      <c r="G9" s="499" t="s">
        <v>626</v>
      </c>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1"/>
    </row>
    <row r="10" spans="1:50" ht="80.25" customHeight="1" x14ac:dyDescent="0.15">
      <c r="A10" s="372" t="s">
        <v>29</v>
      </c>
      <c r="B10" s="373"/>
      <c r="C10" s="373"/>
      <c r="D10" s="373"/>
      <c r="E10" s="373"/>
      <c r="F10" s="373"/>
      <c r="G10" s="653" t="s">
        <v>654</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372" t="s">
        <v>5</v>
      </c>
      <c r="B11" s="373"/>
      <c r="C11" s="373"/>
      <c r="D11" s="373"/>
      <c r="E11" s="373"/>
      <c r="F11" s="375"/>
      <c r="G11" s="412" t="str">
        <f>入力規則等!P10</f>
        <v>委託・請負</v>
      </c>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4"/>
    </row>
    <row r="12" spans="1:50" ht="21" customHeight="1" x14ac:dyDescent="0.15">
      <c r="A12" s="674" t="s">
        <v>24</v>
      </c>
      <c r="B12" s="675"/>
      <c r="C12" s="675"/>
      <c r="D12" s="675"/>
      <c r="E12" s="675"/>
      <c r="F12" s="676"/>
      <c r="G12" s="434"/>
      <c r="H12" s="435"/>
      <c r="I12" s="435"/>
      <c r="J12" s="435"/>
      <c r="K12" s="435"/>
      <c r="L12" s="435"/>
      <c r="M12" s="435"/>
      <c r="N12" s="435"/>
      <c r="O12" s="435"/>
      <c r="P12" s="363" t="s">
        <v>270</v>
      </c>
      <c r="Q12" s="364"/>
      <c r="R12" s="364"/>
      <c r="S12" s="364"/>
      <c r="T12" s="364"/>
      <c r="U12" s="364"/>
      <c r="V12" s="365"/>
      <c r="W12" s="363" t="s">
        <v>288</v>
      </c>
      <c r="X12" s="364"/>
      <c r="Y12" s="364"/>
      <c r="Z12" s="364"/>
      <c r="AA12" s="364"/>
      <c r="AB12" s="364"/>
      <c r="AC12" s="365"/>
      <c r="AD12" s="363" t="s">
        <v>575</v>
      </c>
      <c r="AE12" s="364"/>
      <c r="AF12" s="364"/>
      <c r="AG12" s="364"/>
      <c r="AH12" s="364"/>
      <c r="AI12" s="364"/>
      <c r="AJ12" s="365"/>
      <c r="AK12" s="363" t="s">
        <v>579</v>
      </c>
      <c r="AL12" s="364"/>
      <c r="AM12" s="364"/>
      <c r="AN12" s="364"/>
      <c r="AO12" s="364"/>
      <c r="AP12" s="364"/>
      <c r="AQ12" s="365"/>
      <c r="AR12" s="363" t="s">
        <v>580</v>
      </c>
      <c r="AS12" s="364"/>
      <c r="AT12" s="364"/>
      <c r="AU12" s="364"/>
      <c r="AV12" s="364"/>
      <c r="AW12" s="364"/>
      <c r="AX12" s="374"/>
    </row>
    <row r="13" spans="1:50" ht="21" customHeight="1" x14ac:dyDescent="0.15">
      <c r="A13" s="288"/>
      <c r="B13" s="289"/>
      <c r="C13" s="289"/>
      <c r="D13" s="289"/>
      <c r="E13" s="289"/>
      <c r="F13" s="290"/>
      <c r="G13" s="441" t="s">
        <v>6</v>
      </c>
      <c r="H13" s="442"/>
      <c r="I13" s="438" t="s">
        <v>7</v>
      </c>
      <c r="J13" s="439"/>
      <c r="K13" s="439"/>
      <c r="L13" s="439"/>
      <c r="M13" s="439"/>
      <c r="N13" s="439"/>
      <c r="O13" s="440"/>
      <c r="P13" s="355"/>
      <c r="Q13" s="356"/>
      <c r="R13" s="356"/>
      <c r="S13" s="356"/>
      <c r="T13" s="356"/>
      <c r="U13" s="356"/>
      <c r="V13" s="357"/>
      <c r="W13" s="355">
        <v>290.48899999999998</v>
      </c>
      <c r="X13" s="356"/>
      <c r="Y13" s="356"/>
      <c r="Z13" s="356"/>
      <c r="AA13" s="356"/>
      <c r="AB13" s="356"/>
      <c r="AC13" s="357"/>
      <c r="AD13" s="355">
        <v>20.414000000000001</v>
      </c>
      <c r="AE13" s="356"/>
      <c r="AF13" s="356"/>
      <c r="AG13" s="356"/>
      <c r="AH13" s="356"/>
      <c r="AI13" s="356"/>
      <c r="AJ13" s="357"/>
      <c r="AK13" s="355">
        <v>20.414000000000001</v>
      </c>
      <c r="AL13" s="356"/>
      <c r="AM13" s="356"/>
      <c r="AN13" s="356"/>
      <c r="AO13" s="356"/>
      <c r="AP13" s="356"/>
      <c r="AQ13" s="357"/>
      <c r="AR13" s="645" t="s">
        <v>655</v>
      </c>
      <c r="AS13" s="646"/>
      <c r="AT13" s="646"/>
      <c r="AU13" s="646"/>
      <c r="AV13" s="646"/>
      <c r="AW13" s="646"/>
      <c r="AX13" s="648"/>
    </row>
    <row r="14" spans="1:50" ht="21" customHeight="1" x14ac:dyDescent="0.15">
      <c r="A14" s="288"/>
      <c r="B14" s="289"/>
      <c r="C14" s="289"/>
      <c r="D14" s="289"/>
      <c r="E14" s="289"/>
      <c r="F14" s="290"/>
      <c r="G14" s="443"/>
      <c r="H14" s="444"/>
      <c r="I14" s="352" t="s">
        <v>8</v>
      </c>
      <c r="J14" s="436"/>
      <c r="K14" s="436"/>
      <c r="L14" s="436"/>
      <c r="M14" s="436"/>
      <c r="N14" s="436"/>
      <c r="O14" s="437"/>
      <c r="P14" s="355"/>
      <c r="Q14" s="356"/>
      <c r="R14" s="356"/>
      <c r="S14" s="356"/>
      <c r="T14" s="356"/>
      <c r="U14" s="356"/>
      <c r="V14" s="357"/>
      <c r="W14" s="355">
        <v>11.218999999999999</v>
      </c>
      <c r="X14" s="356"/>
      <c r="Y14" s="356"/>
      <c r="Z14" s="356"/>
      <c r="AA14" s="356"/>
      <c r="AB14" s="356"/>
      <c r="AC14" s="357"/>
      <c r="AD14" s="355">
        <v>34.003999999999998</v>
      </c>
      <c r="AE14" s="356"/>
      <c r="AF14" s="356"/>
      <c r="AG14" s="356"/>
      <c r="AH14" s="356"/>
      <c r="AI14" s="356"/>
      <c r="AJ14" s="357"/>
      <c r="AK14" s="355"/>
      <c r="AL14" s="356"/>
      <c r="AM14" s="356"/>
      <c r="AN14" s="356"/>
      <c r="AO14" s="356"/>
      <c r="AP14" s="356"/>
      <c r="AQ14" s="357"/>
      <c r="AR14" s="651"/>
      <c r="AS14" s="651"/>
      <c r="AT14" s="651"/>
      <c r="AU14" s="651"/>
      <c r="AV14" s="651"/>
      <c r="AW14" s="651"/>
      <c r="AX14" s="652"/>
    </row>
    <row r="15" spans="1:50" ht="21" customHeight="1" x14ac:dyDescent="0.15">
      <c r="A15" s="288"/>
      <c r="B15" s="289"/>
      <c r="C15" s="289"/>
      <c r="D15" s="289"/>
      <c r="E15" s="289"/>
      <c r="F15" s="290"/>
      <c r="G15" s="443"/>
      <c r="H15" s="444"/>
      <c r="I15" s="352" t="s">
        <v>50</v>
      </c>
      <c r="J15" s="353"/>
      <c r="K15" s="353"/>
      <c r="L15" s="353"/>
      <c r="M15" s="353"/>
      <c r="N15" s="353"/>
      <c r="O15" s="354"/>
      <c r="P15" s="355"/>
      <c r="Q15" s="356"/>
      <c r="R15" s="356"/>
      <c r="S15" s="356"/>
      <c r="T15" s="356"/>
      <c r="U15" s="356"/>
      <c r="V15" s="357"/>
      <c r="W15" s="355"/>
      <c r="X15" s="356"/>
      <c r="Y15" s="356"/>
      <c r="Z15" s="356"/>
      <c r="AA15" s="356"/>
      <c r="AB15" s="356"/>
      <c r="AC15" s="357"/>
      <c r="AD15" s="355">
        <v>11.218999999999999</v>
      </c>
      <c r="AE15" s="356"/>
      <c r="AF15" s="356"/>
      <c r="AG15" s="356"/>
      <c r="AH15" s="356"/>
      <c r="AI15" s="356"/>
      <c r="AJ15" s="357"/>
      <c r="AK15" s="355">
        <v>34.003999999999998</v>
      </c>
      <c r="AL15" s="356"/>
      <c r="AM15" s="356"/>
      <c r="AN15" s="356"/>
      <c r="AO15" s="356"/>
      <c r="AP15" s="356"/>
      <c r="AQ15" s="357"/>
      <c r="AR15" s="355"/>
      <c r="AS15" s="356"/>
      <c r="AT15" s="356"/>
      <c r="AU15" s="356"/>
      <c r="AV15" s="356"/>
      <c r="AW15" s="356"/>
      <c r="AX15" s="550"/>
    </row>
    <row r="16" spans="1:50" ht="21" customHeight="1" x14ac:dyDescent="0.15">
      <c r="A16" s="288"/>
      <c r="B16" s="289"/>
      <c r="C16" s="289"/>
      <c r="D16" s="289"/>
      <c r="E16" s="289"/>
      <c r="F16" s="290"/>
      <c r="G16" s="443"/>
      <c r="H16" s="444"/>
      <c r="I16" s="352" t="s">
        <v>51</v>
      </c>
      <c r="J16" s="353"/>
      <c r="K16" s="353"/>
      <c r="L16" s="353"/>
      <c r="M16" s="353"/>
      <c r="N16" s="353"/>
      <c r="O16" s="354"/>
      <c r="P16" s="355"/>
      <c r="Q16" s="356"/>
      <c r="R16" s="356"/>
      <c r="S16" s="356"/>
      <c r="T16" s="356"/>
      <c r="U16" s="356"/>
      <c r="V16" s="357"/>
      <c r="W16" s="355">
        <v>-11.218999999999999</v>
      </c>
      <c r="X16" s="356"/>
      <c r="Y16" s="356"/>
      <c r="Z16" s="356"/>
      <c r="AA16" s="356"/>
      <c r="AB16" s="356"/>
      <c r="AC16" s="357"/>
      <c r="AD16" s="355">
        <v>-34.003999999999998</v>
      </c>
      <c r="AE16" s="356"/>
      <c r="AF16" s="356"/>
      <c r="AG16" s="356"/>
      <c r="AH16" s="356"/>
      <c r="AI16" s="356"/>
      <c r="AJ16" s="357"/>
      <c r="AK16" s="355"/>
      <c r="AL16" s="356"/>
      <c r="AM16" s="356"/>
      <c r="AN16" s="356"/>
      <c r="AO16" s="356"/>
      <c r="AP16" s="356"/>
      <c r="AQ16" s="357"/>
      <c r="AR16" s="656"/>
      <c r="AS16" s="657"/>
      <c r="AT16" s="657"/>
      <c r="AU16" s="657"/>
      <c r="AV16" s="657"/>
      <c r="AW16" s="657"/>
      <c r="AX16" s="658"/>
    </row>
    <row r="17" spans="1:60" ht="24.75" customHeight="1" x14ac:dyDescent="0.15">
      <c r="A17" s="288"/>
      <c r="B17" s="289"/>
      <c r="C17" s="289"/>
      <c r="D17" s="289"/>
      <c r="E17" s="289"/>
      <c r="F17" s="290"/>
      <c r="G17" s="443"/>
      <c r="H17" s="444"/>
      <c r="I17" s="352" t="s">
        <v>49</v>
      </c>
      <c r="J17" s="436"/>
      <c r="K17" s="436"/>
      <c r="L17" s="436"/>
      <c r="M17" s="436"/>
      <c r="N17" s="436"/>
      <c r="O17" s="437"/>
      <c r="P17" s="355"/>
      <c r="Q17" s="356"/>
      <c r="R17" s="356"/>
      <c r="S17" s="356"/>
      <c r="T17" s="356"/>
      <c r="U17" s="356"/>
      <c r="V17" s="357"/>
      <c r="W17" s="355"/>
      <c r="X17" s="356"/>
      <c r="Y17" s="356"/>
      <c r="Z17" s="356"/>
      <c r="AA17" s="356"/>
      <c r="AB17" s="356"/>
      <c r="AC17" s="357"/>
      <c r="AD17" s="355"/>
      <c r="AE17" s="356"/>
      <c r="AF17" s="356"/>
      <c r="AG17" s="356"/>
      <c r="AH17" s="356"/>
      <c r="AI17" s="356"/>
      <c r="AJ17" s="357"/>
      <c r="AK17" s="355"/>
      <c r="AL17" s="356"/>
      <c r="AM17" s="356"/>
      <c r="AN17" s="356"/>
      <c r="AO17" s="356"/>
      <c r="AP17" s="356"/>
      <c r="AQ17" s="357"/>
      <c r="AR17" s="606"/>
      <c r="AS17" s="606"/>
      <c r="AT17" s="606"/>
      <c r="AU17" s="606"/>
      <c r="AV17" s="606"/>
      <c r="AW17" s="606"/>
      <c r="AX17" s="607"/>
    </row>
    <row r="18" spans="1:60" ht="24.75" customHeight="1" x14ac:dyDescent="0.15">
      <c r="A18" s="288"/>
      <c r="B18" s="289"/>
      <c r="C18" s="289"/>
      <c r="D18" s="289"/>
      <c r="E18" s="289"/>
      <c r="F18" s="290"/>
      <c r="G18" s="445"/>
      <c r="H18" s="446"/>
      <c r="I18" s="360" t="s">
        <v>20</v>
      </c>
      <c r="J18" s="361"/>
      <c r="K18" s="361"/>
      <c r="L18" s="361"/>
      <c r="M18" s="361"/>
      <c r="N18" s="361"/>
      <c r="O18" s="362"/>
      <c r="P18" s="569">
        <f>SUM(P13:V17)</f>
        <v>0</v>
      </c>
      <c r="Q18" s="570"/>
      <c r="R18" s="570"/>
      <c r="S18" s="570"/>
      <c r="T18" s="570"/>
      <c r="U18" s="570"/>
      <c r="V18" s="571"/>
      <c r="W18" s="569">
        <f>SUM(W13:AC17)</f>
        <v>290.48899999999998</v>
      </c>
      <c r="X18" s="570"/>
      <c r="Y18" s="570"/>
      <c r="Z18" s="570"/>
      <c r="AA18" s="570"/>
      <c r="AB18" s="570"/>
      <c r="AC18" s="571"/>
      <c r="AD18" s="569">
        <f>SUM(AD13:AJ17)</f>
        <v>31.633000000000003</v>
      </c>
      <c r="AE18" s="570"/>
      <c r="AF18" s="570"/>
      <c r="AG18" s="570"/>
      <c r="AH18" s="570"/>
      <c r="AI18" s="570"/>
      <c r="AJ18" s="571"/>
      <c r="AK18" s="569">
        <f>SUM(AK13:AQ17)</f>
        <v>54.417999999999999</v>
      </c>
      <c r="AL18" s="570"/>
      <c r="AM18" s="570"/>
      <c r="AN18" s="570"/>
      <c r="AO18" s="570"/>
      <c r="AP18" s="570"/>
      <c r="AQ18" s="571"/>
      <c r="AR18" s="569">
        <f>SUM(AR13:AX17)</f>
        <v>0</v>
      </c>
      <c r="AS18" s="570"/>
      <c r="AT18" s="570"/>
      <c r="AU18" s="570"/>
      <c r="AV18" s="570"/>
      <c r="AW18" s="570"/>
      <c r="AX18" s="608"/>
    </row>
    <row r="19" spans="1:60" ht="24.75" customHeight="1" x14ac:dyDescent="0.15">
      <c r="A19" s="288"/>
      <c r="B19" s="289"/>
      <c r="C19" s="289"/>
      <c r="D19" s="289"/>
      <c r="E19" s="289"/>
      <c r="F19" s="290"/>
      <c r="G19" s="517" t="s">
        <v>9</v>
      </c>
      <c r="H19" s="518"/>
      <c r="I19" s="518"/>
      <c r="J19" s="518"/>
      <c r="K19" s="518"/>
      <c r="L19" s="518"/>
      <c r="M19" s="518"/>
      <c r="N19" s="518"/>
      <c r="O19" s="518"/>
      <c r="P19" s="355"/>
      <c r="Q19" s="356"/>
      <c r="R19" s="356"/>
      <c r="S19" s="356"/>
      <c r="T19" s="356"/>
      <c r="U19" s="356"/>
      <c r="V19" s="357"/>
      <c r="W19" s="355">
        <v>146.822</v>
      </c>
      <c r="X19" s="356"/>
      <c r="Y19" s="356"/>
      <c r="Z19" s="356"/>
      <c r="AA19" s="356"/>
      <c r="AB19" s="356"/>
      <c r="AC19" s="357"/>
      <c r="AD19" s="355">
        <v>52.753999999999998</v>
      </c>
      <c r="AE19" s="356"/>
      <c r="AF19" s="356"/>
      <c r="AG19" s="356"/>
      <c r="AH19" s="356"/>
      <c r="AI19" s="356"/>
      <c r="AJ19" s="357"/>
      <c r="AK19" s="136"/>
      <c r="AL19" s="136"/>
      <c r="AM19" s="136"/>
      <c r="AN19" s="136"/>
      <c r="AO19" s="136"/>
      <c r="AP19" s="136"/>
      <c r="AQ19" s="136"/>
      <c r="AR19" s="136"/>
      <c r="AS19" s="136"/>
      <c r="AT19" s="136"/>
      <c r="AU19" s="136"/>
      <c r="AV19" s="136"/>
      <c r="AW19" s="136"/>
      <c r="AX19" s="138"/>
    </row>
    <row r="20" spans="1:60" ht="24.75" customHeight="1" x14ac:dyDescent="0.15">
      <c r="A20" s="288"/>
      <c r="B20" s="289"/>
      <c r="C20" s="289"/>
      <c r="D20" s="289"/>
      <c r="E20" s="289"/>
      <c r="F20" s="290"/>
      <c r="G20" s="517" t="s">
        <v>10</v>
      </c>
      <c r="H20" s="518"/>
      <c r="I20" s="518"/>
      <c r="J20" s="518"/>
      <c r="K20" s="518"/>
      <c r="L20" s="518"/>
      <c r="M20" s="518"/>
      <c r="N20" s="518"/>
      <c r="O20" s="518"/>
      <c r="P20" s="149" t="str">
        <f>IF(P18=0, "-", SUM(P19)/P18)</f>
        <v>-</v>
      </c>
      <c r="Q20" s="149"/>
      <c r="R20" s="149"/>
      <c r="S20" s="149"/>
      <c r="T20" s="149"/>
      <c r="U20" s="149"/>
      <c r="V20" s="149"/>
      <c r="W20" s="149">
        <f t="shared" ref="W20" si="0">IF(W18=0, "-", SUM(W19)/W18)</f>
        <v>0.50543049822884867</v>
      </c>
      <c r="X20" s="149"/>
      <c r="Y20" s="149"/>
      <c r="Z20" s="149"/>
      <c r="AA20" s="149"/>
      <c r="AB20" s="149"/>
      <c r="AC20" s="149"/>
      <c r="AD20" s="149">
        <f t="shared" ref="AD20" si="1">IF(AD18=0, "-", SUM(AD19)/AD18)</f>
        <v>1.6676888059937405</v>
      </c>
      <c r="AE20" s="149"/>
      <c r="AF20" s="149"/>
      <c r="AG20" s="149"/>
      <c r="AH20" s="149"/>
      <c r="AI20" s="149"/>
      <c r="AJ20" s="149"/>
      <c r="AK20" s="136"/>
      <c r="AL20" s="136"/>
      <c r="AM20" s="136"/>
      <c r="AN20" s="136"/>
      <c r="AO20" s="136"/>
      <c r="AP20" s="136"/>
      <c r="AQ20" s="137"/>
      <c r="AR20" s="137"/>
      <c r="AS20" s="137"/>
      <c r="AT20" s="137"/>
      <c r="AU20" s="136"/>
      <c r="AV20" s="136"/>
      <c r="AW20" s="136"/>
      <c r="AX20" s="138"/>
    </row>
    <row r="21" spans="1:60" ht="25.5" customHeight="1" x14ac:dyDescent="0.15">
      <c r="A21" s="497"/>
      <c r="B21" s="498"/>
      <c r="C21" s="498"/>
      <c r="D21" s="498"/>
      <c r="E21" s="498"/>
      <c r="F21" s="677"/>
      <c r="G21" s="147" t="s">
        <v>245</v>
      </c>
      <c r="H21" s="148"/>
      <c r="I21" s="148"/>
      <c r="J21" s="148"/>
      <c r="K21" s="148"/>
      <c r="L21" s="148"/>
      <c r="M21" s="148"/>
      <c r="N21" s="148"/>
      <c r="O21" s="148"/>
      <c r="P21" s="149" t="str">
        <f>IF(P19=0, "-", SUM(P19)/SUM(P13,P14))</f>
        <v>-</v>
      </c>
      <c r="Q21" s="149"/>
      <c r="R21" s="149"/>
      <c r="S21" s="149"/>
      <c r="T21" s="149"/>
      <c r="U21" s="149"/>
      <c r="V21" s="149"/>
      <c r="W21" s="149">
        <f t="shared" ref="W21" si="2">IF(W19=0, "-", SUM(W19)/SUM(W13,W14))</f>
        <v>0.48663608522147245</v>
      </c>
      <c r="X21" s="149"/>
      <c r="Y21" s="149"/>
      <c r="Z21" s="149"/>
      <c r="AA21" s="149"/>
      <c r="AB21" s="149"/>
      <c r="AC21" s="149"/>
      <c r="AD21" s="149">
        <f t="shared" ref="AD21" si="3">IF(AD19=0, "-", SUM(AD19)/SUM(AD13,AD14))</f>
        <v>0.96942188246536065</v>
      </c>
      <c r="AE21" s="149"/>
      <c r="AF21" s="149"/>
      <c r="AG21" s="149"/>
      <c r="AH21" s="149"/>
      <c r="AI21" s="149"/>
      <c r="AJ21" s="149"/>
      <c r="AK21" s="136"/>
      <c r="AL21" s="136"/>
      <c r="AM21" s="136"/>
      <c r="AN21" s="136"/>
      <c r="AO21" s="136"/>
      <c r="AP21" s="136"/>
      <c r="AQ21" s="137"/>
      <c r="AR21" s="137"/>
      <c r="AS21" s="137"/>
      <c r="AT21" s="137"/>
      <c r="AU21" s="136"/>
      <c r="AV21" s="136"/>
      <c r="AW21" s="136"/>
      <c r="AX21" s="138"/>
    </row>
    <row r="22" spans="1:60" ht="18.75" customHeight="1" x14ac:dyDescent="0.15">
      <c r="A22" s="682" t="s">
        <v>583</v>
      </c>
      <c r="B22" s="683"/>
      <c r="C22" s="683"/>
      <c r="D22" s="683"/>
      <c r="E22" s="683"/>
      <c r="F22" s="684"/>
      <c r="G22" s="678" t="s">
        <v>232</v>
      </c>
      <c r="H22" s="643"/>
      <c r="I22" s="643"/>
      <c r="J22" s="643"/>
      <c r="K22" s="643"/>
      <c r="L22" s="643"/>
      <c r="M22" s="643"/>
      <c r="N22" s="643"/>
      <c r="O22" s="644"/>
      <c r="P22" s="642" t="s">
        <v>581</v>
      </c>
      <c r="Q22" s="643"/>
      <c r="R22" s="643"/>
      <c r="S22" s="643"/>
      <c r="T22" s="643"/>
      <c r="U22" s="643"/>
      <c r="V22" s="644"/>
      <c r="W22" s="642" t="s">
        <v>582</v>
      </c>
      <c r="X22" s="643"/>
      <c r="Y22" s="643"/>
      <c r="Z22" s="643"/>
      <c r="AA22" s="643"/>
      <c r="AB22" s="643"/>
      <c r="AC22" s="644"/>
      <c r="AD22" s="642" t="s">
        <v>231</v>
      </c>
      <c r="AE22" s="643"/>
      <c r="AF22" s="643"/>
      <c r="AG22" s="643"/>
      <c r="AH22" s="643"/>
      <c r="AI22" s="643"/>
      <c r="AJ22" s="643"/>
      <c r="AK22" s="643"/>
      <c r="AL22" s="643"/>
      <c r="AM22" s="643"/>
      <c r="AN22" s="643"/>
      <c r="AO22" s="643"/>
      <c r="AP22" s="643"/>
      <c r="AQ22" s="643"/>
      <c r="AR22" s="643"/>
      <c r="AS22" s="643"/>
      <c r="AT22" s="643"/>
      <c r="AU22" s="643"/>
      <c r="AV22" s="643"/>
      <c r="AW22" s="643"/>
      <c r="AX22" s="691"/>
    </row>
    <row r="23" spans="1:60" ht="25.5" customHeight="1" x14ac:dyDescent="0.15">
      <c r="A23" s="685"/>
      <c r="B23" s="686"/>
      <c r="C23" s="686"/>
      <c r="D23" s="686"/>
      <c r="E23" s="686"/>
      <c r="F23" s="687"/>
      <c r="G23" s="679" t="s">
        <v>646</v>
      </c>
      <c r="H23" s="680"/>
      <c r="I23" s="680"/>
      <c r="J23" s="680"/>
      <c r="K23" s="680"/>
      <c r="L23" s="680"/>
      <c r="M23" s="680"/>
      <c r="N23" s="680"/>
      <c r="O23" s="681"/>
      <c r="P23" s="645">
        <v>20.414000000000001</v>
      </c>
      <c r="Q23" s="646"/>
      <c r="R23" s="646"/>
      <c r="S23" s="646"/>
      <c r="T23" s="646"/>
      <c r="U23" s="646"/>
      <c r="V23" s="647"/>
      <c r="W23" s="645"/>
      <c r="X23" s="646"/>
      <c r="Y23" s="646"/>
      <c r="Z23" s="646"/>
      <c r="AA23" s="646"/>
      <c r="AB23" s="646"/>
      <c r="AC23" s="647"/>
      <c r="AD23" s="692"/>
      <c r="AE23" s="693"/>
      <c r="AF23" s="693"/>
      <c r="AG23" s="693"/>
      <c r="AH23" s="693"/>
      <c r="AI23" s="693"/>
      <c r="AJ23" s="693"/>
      <c r="AK23" s="693"/>
      <c r="AL23" s="693"/>
      <c r="AM23" s="693"/>
      <c r="AN23" s="693"/>
      <c r="AO23" s="693"/>
      <c r="AP23" s="693"/>
      <c r="AQ23" s="693"/>
      <c r="AR23" s="693"/>
      <c r="AS23" s="693"/>
      <c r="AT23" s="693"/>
      <c r="AU23" s="693"/>
      <c r="AV23" s="693"/>
      <c r="AW23" s="693"/>
      <c r="AX23" s="694"/>
    </row>
    <row r="24" spans="1:60" ht="36.75" customHeight="1" thickBot="1" x14ac:dyDescent="0.2">
      <c r="A24" s="688"/>
      <c r="B24" s="689"/>
      <c r="C24" s="689"/>
      <c r="D24" s="689"/>
      <c r="E24" s="689"/>
      <c r="F24" s="690"/>
      <c r="G24" s="659" t="s">
        <v>233</v>
      </c>
      <c r="H24" s="660"/>
      <c r="I24" s="660"/>
      <c r="J24" s="660"/>
      <c r="K24" s="660"/>
      <c r="L24" s="660"/>
      <c r="M24" s="660"/>
      <c r="N24" s="660"/>
      <c r="O24" s="661"/>
      <c r="P24" s="355">
        <f>AK13</f>
        <v>20.414000000000001</v>
      </c>
      <c r="Q24" s="356"/>
      <c r="R24" s="356"/>
      <c r="S24" s="356"/>
      <c r="T24" s="356"/>
      <c r="U24" s="356"/>
      <c r="V24" s="357"/>
      <c r="W24" s="637" t="str">
        <f>AR13</f>
        <v>-</v>
      </c>
      <c r="X24" s="638"/>
      <c r="Y24" s="638"/>
      <c r="Z24" s="638"/>
      <c r="AA24" s="638"/>
      <c r="AB24" s="638"/>
      <c r="AC24" s="639"/>
      <c r="AD24" s="695"/>
      <c r="AE24" s="695"/>
      <c r="AF24" s="695"/>
      <c r="AG24" s="695"/>
      <c r="AH24" s="695"/>
      <c r="AI24" s="695"/>
      <c r="AJ24" s="695"/>
      <c r="AK24" s="695"/>
      <c r="AL24" s="695"/>
      <c r="AM24" s="695"/>
      <c r="AN24" s="695"/>
      <c r="AO24" s="695"/>
      <c r="AP24" s="695"/>
      <c r="AQ24" s="695"/>
      <c r="AR24" s="695"/>
      <c r="AS24" s="695"/>
      <c r="AT24" s="695"/>
      <c r="AU24" s="695"/>
      <c r="AV24" s="695"/>
      <c r="AW24" s="695"/>
      <c r="AX24" s="696"/>
    </row>
    <row r="25" spans="1:60" ht="18.75" customHeight="1" x14ac:dyDescent="0.15">
      <c r="A25" s="558" t="s">
        <v>144</v>
      </c>
      <c r="B25" s="253" t="s">
        <v>239</v>
      </c>
      <c r="C25" s="254"/>
      <c r="D25" s="254"/>
      <c r="E25" s="254"/>
      <c r="F25" s="255"/>
      <c r="G25" s="228" t="s">
        <v>137</v>
      </c>
      <c r="H25" s="228"/>
      <c r="I25" s="228"/>
      <c r="J25" s="228"/>
      <c r="K25" s="228"/>
      <c r="L25" s="228"/>
      <c r="M25" s="228"/>
      <c r="N25" s="228"/>
      <c r="O25" s="228"/>
      <c r="P25" s="228"/>
      <c r="Q25" s="228"/>
      <c r="R25" s="228"/>
      <c r="S25" s="228"/>
      <c r="T25" s="228"/>
      <c r="U25" s="228"/>
      <c r="V25" s="228"/>
      <c r="W25" s="228"/>
      <c r="X25" s="228"/>
      <c r="Y25" s="228"/>
      <c r="Z25" s="228"/>
      <c r="AA25" s="280"/>
      <c r="AB25" s="227" t="s">
        <v>576</v>
      </c>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9"/>
      <c r="AY25">
        <f>COUNTA($G$27)</f>
        <v>1</v>
      </c>
    </row>
    <row r="26" spans="1:60" ht="22.5" customHeight="1" x14ac:dyDescent="0.15">
      <c r="A26" s="559"/>
      <c r="B26" s="256"/>
      <c r="C26" s="257"/>
      <c r="D26" s="257"/>
      <c r="E26" s="257"/>
      <c r="F26" s="258"/>
      <c r="G26" s="225"/>
      <c r="H26" s="225"/>
      <c r="I26" s="225"/>
      <c r="J26" s="225"/>
      <c r="K26" s="225"/>
      <c r="L26" s="225"/>
      <c r="M26" s="225"/>
      <c r="N26" s="225"/>
      <c r="O26" s="225"/>
      <c r="P26" s="225"/>
      <c r="Q26" s="225"/>
      <c r="R26" s="225"/>
      <c r="S26" s="225"/>
      <c r="T26" s="225"/>
      <c r="U26" s="225"/>
      <c r="V26" s="225"/>
      <c r="W26" s="225"/>
      <c r="X26" s="225"/>
      <c r="Y26" s="225"/>
      <c r="Z26" s="225"/>
      <c r="AA26" s="281"/>
      <c r="AB26" s="230"/>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6"/>
      <c r="AY26">
        <f>$AY$25</f>
        <v>1</v>
      </c>
    </row>
    <row r="27" spans="1:60" ht="22.5" customHeight="1" x14ac:dyDescent="0.15">
      <c r="A27" s="559"/>
      <c r="B27" s="256"/>
      <c r="C27" s="257"/>
      <c r="D27" s="257"/>
      <c r="E27" s="257"/>
      <c r="F27" s="258"/>
      <c r="G27" s="329" t="s">
        <v>630</v>
      </c>
      <c r="H27" s="329"/>
      <c r="I27" s="329"/>
      <c r="J27" s="329"/>
      <c r="K27" s="329"/>
      <c r="L27" s="329"/>
      <c r="M27" s="329"/>
      <c r="N27" s="329"/>
      <c r="O27" s="329"/>
      <c r="P27" s="329"/>
      <c r="Q27" s="329"/>
      <c r="R27" s="329"/>
      <c r="S27" s="329"/>
      <c r="T27" s="329"/>
      <c r="U27" s="329"/>
      <c r="V27" s="329"/>
      <c r="W27" s="329"/>
      <c r="X27" s="329"/>
      <c r="Y27" s="329"/>
      <c r="Z27" s="329"/>
      <c r="AA27" s="330"/>
      <c r="AB27" s="552" t="s">
        <v>629</v>
      </c>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553"/>
      <c r="AY27">
        <f t="shared" ref="AY27:AY34" si="4">$AY$25</f>
        <v>1</v>
      </c>
    </row>
    <row r="28" spans="1:60" ht="22.5" customHeight="1" x14ac:dyDescent="0.15">
      <c r="A28" s="559"/>
      <c r="B28" s="256"/>
      <c r="C28" s="257"/>
      <c r="D28" s="257"/>
      <c r="E28" s="257"/>
      <c r="F28" s="258"/>
      <c r="G28" s="331"/>
      <c r="H28" s="331"/>
      <c r="I28" s="331"/>
      <c r="J28" s="331"/>
      <c r="K28" s="331"/>
      <c r="L28" s="331"/>
      <c r="M28" s="331"/>
      <c r="N28" s="331"/>
      <c r="O28" s="331"/>
      <c r="P28" s="331"/>
      <c r="Q28" s="331"/>
      <c r="R28" s="331"/>
      <c r="S28" s="331"/>
      <c r="T28" s="331"/>
      <c r="U28" s="331"/>
      <c r="V28" s="331"/>
      <c r="W28" s="331"/>
      <c r="X28" s="331"/>
      <c r="Y28" s="331"/>
      <c r="Z28" s="331"/>
      <c r="AA28" s="332"/>
      <c r="AB28" s="554"/>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555"/>
      <c r="AY28">
        <f t="shared" si="4"/>
        <v>1</v>
      </c>
    </row>
    <row r="29" spans="1:60" ht="58.5" customHeight="1" x14ac:dyDescent="0.15">
      <c r="A29" s="559"/>
      <c r="B29" s="259"/>
      <c r="C29" s="260"/>
      <c r="D29" s="260"/>
      <c r="E29" s="260"/>
      <c r="F29" s="261"/>
      <c r="G29" s="333"/>
      <c r="H29" s="333"/>
      <c r="I29" s="333"/>
      <c r="J29" s="333"/>
      <c r="K29" s="333"/>
      <c r="L29" s="333"/>
      <c r="M29" s="333"/>
      <c r="N29" s="333"/>
      <c r="O29" s="333"/>
      <c r="P29" s="333"/>
      <c r="Q29" s="333"/>
      <c r="R29" s="333"/>
      <c r="S29" s="333"/>
      <c r="T29" s="333"/>
      <c r="U29" s="333"/>
      <c r="V29" s="333"/>
      <c r="W29" s="333"/>
      <c r="X29" s="333"/>
      <c r="Y29" s="333"/>
      <c r="Z29" s="333"/>
      <c r="AA29" s="334"/>
      <c r="AB29" s="556"/>
      <c r="AC29" s="333"/>
      <c r="AD29" s="333"/>
      <c r="AE29" s="331"/>
      <c r="AF29" s="331"/>
      <c r="AG29" s="331"/>
      <c r="AH29" s="331"/>
      <c r="AI29" s="331"/>
      <c r="AJ29" s="331"/>
      <c r="AK29" s="331"/>
      <c r="AL29" s="331"/>
      <c r="AM29" s="331"/>
      <c r="AN29" s="331"/>
      <c r="AO29" s="331"/>
      <c r="AP29" s="331"/>
      <c r="AQ29" s="331"/>
      <c r="AR29" s="331"/>
      <c r="AS29" s="331"/>
      <c r="AT29" s="331"/>
      <c r="AU29" s="333"/>
      <c r="AV29" s="333"/>
      <c r="AW29" s="333"/>
      <c r="AX29" s="557"/>
      <c r="AY29">
        <f t="shared" si="4"/>
        <v>1</v>
      </c>
    </row>
    <row r="30" spans="1:60" ht="18.75" customHeight="1" x14ac:dyDescent="0.15">
      <c r="A30" s="559"/>
      <c r="B30" s="257" t="s">
        <v>143</v>
      </c>
      <c r="C30" s="257"/>
      <c r="D30" s="257"/>
      <c r="E30" s="257"/>
      <c r="F30" s="258"/>
      <c r="G30" s="378" t="s">
        <v>59</v>
      </c>
      <c r="H30" s="228"/>
      <c r="I30" s="228"/>
      <c r="J30" s="228"/>
      <c r="K30" s="228"/>
      <c r="L30" s="228"/>
      <c r="M30" s="228"/>
      <c r="N30" s="228"/>
      <c r="O30" s="280"/>
      <c r="P30" s="227" t="s">
        <v>61</v>
      </c>
      <c r="Q30" s="228"/>
      <c r="R30" s="228"/>
      <c r="S30" s="228"/>
      <c r="T30" s="228"/>
      <c r="U30" s="228"/>
      <c r="V30" s="228"/>
      <c r="W30" s="228"/>
      <c r="X30" s="280"/>
      <c r="Y30" s="190"/>
      <c r="Z30" s="191"/>
      <c r="AA30" s="192"/>
      <c r="AB30" s="530" t="s">
        <v>11</v>
      </c>
      <c r="AC30" s="531"/>
      <c r="AD30" s="532"/>
      <c r="AE30" s="551" t="s">
        <v>270</v>
      </c>
      <c r="AF30" s="551"/>
      <c r="AG30" s="551"/>
      <c r="AH30" s="551"/>
      <c r="AI30" s="551" t="s">
        <v>288</v>
      </c>
      <c r="AJ30" s="551"/>
      <c r="AK30" s="551"/>
      <c r="AL30" s="551"/>
      <c r="AM30" s="551" t="s">
        <v>385</v>
      </c>
      <c r="AN30" s="551"/>
      <c r="AO30" s="551"/>
      <c r="AP30" s="551"/>
      <c r="AQ30" s="139" t="s">
        <v>174</v>
      </c>
      <c r="AR30" s="140"/>
      <c r="AS30" s="140"/>
      <c r="AT30" s="144"/>
      <c r="AU30" s="604" t="s">
        <v>132</v>
      </c>
      <c r="AV30" s="604"/>
      <c r="AW30" s="604"/>
      <c r="AX30" s="605"/>
      <c r="AY30">
        <f t="shared" si="4"/>
        <v>1</v>
      </c>
      <c r="AZ30" s="10"/>
      <c r="BA30" s="10"/>
      <c r="BB30" s="10"/>
      <c r="BC30" s="10"/>
    </row>
    <row r="31" spans="1:60" ht="18.75" customHeight="1" x14ac:dyDescent="0.15">
      <c r="A31" s="559"/>
      <c r="B31" s="257"/>
      <c r="C31" s="257"/>
      <c r="D31" s="257"/>
      <c r="E31" s="257"/>
      <c r="F31" s="258"/>
      <c r="G31" s="379"/>
      <c r="H31" s="225"/>
      <c r="I31" s="225"/>
      <c r="J31" s="225"/>
      <c r="K31" s="225"/>
      <c r="L31" s="225"/>
      <c r="M31" s="225"/>
      <c r="N31" s="225"/>
      <c r="O31" s="281"/>
      <c r="P31" s="230"/>
      <c r="Q31" s="225"/>
      <c r="R31" s="225"/>
      <c r="S31" s="225"/>
      <c r="T31" s="225"/>
      <c r="U31" s="225"/>
      <c r="V31" s="225"/>
      <c r="W31" s="225"/>
      <c r="X31" s="281"/>
      <c r="Y31" s="190"/>
      <c r="Z31" s="191"/>
      <c r="AA31" s="192"/>
      <c r="AB31" s="533"/>
      <c r="AC31" s="534"/>
      <c r="AD31" s="535"/>
      <c r="AE31" s="551"/>
      <c r="AF31" s="551"/>
      <c r="AG31" s="551"/>
      <c r="AH31" s="551"/>
      <c r="AI31" s="551"/>
      <c r="AJ31" s="551"/>
      <c r="AK31" s="551"/>
      <c r="AL31" s="551"/>
      <c r="AM31" s="551"/>
      <c r="AN31" s="551"/>
      <c r="AO31" s="551"/>
      <c r="AP31" s="551"/>
      <c r="AQ31" s="282" t="s">
        <v>631</v>
      </c>
      <c r="AR31" s="283"/>
      <c r="AS31" s="142" t="s">
        <v>175</v>
      </c>
      <c r="AT31" s="146"/>
      <c r="AU31" s="283" t="s">
        <v>631</v>
      </c>
      <c r="AV31" s="283"/>
      <c r="AW31" s="225" t="s">
        <v>171</v>
      </c>
      <c r="AX31" s="226"/>
      <c r="AY31">
        <f t="shared" si="4"/>
        <v>1</v>
      </c>
      <c r="AZ31" s="10"/>
      <c r="BA31" s="10"/>
      <c r="BB31" s="10"/>
      <c r="BC31" s="10"/>
      <c r="BD31" s="10"/>
      <c r="BE31" s="10"/>
      <c r="BG31" s="10"/>
      <c r="BH31" s="10"/>
    </row>
    <row r="32" spans="1:60" ht="23.25" customHeight="1" x14ac:dyDescent="0.15">
      <c r="A32" s="559"/>
      <c r="B32" s="257"/>
      <c r="C32" s="257"/>
      <c r="D32" s="257"/>
      <c r="E32" s="257"/>
      <c r="F32" s="258"/>
      <c r="G32" s="103" t="s">
        <v>632</v>
      </c>
      <c r="H32" s="93"/>
      <c r="I32" s="93"/>
      <c r="J32" s="93"/>
      <c r="K32" s="93"/>
      <c r="L32" s="93"/>
      <c r="M32" s="93"/>
      <c r="N32" s="93"/>
      <c r="O32" s="104"/>
      <c r="P32" s="93" t="s">
        <v>635</v>
      </c>
      <c r="Q32" s="536"/>
      <c r="R32" s="536"/>
      <c r="S32" s="536"/>
      <c r="T32" s="536"/>
      <c r="U32" s="536"/>
      <c r="V32" s="536"/>
      <c r="W32" s="536"/>
      <c r="X32" s="537"/>
      <c r="Y32" s="543" t="s">
        <v>60</v>
      </c>
      <c r="Z32" s="544"/>
      <c r="AA32" s="545"/>
      <c r="AB32" s="265" t="s">
        <v>14</v>
      </c>
      <c r="AC32" s="265"/>
      <c r="AD32" s="265"/>
      <c r="AE32" s="233" t="s">
        <v>631</v>
      </c>
      <c r="AF32" s="234"/>
      <c r="AG32" s="234"/>
      <c r="AH32" s="234"/>
      <c r="AI32" s="233" t="s">
        <v>631</v>
      </c>
      <c r="AJ32" s="234"/>
      <c r="AK32" s="234"/>
      <c r="AL32" s="234"/>
      <c r="AM32" s="233">
        <v>95.1</v>
      </c>
      <c r="AN32" s="234"/>
      <c r="AO32" s="234"/>
      <c r="AP32" s="234"/>
      <c r="AQ32" s="220" t="s">
        <v>631</v>
      </c>
      <c r="AR32" s="200"/>
      <c r="AS32" s="200"/>
      <c r="AT32" s="221"/>
      <c r="AU32" s="234" t="s">
        <v>631</v>
      </c>
      <c r="AV32" s="234"/>
      <c r="AW32" s="234"/>
      <c r="AX32" s="235"/>
      <c r="AY32">
        <f t="shared" si="4"/>
        <v>1</v>
      </c>
    </row>
    <row r="33" spans="1:60" ht="23.25" customHeight="1" x14ac:dyDescent="0.15">
      <c r="A33" s="559"/>
      <c r="B33" s="257"/>
      <c r="C33" s="257"/>
      <c r="D33" s="257"/>
      <c r="E33" s="257"/>
      <c r="F33" s="258"/>
      <c r="G33" s="105"/>
      <c r="H33" s="106"/>
      <c r="I33" s="106"/>
      <c r="J33" s="106"/>
      <c r="K33" s="106"/>
      <c r="L33" s="106"/>
      <c r="M33" s="106"/>
      <c r="N33" s="106"/>
      <c r="O33" s="107"/>
      <c r="P33" s="538"/>
      <c r="Q33" s="538"/>
      <c r="R33" s="538"/>
      <c r="S33" s="538"/>
      <c r="T33" s="538"/>
      <c r="U33" s="538"/>
      <c r="V33" s="538"/>
      <c r="W33" s="538"/>
      <c r="X33" s="539"/>
      <c r="Y33" s="262" t="s">
        <v>53</v>
      </c>
      <c r="Z33" s="263"/>
      <c r="AA33" s="264"/>
      <c r="AB33" s="542" t="s">
        <v>14</v>
      </c>
      <c r="AC33" s="542"/>
      <c r="AD33" s="542"/>
      <c r="AE33" s="233" t="s">
        <v>631</v>
      </c>
      <c r="AF33" s="234"/>
      <c r="AG33" s="234"/>
      <c r="AH33" s="234"/>
      <c r="AI33" s="233" t="s">
        <v>631</v>
      </c>
      <c r="AJ33" s="234"/>
      <c r="AK33" s="234"/>
      <c r="AL33" s="234"/>
      <c r="AM33" s="233">
        <v>100</v>
      </c>
      <c r="AN33" s="234"/>
      <c r="AO33" s="234"/>
      <c r="AP33" s="234"/>
      <c r="AQ33" s="220" t="s">
        <v>631</v>
      </c>
      <c r="AR33" s="200"/>
      <c r="AS33" s="200"/>
      <c r="AT33" s="221"/>
      <c r="AU33" s="234" t="s">
        <v>631</v>
      </c>
      <c r="AV33" s="234"/>
      <c r="AW33" s="234"/>
      <c r="AX33" s="235"/>
      <c r="AY33">
        <f t="shared" si="4"/>
        <v>1</v>
      </c>
      <c r="AZ33" s="10"/>
      <c r="BA33" s="10"/>
      <c r="BB33" s="10"/>
      <c r="BC33" s="10"/>
    </row>
    <row r="34" spans="1:60" ht="23.25" customHeight="1" thickBot="1" x14ac:dyDescent="0.2">
      <c r="A34" s="559"/>
      <c r="B34" s="260"/>
      <c r="C34" s="260"/>
      <c r="D34" s="260"/>
      <c r="E34" s="260"/>
      <c r="F34" s="261"/>
      <c r="G34" s="108"/>
      <c r="H34" s="96"/>
      <c r="I34" s="96"/>
      <c r="J34" s="96"/>
      <c r="K34" s="96"/>
      <c r="L34" s="96"/>
      <c r="M34" s="96"/>
      <c r="N34" s="96"/>
      <c r="O34" s="109"/>
      <c r="P34" s="540"/>
      <c r="Q34" s="540"/>
      <c r="R34" s="540"/>
      <c r="S34" s="540"/>
      <c r="T34" s="540"/>
      <c r="U34" s="540"/>
      <c r="V34" s="540"/>
      <c r="W34" s="540"/>
      <c r="X34" s="541"/>
      <c r="Y34" s="262" t="s">
        <v>13</v>
      </c>
      <c r="Z34" s="263"/>
      <c r="AA34" s="264"/>
      <c r="AB34" s="529" t="s">
        <v>14</v>
      </c>
      <c r="AC34" s="529"/>
      <c r="AD34" s="529"/>
      <c r="AE34" s="114" t="s">
        <v>631</v>
      </c>
      <c r="AF34" s="115"/>
      <c r="AG34" s="115"/>
      <c r="AH34" s="115"/>
      <c r="AI34" s="114" t="s">
        <v>631</v>
      </c>
      <c r="AJ34" s="115"/>
      <c r="AK34" s="115"/>
      <c r="AL34" s="115"/>
      <c r="AM34" s="114">
        <f>AM32</f>
        <v>95.1</v>
      </c>
      <c r="AN34" s="115"/>
      <c r="AO34" s="115"/>
      <c r="AP34" s="115"/>
      <c r="AQ34" s="220" t="s">
        <v>631</v>
      </c>
      <c r="AR34" s="200"/>
      <c r="AS34" s="200"/>
      <c r="AT34" s="221"/>
      <c r="AU34" s="234" t="s">
        <v>631</v>
      </c>
      <c r="AV34" s="234"/>
      <c r="AW34" s="234"/>
      <c r="AX34" s="235"/>
      <c r="AY34">
        <f t="shared" si="4"/>
        <v>1</v>
      </c>
      <c r="AZ34" s="10"/>
      <c r="BA34" s="10"/>
      <c r="BB34" s="10"/>
      <c r="BC34" s="10"/>
      <c r="BD34" s="10"/>
      <c r="BE34" s="10"/>
      <c r="BG34" s="10"/>
      <c r="BH34" s="10"/>
    </row>
    <row r="35" spans="1:60" ht="31.5" customHeight="1" x14ac:dyDescent="0.15">
      <c r="A35" s="242" t="s">
        <v>243</v>
      </c>
      <c r="B35" s="243"/>
      <c r="C35" s="243"/>
      <c r="D35" s="243"/>
      <c r="E35" s="243"/>
      <c r="F35" s="244"/>
      <c r="G35" s="251" t="s">
        <v>58</v>
      </c>
      <c r="H35" s="251"/>
      <c r="I35" s="251"/>
      <c r="J35" s="251"/>
      <c r="K35" s="251"/>
      <c r="L35" s="251"/>
      <c r="M35" s="251"/>
      <c r="N35" s="251"/>
      <c r="O35" s="251"/>
      <c r="P35" s="251"/>
      <c r="Q35" s="251"/>
      <c r="R35" s="251"/>
      <c r="S35" s="251"/>
      <c r="T35" s="251"/>
      <c r="U35" s="251"/>
      <c r="V35" s="251"/>
      <c r="W35" s="251"/>
      <c r="X35" s="252"/>
      <c r="Y35" s="547"/>
      <c r="Z35" s="548"/>
      <c r="AA35" s="549"/>
      <c r="AB35" s="216" t="s">
        <v>11</v>
      </c>
      <c r="AC35" s="216"/>
      <c r="AD35" s="216"/>
      <c r="AE35" s="609" t="s">
        <v>270</v>
      </c>
      <c r="AF35" s="610"/>
      <c r="AG35" s="610"/>
      <c r="AH35" s="611"/>
      <c r="AI35" s="609" t="s">
        <v>288</v>
      </c>
      <c r="AJ35" s="610"/>
      <c r="AK35" s="610"/>
      <c r="AL35" s="611"/>
      <c r="AM35" s="609" t="s">
        <v>385</v>
      </c>
      <c r="AN35" s="610"/>
      <c r="AO35" s="610"/>
      <c r="AP35" s="611"/>
      <c r="AQ35" s="150" t="s">
        <v>293</v>
      </c>
      <c r="AR35" s="151"/>
      <c r="AS35" s="151"/>
      <c r="AT35" s="152"/>
      <c r="AU35" s="150" t="s">
        <v>417</v>
      </c>
      <c r="AV35" s="151"/>
      <c r="AW35" s="151"/>
      <c r="AX35" s="231"/>
    </row>
    <row r="36" spans="1:60" ht="23.25" customHeight="1" x14ac:dyDescent="0.15">
      <c r="A36" s="245"/>
      <c r="B36" s="246"/>
      <c r="C36" s="246"/>
      <c r="D36" s="246"/>
      <c r="E36" s="246"/>
      <c r="F36" s="247"/>
      <c r="G36" s="93" t="s">
        <v>637</v>
      </c>
      <c r="H36" s="93"/>
      <c r="I36" s="93"/>
      <c r="J36" s="93"/>
      <c r="K36" s="93"/>
      <c r="L36" s="93"/>
      <c r="M36" s="93"/>
      <c r="N36" s="93"/>
      <c r="O36" s="93"/>
      <c r="P36" s="93"/>
      <c r="Q36" s="93"/>
      <c r="R36" s="93"/>
      <c r="S36" s="93"/>
      <c r="T36" s="93"/>
      <c r="U36" s="93"/>
      <c r="V36" s="93"/>
      <c r="W36" s="93"/>
      <c r="X36" s="104"/>
      <c r="Y36" s="386" t="s">
        <v>54</v>
      </c>
      <c r="Z36" s="387"/>
      <c r="AA36" s="388"/>
      <c r="AB36" s="265" t="s">
        <v>638</v>
      </c>
      <c r="AC36" s="265"/>
      <c r="AD36" s="265"/>
      <c r="AE36" s="232" t="s">
        <v>631</v>
      </c>
      <c r="AF36" s="232"/>
      <c r="AG36" s="232"/>
      <c r="AH36" s="232"/>
      <c r="AI36" s="232" t="s">
        <v>631</v>
      </c>
      <c r="AJ36" s="232"/>
      <c r="AK36" s="232"/>
      <c r="AL36" s="232"/>
      <c r="AM36" s="232">
        <v>4.3021440000000002</v>
      </c>
      <c r="AN36" s="232"/>
      <c r="AO36" s="232"/>
      <c r="AP36" s="232"/>
      <c r="AQ36" s="232"/>
      <c r="AR36" s="232"/>
      <c r="AS36" s="232"/>
      <c r="AT36" s="232"/>
      <c r="AU36" s="233"/>
      <c r="AV36" s="234"/>
      <c r="AW36" s="234"/>
      <c r="AX36" s="235"/>
    </row>
    <row r="37" spans="1:60" ht="23.25" customHeight="1" x14ac:dyDescent="0.15">
      <c r="A37" s="248"/>
      <c r="B37" s="249"/>
      <c r="C37" s="249"/>
      <c r="D37" s="249"/>
      <c r="E37" s="249"/>
      <c r="F37" s="250"/>
      <c r="G37" s="96"/>
      <c r="H37" s="96"/>
      <c r="I37" s="96"/>
      <c r="J37" s="96"/>
      <c r="K37" s="96"/>
      <c r="L37" s="96"/>
      <c r="M37" s="96"/>
      <c r="N37" s="96"/>
      <c r="O37" s="96"/>
      <c r="P37" s="96"/>
      <c r="Q37" s="96"/>
      <c r="R37" s="96"/>
      <c r="S37" s="96"/>
      <c r="T37" s="96"/>
      <c r="U37" s="96"/>
      <c r="V37" s="96"/>
      <c r="W37" s="96"/>
      <c r="X37" s="109"/>
      <c r="Y37" s="187" t="s">
        <v>55</v>
      </c>
      <c r="Z37" s="188"/>
      <c r="AA37" s="189"/>
      <c r="AB37" s="265" t="s">
        <v>638</v>
      </c>
      <c r="AC37" s="265"/>
      <c r="AD37" s="265"/>
      <c r="AE37" s="232" t="s">
        <v>631</v>
      </c>
      <c r="AF37" s="232"/>
      <c r="AG37" s="232"/>
      <c r="AH37" s="232"/>
      <c r="AI37" s="232" t="s">
        <v>631</v>
      </c>
      <c r="AJ37" s="232"/>
      <c r="AK37" s="232"/>
      <c r="AL37" s="232"/>
      <c r="AM37" s="232" t="s">
        <v>636</v>
      </c>
      <c r="AN37" s="232"/>
      <c r="AO37" s="232"/>
      <c r="AP37" s="232"/>
      <c r="AQ37" s="232" t="s">
        <v>636</v>
      </c>
      <c r="AR37" s="232"/>
      <c r="AS37" s="232"/>
      <c r="AT37" s="232"/>
      <c r="AU37" s="114" t="s">
        <v>636</v>
      </c>
      <c r="AV37" s="115"/>
      <c r="AW37" s="115"/>
      <c r="AX37" s="116"/>
    </row>
    <row r="38" spans="1:60" ht="23.25" customHeight="1" x14ac:dyDescent="0.15">
      <c r="A38" s="178" t="s">
        <v>15</v>
      </c>
      <c r="B38" s="179"/>
      <c r="C38" s="179"/>
      <c r="D38" s="179"/>
      <c r="E38" s="179"/>
      <c r="F38" s="180"/>
      <c r="G38" s="364" t="s">
        <v>16</v>
      </c>
      <c r="H38" s="364"/>
      <c r="I38" s="364"/>
      <c r="J38" s="364"/>
      <c r="K38" s="364"/>
      <c r="L38" s="364"/>
      <c r="M38" s="364"/>
      <c r="N38" s="364"/>
      <c r="O38" s="364"/>
      <c r="P38" s="364"/>
      <c r="Q38" s="364"/>
      <c r="R38" s="364"/>
      <c r="S38" s="364"/>
      <c r="T38" s="364"/>
      <c r="U38" s="364"/>
      <c r="V38" s="364"/>
      <c r="W38" s="364"/>
      <c r="X38" s="365"/>
      <c r="Y38" s="586"/>
      <c r="Z38" s="587"/>
      <c r="AA38" s="588"/>
      <c r="AB38" s="363" t="s">
        <v>11</v>
      </c>
      <c r="AC38" s="364"/>
      <c r="AD38" s="365"/>
      <c r="AE38" s="551" t="s">
        <v>270</v>
      </c>
      <c r="AF38" s="551"/>
      <c r="AG38" s="551"/>
      <c r="AH38" s="551"/>
      <c r="AI38" s="551" t="s">
        <v>288</v>
      </c>
      <c r="AJ38" s="551"/>
      <c r="AK38" s="551"/>
      <c r="AL38" s="551"/>
      <c r="AM38" s="551" t="s">
        <v>385</v>
      </c>
      <c r="AN38" s="551"/>
      <c r="AO38" s="551"/>
      <c r="AP38" s="551"/>
      <c r="AQ38" s="580" t="s">
        <v>418</v>
      </c>
      <c r="AR38" s="581"/>
      <c r="AS38" s="581"/>
      <c r="AT38" s="581"/>
      <c r="AU38" s="581"/>
      <c r="AV38" s="581"/>
      <c r="AW38" s="581"/>
      <c r="AX38" s="582"/>
    </row>
    <row r="39" spans="1:60" ht="23.25" customHeight="1" x14ac:dyDescent="0.15">
      <c r="A39" s="181"/>
      <c r="B39" s="182"/>
      <c r="C39" s="182"/>
      <c r="D39" s="182"/>
      <c r="E39" s="182"/>
      <c r="F39" s="183"/>
      <c r="G39" s="589" t="s">
        <v>641</v>
      </c>
      <c r="H39" s="589"/>
      <c r="I39" s="589"/>
      <c r="J39" s="589"/>
      <c r="K39" s="589"/>
      <c r="L39" s="589"/>
      <c r="M39" s="589"/>
      <c r="N39" s="589"/>
      <c r="O39" s="589"/>
      <c r="P39" s="589"/>
      <c r="Q39" s="589"/>
      <c r="R39" s="589"/>
      <c r="S39" s="589"/>
      <c r="T39" s="589"/>
      <c r="U39" s="589"/>
      <c r="V39" s="589"/>
      <c r="W39" s="589"/>
      <c r="X39" s="589"/>
      <c r="Y39" s="591" t="s">
        <v>15</v>
      </c>
      <c r="Z39" s="592"/>
      <c r="AA39" s="593"/>
      <c r="AB39" s="583" t="s">
        <v>640</v>
      </c>
      <c r="AC39" s="584"/>
      <c r="AD39" s="585"/>
      <c r="AE39" s="232" t="s">
        <v>631</v>
      </c>
      <c r="AF39" s="232"/>
      <c r="AG39" s="232"/>
      <c r="AH39" s="232"/>
      <c r="AI39" s="232" t="s">
        <v>636</v>
      </c>
      <c r="AJ39" s="232"/>
      <c r="AK39" s="232"/>
      <c r="AL39" s="232"/>
      <c r="AM39" s="232">
        <v>4.7</v>
      </c>
      <c r="AN39" s="232"/>
      <c r="AO39" s="232"/>
      <c r="AP39" s="232"/>
      <c r="AQ39" s="233" t="s">
        <v>643</v>
      </c>
      <c r="AR39" s="234"/>
      <c r="AS39" s="234"/>
      <c r="AT39" s="234"/>
      <c r="AU39" s="234"/>
      <c r="AV39" s="234"/>
      <c r="AW39" s="234"/>
      <c r="AX39" s="235"/>
    </row>
    <row r="40" spans="1:60" ht="46.5" customHeight="1" thickBot="1" x14ac:dyDescent="0.2">
      <c r="A40" s="184"/>
      <c r="B40" s="185"/>
      <c r="C40" s="185"/>
      <c r="D40" s="185"/>
      <c r="E40" s="185"/>
      <c r="F40" s="186"/>
      <c r="G40" s="590"/>
      <c r="H40" s="590"/>
      <c r="I40" s="590"/>
      <c r="J40" s="590"/>
      <c r="K40" s="590"/>
      <c r="L40" s="590"/>
      <c r="M40" s="590"/>
      <c r="N40" s="590"/>
      <c r="O40" s="590"/>
      <c r="P40" s="590"/>
      <c r="Q40" s="590"/>
      <c r="R40" s="590"/>
      <c r="S40" s="590"/>
      <c r="T40" s="590"/>
      <c r="U40" s="590"/>
      <c r="V40" s="590"/>
      <c r="W40" s="590"/>
      <c r="X40" s="590"/>
      <c r="Y40" s="212" t="s">
        <v>48</v>
      </c>
      <c r="Z40" s="188"/>
      <c r="AA40" s="189"/>
      <c r="AB40" s="213" t="s">
        <v>639</v>
      </c>
      <c r="AC40" s="214"/>
      <c r="AD40" s="215"/>
      <c r="AE40" s="380" t="s">
        <v>631</v>
      </c>
      <c r="AF40" s="380"/>
      <c r="AG40" s="380"/>
      <c r="AH40" s="380"/>
      <c r="AI40" s="380" t="s">
        <v>284</v>
      </c>
      <c r="AJ40" s="380"/>
      <c r="AK40" s="380"/>
      <c r="AL40" s="380"/>
      <c r="AM40" s="380" t="s">
        <v>642</v>
      </c>
      <c r="AN40" s="380"/>
      <c r="AO40" s="380"/>
      <c r="AP40" s="380"/>
      <c r="AQ40" s="380" t="s">
        <v>643</v>
      </c>
      <c r="AR40" s="380"/>
      <c r="AS40" s="380"/>
      <c r="AT40" s="380"/>
      <c r="AU40" s="380"/>
      <c r="AV40" s="380"/>
      <c r="AW40" s="380"/>
      <c r="AX40" s="579"/>
    </row>
    <row r="41" spans="1:60" ht="45" customHeight="1" x14ac:dyDescent="0.15">
      <c r="A41" s="210" t="s">
        <v>283</v>
      </c>
      <c r="B41" s="205"/>
      <c r="C41" s="204" t="s">
        <v>176</v>
      </c>
      <c r="D41" s="205"/>
      <c r="E41" s="613" t="s">
        <v>203</v>
      </c>
      <c r="F41" s="614"/>
      <c r="G41" s="615" t="s">
        <v>627</v>
      </c>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616"/>
      <c r="AM41" s="616"/>
      <c r="AN41" s="616"/>
      <c r="AO41" s="616"/>
      <c r="AP41" s="616"/>
      <c r="AQ41" s="616"/>
      <c r="AR41" s="616"/>
      <c r="AS41" s="616"/>
      <c r="AT41" s="616"/>
      <c r="AU41" s="616"/>
      <c r="AV41" s="616"/>
      <c r="AW41" s="616"/>
      <c r="AX41" s="617"/>
      <c r="AY41">
        <f>COUNTA($G$41)</f>
        <v>1</v>
      </c>
    </row>
    <row r="42" spans="1:60" ht="45" customHeight="1" x14ac:dyDescent="0.15">
      <c r="A42" s="211"/>
      <c r="B42" s="207"/>
      <c r="C42" s="206"/>
      <c r="D42" s="207"/>
      <c r="E42" s="626" t="s">
        <v>202</v>
      </c>
      <c r="F42" s="710"/>
      <c r="G42" s="108" t="s">
        <v>628</v>
      </c>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40"/>
      <c r="AO42" s="540"/>
      <c r="AP42" s="540"/>
      <c r="AQ42" s="540"/>
      <c r="AR42" s="540"/>
      <c r="AS42" s="540"/>
      <c r="AT42" s="540"/>
      <c r="AU42" s="540"/>
      <c r="AV42" s="540"/>
      <c r="AW42" s="540"/>
      <c r="AX42" s="612"/>
      <c r="AY42">
        <f>$AY$41</f>
        <v>1</v>
      </c>
    </row>
    <row r="43" spans="1:60" ht="18.75" customHeight="1" x14ac:dyDescent="0.15">
      <c r="A43" s="211"/>
      <c r="B43" s="207"/>
      <c r="C43" s="206"/>
      <c r="D43" s="207"/>
      <c r="E43" s="618" t="s">
        <v>177</v>
      </c>
      <c r="F43" s="619"/>
      <c r="G43" s="572" t="s">
        <v>184</v>
      </c>
      <c r="H43" s="573"/>
      <c r="I43" s="573"/>
      <c r="J43" s="573"/>
      <c r="K43" s="573"/>
      <c r="L43" s="573"/>
      <c r="M43" s="573"/>
      <c r="N43" s="573"/>
      <c r="O43" s="573"/>
      <c r="P43" s="573"/>
      <c r="Q43" s="573"/>
      <c r="R43" s="573"/>
      <c r="S43" s="573"/>
      <c r="T43" s="573"/>
      <c r="U43" s="573"/>
      <c r="V43" s="573"/>
      <c r="W43" s="573"/>
      <c r="X43" s="574"/>
      <c r="Y43" s="623"/>
      <c r="Z43" s="624"/>
      <c r="AA43" s="625"/>
      <c r="AB43" s="601" t="s">
        <v>11</v>
      </c>
      <c r="AC43" s="573"/>
      <c r="AD43" s="574"/>
      <c r="AE43" s="139" t="s">
        <v>270</v>
      </c>
      <c r="AF43" s="140"/>
      <c r="AG43" s="140"/>
      <c r="AH43" s="144"/>
      <c r="AI43" s="139" t="s">
        <v>288</v>
      </c>
      <c r="AJ43" s="140"/>
      <c r="AK43" s="140"/>
      <c r="AL43" s="144"/>
      <c r="AM43" s="139" t="s">
        <v>575</v>
      </c>
      <c r="AN43" s="140"/>
      <c r="AO43" s="140"/>
      <c r="AP43" s="144"/>
      <c r="AQ43" s="601" t="s">
        <v>174</v>
      </c>
      <c r="AR43" s="573"/>
      <c r="AS43" s="573"/>
      <c r="AT43" s="574"/>
      <c r="AU43" s="602" t="s">
        <v>186</v>
      </c>
      <c r="AV43" s="602"/>
      <c r="AW43" s="602"/>
      <c r="AX43" s="603"/>
      <c r="AY43">
        <f>COUNTA($G$45)</f>
        <v>1</v>
      </c>
    </row>
    <row r="44" spans="1:60" ht="18.75" customHeight="1" x14ac:dyDescent="0.15">
      <c r="A44" s="211"/>
      <c r="B44" s="207"/>
      <c r="C44" s="206"/>
      <c r="D44" s="207"/>
      <c r="E44" s="206"/>
      <c r="F44" s="620"/>
      <c r="G44" s="145"/>
      <c r="H44" s="142"/>
      <c r="I44" s="142"/>
      <c r="J44" s="142"/>
      <c r="K44" s="142"/>
      <c r="L44" s="142"/>
      <c r="M44" s="142"/>
      <c r="N44" s="142"/>
      <c r="O44" s="142"/>
      <c r="P44" s="142"/>
      <c r="Q44" s="142"/>
      <c r="R44" s="142"/>
      <c r="S44" s="142"/>
      <c r="T44" s="142"/>
      <c r="U44" s="142"/>
      <c r="V44" s="142"/>
      <c r="W44" s="142"/>
      <c r="X44" s="146"/>
      <c r="Y44" s="190"/>
      <c r="Z44" s="191"/>
      <c r="AA44" s="192"/>
      <c r="AB44" s="141"/>
      <c r="AC44" s="142"/>
      <c r="AD44" s="146"/>
      <c r="AE44" s="141"/>
      <c r="AF44" s="142"/>
      <c r="AG44" s="142"/>
      <c r="AH44" s="146"/>
      <c r="AI44" s="141"/>
      <c r="AJ44" s="142"/>
      <c r="AK44" s="142"/>
      <c r="AL44" s="146"/>
      <c r="AM44" s="141"/>
      <c r="AN44" s="142"/>
      <c r="AO44" s="142"/>
      <c r="AP44" s="146"/>
      <c r="AQ44" s="282" t="s">
        <v>631</v>
      </c>
      <c r="AR44" s="283"/>
      <c r="AS44" s="142" t="s">
        <v>175</v>
      </c>
      <c r="AT44" s="146"/>
      <c r="AU44" s="377" t="s">
        <v>631</v>
      </c>
      <c r="AV44" s="377"/>
      <c r="AW44" s="142" t="s">
        <v>171</v>
      </c>
      <c r="AX44" s="447"/>
      <c r="AY44">
        <f>$AY$43</f>
        <v>1</v>
      </c>
    </row>
    <row r="45" spans="1:60" ht="39.75" customHeight="1" x14ac:dyDescent="0.15">
      <c r="A45" s="211"/>
      <c r="B45" s="207"/>
      <c r="C45" s="206"/>
      <c r="D45" s="207"/>
      <c r="E45" s="206"/>
      <c r="F45" s="620"/>
      <c r="G45" s="103" t="s">
        <v>631</v>
      </c>
      <c r="H45" s="93"/>
      <c r="I45" s="93"/>
      <c r="J45" s="93"/>
      <c r="K45" s="93"/>
      <c r="L45" s="93"/>
      <c r="M45" s="93"/>
      <c r="N45" s="93"/>
      <c r="O45" s="93"/>
      <c r="P45" s="93"/>
      <c r="Q45" s="93"/>
      <c r="R45" s="93"/>
      <c r="S45" s="93"/>
      <c r="T45" s="93"/>
      <c r="U45" s="93"/>
      <c r="V45" s="93"/>
      <c r="W45" s="93"/>
      <c r="X45" s="104"/>
      <c r="Y45" s="369" t="s">
        <v>185</v>
      </c>
      <c r="Z45" s="370"/>
      <c r="AA45" s="371"/>
      <c r="AB45" s="622" t="s">
        <v>631</v>
      </c>
      <c r="AC45" s="493"/>
      <c r="AD45" s="493"/>
      <c r="AE45" s="199" t="s">
        <v>631</v>
      </c>
      <c r="AF45" s="200"/>
      <c r="AG45" s="200"/>
      <c r="AH45" s="200"/>
      <c r="AI45" s="199" t="s">
        <v>631</v>
      </c>
      <c r="AJ45" s="200"/>
      <c r="AK45" s="200"/>
      <c r="AL45" s="200"/>
      <c r="AM45" s="199" t="s">
        <v>631</v>
      </c>
      <c r="AN45" s="200"/>
      <c r="AO45" s="200"/>
      <c r="AP45" s="200"/>
      <c r="AQ45" s="199" t="s">
        <v>631</v>
      </c>
      <c r="AR45" s="200"/>
      <c r="AS45" s="200"/>
      <c r="AT45" s="200"/>
      <c r="AU45" s="199" t="s">
        <v>631</v>
      </c>
      <c r="AV45" s="200"/>
      <c r="AW45" s="200"/>
      <c r="AX45" s="201"/>
      <c r="AY45">
        <f t="shared" ref="AY45:AY46" si="5">$AY$43</f>
        <v>1</v>
      </c>
    </row>
    <row r="46" spans="1:60" ht="39.75" customHeight="1" x14ac:dyDescent="0.15">
      <c r="A46" s="211"/>
      <c r="B46" s="207"/>
      <c r="C46" s="206"/>
      <c r="D46" s="207"/>
      <c r="E46" s="206"/>
      <c r="F46" s="620"/>
      <c r="G46" s="108"/>
      <c r="H46" s="96"/>
      <c r="I46" s="96"/>
      <c r="J46" s="96"/>
      <c r="K46" s="96"/>
      <c r="L46" s="96"/>
      <c r="M46" s="96"/>
      <c r="N46" s="96"/>
      <c r="O46" s="96"/>
      <c r="P46" s="96"/>
      <c r="Q46" s="96"/>
      <c r="R46" s="96"/>
      <c r="S46" s="96"/>
      <c r="T46" s="96"/>
      <c r="U46" s="96"/>
      <c r="V46" s="96"/>
      <c r="W46" s="96"/>
      <c r="X46" s="109"/>
      <c r="Y46" s="222" t="s">
        <v>53</v>
      </c>
      <c r="Z46" s="223"/>
      <c r="AA46" s="224"/>
      <c r="AB46" s="335" t="s">
        <v>631</v>
      </c>
      <c r="AC46" s="336"/>
      <c r="AD46" s="336"/>
      <c r="AE46" s="199" t="s">
        <v>631</v>
      </c>
      <c r="AF46" s="200"/>
      <c r="AG46" s="200"/>
      <c r="AH46" s="200"/>
      <c r="AI46" s="199" t="s">
        <v>631</v>
      </c>
      <c r="AJ46" s="200"/>
      <c r="AK46" s="200"/>
      <c r="AL46" s="200"/>
      <c r="AM46" s="199" t="s">
        <v>631</v>
      </c>
      <c r="AN46" s="200"/>
      <c r="AO46" s="200"/>
      <c r="AP46" s="200"/>
      <c r="AQ46" s="199" t="s">
        <v>631</v>
      </c>
      <c r="AR46" s="200"/>
      <c r="AS46" s="200"/>
      <c r="AT46" s="200"/>
      <c r="AU46" s="199" t="s">
        <v>631</v>
      </c>
      <c r="AV46" s="200"/>
      <c r="AW46" s="200"/>
      <c r="AX46" s="201"/>
      <c r="AY46">
        <f t="shared" si="5"/>
        <v>1</v>
      </c>
    </row>
    <row r="47" spans="1:60" ht="22.5" customHeight="1" x14ac:dyDescent="0.15">
      <c r="A47" s="211"/>
      <c r="B47" s="207"/>
      <c r="C47" s="206"/>
      <c r="D47" s="207"/>
      <c r="E47" s="206"/>
      <c r="F47" s="620"/>
      <c r="G47" s="143" t="s">
        <v>187</v>
      </c>
      <c r="H47" s="140"/>
      <c r="I47" s="140"/>
      <c r="J47" s="140"/>
      <c r="K47" s="140"/>
      <c r="L47" s="140"/>
      <c r="M47" s="140"/>
      <c r="N47" s="140"/>
      <c r="O47" s="140"/>
      <c r="P47" s="144"/>
      <c r="Q47" s="139" t="s">
        <v>234</v>
      </c>
      <c r="R47" s="140"/>
      <c r="S47" s="140"/>
      <c r="T47" s="140"/>
      <c r="U47" s="140"/>
      <c r="V47" s="140"/>
      <c r="W47" s="140"/>
      <c r="X47" s="140"/>
      <c r="Y47" s="140"/>
      <c r="Z47" s="140"/>
      <c r="AA47" s="140"/>
      <c r="AB47" s="708" t="s">
        <v>235</v>
      </c>
      <c r="AC47" s="140"/>
      <c r="AD47" s="144"/>
      <c r="AE47" s="139" t="s">
        <v>188</v>
      </c>
      <c r="AF47" s="140"/>
      <c r="AG47" s="140"/>
      <c r="AH47" s="140"/>
      <c r="AI47" s="140"/>
      <c r="AJ47" s="140"/>
      <c r="AK47" s="140"/>
      <c r="AL47" s="140"/>
      <c r="AM47" s="140"/>
      <c r="AN47" s="140"/>
      <c r="AO47" s="140"/>
      <c r="AP47" s="140"/>
      <c r="AQ47" s="140"/>
      <c r="AR47" s="140"/>
      <c r="AS47" s="140"/>
      <c r="AT47" s="140"/>
      <c r="AU47" s="140"/>
      <c r="AV47" s="140"/>
      <c r="AW47" s="140"/>
      <c r="AX47" s="476"/>
      <c r="AY47">
        <f>COUNTA($G$49)</f>
        <v>0</v>
      </c>
    </row>
    <row r="48" spans="1:60" ht="22.5" customHeight="1" x14ac:dyDescent="0.15">
      <c r="A48" s="211"/>
      <c r="B48" s="207"/>
      <c r="C48" s="206"/>
      <c r="D48" s="207"/>
      <c r="E48" s="206"/>
      <c r="F48" s="620"/>
      <c r="G48" s="145"/>
      <c r="H48" s="142"/>
      <c r="I48" s="142"/>
      <c r="J48" s="142"/>
      <c r="K48" s="142"/>
      <c r="L48" s="142"/>
      <c r="M48" s="142"/>
      <c r="N48" s="142"/>
      <c r="O48" s="142"/>
      <c r="P48" s="146"/>
      <c r="Q48" s="141"/>
      <c r="R48" s="142"/>
      <c r="S48" s="142"/>
      <c r="T48" s="142"/>
      <c r="U48" s="142"/>
      <c r="V48" s="142"/>
      <c r="W48" s="142"/>
      <c r="X48" s="142"/>
      <c r="Y48" s="142"/>
      <c r="Z48" s="142"/>
      <c r="AA48" s="142"/>
      <c r="AB48" s="709"/>
      <c r="AC48" s="142"/>
      <c r="AD48" s="146"/>
      <c r="AE48" s="141"/>
      <c r="AF48" s="142"/>
      <c r="AG48" s="142"/>
      <c r="AH48" s="142"/>
      <c r="AI48" s="142"/>
      <c r="AJ48" s="142"/>
      <c r="AK48" s="142"/>
      <c r="AL48" s="142"/>
      <c r="AM48" s="142"/>
      <c r="AN48" s="142"/>
      <c r="AO48" s="142"/>
      <c r="AP48" s="142"/>
      <c r="AQ48" s="142"/>
      <c r="AR48" s="142"/>
      <c r="AS48" s="142"/>
      <c r="AT48" s="142"/>
      <c r="AU48" s="142"/>
      <c r="AV48" s="142"/>
      <c r="AW48" s="142"/>
      <c r="AX48" s="447"/>
      <c r="AY48">
        <f>$AY$47</f>
        <v>0</v>
      </c>
    </row>
    <row r="49" spans="1:51" ht="22.5" customHeight="1" x14ac:dyDescent="0.15">
      <c r="A49" s="211"/>
      <c r="B49" s="207"/>
      <c r="C49" s="206"/>
      <c r="D49" s="207"/>
      <c r="E49" s="206"/>
      <c r="F49" s="620"/>
      <c r="G49" s="103"/>
      <c r="H49" s="93"/>
      <c r="I49" s="93"/>
      <c r="J49" s="93"/>
      <c r="K49" s="93"/>
      <c r="L49" s="93"/>
      <c r="M49" s="93"/>
      <c r="N49" s="93"/>
      <c r="O49" s="93"/>
      <c r="P49" s="104"/>
      <c r="Q49" s="92"/>
      <c r="R49" s="93"/>
      <c r="S49" s="93"/>
      <c r="T49" s="93"/>
      <c r="U49" s="93"/>
      <c r="V49" s="93"/>
      <c r="W49" s="93"/>
      <c r="X49" s="93"/>
      <c r="Y49" s="93"/>
      <c r="Z49" s="93"/>
      <c r="AA49" s="110"/>
      <c r="AB49" s="702"/>
      <c r="AC49" s="703"/>
      <c r="AD49" s="703"/>
      <c r="AE49" s="175"/>
      <c r="AF49" s="175"/>
      <c r="AG49" s="175"/>
      <c r="AH49" s="175"/>
      <c r="AI49" s="175"/>
      <c r="AJ49" s="175"/>
      <c r="AK49" s="175"/>
      <c r="AL49" s="175"/>
      <c r="AM49" s="175"/>
      <c r="AN49" s="175"/>
      <c r="AO49" s="175"/>
      <c r="AP49" s="175"/>
      <c r="AQ49" s="175"/>
      <c r="AR49" s="175"/>
      <c r="AS49" s="175"/>
      <c r="AT49" s="175"/>
      <c r="AU49" s="175"/>
      <c r="AV49" s="175"/>
      <c r="AW49" s="175"/>
      <c r="AX49" s="621"/>
      <c r="AY49">
        <f t="shared" ref="AY49:AY53" si="6">$AY$47</f>
        <v>0</v>
      </c>
    </row>
    <row r="50" spans="1:51" ht="22.5" customHeight="1" x14ac:dyDescent="0.15">
      <c r="A50" s="211"/>
      <c r="B50" s="207"/>
      <c r="C50" s="206"/>
      <c r="D50" s="207"/>
      <c r="E50" s="206"/>
      <c r="F50" s="620"/>
      <c r="G50" s="105"/>
      <c r="H50" s="106"/>
      <c r="I50" s="106"/>
      <c r="J50" s="106"/>
      <c r="K50" s="106"/>
      <c r="L50" s="106"/>
      <c r="M50" s="106"/>
      <c r="N50" s="106"/>
      <c r="O50" s="106"/>
      <c r="P50" s="107"/>
      <c r="Q50" s="111"/>
      <c r="R50" s="106"/>
      <c r="S50" s="106"/>
      <c r="T50" s="106"/>
      <c r="U50" s="106"/>
      <c r="V50" s="106"/>
      <c r="W50" s="106"/>
      <c r="X50" s="106"/>
      <c r="Y50" s="106"/>
      <c r="Z50" s="106"/>
      <c r="AA50" s="112"/>
      <c r="AB50" s="704"/>
      <c r="AC50" s="705"/>
      <c r="AD50" s="705"/>
      <c r="AE50" s="175"/>
      <c r="AF50" s="175"/>
      <c r="AG50" s="175"/>
      <c r="AH50" s="175"/>
      <c r="AI50" s="175"/>
      <c r="AJ50" s="175"/>
      <c r="AK50" s="175"/>
      <c r="AL50" s="175"/>
      <c r="AM50" s="175"/>
      <c r="AN50" s="175"/>
      <c r="AO50" s="175"/>
      <c r="AP50" s="175"/>
      <c r="AQ50" s="175"/>
      <c r="AR50" s="175"/>
      <c r="AS50" s="175"/>
      <c r="AT50" s="175"/>
      <c r="AU50" s="175"/>
      <c r="AV50" s="175"/>
      <c r="AW50" s="175"/>
      <c r="AX50" s="621"/>
      <c r="AY50">
        <f t="shared" si="6"/>
        <v>0</v>
      </c>
    </row>
    <row r="51" spans="1:51" ht="25.5" customHeight="1" x14ac:dyDescent="0.15">
      <c r="A51" s="211"/>
      <c r="B51" s="207"/>
      <c r="C51" s="206"/>
      <c r="D51" s="207"/>
      <c r="E51" s="206"/>
      <c r="F51" s="620"/>
      <c r="G51" s="105"/>
      <c r="H51" s="106"/>
      <c r="I51" s="106"/>
      <c r="J51" s="106"/>
      <c r="K51" s="106"/>
      <c r="L51" s="106"/>
      <c r="M51" s="106"/>
      <c r="N51" s="106"/>
      <c r="O51" s="106"/>
      <c r="P51" s="107"/>
      <c r="Q51" s="111"/>
      <c r="R51" s="106"/>
      <c r="S51" s="106"/>
      <c r="T51" s="106"/>
      <c r="U51" s="106"/>
      <c r="V51" s="106"/>
      <c r="W51" s="106"/>
      <c r="X51" s="106"/>
      <c r="Y51" s="106"/>
      <c r="Z51" s="106"/>
      <c r="AA51" s="112"/>
      <c r="AB51" s="704"/>
      <c r="AC51" s="705"/>
      <c r="AD51" s="705"/>
      <c r="AE51" s="173" t="s">
        <v>189</v>
      </c>
      <c r="AF51" s="173"/>
      <c r="AG51" s="173"/>
      <c r="AH51" s="173"/>
      <c r="AI51" s="173"/>
      <c r="AJ51" s="173"/>
      <c r="AK51" s="173"/>
      <c r="AL51" s="173"/>
      <c r="AM51" s="173"/>
      <c r="AN51" s="173"/>
      <c r="AO51" s="173"/>
      <c r="AP51" s="173"/>
      <c r="AQ51" s="173"/>
      <c r="AR51" s="173"/>
      <c r="AS51" s="173"/>
      <c r="AT51" s="173"/>
      <c r="AU51" s="173"/>
      <c r="AV51" s="173"/>
      <c r="AW51" s="173"/>
      <c r="AX51" s="634"/>
      <c r="AY51">
        <f t="shared" si="6"/>
        <v>0</v>
      </c>
    </row>
    <row r="52" spans="1:51" ht="22.5" customHeight="1" x14ac:dyDescent="0.15">
      <c r="A52" s="211"/>
      <c r="B52" s="207"/>
      <c r="C52" s="206"/>
      <c r="D52" s="207"/>
      <c r="E52" s="206"/>
      <c r="F52" s="620"/>
      <c r="G52" s="105"/>
      <c r="H52" s="106"/>
      <c r="I52" s="106"/>
      <c r="J52" s="106"/>
      <c r="K52" s="106"/>
      <c r="L52" s="106"/>
      <c r="M52" s="106"/>
      <c r="N52" s="106"/>
      <c r="O52" s="106"/>
      <c r="P52" s="107"/>
      <c r="Q52" s="111"/>
      <c r="R52" s="106"/>
      <c r="S52" s="106"/>
      <c r="T52" s="106"/>
      <c r="U52" s="106"/>
      <c r="V52" s="106"/>
      <c r="W52" s="106"/>
      <c r="X52" s="106"/>
      <c r="Y52" s="106"/>
      <c r="Z52" s="106"/>
      <c r="AA52" s="112"/>
      <c r="AB52" s="704"/>
      <c r="AC52" s="705"/>
      <c r="AD52" s="705"/>
      <c r="AE52" s="92"/>
      <c r="AF52" s="93"/>
      <c r="AG52" s="93"/>
      <c r="AH52" s="93"/>
      <c r="AI52" s="93"/>
      <c r="AJ52" s="93"/>
      <c r="AK52" s="93"/>
      <c r="AL52" s="93"/>
      <c r="AM52" s="93"/>
      <c r="AN52" s="93"/>
      <c r="AO52" s="93"/>
      <c r="AP52" s="93"/>
      <c r="AQ52" s="93"/>
      <c r="AR52" s="93"/>
      <c r="AS52" s="93"/>
      <c r="AT52" s="93"/>
      <c r="AU52" s="93"/>
      <c r="AV52" s="93"/>
      <c r="AW52" s="93"/>
      <c r="AX52" s="94"/>
      <c r="AY52">
        <f t="shared" si="6"/>
        <v>0</v>
      </c>
    </row>
    <row r="53" spans="1:51" ht="22.5" customHeight="1" x14ac:dyDescent="0.15">
      <c r="A53" s="211"/>
      <c r="B53" s="207"/>
      <c r="C53" s="206"/>
      <c r="D53" s="207"/>
      <c r="E53" s="206"/>
      <c r="F53" s="620"/>
      <c r="G53" s="108"/>
      <c r="H53" s="96"/>
      <c r="I53" s="96"/>
      <c r="J53" s="96"/>
      <c r="K53" s="96"/>
      <c r="L53" s="96"/>
      <c r="M53" s="96"/>
      <c r="N53" s="96"/>
      <c r="O53" s="96"/>
      <c r="P53" s="109"/>
      <c r="Q53" s="95"/>
      <c r="R53" s="96"/>
      <c r="S53" s="96"/>
      <c r="T53" s="96"/>
      <c r="U53" s="96"/>
      <c r="V53" s="96"/>
      <c r="W53" s="96"/>
      <c r="X53" s="96"/>
      <c r="Y53" s="96"/>
      <c r="Z53" s="96"/>
      <c r="AA53" s="113"/>
      <c r="AB53" s="706"/>
      <c r="AC53" s="707"/>
      <c r="AD53" s="707"/>
      <c r="AE53" s="95"/>
      <c r="AF53" s="96"/>
      <c r="AG53" s="96"/>
      <c r="AH53" s="96"/>
      <c r="AI53" s="96"/>
      <c r="AJ53" s="96"/>
      <c r="AK53" s="96"/>
      <c r="AL53" s="96"/>
      <c r="AM53" s="96"/>
      <c r="AN53" s="96"/>
      <c r="AO53" s="96"/>
      <c r="AP53" s="96"/>
      <c r="AQ53" s="96"/>
      <c r="AR53" s="96"/>
      <c r="AS53" s="96"/>
      <c r="AT53" s="96"/>
      <c r="AU53" s="96"/>
      <c r="AV53" s="96"/>
      <c r="AW53" s="96"/>
      <c r="AX53" s="97"/>
      <c r="AY53">
        <f t="shared" si="6"/>
        <v>0</v>
      </c>
    </row>
    <row r="54" spans="1:51" ht="23.25" customHeight="1" x14ac:dyDescent="0.15">
      <c r="A54" s="211"/>
      <c r="B54" s="207"/>
      <c r="C54" s="206"/>
      <c r="D54" s="207"/>
      <c r="E54" s="89" t="s">
        <v>205</v>
      </c>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1"/>
      <c r="AY54">
        <f>COUNTA($E$55)</f>
        <v>0</v>
      </c>
    </row>
    <row r="55" spans="1:51" ht="24.75" customHeight="1" x14ac:dyDescent="0.15">
      <c r="A55" s="211"/>
      <c r="B55" s="207"/>
      <c r="C55" s="206"/>
      <c r="D55" s="207"/>
      <c r="E55" s="92"/>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4"/>
      <c r="AY55">
        <f>$AY$54</f>
        <v>0</v>
      </c>
    </row>
    <row r="56" spans="1:51" ht="24.75" customHeight="1" x14ac:dyDescent="0.15">
      <c r="A56" s="211"/>
      <c r="B56" s="207"/>
      <c r="C56" s="208"/>
      <c r="D56" s="209"/>
      <c r="E56" s="95"/>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7"/>
      <c r="AY56">
        <f>$AY$54</f>
        <v>0</v>
      </c>
    </row>
    <row r="57" spans="1:51" ht="34.5" customHeight="1" x14ac:dyDescent="0.15">
      <c r="A57" s="211"/>
      <c r="B57" s="207"/>
      <c r="C57" s="618" t="s">
        <v>547</v>
      </c>
      <c r="D57" s="700"/>
      <c r="E57" s="626" t="s">
        <v>279</v>
      </c>
      <c r="F57" s="627"/>
      <c r="G57" s="628" t="s">
        <v>190</v>
      </c>
      <c r="H57" s="90"/>
      <c r="I57" s="90"/>
      <c r="J57" s="629" t="s">
        <v>617</v>
      </c>
      <c r="K57" s="630"/>
      <c r="L57" s="630"/>
      <c r="M57" s="630"/>
      <c r="N57" s="630"/>
      <c r="O57" s="630"/>
      <c r="P57" s="630"/>
      <c r="Q57" s="630"/>
      <c r="R57" s="630"/>
      <c r="S57" s="630"/>
      <c r="T57" s="631"/>
      <c r="U57" s="632"/>
      <c r="V57" s="632"/>
      <c r="W57" s="632"/>
      <c r="X57" s="632"/>
      <c r="Y57" s="632"/>
      <c r="Z57" s="632"/>
      <c r="AA57" s="632"/>
      <c r="AB57" s="632"/>
      <c r="AC57" s="632"/>
      <c r="AD57" s="632"/>
      <c r="AE57" s="632"/>
      <c r="AF57" s="632"/>
      <c r="AG57" s="632"/>
      <c r="AH57" s="632"/>
      <c r="AI57" s="632"/>
      <c r="AJ57" s="632"/>
      <c r="AK57" s="632"/>
      <c r="AL57" s="632"/>
      <c r="AM57" s="632"/>
      <c r="AN57" s="632"/>
      <c r="AO57" s="632"/>
      <c r="AP57" s="632"/>
      <c r="AQ57" s="632"/>
      <c r="AR57" s="632"/>
      <c r="AS57" s="632"/>
      <c r="AT57" s="632"/>
      <c r="AU57" s="632"/>
      <c r="AV57" s="632"/>
      <c r="AW57" s="632"/>
      <c r="AX57" s="633"/>
      <c r="AY57" s="68" t="str">
        <f>IF(SUBSTITUTE($J$57,"-","")="","0","1")</f>
        <v>0</v>
      </c>
    </row>
    <row r="58" spans="1:51" ht="18.75" customHeight="1" x14ac:dyDescent="0.15">
      <c r="A58" s="211"/>
      <c r="B58" s="207"/>
      <c r="C58" s="206"/>
      <c r="D58" s="207"/>
      <c r="E58" s="468" t="s">
        <v>180</v>
      </c>
      <c r="F58" s="469"/>
      <c r="G58" s="578" t="s">
        <v>178</v>
      </c>
      <c r="H58" s="140"/>
      <c r="I58" s="140"/>
      <c r="J58" s="140"/>
      <c r="K58" s="140"/>
      <c r="L58" s="140"/>
      <c r="M58" s="140"/>
      <c r="N58" s="140"/>
      <c r="O58" s="140"/>
      <c r="P58" s="140"/>
      <c r="Q58" s="140"/>
      <c r="R58" s="140"/>
      <c r="S58" s="140"/>
      <c r="T58" s="140"/>
      <c r="U58" s="140"/>
      <c r="V58" s="140"/>
      <c r="W58" s="140"/>
      <c r="X58" s="144"/>
      <c r="Y58" s="190"/>
      <c r="Z58" s="191"/>
      <c r="AA58" s="192"/>
      <c r="AB58" s="139" t="s">
        <v>11</v>
      </c>
      <c r="AC58" s="140"/>
      <c r="AD58" s="144"/>
      <c r="AE58" s="381" t="s">
        <v>179</v>
      </c>
      <c r="AF58" s="382"/>
      <c r="AG58" s="382"/>
      <c r="AH58" s="383"/>
      <c r="AI58" s="384" t="s">
        <v>419</v>
      </c>
      <c r="AJ58" s="384"/>
      <c r="AK58" s="384"/>
      <c r="AL58" s="139"/>
      <c r="AM58" s="384" t="s">
        <v>420</v>
      </c>
      <c r="AN58" s="384"/>
      <c r="AO58" s="384"/>
      <c r="AP58" s="139"/>
      <c r="AQ58" s="139" t="s">
        <v>174</v>
      </c>
      <c r="AR58" s="140"/>
      <c r="AS58" s="140"/>
      <c r="AT58" s="144"/>
      <c r="AU58" s="202" t="s">
        <v>132</v>
      </c>
      <c r="AV58" s="202"/>
      <c r="AW58" s="202"/>
      <c r="AX58" s="203"/>
      <c r="AY58">
        <f>COUNTA($G$60)</f>
        <v>0</v>
      </c>
    </row>
    <row r="59" spans="1:51" ht="18.75" customHeight="1" x14ac:dyDescent="0.15">
      <c r="A59" s="211"/>
      <c r="B59" s="207"/>
      <c r="C59" s="206"/>
      <c r="D59" s="207"/>
      <c r="E59" s="468"/>
      <c r="F59" s="469"/>
      <c r="G59" s="145"/>
      <c r="H59" s="142"/>
      <c r="I59" s="142"/>
      <c r="J59" s="142"/>
      <c r="K59" s="142"/>
      <c r="L59" s="142"/>
      <c r="M59" s="142"/>
      <c r="N59" s="142"/>
      <c r="O59" s="142"/>
      <c r="P59" s="142"/>
      <c r="Q59" s="142"/>
      <c r="R59" s="142"/>
      <c r="S59" s="142"/>
      <c r="T59" s="142"/>
      <c r="U59" s="142"/>
      <c r="V59" s="142"/>
      <c r="W59" s="142"/>
      <c r="X59" s="146"/>
      <c r="Y59" s="190"/>
      <c r="Z59" s="191"/>
      <c r="AA59" s="192"/>
      <c r="AB59" s="141"/>
      <c r="AC59" s="142"/>
      <c r="AD59" s="146"/>
      <c r="AE59" s="377"/>
      <c r="AF59" s="377"/>
      <c r="AG59" s="142" t="s">
        <v>175</v>
      </c>
      <c r="AH59" s="146"/>
      <c r="AI59" s="385"/>
      <c r="AJ59" s="385"/>
      <c r="AK59" s="385"/>
      <c r="AL59" s="141"/>
      <c r="AM59" s="385"/>
      <c r="AN59" s="385"/>
      <c r="AO59" s="385"/>
      <c r="AP59" s="141"/>
      <c r="AQ59" s="376"/>
      <c r="AR59" s="377"/>
      <c r="AS59" s="142" t="s">
        <v>175</v>
      </c>
      <c r="AT59" s="146"/>
      <c r="AU59" s="377"/>
      <c r="AV59" s="377"/>
      <c r="AW59" s="142" t="s">
        <v>171</v>
      </c>
      <c r="AX59" s="447"/>
      <c r="AY59">
        <f>$AY$58</f>
        <v>0</v>
      </c>
    </row>
    <row r="60" spans="1:51" ht="23.25" customHeight="1" x14ac:dyDescent="0.15">
      <c r="A60" s="211"/>
      <c r="B60" s="207"/>
      <c r="C60" s="206"/>
      <c r="D60" s="207"/>
      <c r="E60" s="468"/>
      <c r="F60" s="469"/>
      <c r="G60" s="103"/>
      <c r="H60" s="93"/>
      <c r="I60" s="93"/>
      <c r="J60" s="93"/>
      <c r="K60" s="93"/>
      <c r="L60" s="93"/>
      <c r="M60" s="93"/>
      <c r="N60" s="93"/>
      <c r="O60" s="93"/>
      <c r="P60" s="93"/>
      <c r="Q60" s="93"/>
      <c r="R60" s="93"/>
      <c r="S60" s="93"/>
      <c r="T60" s="93"/>
      <c r="U60" s="93"/>
      <c r="V60" s="93"/>
      <c r="W60" s="93"/>
      <c r="X60" s="104"/>
      <c r="Y60" s="369" t="s">
        <v>12</v>
      </c>
      <c r="Z60" s="370"/>
      <c r="AA60" s="371"/>
      <c r="AB60" s="336"/>
      <c r="AC60" s="336"/>
      <c r="AD60" s="336"/>
      <c r="AE60" s="220"/>
      <c r="AF60" s="200"/>
      <c r="AG60" s="200"/>
      <c r="AH60" s="200"/>
      <c r="AI60" s="220"/>
      <c r="AJ60" s="200"/>
      <c r="AK60" s="200"/>
      <c r="AL60" s="200"/>
      <c r="AM60" s="220"/>
      <c r="AN60" s="200"/>
      <c r="AO60" s="200"/>
      <c r="AP60" s="221"/>
      <c r="AQ60" s="220"/>
      <c r="AR60" s="200"/>
      <c r="AS60" s="200"/>
      <c r="AT60" s="221"/>
      <c r="AU60" s="200"/>
      <c r="AV60" s="200"/>
      <c r="AW60" s="200"/>
      <c r="AX60" s="201"/>
      <c r="AY60">
        <f t="shared" ref="AY60:AY62" si="7">$AY$58</f>
        <v>0</v>
      </c>
    </row>
    <row r="61" spans="1:51" ht="23.25" customHeight="1" x14ac:dyDescent="0.15">
      <c r="A61" s="211"/>
      <c r="B61" s="207"/>
      <c r="C61" s="206"/>
      <c r="D61" s="207"/>
      <c r="E61" s="468"/>
      <c r="F61" s="469"/>
      <c r="G61" s="105"/>
      <c r="H61" s="106"/>
      <c r="I61" s="106"/>
      <c r="J61" s="106"/>
      <c r="K61" s="106"/>
      <c r="L61" s="106"/>
      <c r="M61" s="106"/>
      <c r="N61" s="106"/>
      <c r="O61" s="106"/>
      <c r="P61" s="106"/>
      <c r="Q61" s="106"/>
      <c r="R61" s="106"/>
      <c r="S61" s="106"/>
      <c r="T61" s="106"/>
      <c r="U61" s="106"/>
      <c r="V61" s="106"/>
      <c r="W61" s="106"/>
      <c r="X61" s="107"/>
      <c r="Y61" s="222" t="s">
        <v>53</v>
      </c>
      <c r="Z61" s="223"/>
      <c r="AA61" s="224"/>
      <c r="AB61" s="493"/>
      <c r="AC61" s="493"/>
      <c r="AD61" s="493"/>
      <c r="AE61" s="220"/>
      <c r="AF61" s="200"/>
      <c r="AG61" s="200"/>
      <c r="AH61" s="221"/>
      <c r="AI61" s="220"/>
      <c r="AJ61" s="200"/>
      <c r="AK61" s="200"/>
      <c r="AL61" s="200"/>
      <c r="AM61" s="220"/>
      <c r="AN61" s="200"/>
      <c r="AO61" s="200"/>
      <c r="AP61" s="221"/>
      <c r="AQ61" s="220"/>
      <c r="AR61" s="200"/>
      <c r="AS61" s="200"/>
      <c r="AT61" s="221"/>
      <c r="AU61" s="200"/>
      <c r="AV61" s="200"/>
      <c r="AW61" s="200"/>
      <c r="AX61" s="201"/>
      <c r="AY61">
        <f t="shared" si="7"/>
        <v>0</v>
      </c>
    </row>
    <row r="62" spans="1:51" ht="23.25" customHeight="1" thickBot="1" x14ac:dyDescent="0.2">
      <c r="A62" s="211"/>
      <c r="B62" s="207"/>
      <c r="C62" s="206"/>
      <c r="D62" s="207"/>
      <c r="E62" s="468"/>
      <c r="F62" s="469"/>
      <c r="G62" s="108"/>
      <c r="H62" s="96"/>
      <c r="I62" s="96"/>
      <c r="J62" s="96"/>
      <c r="K62" s="96"/>
      <c r="L62" s="96"/>
      <c r="M62" s="96"/>
      <c r="N62" s="96"/>
      <c r="O62" s="96"/>
      <c r="P62" s="96"/>
      <c r="Q62" s="96"/>
      <c r="R62" s="96"/>
      <c r="S62" s="96"/>
      <c r="T62" s="96"/>
      <c r="U62" s="96"/>
      <c r="V62" s="96"/>
      <c r="W62" s="96"/>
      <c r="X62" s="109"/>
      <c r="Y62" s="222" t="s">
        <v>13</v>
      </c>
      <c r="Z62" s="223"/>
      <c r="AA62" s="224"/>
      <c r="AB62" s="701" t="s">
        <v>172</v>
      </c>
      <c r="AC62" s="701"/>
      <c r="AD62" s="701"/>
      <c r="AE62" s="220"/>
      <c r="AF62" s="200"/>
      <c r="AG62" s="200"/>
      <c r="AH62" s="221"/>
      <c r="AI62" s="220"/>
      <c r="AJ62" s="200"/>
      <c r="AK62" s="200"/>
      <c r="AL62" s="200"/>
      <c r="AM62" s="220"/>
      <c r="AN62" s="200"/>
      <c r="AO62" s="200"/>
      <c r="AP62" s="221"/>
      <c r="AQ62" s="220"/>
      <c r="AR62" s="200"/>
      <c r="AS62" s="200"/>
      <c r="AT62" s="221"/>
      <c r="AU62" s="200"/>
      <c r="AV62" s="200"/>
      <c r="AW62" s="200"/>
      <c r="AX62" s="201"/>
      <c r="AY62">
        <f t="shared" si="7"/>
        <v>0</v>
      </c>
    </row>
    <row r="63" spans="1:51" ht="27" customHeight="1" x14ac:dyDescent="0.15">
      <c r="A63" s="575" t="s">
        <v>46</v>
      </c>
      <c r="B63" s="576"/>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row>
    <row r="64" spans="1:51" ht="35.1" customHeight="1" x14ac:dyDescent="0.15">
      <c r="A64" s="5"/>
      <c r="B64" s="6"/>
      <c r="C64" s="194" t="s">
        <v>31</v>
      </c>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5"/>
      <c r="AD64" s="193" t="s">
        <v>35</v>
      </c>
      <c r="AE64" s="193"/>
      <c r="AF64" s="193"/>
      <c r="AG64" s="507" t="s">
        <v>30</v>
      </c>
      <c r="AH64" s="193"/>
      <c r="AI64" s="193"/>
      <c r="AJ64" s="193"/>
      <c r="AK64" s="193"/>
      <c r="AL64" s="193"/>
      <c r="AM64" s="193"/>
      <c r="AN64" s="193"/>
      <c r="AO64" s="193"/>
      <c r="AP64" s="193"/>
      <c r="AQ64" s="193"/>
      <c r="AR64" s="193"/>
      <c r="AS64" s="193"/>
      <c r="AT64" s="193"/>
      <c r="AU64" s="193"/>
      <c r="AV64" s="193"/>
      <c r="AW64" s="193"/>
      <c r="AX64" s="508"/>
    </row>
    <row r="65" spans="1:50" ht="35.1" customHeight="1" x14ac:dyDescent="0.15">
      <c r="A65" s="563" t="s">
        <v>138</v>
      </c>
      <c r="B65" s="564"/>
      <c r="C65" s="349" t="s">
        <v>139</v>
      </c>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1"/>
      <c r="AD65" s="134" t="s">
        <v>592</v>
      </c>
      <c r="AE65" s="135"/>
      <c r="AF65" s="135"/>
      <c r="AG65" s="196" t="s">
        <v>607</v>
      </c>
      <c r="AH65" s="197"/>
      <c r="AI65" s="197"/>
      <c r="AJ65" s="197"/>
      <c r="AK65" s="197"/>
      <c r="AL65" s="197"/>
      <c r="AM65" s="197"/>
      <c r="AN65" s="197"/>
      <c r="AO65" s="197"/>
      <c r="AP65" s="197"/>
      <c r="AQ65" s="197"/>
      <c r="AR65" s="197"/>
      <c r="AS65" s="197"/>
      <c r="AT65" s="197"/>
      <c r="AU65" s="197"/>
      <c r="AV65" s="197"/>
      <c r="AW65" s="197"/>
      <c r="AX65" s="198"/>
    </row>
    <row r="66" spans="1:50" ht="69.75" customHeight="1" x14ac:dyDescent="0.15">
      <c r="A66" s="565"/>
      <c r="B66" s="566"/>
      <c r="C66" s="448" t="s">
        <v>36</v>
      </c>
      <c r="D66" s="449"/>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270"/>
      <c r="AD66" s="101" t="s">
        <v>592</v>
      </c>
      <c r="AE66" s="102"/>
      <c r="AF66" s="102"/>
      <c r="AG66" s="86" t="s">
        <v>644</v>
      </c>
      <c r="AH66" s="87"/>
      <c r="AI66" s="87"/>
      <c r="AJ66" s="87"/>
      <c r="AK66" s="87"/>
      <c r="AL66" s="87"/>
      <c r="AM66" s="87"/>
      <c r="AN66" s="87"/>
      <c r="AO66" s="87"/>
      <c r="AP66" s="87"/>
      <c r="AQ66" s="87"/>
      <c r="AR66" s="87"/>
      <c r="AS66" s="87"/>
      <c r="AT66" s="87"/>
      <c r="AU66" s="87"/>
      <c r="AV66" s="87"/>
      <c r="AW66" s="87"/>
      <c r="AX66" s="88"/>
    </row>
    <row r="67" spans="1:50" ht="52.5" customHeight="1" x14ac:dyDescent="0.15">
      <c r="A67" s="567"/>
      <c r="B67" s="568"/>
      <c r="C67" s="450" t="s">
        <v>140</v>
      </c>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2"/>
      <c r="AD67" s="491" t="s">
        <v>592</v>
      </c>
      <c r="AE67" s="492"/>
      <c r="AF67" s="492"/>
      <c r="AG67" s="111" t="s">
        <v>623</v>
      </c>
      <c r="AH67" s="106"/>
      <c r="AI67" s="106"/>
      <c r="AJ67" s="106"/>
      <c r="AK67" s="106"/>
      <c r="AL67" s="106"/>
      <c r="AM67" s="106"/>
      <c r="AN67" s="106"/>
      <c r="AO67" s="106"/>
      <c r="AP67" s="106"/>
      <c r="AQ67" s="106"/>
      <c r="AR67" s="106"/>
      <c r="AS67" s="106"/>
      <c r="AT67" s="106"/>
      <c r="AU67" s="106"/>
      <c r="AV67" s="106"/>
      <c r="AW67" s="106"/>
      <c r="AX67" s="311"/>
    </row>
    <row r="68" spans="1:50" ht="40.15" customHeight="1" x14ac:dyDescent="0.15">
      <c r="A68" s="298" t="s">
        <v>38</v>
      </c>
      <c r="B68" s="299"/>
      <c r="C68" s="453" t="s">
        <v>40</v>
      </c>
      <c r="D68" s="454"/>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455"/>
      <c r="AD68" s="358" t="s">
        <v>592</v>
      </c>
      <c r="AE68" s="359"/>
      <c r="AF68" s="359"/>
      <c r="AG68" s="92" t="s">
        <v>650</v>
      </c>
      <c r="AH68" s="93"/>
      <c r="AI68" s="93"/>
      <c r="AJ68" s="93"/>
      <c r="AK68" s="93"/>
      <c r="AL68" s="93"/>
      <c r="AM68" s="93"/>
      <c r="AN68" s="93"/>
      <c r="AO68" s="93"/>
      <c r="AP68" s="93"/>
      <c r="AQ68" s="93"/>
      <c r="AR68" s="93"/>
      <c r="AS68" s="93"/>
      <c r="AT68" s="93"/>
      <c r="AU68" s="93"/>
      <c r="AV68" s="93"/>
      <c r="AW68" s="93"/>
      <c r="AX68" s="94"/>
    </row>
    <row r="69" spans="1:50" ht="40.15" customHeight="1" x14ac:dyDescent="0.15">
      <c r="A69" s="300"/>
      <c r="B69" s="301"/>
      <c r="C69" s="460"/>
      <c r="D69" s="461"/>
      <c r="E69" s="470" t="s">
        <v>262</v>
      </c>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2"/>
      <c r="AD69" s="101" t="s">
        <v>649</v>
      </c>
      <c r="AE69" s="102"/>
      <c r="AF69" s="322"/>
      <c r="AG69" s="111"/>
      <c r="AH69" s="106"/>
      <c r="AI69" s="106"/>
      <c r="AJ69" s="106"/>
      <c r="AK69" s="106"/>
      <c r="AL69" s="106"/>
      <c r="AM69" s="106"/>
      <c r="AN69" s="106"/>
      <c r="AO69" s="106"/>
      <c r="AP69" s="106"/>
      <c r="AQ69" s="106"/>
      <c r="AR69" s="106"/>
      <c r="AS69" s="106"/>
      <c r="AT69" s="106"/>
      <c r="AU69" s="106"/>
      <c r="AV69" s="106"/>
      <c r="AW69" s="106"/>
      <c r="AX69" s="311"/>
    </row>
    <row r="70" spans="1:50" ht="40.15" customHeight="1" x14ac:dyDescent="0.15">
      <c r="A70" s="300"/>
      <c r="B70" s="301"/>
      <c r="C70" s="462"/>
      <c r="D70" s="463"/>
      <c r="E70" s="473" t="s">
        <v>224</v>
      </c>
      <c r="F70" s="474"/>
      <c r="G70" s="474"/>
      <c r="H70" s="474"/>
      <c r="I70" s="474"/>
      <c r="J70" s="474"/>
      <c r="K70" s="474"/>
      <c r="L70" s="474"/>
      <c r="M70" s="474"/>
      <c r="N70" s="474"/>
      <c r="O70" s="474"/>
      <c r="P70" s="474"/>
      <c r="Q70" s="474"/>
      <c r="R70" s="474"/>
      <c r="S70" s="474"/>
      <c r="T70" s="474"/>
      <c r="U70" s="474"/>
      <c r="V70" s="474"/>
      <c r="W70" s="474"/>
      <c r="X70" s="474"/>
      <c r="Y70" s="474"/>
      <c r="Z70" s="474"/>
      <c r="AA70" s="474"/>
      <c r="AB70" s="474"/>
      <c r="AC70" s="475"/>
      <c r="AD70" s="505" t="s">
        <v>594</v>
      </c>
      <c r="AE70" s="506"/>
      <c r="AF70" s="506"/>
      <c r="AG70" s="111"/>
      <c r="AH70" s="106"/>
      <c r="AI70" s="106"/>
      <c r="AJ70" s="106"/>
      <c r="AK70" s="106"/>
      <c r="AL70" s="106"/>
      <c r="AM70" s="106"/>
      <c r="AN70" s="106"/>
      <c r="AO70" s="106"/>
      <c r="AP70" s="106"/>
      <c r="AQ70" s="106"/>
      <c r="AR70" s="106"/>
      <c r="AS70" s="106"/>
      <c r="AT70" s="106"/>
      <c r="AU70" s="106"/>
      <c r="AV70" s="106"/>
      <c r="AW70" s="106"/>
      <c r="AX70" s="311"/>
    </row>
    <row r="71" spans="1:50" ht="35.1" customHeight="1" x14ac:dyDescent="0.15">
      <c r="A71" s="300"/>
      <c r="B71" s="302"/>
      <c r="C71" s="483" t="s">
        <v>41</v>
      </c>
      <c r="D71" s="484"/>
      <c r="E71" s="484"/>
      <c r="F71" s="484"/>
      <c r="G71" s="484"/>
      <c r="H71" s="484"/>
      <c r="I71" s="484"/>
      <c r="J71" s="484"/>
      <c r="K71" s="484"/>
      <c r="L71" s="484"/>
      <c r="M71" s="484"/>
      <c r="N71" s="484"/>
      <c r="O71" s="484"/>
      <c r="P71" s="484"/>
      <c r="Q71" s="484"/>
      <c r="R71" s="484"/>
      <c r="S71" s="484"/>
      <c r="T71" s="484"/>
      <c r="U71" s="484"/>
      <c r="V71" s="484"/>
      <c r="W71" s="484"/>
      <c r="X71" s="484"/>
      <c r="Y71" s="484"/>
      <c r="Z71" s="484"/>
      <c r="AA71" s="484"/>
      <c r="AB71" s="484"/>
      <c r="AC71" s="484"/>
      <c r="AD71" s="284" t="s">
        <v>595</v>
      </c>
      <c r="AE71" s="285"/>
      <c r="AF71" s="285"/>
      <c r="AG71" s="560"/>
      <c r="AH71" s="561"/>
      <c r="AI71" s="561"/>
      <c r="AJ71" s="561"/>
      <c r="AK71" s="561"/>
      <c r="AL71" s="561"/>
      <c r="AM71" s="561"/>
      <c r="AN71" s="561"/>
      <c r="AO71" s="561"/>
      <c r="AP71" s="561"/>
      <c r="AQ71" s="561"/>
      <c r="AR71" s="561"/>
      <c r="AS71" s="561"/>
      <c r="AT71" s="561"/>
      <c r="AU71" s="561"/>
      <c r="AV71" s="561"/>
      <c r="AW71" s="561"/>
      <c r="AX71" s="562"/>
    </row>
    <row r="72" spans="1:50" ht="35.1" customHeight="1" x14ac:dyDescent="0.15">
      <c r="A72" s="300"/>
      <c r="B72" s="302"/>
      <c r="C72" s="269" t="s">
        <v>141</v>
      </c>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101" t="s">
        <v>595</v>
      </c>
      <c r="AE72" s="102"/>
      <c r="AF72" s="102"/>
      <c r="AG72" s="86"/>
      <c r="AH72" s="87"/>
      <c r="AI72" s="87"/>
      <c r="AJ72" s="87"/>
      <c r="AK72" s="87"/>
      <c r="AL72" s="87"/>
      <c r="AM72" s="87"/>
      <c r="AN72" s="87"/>
      <c r="AO72" s="87"/>
      <c r="AP72" s="87"/>
      <c r="AQ72" s="87"/>
      <c r="AR72" s="87"/>
      <c r="AS72" s="87"/>
      <c r="AT72" s="87"/>
      <c r="AU72" s="87"/>
      <c r="AV72" s="87"/>
      <c r="AW72" s="87"/>
      <c r="AX72" s="88"/>
    </row>
    <row r="73" spans="1:50" ht="35.1" customHeight="1" x14ac:dyDescent="0.15">
      <c r="A73" s="300"/>
      <c r="B73" s="302"/>
      <c r="C73" s="269" t="s">
        <v>37</v>
      </c>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101" t="s">
        <v>595</v>
      </c>
      <c r="AE73" s="102"/>
      <c r="AF73" s="102"/>
      <c r="AG73" s="86"/>
      <c r="AH73" s="87"/>
      <c r="AI73" s="87"/>
      <c r="AJ73" s="87"/>
      <c r="AK73" s="87"/>
      <c r="AL73" s="87"/>
      <c r="AM73" s="87"/>
      <c r="AN73" s="87"/>
      <c r="AO73" s="87"/>
      <c r="AP73" s="87"/>
      <c r="AQ73" s="87"/>
      <c r="AR73" s="87"/>
      <c r="AS73" s="87"/>
      <c r="AT73" s="87"/>
      <c r="AU73" s="87"/>
      <c r="AV73" s="87"/>
      <c r="AW73" s="87"/>
      <c r="AX73" s="88"/>
    </row>
    <row r="74" spans="1:50" ht="51.75" customHeight="1" x14ac:dyDescent="0.15">
      <c r="A74" s="300"/>
      <c r="B74" s="302"/>
      <c r="C74" s="269" t="s">
        <v>42</v>
      </c>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87"/>
      <c r="AD74" s="101" t="s">
        <v>592</v>
      </c>
      <c r="AE74" s="102"/>
      <c r="AF74" s="102"/>
      <c r="AG74" s="86" t="s">
        <v>608</v>
      </c>
      <c r="AH74" s="87"/>
      <c r="AI74" s="87"/>
      <c r="AJ74" s="87"/>
      <c r="AK74" s="87"/>
      <c r="AL74" s="87"/>
      <c r="AM74" s="87"/>
      <c r="AN74" s="87"/>
      <c r="AO74" s="87"/>
      <c r="AP74" s="87"/>
      <c r="AQ74" s="87"/>
      <c r="AR74" s="87"/>
      <c r="AS74" s="87"/>
      <c r="AT74" s="87"/>
      <c r="AU74" s="87"/>
      <c r="AV74" s="87"/>
      <c r="AW74" s="87"/>
      <c r="AX74" s="88"/>
    </row>
    <row r="75" spans="1:50" ht="34.5" customHeight="1" x14ac:dyDescent="0.15">
      <c r="A75" s="300"/>
      <c r="B75" s="302"/>
      <c r="C75" s="269" t="s">
        <v>241</v>
      </c>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87"/>
      <c r="AD75" s="491" t="s">
        <v>595</v>
      </c>
      <c r="AE75" s="492"/>
      <c r="AF75" s="492"/>
      <c r="AG75" s="480"/>
      <c r="AH75" s="481"/>
      <c r="AI75" s="481"/>
      <c r="AJ75" s="481"/>
      <c r="AK75" s="481"/>
      <c r="AL75" s="481"/>
      <c r="AM75" s="481"/>
      <c r="AN75" s="481"/>
      <c r="AO75" s="481"/>
      <c r="AP75" s="481"/>
      <c r="AQ75" s="481"/>
      <c r="AR75" s="481"/>
      <c r="AS75" s="481"/>
      <c r="AT75" s="481"/>
      <c r="AU75" s="481"/>
      <c r="AV75" s="481"/>
      <c r="AW75" s="481"/>
      <c r="AX75" s="482"/>
    </row>
    <row r="76" spans="1:50" ht="51.75" customHeight="1" x14ac:dyDescent="0.15">
      <c r="A76" s="300"/>
      <c r="B76" s="302"/>
      <c r="C76" s="697" t="s">
        <v>242</v>
      </c>
      <c r="D76" s="698"/>
      <c r="E76" s="698"/>
      <c r="F76" s="698"/>
      <c r="G76" s="698"/>
      <c r="H76" s="698"/>
      <c r="I76" s="698"/>
      <c r="J76" s="698"/>
      <c r="K76" s="698"/>
      <c r="L76" s="698"/>
      <c r="M76" s="698"/>
      <c r="N76" s="698"/>
      <c r="O76" s="698"/>
      <c r="P76" s="698"/>
      <c r="Q76" s="698"/>
      <c r="R76" s="698"/>
      <c r="S76" s="698"/>
      <c r="T76" s="698"/>
      <c r="U76" s="698"/>
      <c r="V76" s="698"/>
      <c r="W76" s="698"/>
      <c r="X76" s="698"/>
      <c r="Y76" s="698"/>
      <c r="Z76" s="698"/>
      <c r="AA76" s="698"/>
      <c r="AB76" s="698"/>
      <c r="AC76" s="699"/>
      <c r="AD76" s="101" t="s">
        <v>592</v>
      </c>
      <c r="AE76" s="102"/>
      <c r="AF76" s="322"/>
      <c r="AG76" s="86" t="s">
        <v>624</v>
      </c>
      <c r="AH76" s="87"/>
      <c r="AI76" s="87"/>
      <c r="AJ76" s="87"/>
      <c r="AK76" s="87"/>
      <c r="AL76" s="87"/>
      <c r="AM76" s="87"/>
      <c r="AN76" s="87"/>
      <c r="AO76" s="87"/>
      <c r="AP76" s="87"/>
      <c r="AQ76" s="87"/>
      <c r="AR76" s="87"/>
      <c r="AS76" s="87"/>
      <c r="AT76" s="87"/>
      <c r="AU76" s="87"/>
      <c r="AV76" s="87"/>
      <c r="AW76" s="87"/>
      <c r="AX76" s="88"/>
    </row>
    <row r="77" spans="1:50" ht="35.1" customHeight="1" x14ac:dyDescent="0.15">
      <c r="A77" s="303"/>
      <c r="B77" s="304"/>
      <c r="C77" s="305" t="s">
        <v>226</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7"/>
      <c r="AD77" s="477" t="s">
        <v>592</v>
      </c>
      <c r="AE77" s="478"/>
      <c r="AF77" s="479"/>
      <c r="AG77" s="494" t="s">
        <v>604</v>
      </c>
      <c r="AH77" s="495"/>
      <c r="AI77" s="495"/>
      <c r="AJ77" s="495"/>
      <c r="AK77" s="495"/>
      <c r="AL77" s="495"/>
      <c r="AM77" s="495"/>
      <c r="AN77" s="495"/>
      <c r="AO77" s="495"/>
      <c r="AP77" s="495"/>
      <c r="AQ77" s="495"/>
      <c r="AR77" s="495"/>
      <c r="AS77" s="495"/>
      <c r="AT77" s="495"/>
      <c r="AU77" s="495"/>
      <c r="AV77" s="495"/>
      <c r="AW77" s="495"/>
      <c r="AX77" s="496"/>
    </row>
    <row r="78" spans="1:50" ht="46.5" customHeight="1" x14ac:dyDescent="0.15">
      <c r="A78" s="298" t="s">
        <v>39</v>
      </c>
      <c r="B78" s="392"/>
      <c r="C78" s="393" t="s">
        <v>227</v>
      </c>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5"/>
      <c r="AD78" s="284" t="s">
        <v>592</v>
      </c>
      <c r="AE78" s="285"/>
      <c r="AF78" s="337"/>
      <c r="AG78" s="111" t="s">
        <v>645</v>
      </c>
      <c r="AH78" s="106"/>
      <c r="AI78" s="106"/>
      <c r="AJ78" s="106"/>
      <c r="AK78" s="106"/>
      <c r="AL78" s="106"/>
      <c r="AM78" s="106"/>
      <c r="AN78" s="106"/>
      <c r="AO78" s="106"/>
      <c r="AP78" s="106"/>
      <c r="AQ78" s="106"/>
      <c r="AR78" s="106"/>
      <c r="AS78" s="106"/>
      <c r="AT78" s="106"/>
      <c r="AU78" s="106"/>
      <c r="AV78" s="106"/>
      <c r="AW78" s="106"/>
      <c r="AX78" s="311"/>
    </row>
    <row r="79" spans="1:50" ht="35.1" customHeight="1" x14ac:dyDescent="0.15">
      <c r="A79" s="300"/>
      <c r="B79" s="302"/>
      <c r="C79" s="312" t="s">
        <v>44</v>
      </c>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4"/>
      <c r="AD79" s="341" t="s">
        <v>592</v>
      </c>
      <c r="AE79" s="342"/>
      <c r="AF79" s="342"/>
      <c r="AG79" s="86" t="s">
        <v>605</v>
      </c>
      <c r="AH79" s="87"/>
      <c r="AI79" s="87"/>
      <c r="AJ79" s="87"/>
      <c r="AK79" s="87"/>
      <c r="AL79" s="87"/>
      <c r="AM79" s="87"/>
      <c r="AN79" s="87"/>
      <c r="AO79" s="87"/>
      <c r="AP79" s="87"/>
      <c r="AQ79" s="87"/>
      <c r="AR79" s="87"/>
      <c r="AS79" s="87"/>
      <c r="AT79" s="87"/>
      <c r="AU79" s="87"/>
      <c r="AV79" s="87"/>
      <c r="AW79" s="87"/>
      <c r="AX79" s="88"/>
    </row>
    <row r="80" spans="1:50" ht="35.1" customHeight="1" x14ac:dyDescent="0.15">
      <c r="A80" s="300"/>
      <c r="B80" s="302"/>
      <c r="C80" s="269" t="s">
        <v>181</v>
      </c>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101" t="s">
        <v>595</v>
      </c>
      <c r="AE80" s="102"/>
      <c r="AF80" s="102"/>
      <c r="AG80" s="86"/>
      <c r="AH80" s="87"/>
      <c r="AI80" s="87"/>
      <c r="AJ80" s="87"/>
      <c r="AK80" s="87"/>
      <c r="AL80" s="87"/>
      <c r="AM80" s="87"/>
      <c r="AN80" s="87"/>
      <c r="AO80" s="87"/>
      <c r="AP80" s="87"/>
      <c r="AQ80" s="87"/>
      <c r="AR80" s="87"/>
      <c r="AS80" s="87"/>
      <c r="AT80" s="87"/>
      <c r="AU80" s="87"/>
      <c r="AV80" s="87"/>
      <c r="AW80" s="87"/>
      <c r="AX80" s="88"/>
    </row>
    <row r="81" spans="1:50" ht="35.1" customHeight="1" x14ac:dyDescent="0.15">
      <c r="A81" s="303"/>
      <c r="B81" s="304"/>
      <c r="C81" s="269" t="s">
        <v>43</v>
      </c>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101" t="s">
        <v>592</v>
      </c>
      <c r="AE81" s="102"/>
      <c r="AF81" s="102"/>
      <c r="AG81" s="95" t="s">
        <v>625</v>
      </c>
      <c r="AH81" s="96"/>
      <c r="AI81" s="96"/>
      <c r="AJ81" s="96"/>
      <c r="AK81" s="96"/>
      <c r="AL81" s="96"/>
      <c r="AM81" s="96"/>
      <c r="AN81" s="96"/>
      <c r="AO81" s="96"/>
      <c r="AP81" s="96"/>
      <c r="AQ81" s="96"/>
      <c r="AR81" s="96"/>
      <c r="AS81" s="96"/>
      <c r="AT81" s="96"/>
      <c r="AU81" s="96"/>
      <c r="AV81" s="96"/>
      <c r="AW81" s="96"/>
      <c r="AX81" s="97"/>
    </row>
    <row r="82" spans="1:50" ht="41.25" customHeight="1" x14ac:dyDescent="0.15">
      <c r="A82" s="485" t="s">
        <v>57</v>
      </c>
      <c r="B82" s="486"/>
      <c r="C82" s="315" t="s">
        <v>142</v>
      </c>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7"/>
      <c r="AD82" s="284"/>
      <c r="AE82" s="285"/>
      <c r="AF82" s="285"/>
      <c r="AG82" s="92"/>
      <c r="AH82" s="93"/>
      <c r="AI82" s="93"/>
      <c r="AJ82" s="93"/>
      <c r="AK82" s="93"/>
      <c r="AL82" s="93"/>
      <c r="AM82" s="93"/>
      <c r="AN82" s="93"/>
      <c r="AO82" s="93"/>
      <c r="AP82" s="93"/>
      <c r="AQ82" s="93"/>
      <c r="AR82" s="93"/>
      <c r="AS82" s="93"/>
      <c r="AT82" s="93"/>
      <c r="AU82" s="93"/>
      <c r="AV82" s="93"/>
      <c r="AW82" s="93"/>
      <c r="AX82" s="94"/>
    </row>
    <row r="83" spans="1:50" ht="19.899999999999999" customHeight="1" x14ac:dyDescent="0.15">
      <c r="A83" s="487"/>
      <c r="B83" s="488"/>
      <c r="C83" s="120" t="s">
        <v>237</v>
      </c>
      <c r="D83" s="118"/>
      <c r="E83" s="118"/>
      <c r="F83" s="121"/>
      <c r="G83" s="117" t="s">
        <v>238</v>
      </c>
      <c r="H83" s="118"/>
      <c r="I83" s="118"/>
      <c r="J83" s="118"/>
      <c r="K83" s="118"/>
      <c r="L83" s="118"/>
      <c r="M83" s="118"/>
      <c r="N83" s="117" t="s">
        <v>240</v>
      </c>
      <c r="O83" s="118"/>
      <c r="P83" s="118"/>
      <c r="Q83" s="118"/>
      <c r="R83" s="118"/>
      <c r="S83" s="118"/>
      <c r="T83" s="118"/>
      <c r="U83" s="118"/>
      <c r="V83" s="118"/>
      <c r="W83" s="118"/>
      <c r="X83" s="118"/>
      <c r="Y83" s="118"/>
      <c r="Z83" s="118"/>
      <c r="AA83" s="118"/>
      <c r="AB83" s="118"/>
      <c r="AC83" s="118"/>
      <c r="AD83" s="118"/>
      <c r="AE83" s="118"/>
      <c r="AF83" s="119"/>
      <c r="AG83" s="111"/>
      <c r="AH83" s="106"/>
      <c r="AI83" s="106"/>
      <c r="AJ83" s="106"/>
      <c r="AK83" s="106"/>
      <c r="AL83" s="106"/>
      <c r="AM83" s="106"/>
      <c r="AN83" s="106"/>
      <c r="AO83" s="106"/>
      <c r="AP83" s="106"/>
      <c r="AQ83" s="106"/>
      <c r="AR83" s="106"/>
      <c r="AS83" s="106"/>
      <c r="AT83" s="106"/>
      <c r="AU83" s="106"/>
      <c r="AV83" s="106"/>
      <c r="AW83" s="106"/>
      <c r="AX83" s="311"/>
    </row>
    <row r="84" spans="1:50" ht="24.75" customHeight="1" x14ac:dyDescent="0.15">
      <c r="A84" s="487"/>
      <c r="B84" s="488"/>
      <c r="C84" s="98"/>
      <c r="D84" s="99"/>
      <c r="E84" s="99"/>
      <c r="F84" s="100"/>
      <c r="G84" s="122"/>
      <c r="H84" s="123"/>
      <c r="I84" s="54" t="str">
        <f>IF(OR(G84="　", G84=""), "", "-")</f>
        <v/>
      </c>
      <c r="J84" s="132"/>
      <c r="K84" s="132"/>
      <c r="L84" s="54" t="str">
        <f>IF(M84="","","-")</f>
        <v/>
      </c>
      <c r="M84" s="55"/>
      <c r="N84" s="124"/>
      <c r="O84" s="125"/>
      <c r="P84" s="125"/>
      <c r="Q84" s="125"/>
      <c r="R84" s="125"/>
      <c r="S84" s="125"/>
      <c r="T84" s="125"/>
      <c r="U84" s="125"/>
      <c r="V84" s="125"/>
      <c r="W84" s="125"/>
      <c r="X84" s="125"/>
      <c r="Y84" s="125"/>
      <c r="Z84" s="125"/>
      <c r="AA84" s="125"/>
      <c r="AB84" s="125"/>
      <c r="AC84" s="125"/>
      <c r="AD84" s="125"/>
      <c r="AE84" s="125"/>
      <c r="AF84" s="126"/>
      <c r="AG84" s="111"/>
      <c r="AH84" s="106"/>
      <c r="AI84" s="106"/>
      <c r="AJ84" s="106"/>
      <c r="AK84" s="106"/>
      <c r="AL84" s="106"/>
      <c r="AM84" s="106"/>
      <c r="AN84" s="106"/>
      <c r="AO84" s="106"/>
      <c r="AP84" s="106"/>
      <c r="AQ84" s="106"/>
      <c r="AR84" s="106"/>
      <c r="AS84" s="106"/>
      <c r="AT84" s="106"/>
      <c r="AU84" s="106"/>
      <c r="AV84" s="106"/>
      <c r="AW84" s="106"/>
      <c r="AX84" s="311"/>
    </row>
    <row r="85" spans="1:50" ht="24.75" customHeight="1" x14ac:dyDescent="0.15">
      <c r="A85" s="487"/>
      <c r="B85" s="488"/>
      <c r="C85" s="98"/>
      <c r="D85" s="99"/>
      <c r="E85" s="99"/>
      <c r="F85" s="100"/>
      <c r="G85" s="122"/>
      <c r="H85" s="123"/>
      <c r="I85" s="54" t="str">
        <f t="shared" ref="I85:I88" si="8">IF(OR(G85="　", G85=""), "", "-")</f>
        <v/>
      </c>
      <c r="J85" s="132"/>
      <c r="K85" s="132"/>
      <c r="L85" s="54" t="str">
        <f t="shared" ref="L85:L88" si="9">IF(M85="","","-")</f>
        <v/>
      </c>
      <c r="M85" s="55"/>
      <c r="N85" s="124"/>
      <c r="O85" s="125"/>
      <c r="P85" s="125"/>
      <c r="Q85" s="125"/>
      <c r="R85" s="125"/>
      <c r="S85" s="125"/>
      <c r="T85" s="125"/>
      <c r="U85" s="125"/>
      <c r="V85" s="125"/>
      <c r="W85" s="125"/>
      <c r="X85" s="125"/>
      <c r="Y85" s="125"/>
      <c r="Z85" s="125"/>
      <c r="AA85" s="125"/>
      <c r="AB85" s="125"/>
      <c r="AC85" s="125"/>
      <c r="AD85" s="125"/>
      <c r="AE85" s="125"/>
      <c r="AF85" s="126"/>
      <c r="AG85" s="111"/>
      <c r="AH85" s="106"/>
      <c r="AI85" s="106"/>
      <c r="AJ85" s="106"/>
      <c r="AK85" s="106"/>
      <c r="AL85" s="106"/>
      <c r="AM85" s="106"/>
      <c r="AN85" s="106"/>
      <c r="AO85" s="106"/>
      <c r="AP85" s="106"/>
      <c r="AQ85" s="106"/>
      <c r="AR85" s="106"/>
      <c r="AS85" s="106"/>
      <c r="AT85" s="106"/>
      <c r="AU85" s="106"/>
      <c r="AV85" s="106"/>
      <c r="AW85" s="106"/>
      <c r="AX85" s="311"/>
    </row>
    <row r="86" spans="1:50" ht="24.75" customHeight="1" x14ac:dyDescent="0.15">
      <c r="A86" s="487"/>
      <c r="B86" s="488"/>
      <c r="C86" s="98"/>
      <c r="D86" s="99"/>
      <c r="E86" s="99"/>
      <c r="F86" s="100"/>
      <c r="G86" s="122"/>
      <c r="H86" s="123"/>
      <c r="I86" s="54" t="str">
        <f t="shared" si="8"/>
        <v/>
      </c>
      <c r="J86" s="132"/>
      <c r="K86" s="132"/>
      <c r="L86" s="54" t="str">
        <f t="shared" si="9"/>
        <v/>
      </c>
      <c r="M86" s="55"/>
      <c r="N86" s="124"/>
      <c r="O86" s="125"/>
      <c r="P86" s="125"/>
      <c r="Q86" s="125"/>
      <c r="R86" s="125"/>
      <c r="S86" s="125"/>
      <c r="T86" s="125"/>
      <c r="U86" s="125"/>
      <c r="V86" s="125"/>
      <c r="W86" s="125"/>
      <c r="X86" s="125"/>
      <c r="Y86" s="125"/>
      <c r="Z86" s="125"/>
      <c r="AA86" s="125"/>
      <c r="AB86" s="125"/>
      <c r="AC86" s="125"/>
      <c r="AD86" s="125"/>
      <c r="AE86" s="125"/>
      <c r="AF86" s="126"/>
      <c r="AG86" s="111"/>
      <c r="AH86" s="106"/>
      <c r="AI86" s="106"/>
      <c r="AJ86" s="106"/>
      <c r="AK86" s="106"/>
      <c r="AL86" s="106"/>
      <c r="AM86" s="106"/>
      <c r="AN86" s="106"/>
      <c r="AO86" s="106"/>
      <c r="AP86" s="106"/>
      <c r="AQ86" s="106"/>
      <c r="AR86" s="106"/>
      <c r="AS86" s="106"/>
      <c r="AT86" s="106"/>
      <c r="AU86" s="106"/>
      <c r="AV86" s="106"/>
      <c r="AW86" s="106"/>
      <c r="AX86" s="311"/>
    </row>
    <row r="87" spans="1:50" ht="24.75" customHeight="1" x14ac:dyDescent="0.15">
      <c r="A87" s="487"/>
      <c r="B87" s="488"/>
      <c r="C87" s="98"/>
      <c r="D87" s="99"/>
      <c r="E87" s="99"/>
      <c r="F87" s="100"/>
      <c r="G87" s="122"/>
      <c r="H87" s="123"/>
      <c r="I87" s="54" t="str">
        <f t="shared" si="8"/>
        <v/>
      </c>
      <c r="J87" s="132"/>
      <c r="K87" s="132"/>
      <c r="L87" s="54" t="str">
        <f t="shared" si="9"/>
        <v/>
      </c>
      <c r="M87" s="55"/>
      <c r="N87" s="124"/>
      <c r="O87" s="125"/>
      <c r="P87" s="125"/>
      <c r="Q87" s="125"/>
      <c r="R87" s="125"/>
      <c r="S87" s="125"/>
      <c r="T87" s="125"/>
      <c r="U87" s="125"/>
      <c r="V87" s="125"/>
      <c r="W87" s="125"/>
      <c r="X87" s="125"/>
      <c r="Y87" s="125"/>
      <c r="Z87" s="125"/>
      <c r="AA87" s="125"/>
      <c r="AB87" s="125"/>
      <c r="AC87" s="125"/>
      <c r="AD87" s="125"/>
      <c r="AE87" s="125"/>
      <c r="AF87" s="126"/>
      <c r="AG87" s="111"/>
      <c r="AH87" s="106"/>
      <c r="AI87" s="106"/>
      <c r="AJ87" s="106"/>
      <c r="AK87" s="106"/>
      <c r="AL87" s="106"/>
      <c r="AM87" s="106"/>
      <c r="AN87" s="106"/>
      <c r="AO87" s="106"/>
      <c r="AP87" s="106"/>
      <c r="AQ87" s="106"/>
      <c r="AR87" s="106"/>
      <c r="AS87" s="106"/>
      <c r="AT87" s="106"/>
      <c r="AU87" s="106"/>
      <c r="AV87" s="106"/>
      <c r="AW87" s="106"/>
      <c r="AX87" s="311"/>
    </row>
    <row r="88" spans="1:50" ht="24.75" customHeight="1" x14ac:dyDescent="0.15">
      <c r="A88" s="489"/>
      <c r="B88" s="490"/>
      <c r="C88" s="98"/>
      <c r="D88" s="99"/>
      <c r="E88" s="99"/>
      <c r="F88" s="100"/>
      <c r="G88" s="130"/>
      <c r="H88" s="131"/>
      <c r="I88" s="56" t="str">
        <f t="shared" si="8"/>
        <v/>
      </c>
      <c r="J88" s="133"/>
      <c r="K88" s="133"/>
      <c r="L88" s="56" t="str">
        <f t="shared" si="9"/>
        <v/>
      </c>
      <c r="M88" s="57"/>
      <c r="N88" s="127"/>
      <c r="O88" s="128"/>
      <c r="P88" s="128"/>
      <c r="Q88" s="128"/>
      <c r="R88" s="128"/>
      <c r="S88" s="128"/>
      <c r="T88" s="128"/>
      <c r="U88" s="128"/>
      <c r="V88" s="128"/>
      <c r="W88" s="128"/>
      <c r="X88" s="128"/>
      <c r="Y88" s="128"/>
      <c r="Z88" s="128"/>
      <c r="AA88" s="128"/>
      <c r="AB88" s="128"/>
      <c r="AC88" s="128"/>
      <c r="AD88" s="128"/>
      <c r="AE88" s="128"/>
      <c r="AF88" s="129"/>
      <c r="AG88" s="95"/>
      <c r="AH88" s="96"/>
      <c r="AI88" s="96"/>
      <c r="AJ88" s="96"/>
      <c r="AK88" s="96"/>
      <c r="AL88" s="96"/>
      <c r="AM88" s="96"/>
      <c r="AN88" s="96"/>
      <c r="AO88" s="96"/>
      <c r="AP88" s="96"/>
      <c r="AQ88" s="96"/>
      <c r="AR88" s="96"/>
      <c r="AS88" s="96"/>
      <c r="AT88" s="96"/>
      <c r="AU88" s="96"/>
      <c r="AV88" s="96"/>
      <c r="AW88" s="96"/>
      <c r="AX88" s="97"/>
    </row>
    <row r="89" spans="1:50" ht="78" customHeight="1" x14ac:dyDescent="0.15">
      <c r="A89" s="298" t="s">
        <v>47</v>
      </c>
      <c r="B89" s="465"/>
      <c r="C89" s="396" t="s">
        <v>52</v>
      </c>
      <c r="D89" s="397"/>
      <c r="E89" s="397"/>
      <c r="F89" s="398"/>
      <c r="G89" s="320" t="s">
        <v>633</v>
      </c>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1"/>
    </row>
    <row r="90" spans="1:50" ht="67.5" customHeight="1" thickBot="1" x14ac:dyDescent="0.2">
      <c r="A90" s="466"/>
      <c r="B90" s="467"/>
      <c r="C90" s="431" t="s">
        <v>56</v>
      </c>
      <c r="D90" s="432"/>
      <c r="E90" s="432"/>
      <c r="F90" s="433"/>
      <c r="G90" s="318" t="s">
        <v>634</v>
      </c>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9"/>
    </row>
    <row r="91" spans="1:50" ht="24" customHeight="1" x14ac:dyDescent="0.15">
      <c r="A91" s="428" t="s">
        <v>32</v>
      </c>
      <c r="B91" s="429"/>
      <c r="C91" s="429"/>
      <c r="D91" s="429"/>
      <c r="E91" s="429"/>
      <c r="F91" s="429"/>
      <c r="G91" s="429"/>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429"/>
      <c r="AK91" s="429"/>
      <c r="AL91" s="429"/>
      <c r="AM91" s="429"/>
      <c r="AN91" s="429"/>
      <c r="AO91" s="429"/>
      <c r="AP91" s="429"/>
      <c r="AQ91" s="429"/>
      <c r="AR91" s="429"/>
      <c r="AS91" s="429"/>
      <c r="AT91" s="429"/>
      <c r="AU91" s="429"/>
      <c r="AV91" s="429"/>
      <c r="AW91" s="429"/>
      <c r="AX91" s="430"/>
    </row>
    <row r="92" spans="1:50" ht="67.5" customHeight="1" thickBot="1" x14ac:dyDescent="0.2">
      <c r="A92" s="294"/>
      <c r="B92" s="295"/>
      <c r="C92" s="295"/>
      <c r="D92" s="295"/>
      <c r="E92" s="295"/>
      <c r="F92" s="295"/>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6"/>
    </row>
    <row r="93" spans="1:50" ht="24.75" customHeight="1" x14ac:dyDescent="0.15">
      <c r="A93" s="389" t="s">
        <v>33</v>
      </c>
      <c r="B93" s="390"/>
      <c r="C93" s="390"/>
      <c r="D93" s="390"/>
      <c r="E93" s="390"/>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390"/>
      <c r="AJ93" s="390"/>
      <c r="AK93" s="390"/>
      <c r="AL93" s="390"/>
      <c r="AM93" s="390"/>
      <c r="AN93" s="390"/>
      <c r="AO93" s="390"/>
      <c r="AP93" s="390"/>
      <c r="AQ93" s="390"/>
      <c r="AR93" s="390"/>
      <c r="AS93" s="390"/>
      <c r="AT93" s="390"/>
      <c r="AU93" s="390"/>
      <c r="AV93" s="390"/>
      <c r="AW93" s="390"/>
      <c r="AX93" s="391"/>
    </row>
    <row r="94" spans="1:50" ht="67.5" customHeight="1" thickBot="1" x14ac:dyDescent="0.2">
      <c r="A94" s="326" t="s">
        <v>136</v>
      </c>
      <c r="B94" s="327"/>
      <c r="C94" s="327"/>
      <c r="D94" s="327"/>
      <c r="E94" s="328"/>
      <c r="F94" s="297" t="s">
        <v>651</v>
      </c>
      <c r="G94" s="295"/>
      <c r="H94" s="295"/>
      <c r="I94" s="295"/>
      <c r="J94" s="295"/>
      <c r="K94" s="295"/>
      <c r="L94" s="295"/>
      <c r="M94" s="295"/>
      <c r="N94" s="295"/>
      <c r="O94" s="295"/>
      <c r="P94" s="295"/>
      <c r="Q94" s="295"/>
      <c r="R94" s="295"/>
      <c r="S94" s="295"/>
      <c r="T94" s="295"/>
      <c r="U94" s="295"/>
      <c r="V94" s="295"/>
      <c r="W94" s="295"/>
      <c r="X94" s="295"/>
      <c r="Y94" s="295"/>
      <c r="Z94" s="295"/>
      <c r="AA94" s="295"/>
      <c r="AB94" s="295"/>
      <c r="AC94" s="295"/>
      <c r="AD94" s="295"/>
      <c r="AE94" s="295"/>
      <c r="AF94" s="295"/>
      <c r="AG94" s="295"/>
      <c r="AH94" s="295"/>
      <c r="AI94" s="295"/>
      <c r="AJ94" s="295"/>
      <c r="AK94" s="295"/>
      <c r="AL94" s="295"/>
      <c r="AM94" s="295"/>
      <c r="AN94" s="295"/>
      <c r="AO94" s="295"/>
      <c r="AP94" s="295"/>
      <c r="AQ94" s="295"/>
      <c r="AR94" s="295"/>
      <c r="AS94" s="295"/>
      <c r="AT94" s="295"/>
      <c r="AU94" s="295"/>
      <c r="AV94" s="295"/>
      <c r="AW94" s="295"/>
      <c r="AX94" s="296"/>
    </row>
    <row r="95" spans="1:50" ht="24.75" customHeight="1" x14ac:dyDescent="0.15">
      <c r="A95" s="389" t="s">
        <v>45</v>
      </c>
      <c r="B95" s="390"/>
      <c r="C95" s="390"/>
      <c r="D95" s="390"/>
      <c r="E95" s="390"/>
      <c r="F95" s="390"/>
      <c r="G95" s="390"/>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1"/>
    </row>
    <row r="96" spans="1:50" ht="66" customHeight="1" thickBot="1" x14ac:dyDescent="0.2">
      <c r="A96" s="326" t="s">
        <v>136</v>
      </c>
      <c r="B96" s="327"/>
      <c r="C96" s="327"/>
      <c r="D96" s="327"/>
      <c r="E96" s="328"/>
      <c r="F96" s="297" t="s">
        <v>652</v>
      </c>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295"/>
      <c r="AP96" s="295"/>
      <c r="AQ96" s="295"/>
      <c r="AR96" s="295"/>
      <c r="AS96" s="295"/>
      <c r="AT96" s="295"/>
      <c r="AU96" s="295"/>
      <c r="AV96" s="295"/>
      <c r="AW96" s="295"/>
      <c r="AX96" s="296"/>
    </row>
    <row r="97" spans="1:52" ht="24.75" customHeight="1" x14ac:dyDescent="0.15">
      <c r="A97" s="425" t="s">
        <v>34</v>
      </c>
      <c r="B97" s="426"/>
      <c r="C97" s="426"/>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c r="AD97" s="426"/>
      <c r="AE97" s="426"/>
      <c r="AF97" s="426"/>
      <c r="AG97" s="426"/>
      <c r="AH97" s="426"/>
      <c r="AI97" s="426"/>
      <c r="AJ97" s="426"/>
      <c r="AK97" s="426"/>
      <c r="AL97" s="426"/>
      <c r="AM97" s="426"/>
      <c r="AN97" s="426"/>
      <c r="AO97" s="426"/>
      <c r="AP97" s="426"/>
      <c r="AQ97" s="426"/>
      <c r="AR97" s="426"/>
      <c r="AS97" s="426"/>
      <c r="AT97" s="426"/>
      <c r="AU97" s="426"/>
      <c r="AV97" s="426"/>
      <c r="AW97" s="426"/>
      <c r="AX97" s="427"/>
    </row>
    <row r="98" spans="1:52" ht="67.5" customHeight="1" thickBot="1" x14ac:dyDescent="0.2">
      <c r="A98" s="456"/>
      <c r="B98" s="457"/>
      <c r="C98" s="457"/>
      <c r="D98" s="457"/>
      <c r="E98" s="457"/>
      <c r="F98" s="457"/>
      <c r="G98" s="457"/>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8"/>
    </row>
    <row r="99" spans="1:52" ht="24.75" customHeight="1" x14ac:dyDescent="0.15">
      <c r="A99" s="308" t="s">
        <v>244</v>
      </c>
      <c r="B99" s="309"/>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09"/>
      <c r="AH99" s="309"/>
      <c r="AI99" s="309"/>
      <c r="AJ99" s="309"/>
      <c r="AK99" s="309"/>
      <c r="AL99" s="309"/>
      <c r="AM99" s="309"/>
      <c r="AN99" s="309"/>
      <c r="AO99" s="309"/>
      <c r="AP99" s="309"/>
      <c r="AQ99" s="309"/>
      <c r="AR99" s="309"/>
      <c r="AS99" s="309"/>
      <c r="AT99" s="309"/>
      <c r="AU99" s="309"/>
      <c r="AV99" s="309"/>
      <c r="AW99" s="309"/>
      <c r="AX99" s="310"/>
      <c r="AZ99" s="10"/>
    </row>
    <row r="100" spans="1:52" ht="24.75" customHeight="1" x14ac:dyDescent="0.15">
      <c r="A100" s="673" t="s">
        <v>548</v>
      </c>
      <c r="B100" s="223"/>
      <c r="C100" s="223"/>
      <c r="D100" s="224"/>
      <c r="E100" s="669" t="s">
        <v>596</v>
      </c>
      <c r="F100" s="670"/>
      <c r="G100" s="670"/>
      <c r="H100" s="670"/>
      <c r="I100" s="670"/>
      <c r="J100" s="670"/>
      <c r="K100" s="670"/>
      <c r="L100" s="670"/>
      <c r="M100" s="670"/>
      <c r="N100" s="670"/>
      <c r="O100" s="670"/>
      <c r="P100" s="671"/>
      <c r="Q100" s="669"/>
      <c r="R100" s="670"/>
      <c r="S100" s="670"/>
      <c r="T100" s="670"/>
      <c r="U100" s="670"/>
      <c r="V100" s="670"/>
      <c r="W100" s="670"/>
      <c r="X100" s="670"/>
      <c r="Y100" s="670"/>
      <c r="Z100" s="670"/>
      <c r="AA100" s="670"/>
      <c r="AB100" s="671"/>
      <c r="AC100" s="669"/>
      <c r="AD100" s="670"/>
      <c r="AE100" s="670"/>
      <c r="AF100" s="670"/>
      <c r="AG100" s="670"/>
      <c r="AH100" s="670"/>
      <c r="AI100" s="670"/>
      <c r="AJ100" s="670"/>
      <c r="AK100" s="670"/>
      <c r="AL100" s="670"/>
      <c r="AM100" s="670"/>
      <c r="AN100" s="671"/>
      <c r="AO100" s="669"/>
      <c r="AP100" s="670"/>
      <c r="AQ100" s="670"/>
      <c r="AR100" s="670"/>
      <c r="AS100" s="670"/>
      <c r="AT100" s="670"/>
      <c r="AU100" s="670"/>
      <c r="AV100" s="670"/>
      <c r="AW100" s="670"/>
      <c r="AX100" s="672"/>
      <c r="AY100" s="72"/>
    </row>
    <row r="101" spans="1:52" ht="24.75" customHeight="1" x14ac:dyDescent="0.15">
      <c r="A101" s="599" t="s">
        <v>277</v>
      </c>
      <c r="B101" s="599"/>
      <c r="C101" s="599"/>
      <c r="D101" s="599"/>
      <c r="E101" s="669" t="s">
        <v>597</v>
      </c>
      <c r="F101" s="670"/>
      <c r="G101" s="670"/>
      <c r="H101" s="670"/>
      <c r="I101" s="670"/>
      <c r="J101" s="670"/>
      <c r="K101" s="670"/>
      <c r="L101" s="670"/>
      <c r="M101" s="670"/>
      <c r="N101" s="670"/>
      <c r="O101" s="670"/>
      <c r="P101" s="671"/>
      <c r="Q101" s="669"/>
      <c r="R101" s="670"/>
      <c r="S101" s="670"/>
      <c r="T101" s="670"/>
      <c r="U101" s="670"/>
      <c r="V101" s="670"/>
      <c r="W101" s="670"/>
      <c r="X101" s="670"/>
      <c r="Y101" s="670"/>
      <c r="Z101" s="670"/>
      <c r="AA101" s="670"/>
      <c r="AB101" s="671"/>
      <c r="AC101" s="669"/>
      <c r="AD101" s="670"/>
      <c r="AE101" s="670"/>
      <c r="AF101" s="670"/>
      <c r="AG101" s="670"/>
      <c r="AH101" s="670"/>
      <c r="AI101" s="670"/>
      <c r="AJ101" s="670"/>
      <c r="AK101" s="670"/>
      <c r="AL101" s="670"/>
      <c r="AM101" s="670"/>
      <c r="AN101" s="671"/>
      <c r="AO101" s="669"/>
      <c r="AP101" s="670"/>
      <c r="AQ101" s="670"/>
      <c r="AR101" s="670"/>
      <c r="AS101" s="670"/>
      <c r="AT101" s="670"/>
      <c r="AU101" s="670"/>
      <c r="AV101" s="670"/>
      <c r="AW101" s="670"/>
      <c r="AX101" s="672"/>
    </row>
    <row r="102" spans="1:52" ht="24.75" customHeight="1" x14ac:dyDescent="0.15">
      <c r="A102" s="599" t="s">
        <v>276</v>
      </c>
      <c r="B102" s="599"/>
      <c r="C102" s="599"/>
      <c r="D102" s="599"/>
      <c r="E102" s="669" t="s">
        <v>598</v>
      </c>
      <c r="F102" s="670"/>
      <c r="G102" s="670"/>
      <c r="H102" s="670"/>
      <c r="I102" s="670"/>
      <c r="J102" s="670"/>
      <c r="K102" s="670"/>
      <c r="L102" s="670"/>
      <c r="M102" s="670"/>
      <c r="N102" s="670"/>
      <c r="O102" s="670"/>
      <c r="P102" s="671"/>
      <c r="Q102" s="669"/>
      <c r="R102" s="670"/>
      <c r="S102" s="670"/>
      <c r="T102" s="670"/>
      <c r="U102" s="670"/>
      <c r="V102" s="670"/>
      <c r="W102" s="670"/>
      <c r="X102" s="670"/>
      <c r="Y102" s="670"/>
      <c r="Z102" s="670"/>
      <c r="AA102" s="670"/>
      <c r="AB102" s="671"/>
      <c r="AC102" s="669"/>
      <c r="AD102" s="670"/>
      <c r="AE102" s="670"/>
      <c r="AF102" s="670"/>
      <c r="AG102" s="670"/>
      <c r="AH102" s="670"/>
      <c r="AI102" s="670"/>
      <c r="AJ102" s="670"/>
      <c r="AK102" s="670"/>
      <c r="AL102" s="670"/>
      <c r="AM102" s="670"/>
      <c r="AN102" s="671"/>
      <c r="AO102" s="669"/>
      <c r="AP102" s="670"/>
      <c r="AQ102" s="670"/>
      <c r="AR102" s="670"/>
      <c r="AS102" s="670"/>
      <c r="AT102" s="670"/>
      <c r="AU102" s="670"/>
      <c r="AV102" s="670"/>
      <c r="AW102" s="670"/>
      <c r="AX102" s="672"/>
    </row>
    <row r="103" spans="1:52" ht="24.75" customHeight="1" x14ac:dyDescent="0.15">
      <c r="A103" s="599" t="s">
        <v>275</v>
      </c>
      <c r="B103" s="599"/>
      <c r="C103" s="599"/>
      <c r="D103" s="599"/>
      <c r="E103" s="669" t="s">
        <v>599</v>
      </c>
      <c r="F103" s="670"/>
      <c r="G103" s="670"/>
      <c r="H103" s="670"/>
      <c r="I103" s="670"/>
      <c r="J103" s="670"/>
      <c r="K103" s="670"/>
      <c r="L103" s="670"/>
      <c r="M103" s="670"/>
      <c r="N103" s="670"/>
      <c r="O103" s="670"/>
      <c r="P103" s="671"/>
      <c r="Q103" s="669"/>
      <c r="R103" s="670"/>
      <c r="S103" s="670"/>
      <c r="T103" s="670"/>
      <c r="U103" s="670"/>
      <c r="V103" s="670"/>
      <c r="W103" s="670"/>
      <c r="X103" s="670"/>
      <c r="Y103" s="670"/>
      <c r="Z103" s="670"/>
      <c r="AA103" s="670"/>
      <c r="AB103" s="671"/>
      <c r="AC103" s="669"/>
      <c r="AD103" s="670"/>
      <c r="AE103" s="670"/>
      <c r="AF103" s="670"/>
      <c r="AG103" s="670"/>
      <c r="AH103" s="670"/>
      <c r="AI103" s="670"/>
      <c r="AJ103" s="670"/>
      <c r="AK103" s="670"/>
      <c r="AL103" s="670"/>
      <c r="AM103" s="670"/>
      <c r="AN103" s="671"/>
      <c r="AO103" s="669"/>
      <c r="AP103" s="670"/>
      <c r="AQ103" s="670"/>
      <c r="AR103" s="670"/>
      <c r="AS103" s="670"/>
      <c r="AT103" s="670"/>
      <c r="AU103" s="670"/>
      <c r="AV103" s="670"/>
      <c r="AW103" s="670"/>
      <c r="AX103" s="672"/>
    </row>
    <row r="104" spans="1:52" ht="24.75" customHeight="1" x14ac:dyDescent="0.15">
      <c r="A104" s="599" t="s">
        <v>274</v>
      </c>
      <c r="B104" s="599"/>
      <c r="C104" s="599"/>
      <c r="D104" s="599"/>
      <c r="E104" s="669" t="s">
        <v>600</v>
      </c>
      <c r="F104" s="670"/>
      <c r="G104" s="670"/>
      <c r="H104" s="670"/>
      <c r="I104" s="670"/>
      <c r="J104" s="670"/>
      <c r="K104" s="670"/>
      <c r="L104" s="670"/>
      <c r="M104" s="670"/>
      <c r="N104" s="670"/>
      <c r="O104" s="670"/>
      <c r="P104" s="671"/>
      <c r="Q104" s="669"/>
      <c r="R104" s="670"/>
      <c r="S104" s="670"/>
      <c r="T104" s="670"/>
      <c r="U104" s="670"/>
      <c r="V104" s="670"/>
      <c r="W104" s="670"/>
      <c r="X104" s="670"/>
      <c r="Y104" s="670"/>
      <c r="Z104" s="670"/>
      <c r="AA104" s="670"/>
      <c r="AB104" s="671"/>
      <c r="AC104" s="669"/>
      <c r="AD104" s="670"/>
      <c r="AE104" s="670"/>
      <c r="AF104" s="670"/>
      <c r="AG104" s="670"/>
      <c r="AH104" s="670"/>
      <c r="AI104" s="670"/>
      <c r="AJ104" s="670"/>
      <c r="AK104" s="670"/>
      <c r="AL104" s="670"/>
      <c r="AM104" s="670"/>
      <c r="AN104" s="671"/>
      <c r="AO104" s="669"/>
      <c r="AP104" s="670"/>
      <c r="AQ104" s="670"/>
      <c r="AR104" s="670"/>
      <c r="AS104" s="670"/>
      <c r="AT104" s="670"/>
      <c r="AU104" s="670"/>
      <c r="AV104" s="670"/>
      <c r="AW104" s="670"/>
      <c r="AX104" s="672"/>
    </row>
    <row r="105" spans="1:52" ht="24.75" customHeight="1" x14ac:dyDescent="0.15">
      <c r="A105" s="599" t="s">
        <v>273</v>
      </c>
      <c r="B105" s="599"/>
      <c r="C105" s="599"/>
      <c r="D105" s="599"/>
      <c r="E105" s="669" t="s">
        <v>601</v>
      </c>
      <c r="F105" s="670"/>
      <c r="G105" s="670"/>
      <c r="H105" s="670"/>
      <c r="I105" s="670"/>
      <c r="J105" s="670"/>
      <c r="K105" s="670"/>
      <c r="L105" s="670"/>
      <c r="M105" s="670"/>
      <c r="N105" s="670"/>
      <c r="O105" s="670"/>
      <c r="P105" s="671"/>
      <c r="Q105" s="669"/>
      <c r="R105" s="670"/>
      <c r="S105" s="670"/>
      <c r="T105" s="670"/>
      <c r="U105" s="670"/>
      <c r="V105" s="670"/>
      <c r="W105" s="670"/>
      <c r="X105" s="670"/>
      <c r="Y105" s="670"/>
      <c r="Z105" s="670"/>
      <c r="AA105" s="670"/>
      <c r="AB105" s="671"/>
      <c r="AC105" s="669"/>
      <c r="AD105" s="670"/>
      <c r="AE105" s="670"/>
      <c r="AF105" s="670"/>
      <c r="AG105" s="670"/>
      <c r="AH105" s="670"/>
      <c r="AI105" s="670"/>
      <c r="AJ105" s="670"/>
      <c r="AK105" s="670"/>
      <c r="AL105" s="670"/>
      <c r="AM105" s="670"/>
      <c r="AN105" s="671"/>
      <c r="AO105" s="669"/>
      <c r="AP105" s="670"/>
      <c r="AQ105" s="670"/>
      <c r="AR105" s="670"/>
      <c r="AS105" s="670"/>
      <c r="AT105" s="670"/>
      <c r="AU105" s="670"/>
      <c r="AV105" s="670"/>
      <c r="AW105" s="670"/>
      <c r="AX105" s="672"/>
    </row>
    <row r="106" spans="1:52" ht="24.75" customHeight="1" x14ac:dyDescent="0.15">
      <c r="A106" s="599" t="s">
        <v>272</v>
      </c>
      <c r="B106" s="599"/>
      <c r="C106" s="599"/>
      <c r="D106" s="599"/>
      <c r="E106" s="669" t="s">
        <v>602</v>
      </c>
      <c r="F106" s="670"/>
      <c r="G106" s="670"/>
      <c r="H106" s="670"/>
      <c r="I106" s="670"/>
      <c r="J106" s="670"/>
      <c r="K106" s="670"/>
      <c r="L106" s="670"/>
      <c r="M106" s="670"/>
      <c r="N106" s="670"/>
      <c r="O106" s="670"/>
      <c r="P106" s="671"/>
      <c r="Q106" s="669"/>
      <c r="R106" s="670"/>
      <c r="S106" s="670"/>
      <c r="T106" s="670"/>
      <c r="U106" s="670"/>
      <c r="V106" s="670"/>
      <c r="W106" s="670"/>
      <c r="X106" s="670"/>
      <c r="Y106" s="670"/>
      <c r="Z106" s="670"/>
      <c r="AA106" s="670"/>
      <c r="AB106" s="671"/>
      <c r="AC106" s="669"/>
      <c r="AD106" s="670"/>
      <c r="AE106" s="670"/>
      <c r="AF106" s="670"/>
      <c r="AG106" s="670"/>
      <c r="AH106" s="670"/>
      <c r="AI106" s="670"/>
      <c r="AJ106" s="670"/>
      <c r="AK106" s="670"/>
      <c r="AL106" s="670"/>
      <c r="AM106" s="670"/>
      <c r="AN106" s="671"/>
      <c r="AO106" s="669"/>
      <c r="AP106" s="670"/>
      <c r="AQ106" s="670"/>
      <c r="AR106" s="670"/>
      <c r="AS106" s="670"/>
      <c r="AT106" s="670"/>
      <c r="AU106" s="670"/>
      <c r="AV106" s="670"/>
      <c r="AW106" s="670"/>
      <c r="AX106" s="672"/>
    </row>
    <row r="107" spans="1:52" ht="24.75" customHeight="1" x14ac:dyDescent="0.15">
      <c r="A107" s="599" t="s">
        <v>271</v>
      </c>
      <c r="B107" s="599"/>
      <c r="C107" s="599"/>
      <c r="D107" s="599"/>
      <c r="E107" s="669" t="s">
        <v>602</v>
      </c>
      <c r="F107" s="670"/>
      <c r="G107" s="670"/>
      <c r="H107" s="670"/>
      <c r="I107" s="670"/>
      <c r="J107" s="670"/>
      <c r="K107" s="670"/>
      <c r="L107" s="670"/>
      <c r="M107" s="670"/>
      <c r="N107" s="670"/>
      <c r="O107" s="670"/>
      <c r="P107" s="671"/>
      <c r="Q107" s="669"/>
      <c r="R107" s="670"/>
      <c r="S107" s="670"/>
      <c r="T107" s="670"/>
      <c r="U107" s="670"/>
      <c r="V107" s="670"/>
      <c r="W107" s="670"/>
      <c r="X107" s="670"/>
      <c r="Y107" s="670"/>
      <c r="Z107" s="670"/>
      <c r="AA107" s="670"/>
      <c r="AB107" s="671"/>
      <c r="AC107" s="669"/>
      <c r="AD107" s="670"/>
      <c r="AE107" s="670"/>
      <c r="AF107" s="670"/>
      <c r="AG107" s="670"/>
      <c r="AH107" s="670"/>
      <c r="AI107" s="670"/>
      <c r="AJ107" s="670"/>
      <c r="AK107" s="670"/>
      <c r="AL107" s="670"/>
      <c r="AM107" s="670"/>
      <c r="AN107" s="671"/>
      <c r="AO107" s="669"/>
      <c r="AP107" s="670"/>
      <c r="AQ107" s="670"/>
      <c r="AR107" s="670"/>
      <c r="AS107" s="670"/>
      <c r="AT107" s="670"/>
      <c r="AU107" s="670"/>
      <c r="AV107" s="670"/>
      <c r="AW107" s="670"/>
      <c r="AX107" s="672"/>
    </row>
    <row r="108" spans="1:52" ht="24.75" customHeight="1" x14ac:dyDescent="0.15">
      <c r="A108" s="599" t="s">
        <v>270</v>
      </c>
      <c r="B108" s="599"/>
      <c r="C108" s="599"/>
      <c r="D108" s="599"/>
      <c r="E108" s="713" t="s">
        <v>603</v>
      </c>
      <c r="F108" s="714"/>
      <c r="G108" s="714"/>
      <c r="H108" s="714"/>
      <c r="I108" s="714"/>
      <c r="J108" s="714"/>
      <c r="K108" s="714"/>
      <c r="L108" s="714"/>
      <c r="M108" s="714"/>
      <c r="N108" s="714"/>
      <c r="O108" s="714"/>
      <c r="P108" s="715"/>
      <c r="Q108" s="713"/>
      <c r="R108" s="714"/>
      <c r="S108" s="714"/>
      <c r="T108" s="714"/>
      <c r="U108" s="714"/>
      <c r="V108" s="714"/>
      <c r="W108" s="714"/>
      <c r="X108" s="714"/>
      <c r="Y108" s="714"/>
      <c r="Z108" s="714"/>
      <c r="AA108" s="714"/>
      <c r="AB108" s="715"/>
      <c r="AC108" s="713"/>
      <c r="AD108" s="714"/>
      <c r="AE108" s="714"/>
      <c r="AF108" s="714"/>
      <c r="AG108" s="714"/>
      <c r="AH108" s="714"/>
      <c r="AI108" s="714"/>
      <c r="AJ108" s="714"/>
      <c r="AK108" s="714"/>
      <c r="AL108" s="714"/>
      <c r="AM108" s="714"/>
      <c r="AN108" s="715"/>
      <c r="AO108" s="669"/>
      <c r="AP108" s="670"/>
      <c r="AQ108" s="670"/>
      <c r="AR108" s="670"/>
      <c r="AS108" s="670"/>
      <c r="AT108" s="670"/>
      <c r="AU108" s="670"/>
      <c r="AV108" s="670"/>
      <c r="AW108" s="670"/>
      <c r="AX108" s="672"/>
    </row>
    <row r="109" spans="1:52" ht="24.75" customHeight="1" x14ac:dyDescent="0.15">
      <c r="A109" s="599" t="s">
        <v>421</v>
      </c>
      <c r="B109" s="599"/>
      <c r="C109" s="599"/>
      <c r="D109" s="599"/>
      <c r="E109" s="668" t="s">
        <v>587</v>
      </c>
      <c r="F109" s="666"/>
      <c r="G109" s="666"/>
      <c r="H109" s="75" t="str">
        <f>IF(E109="","","-")</f>
        <v>-</v>
      </c>
      <c r="I109" s="666"/>
      <c r="J109" s="666"/>
      <c r="K109" s="75" t="str">
        <f>IF(I109="","","-")</f>
        <v/>
      </c>
      <c r="L109" s="667">
        <v>49</v>
      </c>
      <c r="M109" s="667"/>
      <c r="N109" s="75" t="str">
        <f>IF(O109="","","-")</f>
        <v/>
      </c>
      <c r="O109" s="711"/>
      <c r="P109" s="712"/>
      <c r="Q109" s="668"/>
      <c r="R109" s="666"/>
      <c r="S109" s="666"/>
      <c r="T109" s="75" t="str">
        <f>IF(Q109="","","-")</f>
        <v/>
      </c>
      <c r="U109" s="666"/>
      <c r="V109" s="666"/>
      <c r="W109" s="75" t="str">
        <f>IF(U109="","","-")</f>
        <v/>
      </c>
      <c r="X109" s="667"/>
      <c r="Y109" s="667"/>
      <c r="Z109" s="75" t="str">
        <f>IF(AA109="","","-")</f>
        <v/>
      </c>
      <c r="AA109" s="711"/>
      <c r="AB109" s="712"/>
      <c r="AC109" s="668"/>
      <c r="AD109" s="666"/>
      <c r="AE109" s="666"/>
      <c r="AF109" s="75" t="str">
        <f>IF(AC109="","","-")</f>
        <v/>
      </c>
      <c r="AG109" s="666"/>
      <c r="AH109" s="666"/>
      <c r="AI109" s="75" t="str">
        <f>IF(AG109="","","-")</f>
        <v/>
      </c>
      <c r="AJ109" s="667"/>
      <c r="AK109" s="667"/>
      <c r="AL109" s="75" t="str">
        <f>IF(AM109="","","-")</f>
        <v/>
      </c>
      <c r="AM109" s="711"/>
      <c r="AN109" s="712"/>
      <c r="AO109" s="668"/>
      <c r="AP109" s="666"/>
      <c r="AQ109" s="75" t="str">
        <f>IF(AO109="","","-")</f>
        <v/>
      </c>
      <c r="AR109" s="666"/>
      <c r="AS109" s="666"/>
      <c r="AT109" s="75" t="str">
        <f>IF(AR109="","","-")</f>
        <v/>
      </c>
      <c r="AU109" s="667"/>
      <c r="AV109" s="667"/>
      <c r="AW109" s="75" t="str">
        <f>IF(AX109="","","-")</f>
        <v/>
      </c>
      <c r="AX109" s="77"/>
    </row>
    <row r="110" spans="1:52" ht="24.75" customHeight="1" x14ac:dyDescent="0.15">
      <c r="A110" s="599" t="s">
        <v>385</v>
      </c>
      <c r="B110" s="599"/>
      <c r="C110" s="599"/>
      <c r="D110" s="599"/>
      <c r="E110" s="668" t="s">
        <v>587</v>
      </c>
      <c r="F110" s="666"/>
      <c r="G110" s="666"/>
      <c r="H110" s="75" t="str">
        <f>IF(E110="","","-")</f>
        <v>-</v>
      </c>
      <c r="I110" s="666"/>
      <c r="J110" s="666"/>
      <c r="K110" s="75" t="str">
        <f>IF(I110="","","-")</f>
        <v/>
      </c>
      <c r="L110" s="667">
        <v>48</v>
      </c>
      <c r="M110" s="667"/>
      <c r="N110" s="75" t="str">
        <f>IF(O110="","","-")</f>
        <v/>
      </c>
      <c r="O110" s="711"/>
      <c r="P110" s="712"/>
      <c r="Q110" s="668"/>
      <c r="R110" s="666"/>
      <c r="S110" s="666"/>
      <c r="T110" s="75" t="str">
        <f>IF(Q110="","","-")</f>
        <v/>
      </c>
      <c r="U110" s="666"/>
      <c r="V110" s="666"/>
      <c r="W110" s="75" t="str">
        <f>IF(U110="","","-")</f>
        <v/>
      </c>
      <c r="X110" s="667"/>
      <c r="Y110" s="667"/>
      <c r="Z110" s="75" t="str">
        <f>IF(AA110="","","-")</f>
        <v/>
      </c>
      <c r="AA110" s="711"/>
      <c r="AB110" s="712"/>
      <c r="AC110" s="668"/>
      <c r="AD110" s="666"/>
      <c r="AE110" s="666"/>
      <c r="AF110" s="75" t="str">
        <f>IF(AC110="","","-")</f>
        <v/>
      </c>
      <c r="AG110" s="666"/>
      <c r="AH110" s="666"/>
      <c r="AI110" s="75" t="str">
        <f>IF(AG110="","","-")</f>
        <v/>
      </c>
      <c r="AJ110" s="667"/>
      <c r="AK110" s="667"/>
      <c r="AL110" s="75" t="str">
        <f>IF(AM110="","","-")</f>
        <v/>
      </c>
      <c r="AM110" s="711"/>
      <c r="AN110" s="712"/>
      <c r="AO110" s="668"/>
      <c r="AP110" s="666"/>
      <c r="AQ110" s="75" t="str">
        <f>IF(AO110="","","-")</f>
        <v/>
      </c>
      <c r="AR110" s="666"/>
      <c r="AS110" s="666"/>
      <c r="AT110" s="75" t="str">
        <f>IF(AR110="","","-")</f>
        <v/>
      </c>
      <c r="AU110" s="667"/>
      <c r="AV110" s="667"/>
      <c r="AW110" s="75" t="str">
        <f>IF(AX110="","","-")</f>
        <v/>
      </c>
      <c r="AX110" s="77"/>
    </row>
    <row r="111" spans="1:52" ht="28.35" customHeight="1" x14ac:dyDescent="0.15">
      <c r="A111" s="288" t="s">
        <v>264</v>
      </c>
      <c r="B111" s="289"/>
      <c r="C111" s="289"/>
      <c r="D111" s="289"/>
      <c r="E111" s="289"/>
      <c r="F111" s="290"/>
      <c r="G111" s="60" t="s">
        <v>584</v>
      </c>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2" ht="28.35" customHeight="1" x14ac:dyDescent="0.15">
      <c r="A112" s="288"/>
      <c r="B112" s="289"/>
      <c r="C112" s="289"/>
      <c r="D112" s="289"/>
      <c r="E112" s="289"/>
      <c r="F112" s="290"/>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288"/>
      <c r="B113" s="289"/>
      <c r="C113" s="289"/>
      <c r="D113" s="289"/>
      <c r="E113" s="289"/>
      <c r="F113" s="290"/>
      <c r="G113" s="33"/>
      <c r="H113" s="79" t="s">
        <v>609</v>
      </c>
      <c r="I113" s="80"/>
      <c r="J113" s="80"/>
      <c r="K113" s="80"/>
      <c r="L113" s="81"/>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78"/>
      <c r="AO113" s="78"/>
      <c r="AP113" s="78"/>
      <c r="AQ113" s="78"/>
      <c r="AR113" s="78"/>
      <c r="AS113" s="34"/>
      <c r="AT113" s="34"/>
      <c r="AU113" s="34"/>
      <c r="AV113" s="34"/>
      <c r="AW113" s="34"/>
      <c r="AX113" s="35"/>
    </row>
    <row r="114" spans="1:50" ht="28.35" customHeight="1" x14ac:dyDescent="0.15">
      <c r="A114" s="288"/>
      <c r="B114" s="289"/>
      <c r="C114" s="289"/>
      <c r="D114" s="289"/>
      <c r="E114" s="289"/>
      <c r="F114" s="290"/>
      <c r="G114" s="33"/>
      <c r="H114" s="82"/>
      <c r="I114" s="83"/>
      <c r="J114" s="83"/>
      <c r="K114" s="83"/>
      <c r="L114" s="8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78"/>
      <c r="AO114" s="78"/>
      <c r="AP114" s="78"/>
      <c r="AQ114" s="78"/>
      <c r="AR114" s="78"/>
      <c r="AS114" s="34"/>
      <c r="AT114" s="34"/>
      <c r="AU114" s="34"/>
      <c r="AV114" s="34"/>
      <c r="AW114" s="34"/>
      <c r="AX114" s="35"/>
    </row>
    <row r="115" spans="1:50" ht="27.75" customHeight="1" x14ac:dyDescent="0.15">
      <c r="A115" s="288"/>
      <c r="B115" s="289"/>
      <c r="C115" s="289"/>
      <c r="D115" s="289"/>
      <c r="E115" s="289"/>
      <c r="F115" s="290"/>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8.35" customHeight="1" x14ac:dyDescent="0.15">
      <c r="A116" s="288"/>
      <c r="B116" s="289"/>
      <c r="C116" s="289"/>
      <c r="D116" s="289"/>
      <c r="E116" s="289"/>
      <c r="F116" s="290"/>
      <c r="G116" s="33"/>
      <c r="H116" s="34"/>
      <c r="I116" s="34"/>
      <c r="J116" s="85" t="s">
        <v>606</v>
      </c>
      <c r="K116" s="85"/>
      <c r="L116" s="85"/>
      <c r="M116" s="85"/>
      <c r="N116" s="85"/>
      <c r="O116" s="85"/>
      <c r="P116" s="85"/>
      <c r="Q116" s="85"/>
      <c r="R116" s="79" t="s">
        <v>621</v>
      </c>
      <c r="S116" s="80"/>
      <c r="T116" s="80"/>
      <c r="U116" s="80"/>
      <c r="V116" s="81"/>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8.35" customHeight="1" x14ac:dyDescent="0.15">
      <c r="A117" s="288"/>
      <c r="B117" s="289"/>
      <c r="C117" s="289"/>
      <c r="D117" s="289"/>
      <c r="E117" s="289"/>
      <c r="F117" s="290"/>
      <c r="G117" s="33"/>
      <c r="H117" s="34"/>
      <c r="I117" s="34"/>
      <c r="J117" s="34"/>
      <c r="K117" s="34"/>
      <c r="L117" s="34"/>
      <c r="M117" s="34"/>
      <c r="N117" s="34"/>
      <c r="O117" s="34"/>
      <c r="P117" s="34"/>
      <c r="Q117" s="34"/>
      <c r="R117" s="82"/>
      <c r="S117" s="83"/>
      <c r="T117" s="83"/>
      <c r="U117" s="83"/>
      <c r="V117" s="8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7.75" customHeight="1" x14ac:dyDescent="0.15">
      <c r="A118" s="288"/>
      <c r="B118" s="289"/>
      <c r="C118" s="289"/>
      <c r="D118" s="289"/>
      <c r="E118" s="289"/>
      <c r="F118" s="290"/>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288"/>
      <c r="B119" s="289"/>
      <c r="C119" s="289"/>
      <c r="D119" s="289"/>
      <c r="E119" s="289"/>
      <c r="F119" s="290"/>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78"/>
      <c r="AI119" s="78"/>
      <c r="AJ119" s="78"/>
      <c r="AK119" s="78"/>
      <c r="AL119" s="34"/>
      <c r="AM119" s="34"/>
      <c r="AN119" s="34"/>
      <c r="AO119" s="34"/>
      <c r="AP119" s="34"/>
      <c r="AQ119" s="34"/>
      <c r="AR119" s="34"/>
      <c r="AS119" s="78"/>
      <c r="AT119" s="78"/>
      <c r="AU119" s="78"/>
      <c r="AV119" s="78"/>
      <c r="AW119" s="78"/>
      <c r="AX119" s="35"/>
    </row>
    <row r="120" spans="1:50" ht="28.35" customHeight="1" x14ac:dyDescent="0.15">
      <c r="A120" s="288"/>
      <c r="B120" s="289"/>
      <c r="C120" s="289"/>
      <c r="D120" s="289"/>
      <c r="E120" s="289"/>
      <c r="F120" s="290"/>
      <c r="G120" s="33"/>
      <c r="H120" s="34"/>
      <c r="I120" s="34"/>
      <c r="J120" s="85" t="s">
        <v>620</v>
      </c>
      <c r="K120" s="85"/>
      <c r="L120" s="85"/>
      <c r="M120" s="85"/>
      <c r="N120" s="85"/>
      <c r="O120" s="85"/>
      <c r="P120" s="85"/>
      <c r="Q120" s="85"/>
      <c r="R120" s="79" t="s">
        <v>622</v>
      </c>
      <c r="S120" s="80"/>
      <c r="T120" s="80"/>
      <c r="U120" s="80"/>
      <c r="V120" s="81"/>
      <c r="W120" s="34"/>
      <c r="X120" s="34"/>
      <c r="Y120" s="34"/>
      <c r="Z120" s="34"/>
      <c r="AA120" s="34"/>
      <c r="AB120" s="34"/>
      <c r="AC120" s="34"/>
      <c r="AD120" s="34"/>
      <c r="AE120" s="34"/>
      <c r="AF120" s="34"/>
      <c r="AG120" s="34"/>
      <c r="AH120" s="78"/>
      <c r="AI120" s="78"/>
      <c r="AJ120" s="78"/>
      <c r="AK120" s="78"/>
      <c r="AL120" s="34"/>
      <c r="AM120" s="34"/>
      <c r="AN120" s="34"/>
      <c r="AO120" s="34"/>
      <c r="AP120" s="34"/>
      <c r="AQ120" s="34"/>
      <c r="AR120" s="34"/>
      <c r="AS120" s="78"/>
      <c r="AT120" s="78"/>
      <c r="AU120" s="78"/>
      <c r="AV120" s="78"/>
      <c r="AW120" s="78"/>
      <c r="AX120" s="35"/>
    </row>
    <row r="121" spans="1:50" ht="28.35" customHeight="1" x14ac:dyDescent="0.15">
      <c r="A121" s="288"/>
      <c r="B121" s="289"/>
      <c r="C121" s="289"/>
      <c r="D121" s="289"/>
      <c r="E121" s="289"/>
      <c r="F121" s="290"/>
      <c r="G121" s="33"/>
      <c r="H121" s="34"/>
      <c r="I121" s="34"/>
      <c r="J121" s="34"/>
      <c r="K121" s="34"/>
      <c r="L121" s="34"/>
      <c r="M121" s="34"/>
      <c r="N121" s="34"/>
      <c r="O121" s="34"/>
      <c r="P121" s="34"/>
      <c r="Q121" s="34"/>
      <c r="R121" s="82"/>
      <c r="S121" s="83"/>
      <c r="T121" s="83"/>
      <c r="U121" s="83"/>
      <c r="V121" s="84"/>
      <c r="W121" s="34"/>
      <c r="X121" s="34"/>
      <c r="Y121" s="34"/>
      <c r="Z121" s="34"/>
      <c r="AA121" s="34"/>
      <c r="AB121" s="34"/>
      <c r="AC121" s="34"/>
      <c r="AD121" s="34"/>
      <c r="AE121" s="34"/>
      <c r="AF121" s="34"/>
      <c r="AG121" s="34"/>
      <c r="AH121" s="78"/>
      <c r="AI121" s="78"/>
      <c r="AJ121" s="78"/>
      <c r="AK121" s="78"/>
      <c r="AL121" s="34"/>
      <c r="AM121" s="34"/>
      <c r="AN121" s="34"/>
      <c r="AO121" s="34"/>
      <c r="AP121" s="34"/>
      <c r="AQ121" s="34"/>
      <c r="AR121" s="34"/>
      <c r="AS121" s="78"/>
      <c r="AT121" s="78"/>
      <c r="AU121" s="78"/>
      <c r="AV121" s="78"/>
      <c r="AW121" s="78"/>
      <c r="AX121" s="35"/>
    </row>
    <row r="122" spans="1:50" ht="28.35" customHeight="1" x14ac:dyDescent="0.15">
      <c r="A122" s="288"/>
      <c r="B122" s="289"/>
      <c r="C122" s="289"/>
      <c r="D122" s="289"/>
      <c r="E122" s="289"/>
      <c r="F122" s="290"/>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78"/>
      <c r="AI122" s="78"/>
      <c r="AJ122" s="78"/>
      <c r="AK122" s="78"/>
      <c r="AL122" s="34"/>
      <c r="AM122" s="34"/>
      <c r="AN122" s="34"/>
      <c r="AO122" s="34"/>
      <c r="AP122" s="34"/>
      <c r="AQ122" s="34"/>
      <c r="AR122" s="34"/>
      <c r="AS122" s="78"/>
      <c r="AT122" s="78"/>
      <c r="AU122" s="78"/>
      <c r="AV122" s="78"/>
      <c r="AW122" s="78"/>
      <c r="AX122" s="35"/>
    </row>
    <row r="123" spans="1:50" ht="27.6" customHeight="1" x14ac:dyDescent="0.15">
      <c r="A123" s="288"/>
      <c r="B123" s="289"/>
      <c r="C123" s="289"/>
      <c r="D123" s="289"/>
      <c r="E123" s="289"/>
      <c r="F123" s="290"/>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78"/>
      <c r="AI123" s="78"/>
      <c r="AJ123" s="78"/>
      <c r="AK123" s="78"/>
      <c r="AL123" s="34"/>
      <c r="AM123" s="34"/>
      <c r="AN123" s="34"/>
      <c r="AO123" s="34"/>
      <c r="AP123" s="34"/>
      <c r="AQ123" s="34"/>
      <c r="AR123" s="34"/>
      <c r="AS123" s="78"/>
      <c r="AT123" s="78"/>
      <c r="AU123" s="78"/>
      <c r="AV123" s="78"/>
      <c r="AW123" s="78"/>
      <c r="AX123" s="35"/>
    </row>
    <row r="124" spans="1:50" ht="27.6" customHeight="1" x14ac:dyDescent="0.15">
      <c r="A124" s="288"/>
      <c r="B124" s="289"/>
      <c r="C124" s="289"/>
      <c r="D124" s="289"/>
      <c r="E124" s="289"/>
      <c r="F124" s="290"/>
      <c r="G124" s="33"/>
      <c r="H124" s="34"/>
      <c r="I124" s="34"/>
      <c r="J124" s="34"/>
      <c r="K124" s="78"/>
      <c r="L124" s="78"/>
      <c r="M124" s="78"/>
      <c r="N124" s="78"/>
      <c r="O124" s="34"/>
      <c r="P124" s="34"/>
      <c r="Q124" s="34"/>
      <c r="R124" s="34"/>
      <c r="S124" s="34"/>
      <c r="T124" s="34"/>
      <c r="U124" s="78"/>
      <c r="V124" s="78"/>
      <c r="W124" s="78"/>
      <c r="X124" s="78"/>
      <c r="Y124" s="34"/>
      <c r="Z124" s="34"/>
      <c r="AA124" s="34"/>
      <c r="AB124" s="34"/>
      <c r="AC124" s="34"/>
      <c r="AD124" s="34"/>
      <c r="AE124" s="34"/>
      <c r="AF124" s="78"/>
      <c r="AG124" s="78"/>
      <c r="AH124" s="78"/>
      <c r="AI124" s="78"/>
      <c r="AJ124" s="78"/>
      <c r="AK124" s="78"/>
      <c r="AL124" s="34"/>
      <c r="AM124" s="34"/>
      <c r="AN124" s="34"/>
      <c r="AO124" s="34"/>
      <c r="AP124" s="34"/>
      <c r="AQ124" s="34"/>
      <c r="AR124" s="34"/>
      <c r="AS124" s="78"/>
      <c r="AT124" s="78"/>
      <c r="AU124" s="78"/>
      <c r="AV124" s="78"/>
      <c r="AW124" s="78"/>
      <c r="AX124" s="35"/>
    </row>
    <row r="125" spans="1:50" ht="27.6" customHeight="1" x14ac:dyDescent="0.15">
      <c r="A125" s="288"/>
      <c r="B125" s="289"/>
      <c r="C125" s="289"/>
      <c r="D125" s="289"/>
      <c r="E125" s="289"/>
      <c r="F125" s="290"/>
      <c r="G125" s="33"/>
      <c r="H125" s="34"/>
      <c r="I125" s="34"/>
      <c r="J125" s="34"/>
      <c r="K125" s="78"/>
      <c r="L125" s="78"/>
      <c r="M125" s="78"/>
      <c r="N125" s="78"/>
      <c r="O125" s="34"/>
      <c r="P125" s="34"/>
      <c r="Q125" s="34"/>
      <c r="R125" s="34"/>
      <c r="S125" s="34"/>
      <c r="T125" s="34"/>
      <c r="U125" s="78"/>
      <c r="V125" s="78"/>
      <c r="W125" s="78"/>
      <c r="X125" s="78"/>
      <c r="Y125" s="34"/>
      <c r="Z125" s="34"/>
      <c r="AA125" s="34"/>
      <c r="AB125" s="34"/>
      <c r="AC125" s="34"/>
      <c r="AD125" s="34"/>
      <c r="AE125" s="34"/>
      <c r="AF125" s="78"/>
      <c r="AG125" s="78"/>
      <c r="AH125" s="78"/>
      <c r="AI125" s="78"/>
      <c r="AJ125" s="78"/>
      <c r="AK125" s="78"/>
      <c r="AL125" s="34"/>
      <c r="AM125" s="34"/>
      <c r="AN125" s="34"/>
      <c r="AO125" s="34"/>
      <c r="AP125" s="34"/>
      <c r="AQ125" s="34"/>
      <c r="AR125" s="34"/>
      <c r="AS125" s="78"/>
      <c r="AT125" s="78"/>
      <c r="AU125" s="78"/>
      <c r="AV125" s="78"/>
      <c r="AW125" s="78"/>
      <c r="AX125" s="35"/>
    </row>
    <row r="126" spans="1:50" ht="24.75" customHeight="1" thickBot="1" x14ac:dyDescent="0.2">
      <c r="A126" s="291"/>
      <c r="B126" s="292"/>
      <c r="C126" s="292"/>
      <c r="D126" s="292"/>
      <c r="E126" s="292"/>
      <c r="F126" s="293"/>
      <c r="G126" s="36"/>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8"/>
    </row>
    <row r="127" spans="1:50" ht="24.75" customHeight="1" x14ac:dyDescent="0.15">
      <c r="A127" s="343" t="s">
        <v>266</v>
      </c>
      <c r="B127" s="344"/>
      <c r="C127" s="344"/>
      <c r="D127" s="344"/>
      <c r="E127" s="344"/>
      <c r="F127" s="345"/>
      <c r="G127" s="338" t="s">
        <v>613</v>
      </c>
      <c r="H127" s="339"/>
      <c r="I127" s="339"/>
      <c r="J127" s="339"/>
      <c r="K127" s="339"/>
      <c r="L127" s="339"/>
      <c r="M127" s="339"/>
      <c r="N127" s="339"/>
      <c r="O127" s="339"/>
      <c r="P127" s="339"/>
      <c r="Q127" s="339"/>
      <c r="R127" s="339"/>
      <c r="S127" s="339"/>
      <c r="T127" s="339"/>
      <c r="U127" s="339"/>
      <c r="V127" s="339"/>
      <c r="W127" s="339"/>
      <c r="X127" s="339"/>
      <c r="Y127" s="339"/>
      <c r="Z127" s="339"/>
      <c r="AA127" s="339"/>
      <c r="AB127" s="340"/>
      <c r="AC127" s="338" t="s">
        <v>614</v>
      </c>
      <c r="AD127" s="339"/>
      <c r="AE127" s="339"/>
      <c r="AF127" s="339"/>
      <c r="AG127" s="339"/>
      <c r="AH127" s="339"/>
      <c r="AI127" s="339"/>
      <c r="AJ127" s="339"/>
      <c r="AK127" s="339"/>
      <c r="AL127" s="339"/>
      <c r="AM127" s="339"/>
      <c r="AN127" s="339"/>
      <c r="AO127" s="339"/>
      <c r="AP127" s="339"/>
      <c r="AQ127" s="339"/>
      <c r="AR127" s="339"/>
      <c r="AS127" s="339"/>
      <c r="AT127" s="339"/>
      <c r="AU127" s="339"/>
      <c r="AV127" s="339"/>
      <c r="AW127" s="339"/>
      <c r="AX127" s="459"/>
    </row>
    <row r="128" spans="1:50" ht="24.75" customHeight="1" x14ac:dyDescent="0.15">
      <c r="A128" s="346"/>
      <c r="B128" s="347"/>
      <c r="C128" s="347"/>
      <c r="D128" s="347"/>
      <c r="E128" s="347"/>
      <c r="F128" s="348"/>
      <c r="G128" s="396" t="s">
        <v>17</v>
      </c>
      <c r="H128" s="324"/>
      <c r="I128" s="324"/>
      <c r="J128" s="324"/>
      <c r="K128" s="324"/>
      <c r="L128" s="323" t="s">
        <v>18</v>
      </c>
      <c r="M128" s="324"/>
      <c r="N128" s="324"/>
      <c r="O128" s="324"/>
      <c r="P128" s="324"/>
      <c r="Q128" s="324"/>
      <c r="R128" s="324"/>
      <c r="S128" s="324"/>
      <c r="T128" s="324"/>
      <c r="U128" s="324"/>
      <c r="V128" s="324"/>
      <c r="W128" s="324"/>
      <c r="X128" s="325"/>
      <c r="Y128" s="271" t="s">
        <v>19</v>
      </c>
      <c r="Z128" s="272"/>
      <c r="AA128" s="272"/>
      <c r="AB128" s="464"/>
      <c r="AC128" s="396" t="s">
        <v>17</v>
      </c>
      <c r="AD128" s="324"/>
      <c r="AE128" s="324"/>
      <c r="AF128" s="324"/>
      <c r="AG128" s="324"/>
      <c r="AH128" s="323" t="s">
        <v>18</v>
      </c>
      <c r="AI128" s="324"/>
      <c r="AJ128" s="324"/>
      <c r="AK128" s="324"/>
      <c r="AL128" s="324"/>
      <c r="AM128" s="324"/>
      <c r="AN128" s="324"/>
      <c r="AO128" s="324"/>
      <c r="AP128" s="324"/>
      <c r="AQ128" s="324"/>
      <c r="AR128" s="324"/>
      <c r="AS128" s="324"/>
      <c r="AT128" s="325"/>
      <c r="AU128" s="271" t="s">
        <v>19</v>
      </c>
      <c r="AV128" s="272"/>
      <c r="AW128" s="272"/>
      <c r="AX128" s="273"/>
    </row>
    <row r="129" spans="1:50" ht="24.75" customHeight="1" x14ac:dyDescent="0.15">
      <c r="A129" s="346"/>
      <c r="B129" s="347"/>
      <c r="C129" s="347"/>
      <c r="D129" s="347"/>
      <c r="E129" s="347"/>
      <c r="F129" s="348"/>
      <c r="G129" s="716" t="s">
        <v>610</v>
      </c>
      <c r="H129" s="717"/>
      <c r="I129" s="717"/>
      <c r="J129" s="717"/>
      <c r="K129" s="718"/>
      <c r="L129" s="719" t="s">
        <v>615</v>
      </c>
      <c r="M129" s="720"/>
      <c r="N129" s="720"/>
      <c r="O129" s="720"/>
      <c r="P129" s="720"/>
      <c r="Q129" s="720"/>
      <c r="R129" s="720"/>
      <c r="S129" s="720"/>
      <c r="T129" s="720"/>
      <c r="U129" s="720"/>
      <c r="V129" s="720"/>
      <c r="W129" s="720"/>
      <c r="X129" s="721"/>
      <c r="Y129" s="722">
        <v>20.399999999999999</v>
      </c>
      <c r="Z129" s="723"/>
      <c r="AA129" s="723"/>
      <c r="AB129" s="724"/>
      <c r="AC129" s="716" t="s">
        <v>610</v>
      </c>
      <c r="AD129" s="717"/>
      <c r="AE129" s="717"/>
      <c r="AF129" s="717"/>
      <c r="AG129" s="718"/>
      <c r="AH129" s="719" t="s">
        <v>611</v>
      </c>
      <c r="AI129" s="720"/>
      <c r="AJ129" s="720"/>
      <c r="AK129" s="720"/>
      <c r="AL129" s="720"/>
      <c r="AM129" s="720"/>
      <c r="AN129" s="720"/>
      <c r="AO129" s="720"/>
      <c r="AP129" s="720"/>
      <c r="AQ129" s="720"/>
      <c r="AR129" s="720"/>
      <c r="AS129" s="720"/>
      <c r="AT129" s="721"/>
      <c r="AU129" s="722">
        <v>32.299999999999997</v>
      </c>
      <c r="AV129" s="723"/>
      <c r="AW129" s="723"/>
      <c r="AX129" s="724"/>
    </row>
    <row r="130" spans="1:50" ht="24.75" customHeight="1" x14ac:dyDescent="0.15">
      <c r="A130" s="346"/>
      <c r="B130" s="347"/>
      <c r="C130" s="347"/>
      <c r="D130" s="347"/>
      <c r="E130" s="347"/>
      <c r="F130" s="348"/>
      <c r="G130" s="266"/>
      <c r="H130" s="267"/>
      <c r="I130" s="267"/>
      <c r="J130" s="267"/>
      <c r="K130" s="268"/>
      <c r="L130" s="274"/>
      <c r="M130" s="275"/>
      <c r="N130" s="275"/>
      <c r="O130" s="275"/>
      <c r="P130" s="275"/>
      <c r="Q130" s="275"/>
      <c r="R130" s="275"/>
      <c r="S130" s="275"/>
      <c r="T130" s="275"/>
      <c r="U130" s="275"/>
      <c r="V130" s="275"/>
      <c r="W130" s="275"/>
      <c r="X130" s="276"/>
      <c r="Y130" s="277"/>
      <c r="Z130" s="278"/>
      <c r="AA130" s="278"/>
      <c r="AB130" s="286"/>
      <c r="AC130" s="266"/>
      <c r="AD130" s="267"/>
      <c r="AE130" s="267"/>
      <c r="AF130" s="267"/>
      <c r="AG130" s="268"/>
      <c r="AH130" s="274"/>
      <c r="AI130" s="275"/>
      <c r="AJ130" s="275"/>
      <c r="AK130" s="275"/>
      <c r="AL130" s="275"/>
      <c r="AM130" s="275"/>
      <c r="AN130" s="275"/>
      <c r="AO130" s="275"/>
      <c r="AP130" s="275"/>
      <c r="AQ130" s="275"/>
      <c r="AR130" s="275"/>
      <c r="AS130" s="275"/>
      <c r="AT130" s="276"/>
      <c r="AU130" s="277"/>
      <c r="AV130" s="278"/>
      <c r="AW130" s="278"/>
      <c r="AX130" s="279"/>
    </row>
    <row r="131" spans="1:50" ht="24.75" customHeight="1" x14ac:dyDescent="0.15">
      <c r="A131" s="346"/>
      <c r="B131" s="347"/>
      <c r="C131" s="347"/>
      <c r="D131" s="347"/>
      <c r="E131" s="347"/>
      <c r="F131" s="348"/>
      <c r="G131" s="266"/>
      <c r="H131" s="267"/>
      <c r="I131" s="267"/>
      <c r="J131" s="267"/>
      <c r="K131" s="268"/>
      <c r="L131" s="274"/>
      <c r="M131" s="275"/>
      <c r="N131" s="275"/>
      <c r="O131" s="275"/>
      <c r="P131" s="275"/>
      <c r="Q131" s="275"/>
      <c r="R131" s="275"/>
      <c r="S131" s="275"/>
      <c r="T131" s="275"/>
      <c r="U131" s="275"/>
      <c r="V131" s="275"/>
      <c r="W131" s="275"/>
      <c r="X131" s="276"/>
      <c r="Y131" s="277"/>
      <c r="Z131" s="278"/>
      <c r="AA131" s="278"/>
      <c r="AB131" s="286"/>
      <c r="AC131" s="266"/>
      <c r="AD131" s="267"/>
      <c r="AE131" s="267"/>
      <c r="AF131" s="267"/>
      <c r="AG131" s="268"/>
      <c r="AH131" s="274"/>
      <c r="AI131" s="275"/>
      <c r="AJ131" s="275"/>
      <c r="AK131" s="275"/>
      <c r="AL131" s="275"/>
      <c r="AM131" s="275"/>
      <c r="AN131" s="275"/>
      <c r="AO131" s="275"/>
      <c r="AP131" s="275"/>
      <c r="AQ131" s="275"/>
      <c r="AR131" s="275"/>
      <c r="AS131" s="275"/>
      <c r="AT131" s="276"/>
      <c r="AU131" s="277"/>
      <c r="AV131" s="278"/>
      <c r="AW131" s="278"/>
      <c r="AX131" s="279"/>
    </row>
    <row r="132" spans="1:50" ht="24.75" customHeight="1" x14ac:dyDescent="0.15">
      <c r="A132" s="346"/>
      <c r="B132" s="347"/>
      <c r="C132" s="347"/>
      <c r="D132" s="347"/>
      <c r="E132" s="347"/>
      <c r="F132" s="348"/>
      <c r="G132" s="266"/>
      <c r="H132" s="267"/>
      <c r="I132" s="267"/>
      <c r="J132" s="267"/>
      <c r="K132" s="268"/>
      <c r="L132" s="274"/>
      <c r="M132" s="275"/>
      <c r="N132" s="275"/>
      <c r="O132" s="275"/>
      <c r="P132" s="275"/>
      <c r="Q132" s="275"/>
      <c r="R132" s="275"/>
      <c r="S132" s="275"/>
      <c r="T132" s="275"/>
      <c r="U132" s="275"/>
      <c r="V132" s="275"/>
      <c r="W132" s="275"/>
      <c r="X132" s="276"/>
      <c r="Y132" s="277"/>
      <c r="Z132" s="278"/>
      <c r="AA132" s="278"/>
      <c r="AB132" s="286"/>
      <c r="AC132" s="266"/>
      <c r="AD132" s="267"/>
      <c r="AE132" s="267"/>
      <c r="AF132" s="267"/>
      <c r="AG132" s="268"/>
      <c r="AH132" s="274"/>
      <c r="AI132" s="275"/>
      <c r="AJ132" s="275"/>
      <c r="AK132" s="275"/>
      <c r="AL132" s="275"/>
      <c r="AM132" s="275"/>
      <c r="AN132" s="275"/>
      <c r="AO132" s="275"/>
      <c r="AP132" s="275"/>
      <c r="AQ132" s="275"/>
      <c r="AR132" s="275"/>
      <c r="AS132" s="275"/>
      <c r="AT132" s="276"/>
      <c r="AU132" s="277"/>
      <c r="AV132" s="278"/>
      <c r="AW132" s="278"/>
      <c r="AX132" s="279"/>
    </row>
    <row r="133" spans="1:50" ht="24.75" customHeight="1" x14ac:dyDescent="0.15">
      <c r="A133" s="346"/>
      <c r="B133" s="347"/>
      <c r="C133" s="347"/>
      <c r="D133" s="347"/>
      <c r="E133" s="347"/>
      <c r="F133" s="348"/>
      <c r="G133" s="266"/>
      <c r="H133" s="267"/>
      <c r="I133" s="267"/>
      <c r="J133" s="267"/>
      <c r="K133" s="268"/>
      <c r="L133" s="274"/>
      <c r="M133" s="275"/>
      <c r="N133" s="275"/>
      <c r="O133" s="275"/>
      <c r="P133" s="275"/>
      <c r="Q133" s="275"/>
      <c r="R133" s="275"/>
      <c r="S133" s="275"/>
      <c r="T133" s="275"/>
      <c r="U133" s="275"/>
      <c r="V133" s="275"/>
      <c r="W133" s="275"/>
      <c r="X133" s="276"/>
      <c r="Y133" s="277"/>
      <c r="Z133" s="278"/>
      <c r="AA133" s="278"/>
      <c r="AB133" s="286"/>
      <c r="AC133" s="266"/>
      <c r="AD133" s="267"/>
      <c r="AE133" s="267"/>
      <c r="AF133" s="267"/>
      <c r="AG133" s="268"/>
      <c r="AH133" s="274"/>
      <c r="AI133" s="275"/>
      <c r="AJ133" s="275"/>
      <c r="AK133" s="275"/>
      <c r="AL133" s="275"/>
      <c r="AM133" s="275"/>
      <c r="AN133" s="275"/>
      <c r="AO133" s="275"/>
      <c r="AP133" s="275"/>
      <c r="AQ133" s="275"/>
      <c r="AR133" s="275"/>
      <c r="AS133" s="275"/>
      <c r="AT133" s="276"/>
      <c r="AU133" s="277"/>
      <c r="AV133" s="278"/>
      <c r="AW133" s="278"/>
      <c r="AX133" s="279"/>
    </row>
    <row r="134" spans="1:50" ht="24.75" customHeight="1" x14ac:dyDescent="0.15">
      <c r="A134" s="346"/>
      <c r="B134" s="347"/>
      <c r="C134" s="347"/>
      <c r="D134" s="347"/>
      <c r="E134" s="347"/>
      <c r="F134" s="348"/>
      <c r="G134" s="266"/>
      <c r="H134" s="267"/>
      <c r="I134" s="267"/>
      <c r="J134" s="267"/>
      <c r="K134" s="268"/>
      <c r="L134" s="274"/>
      <c r="M134" s="275"/>
      <c r="N134" s="275"/>
      <c r="O134" s="275"/>
      <c r="P134" s="275"/>
      <c r="Q134" s="275"/>
      <c r="R134" s="275"/>
      <c r="S134" s="275"/>
      <c r="T134" s="275"/>
      <c r="U134" s="275"/>
      <c r="V134" s="275"/>
      <c r="W134" s="275"/>
      <c r="X134" s="276"/>
      <c r="Y134" s="277"/>
      <c r="Z134" s="278"/>
      <c r="AA134" s="278"/>
      <c r="AB134" s="286"/>
      <c r="AC134" s="266"/>
      <c r="AD134" s="267"/>
      <c r="AE134" s="267"/>
      <c r="AF134" s="267"/>
      <c r="AG134" s="268"/>
      <c r="AH134" s="274"/>
      <c r="AI134" s="275"/>
      <c r="AJ134" s="275"/>
      <c r="AK134" s="275"/>
      <c r="AL134" s="275"/>
      <c r="AM134" s="275"/>
      <c r="AN134" s="275"/>
      <c r="AO134" s="275"/>
      <c r="AP134" s="275"/>
      <c r="AQ134" s="275"/>
      <c r="AR134" s="275"/>
      <c r="AS134" s="275"/>
      <c r="AT134" s="276"/>
      <c r="AU134" s="277"/>
      <c r="AV134" s="278"/>
      <c r="AW134" s="278"/>
      <c r="AX134" s="279"/>
    </row>
    <row r="135" spans="1:50" ht="24.75" customHeight="1" x14ac:dyDescent="0.15">
      <c r="A135" s="346"/>
      <c r="B135" s="347"/>
      <c r="C135" s="347"/>
      <c r="D135" s="347"/>
      <c r="E135" s="347"/>
      <c r="F135" s="348"/>
      <c r="G135" s="266"/>
      <c r="H135" s="267"/>
      <c r="I135" s="267"/>
      <c r="J135" s="267"/>
      <c r="K135" s="268"/>
      <c r="L135" s="274"/>
      <c r="M135" s="275"/>
      <c r="N135" s="275"/>
      <c r="O135" s="275"/>
      <c r="P135" s="275"/>
      <c r="Q135" s="275"/>
      <c r="R135" s="275"/>
      <c r="S135" s="275"/>
      <c r="T135" s="275"/>
      <c r="U135" s="275"/>
      <c r="V135" s="275"/>
      <c r="W135" s="275"/>
      <c r="X135" s="276"/>
      <c r="Y135" s="277"/>
      <c r="Z135" s="278"/>
      <c r="AA135" s="278"/>
      <c r="AB135" s="286"/>
      <c r="AC135" s="266"/>
      <c r="AD135" s="267"/>
      <c r="AE135" s="267"/>
      <c r="AF135" s="267"/>
      <c r="AG135" s="268"/>
      <c r="AH135" s="274"/>
      <c r="AI135" s="275"/>
      <c r="AJ135" s="275"/>
      <c r="AK135" s="275"/>
      <c r="AL135" s="275"/>
      <c r="AM135" s="275"/>
      <c r="AN135" s="275"/>
      <c r="AO135" s="275"/>
      <c r="AP135" s="275"/>
      <c r="AQ135" s="275"/>
      <c r="AR135" s="275"/>
      <c r="AS135" s="275"/>
      <c r="AT135" s="276"/>
      <c r="AU135" s="277"/>
      <c r="AV135" s="278"/>
      <c r="AW135" s="278"/>
      <c r="AX135" s="279"/>
    </row>
    <row r="136" spans="1:50" ht="24.75" customHeight="1" x14ac:dyDescent="0.15">
      <c r="A136" s="346"/>
      <c r="B136" s="347"/>
      <c r="C136" s="347"/>
      <c r="D136" s="347"/>
      <c r="E136" s="347"/>
      <c r="F136" s="348"/>
      <c r="G136" s="266"/>
      <c r="H136" s="267"/>
      <c r="I136" s="267"/>
      <c r="J136" s="267"/>
      <c r="K136" s="268"/>
      <c r="L136" s="274"/>
      <c r="M136" s="275"/>
      <c r="N136" s="275"/>
      <c r="O136" s="275"/>
      <c r="P136" s="275"/>
      <c r="Q136" s="275"/>
      <c r="R136" s="275"/>
      <c r="S136" s="275"/>
      <c r="T136" s="275"/>
      <c r="U136" s="275"/>
      <c r="V136" s="275"/>
      <c r="W136" s="275"/>
      <c r="X136" s="276"/>
      <c r="Y136" s="277"/>
      <c r="Z136" s="278"/>
      <c r="AA136" s="278"/>
      <c r="AB136" s="286"/>
      <c r="AC136" s="266"/>
      <c r="AD136" s="267"/>
      <c r="AE136" s="267"/>
      <c r="AF136" s="267"/>
      <c r="AG136" s="268"/>
      <c r="AH136" s="274"/>
      <c r="AI136" s="275"/>
      <c r="AJ136" s="275"/>
      <c r="AK136" s="275"/>
      <c r="AL136" s="275"/>
      <c r="AM136" s="275"/>
      <c r="AN136" s="275"/>
      <c r="AO136" s="275"/>
      <c r="AP136" s="275"/>
      <c r="AQ136" s="275"/>
      <c r="AR136" s="275"/>
      <c r="AS136" s="275"/>
      <c r="AT136" s="276"/>
      <c r="AU136" s="277"/>
      <c r="AV136" s="278"/>
      <c r="AW136" s="278"/>
      <c r="AX136" s="279"/>
    </row>
    <row r="137" spans="1:50" ht="24.75" customHeight="1" x14ac:dyDescent="0.15">
      <c r="A137" s="346"/>
      <c r="B137" s="347"/>
      <c r="C137" s="347"/>
      <c r="D137" s="347"/>
      <c r="E137" s="347"/>
      <c r="F137" s="348"/>
      <c r="G137" s="266"/>
      <c r="H137" s="267"/>
      <c r="I137" s="267"/>
      <c r="J137" s="267"/>
      <c r="K137" s="268"/>
      <c r="L137" s="274"/>
      <c r="M137" s="275"/>
      <c r="N137" s="275"/>
      <c r="O137" s="275"/>
      <c r="P137" s="275"/>
      <c r="Q137" s="275"/>
      <c r="R137" s="275"/>
      <c r="S137" s="275"/>
      <c r="T137" s="275"/>
      <c r="U137" s="275"/>
      <c r="V137" s="275"/>
      <c r="W137" s="275"/>
      <c r="X137" s="276"/>
      <c r="Y137" s="277"/>
      <c r="Z137" s="278"/>
      <c r="AA137" s="278"/>
      <c r="AB137" s="286"/>
      <c r="AC137" s="266"/>
      <c r="AD137" s="267"/>
      <c r="AE137" s="267"/>
      <c r="AF137" s="267"/>
      <c r="AG137" s="268"/>
      <c r="AH137" s="274"/>
      <c r="AI137" s="275"/>
      <c r="AJ137" s="275"/>
      <c r="AK137" s="275"/>
      <c r="AL137" s="275"/>
      <c r="AM137" s="275"/>
      <c r="AN137" s="275"/>
      <c r="AO137" s="275"/>
      <c r="AP137" s="275"/>
      <c r="AQ137" s="275"/>
      <c r="AR137" s="275"/>
      <c r="AS137" s="275"/>
      <c r="AT137" s="276"/>
      <c r="AU137" s="277"/>
      <c r="AV137" s="278"/>
      <c r="AW137" s="278"/>
      <c r="AX137" s="279"/>
    </row>
    <row r="138" spans="1:50" ht="24.75" customHeight="1" x14ac:dyDescent="0.15">
      <c r="A138" s="346"/>
      <c r="B138" s="347"/>
      <c r="C138" s="347"/>
      <c r="D138" s="347"/>
      <c r="E138" s="347"/>
      <c r="F138" s="348"/>
      <c r="G138" s="266"/>
      <c r="H138" s="267"/>
      <c r="I138" s="267"/>
      <c r="J138" s="267"/>
      <c r="K138" s="268"/>
      <c r="L138" s="274"/>
      <c r="M138" s="275"/>
      <c r="N138" s="275"/>
      <c r="O138" s="275"/>
      <c r="P138" s="275"/>
      <c r="Q138" s="275"/>
      <c r="R138" s="275"/>
      <c r="S138" s="275"/>
      <c r="T138" s="275"/>
      <c r="U138" s="275"/>
      <c r="V138" s="275"/>
      <c r="W138" s="275"/>
      <c r="X138" s="276"/>
      <c r="Y138" s="277"/>
      <c r="Z138" s="278"/>
      <c r="AA138" s="278"/>
      <c r="AB138" s="286"/>
      <c r="AC138" s="266"/>
      <c r="AD138" s="267"/>
      <c r="AE138" s="267"/>
      <c r="AF138" s="267"/>
      <c r="AG138" s="268"/>
      <c r="AH138" s="274"/>
      <c r="AI138" s="275"/>
      <c r="AJ138" s="275"/>
      <c r="AK138" s="275"/>
      <c r="AL138" s="275"/>
      <c r="AM138" s="275"/>
      <c r="AN138" s="275"/>
      <c r="AO138" s="275"/>
      <c r="AP138" s="275"/>
      <c r="AQ138" s="275"/>
      <c r="AR138" s="275"/>
      <c r="AS138" s="275"/>
      <c r="AT138" s="276"/>
      <c r="AU138" s="277"/>
      <c r="AV138" s="278"/>
      <c r="AW138" s="278"/>
      <c r="AX138" s="279"/>
    </row>
    <row r="139" spans="1:50" ht="24.75" customHeight="1" x14ac:dyDescent="0.15">
      <c r="A139" s="346"/>
      <c r="B139" s="347"/>
      <c r="C139" s="347"/>
      <c r="D139" s="347"/>
      <c r="E139" s="347"/>
      <c r="F139" s="348"/>
      <c r="G139" s="509" t="s">
        <v>20</v>
      </c>
      <c r="H139" s="510"/>
      <c r="I139" s="510"/>
      <c r="J139" s="510"/>
      <c r="K139" s="510"/>
      <c r="L139" s="511"/>
      <c r="M139" s="512"/>
      <c r="N139" s="512"/>
      <c r="O139" s="512"/>
      <c r="P139" s="512"/>
      <c r="Q139" s="512"/>
      <c r="R139" s="512"/>
      <c r="S139" s="512"/>
      <c r="T139" s="512"/>
      <c r="U139" s="512"/>
      <c r="V139" s="512"/>
      <c r="W139" s="512"/>
      <c r="X139" s="513"/>
      <c r="Y139" s="514">
        <f>SUM(Y129:AB138)</f>
        <v>20.399999999999999</v>
      </c>
      <c r="Z139" s="515"/>
      <c r="AA139" s="515"/>
      <c r="AB139" s="516"/>
      <c r="AC139" s="509" t="s">
        <v>20</v>
      </c>
      <c r="AD139" s="510"/>
      <c r="AE139" s="510"/>
      <c r="AF139" s="510"/>
      <c r="AG139" s="510"/>
      <c r="AH139" s="511"/>
      <c r="AI139" s="512"/>
      <c r="AJ139" s="512"/>
      <c r="AK139" s="512"/>
      <c r="AL139" s="512"/>
      <c r="AM139" s="512"/>
      <c r="AN139" s="512"/>
      <c r="AO139" s="512"/>
      <c r="AP139" s="512"/>
      <c r="AQ139" s="512"/>
      <c r="AR139" s="512"/>
      <c r="AS139" s="512"/>
      <c r="AT139" s="513"/>
      <c r="AU139" s="514">
        <f>SUM(AU129:AX138)</f>
        <v>32.299999999999997</v>
      </c>
      <c r="AV139" s="515"/>
      <c r="AW139" s="515"/>
      <c r="AX139" s="725"/>
    </row>
    <row r="140" spans="1:50" ht="24.75" customHeight="1" x14ac:dyDescent="0.15">
      <c r="A140" s="4"/>
      <c r="B140" s="4"/>
      <c r="C140" s="4"/>
      <c r="D140" s="4"/>
      <c r="E140" s="4"/>
      <c r="F140" s="4"/>
      <c r="G140" s="7"/>
      <c r="H140" s="7"/>
      <c r="I140" s="7"/>
      <c r="J140" s="7"/>
      <c r="K140" s="7"/>
      <c r="L140" s="3"/>
      <c r="M140" s="7"/>
      <c r="N140" s="7"/>
      <c r="O140" s="7"/>
      <c r="P140" s="7"/>
      <c r="Q140" s="7"/>
      <c r="R140" s="7"/>
      <c r="S140" s="7"/>
      <c r="T140" s="7"/>
      <c r="U140" s="7"/>
      <c r="V140" s="7"/>
      <c r="W140" s="7"/>
      <c r="X140" s="7"/>
      <c r="Y140" s="8"/>
      <c r="Z140" s="8"/>
      <c r="AA140" s="8"/>
      <c r="AB140" s="8"/>
      <c r="AC140" s="7"/>
      <c r="AD140" s="7"/>
      <c r="AE140" s="7"/>
      <c r="AF140" s="7"/>
      <c r="AG140" s="7"/>
      <c r="AH140" s="3"/>
      <c r="AI140" s="7"/>
      <c r="AJ140" s="7"/>
      <c r="AK140" s="7"/>
      <c r="AL140" s="7"/>
      <c r="AM140" s="7"/>
      <c r="AN140" s="7"/>
      <c r="AO140" s="7"/>
      <c r="AP140" s="7"/>
      <c r="AQ140" s="7"/>
      <c r="AR140" s="7"/>
      <c r="AS140" s="7"/>
      <c r="AT140" s="7"/>
      <c r="AU140" s="8"/>
      <c r="AV140" s="8"/>
      <c r="AW140" s="8"/>
      <c r="AX140" s="8"/>
    </row>
    <row r="141" spans="1:50" ht="24.75" customHeight="1" x14ac:dyDescent="0.15"/>
    <row r="142" spans="1:50" ht="24.75" customHeight="1" x14ac:dyDescent="0.15">
      <c r="A142" s="9"/>
      <c r="B142" s="1" t="s">
        <v>28</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spans="1:50" ht="24.75" customHeight="1" x14ac:dyDescent="0.15">
      <c r="A143" s="9"/>
      <c r="B143" s="39" t="s">
        <v>248</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spans="1:50" ht="59.25" customHeight="1" x14ac:dyDescent="0.15">
      <c r="A144" s="546"/>
      <c r="B144" s="546"/>
      <c r="C144" s="546" t="s">
        <v>26</v>
      </c>
      <c r="D144" s="546"/>
      <c r="E144" s="546"/>
      <c r="F144" s="546"/>
      <c r="G144" s="546"/>
      <c r="H144" s="546"/>
      <c r="I144" s="546"/>
      <c r="J144" s="173" t="s">
        <v>206</v>
      </c>
      <c r="K144" s="599"/>
      <c r="L144" s="599"/>
      <c r="M144" s="599"/>
      <c r="N144" s="599"/>
      <c r="O144" s="599"/>
      <c r="P144" s="551" t="s">
        <v>182</v>
      </c>
      <c r="Q144" s="551"/>
      <c r="R144" s="551"/>
      <c r="S144" s="551"/>
      <c r="T144" s="551"/>
      <c r="U144" s="551"/>
      <c r="V144" s="551"/>
      <c r="W144" s="551"/>
      <c r="X144" s="551"/>
      <c r="Y144" s="153" t="s">
        <v>204</v>
      </c>
      <c r="Z144" s="154"/>
      <c r="AA144" s="154"/>
      <c r="AB144" s="154"/>
      <c r="AC144" s="173" t="s">
        <v>236</v>
      </c>
      <c r="AD144" s="173"/>
      <c r="AE144" s="173"/>
      <c r="AF144" s="173"/>
      <c r="AG144" s="173"/>
      <c r="AH144" s="153" t="s">
        <v>253</v>
      </c>
      <c r="AI144" s="546"/>
      <c r="AJ144" s="546"/>
      <c r="AK144" s="546"/>
      <c r="AL144" s="546" t="s">
        <v>21</v>
      </c>
      <c r="AM144" s="546"/>
      <c r="AN144" s="546"/>
      <c r="AO144" s="600"/>
      <c r="AP144" s="156" t="s">
        <v>207</v>
      </c>
      <c r="AQ144" s="156"/>
      <c r="AR144" s="156"/>
      <c r="AS144" s="156"/>
      <c r="AT144" s="156"/>
      <c r="AU144" s="156"/>
      <c r="AV144" s="156"/>
      <c r="AW144" s="156"/>
      <c r="AX144" s="156"/>
    </row>
    <row r="145" spans="1:51" ht="30" customHeight="1" x14ac:dyDescent="0.15">
      <c r="A145" s="157">
        <v>1</v>
      </c>
      <c r="B145" s="157">
        <v>1</v>
      </c>
      <c r="C145" s="594" t="s">
        <v>618</v>
      </c>
      <c r="D145" s="595"/>
      <c r="E145" s="595"/>
      <c r="F145" s="595"/>
      <c r="G145" s="595"/>
      <c r="H145" s="595"/>
      <c r="I145" s="595"/>
      <c r="J145" s="158">
        <v>1010001128061</v>
      </c>
      <c r="K145" s="159"/>
      <c r="L145" s="159"/>
      <c r="M145" s="159"/>
      <c r="N145" s="159"/>
      <c r="O145" s="159"/>
      <c r="P145" s="160" t="s">
        <v>612</v>
      </c>
      <c r="Q145" s="161"/>
      <c r="R145" s="161"/>
      <c r="S145" s="161"/>
      <c r="T145" s="161"/>
      <c r="U145" s="161"/>
      <c r="V145" s="161"/>
      <c r="W145" s="161"/>
      <c r="X145" s="161"/>
      <c r="Y145" s="162">
        <v>20</v>
      </c>
      <c r="Z145" s="163"/>
      <c r="AA145" s="163"/>
      <c r="AB145" s="164"/>
      <c r="AC145" s="165" t="s">
        <v>616</v>
      </c>
      <c r="AD145" s="166"/>
      <c r="AE145" s="166"/>
      <c r="AF145" s="166"/>
      <c r="AG145" s="166"/>
      <c r="AH145" s="167" t="s">
        <v>617</v>
      </c>
      <c r="AI145" s="168"/>
      <c r="AJ145" s="168"/>
      <c r="AK145" s="168"/>
      <c r="AL145" s="169" t="s">
        <v>617</v>
      </c>
      <c r="AM145" s="170"/>
      <c r="AN145" s="170"/>
      <c r="AO145" s="171"/>
      <c r="AP145" s="172"/>
      <c r="AQ145" s="172"/>
      <c r="AR145" s="172"/>
      <c r="AS145" s="172"/>
      <c r="AT145" s="172"/>
      <c r="AU145" s="172"/>
      <c r="AV145" s="172"/>
      <c r="AW145" s="172"/>
      <c r="AX145" s="172"/>
    </row>
    <row r="146" spans="1:51" ht="24.75" customHeight="1" x14ac:dyDescent="0.15">
      <c r="A146" s="44"/>
      <c r="B146" s="44"/>
      <c r="C146" s="44"/>
      <c r="D146" s="44"/>
      <c r="E146" s="44"/>
      <c r="F146" s="44"/>
      <c r="G146" s="44"/>
      <c r="H146" s="44"/>
      <c r="I146" s="44"/>
      <c r="J146" s="45"/>
      <c r="K146" s="45"/>
      <c r="L146" s="45"/>
      <c r="M146" s="45"/>
      <c r="N146" s="45"/>
      <c r="O146" s="45"/>
      <c r="P146" s="46"/>
      <c r="Q146" s="46"/>
      <c r="R146" s="46"/>
      <c r="S146" s="46"/>
      <c r="T146" s="46"/>
      <c r="U146" s="46"/>
      <c r="V146" s="46"/>
      <c r="W146" s="46"/>
      <c r="X146" s="46"/>
      <c r="Y146" s="47"/>
      <c r="Z146" s="47"/>
      <c r="AA146" s="47"/>
      <c r="AB146" s="47"/>
      <c r="AC146" s="47"/>
      <c r="AD146" s="47"/>
      <c r="AE146" s="47"/>
      <c r="AF146" s="47"/>
      <c r="AG146" s="47"/>
      <c r="AH146" s="47"/>
      <c r="AI146" s="47"/>
      <c r="AJ146" s="47"/>
      <c r="AK146" s="47"/>
      <c r="AL146" s="47"/>
      <c r="AM146" s="47"/>
      <c r="AN146" s="47"/>
      <c r="AO146" s="47"/>
      <c r="AP146" s="46"/>
      <c r="AQ146" s="46"/>
      <c r="AR146" s="46"/>
      <c r="AS146" s="46"/>
      <c r="AT146" s="46"/>
      <c r="AU146" s="46"/>
      <c r="AV146" s="46"/>
      <c r="AW146" s="46"/>
      <c r="AX146" s="46"/>
      <c r="AY146">
        <f>COUNTA($C$149)</f>
        <v>1</v>
      </c>
    </row>
    <row r="147" spans="1:51" ht="24.75" customHeight="1" x14ac:dyDescent="0.15">
      <c r="A147" s="44"/>
      <c r="B147" s="48" t="s">
        <v>173</v>
      </c>
      <c r="C147" s="44"/>
      <c r="D147" s="44"/>
      <c r="E147" s="44"/>
      <c r="F147" s="44"/>
      <c r="G147" s="44"/>
      <c r="H147" s="44"/>
      <c r="I147" s="44"/>
      <c r="J147" s="44"/>
      <c r="K147" s="44"/>
      <c r="L147" s="44"/>
      <c r="M147" s="44"/>
      <c r="N147" s="44"/>
      <c r="O147" s="44"/>
      <c r="P147" s="49"/>
      <c r="Q147" s="49"/>
      <c r="R147" s="49"/>
      <c r="S147" s="49"/>
      <c r="T147" s="49"/>
      <c r="U147" s="49"/>
      <c r="V147" s="49"/>
      <c r="W147" s="49"/>
      <c r="X147" s="49"/>
      <c r="Y147" s="50"/>
      <c r="Z147" s="50"/>
      <c r="AA147" s="50"/>
      <c r="AB147" s="50"/>
      <c r="AC147" s="50"/>
      <c r="AD147" s="50"/>
      <c r="AE147" s="50"/>
      <c r="AF147" s="50"/>
      <c r="AG147" s="50"/>
      <c r="AH147" s="50"/>
      <c r="AI147" s="50"/>
      <c r="AJ147" s="50"/>
      <c r="AK147" s="50"/>
      <c r="AL147" s="50"/>
      <c r="AM147" s="50"/>
      <c r="AN147" s="50"/>
      <c r="AO147" s="50"/>
      <c r="AP147" s="49"/>
      <c r="AQ147" s="49"/>
      <c r="AR147" s="49"/>
      <c r="AS147" s="49"/>
      <c r="AT147" s="49"/>
      <c r="AU147" s="49"/>
      <c r="AV147" s="49"/>
      <c r="AW147" s="49"/>
      <c r="AX147" s="49"/>
      <c r="AY147">
        <f>$AY$146</f>
        <v>1</v>
      </c>
    </row>
    <row r="148" spans="1:51" ht="59.25" customHeight="1" x14ac:dyDescent="0.15">
      <c r="A148" s="546"/>
      <c r="B148" s="546"/>
      <c r="C148" s="546" t="s">
        <v>26</v>
      </c>
      <c r="D148" s="546"/>
      <c r="E148" s="546"/>
      <c r="F148" s="546"/>
      <c r="G148" s="546"/>
      <c r="H148" s="546"/>
      <c r="I148" s="546"/>
      <c r="J148" s="173" t="s">
        <v>206</v>
      </c>
      <c r="K148" s="599"/>
      <c r="L148" s="599"/>
      <c r="M148" s="599"/>
      <c r="N148" s="599"/>
      <c r="O148" s="599"/>
      <c r="P148" s="551" t="s">
        <v>182</v>
      </c>
      <c r="Q148" s="551"/>
      <c r="R148" s="551"/>
      <c r="S148" s="551"/>
      <c r="T148" s="551"/>
      <c r="U148" s="551"/>
      <c r="V148" s="551"/>
      <c r="W148" s="551"/>
      <c r="X148" s="551"/>
      <c r="Y148" s="153" t="s">
        <v>204</v>
      </c>
      <c r="Z148" s="154"/>
      <c r="AA148" s="154"/>
      <c r="AB148" s="154"/>
      <c r="AC148" s="173" t="s">
        <v>236</v>
      </c>
      <c r="AD148" s="173"/>
      <c r="AE148" s="173"/>
      <c r="AF148" s="173"/>
      <c r="AG148" s="173"/>
      <c r="AH148" s="153" t="s">
        <v>253</v>
      </c>
      <c r="AI148" s="546"/>
      <c r="AJ148" s="546"/>
      <c r="AK148" s="546"/>
      <c r="AL148" s="546" t="s">
        <v>21</v>
      </c>
      <c r="AM148" s="546"/>
      <c r="AN148" s="546"/>
      <c r="AO148" s="600"/>
      <c r="AP148" s="156" t="s">
        <v>207</v>
      </c>
      <c r="AQ148" s="156"/>
      <c r="AR148" s="156"/>
      <c r="AS148" s="156"/>
      <c r="AT148" s="156"/>
      <c r="AU148" s="156"/>
      <c r="AV148" s="156"/>
      <c r="AW148" s="156"/>
      <c r="AX148" s="156"/>
      <c r="AY148">
        <f t="shared" ref="AY148:AY149" si="10">$AY$146</f>
        <v>1</v>
      </c>
    </row>
    <row r="149" spans="1:51" ht="30" customHeight="1" x14ac:dyDescent="0.15">
      <c r="A149" s="157">
        <v>1</v>
      </c>
      <c r="B149" s="157">
        <v>1</v>
      </c>
      <c r="C149" s="594" t="s">
        <v>618</v>
      </c>
      <c r="D149" s="595"/>
      <c r="E149" s="595"/>
      <c r="F149" s="595"/>
      <c r="G149" s="595"/>
      <c r="H149" s="595"/>
      <c r="I149" s="595"/>
      <c r="J149" s="158">
        <v>1010001128061</v>
      </c>
      <c r="K149" s="159"/>
      <c r="L149" s="159"/>
      <c r="M149" s="159"/>
      <c r="N149" s="159"/>
      <c r="O149" s="159"/>
      <c r="P149" s="596" t="s">
        <v>611</v>
      </c>
      <c r="Q149" s="596"/>
      <c r="R149" s="596"/>
      <c r="S149" s="596"/>
      <c r="T149" s="596"/>
      <c r="U149" s="596"/>
      <c r="V149" s="596"/>
      <c r="W149" s="596"/>
      <c r="X149" s="596"/>
      <c r="Y149" s="162">
        <v>32</v>
      </c>
      <c r="Z149" s="163"/>
      <c r="AA149" s="163"/>
      <c r="AB149" s="164"/>
      <c r="AC149" s="597" t="s">
        <v>259</v>
      </c>
      <c r="AD149" s="598"/>
      <c r="AE149" s="598"/>
      <c r="AF149" s="598"/>
      <c r="AG149" s="598"/>
      <c r="AH149" s="167" t="s">
        <v>619</v>
      </c>
      <c r="AI149" s="168"/>
      <c r="AJ149" s="168"/>
      <c r="AK149" s="168"/>
      <c r="AL149" s="169" t="s">
        <v>619</v>
      </c>
      <c r="AM149" s="170"/>
      <c r="AN149" s="170"/>
      <c r="AO149" s="171"/>
      <c r="AP149" s="172"/>
      <c r="AQ149" s="172"/>
      <c r="AR149" s="172"/>
      <c r="AS149" s="172"/>
      <c r="AT149" s="172"/>
      <c r="AU149" s="172"/>
      <c r="AV149" s="172"/>
      <c r="AW149" s="172"/>
      <c r="AX149" s="172"/>
      <c r="AY149">
        <f t="shared" si="10"/>
        <v>1</v>
      </c>
    </row>
    <row r="150" spans="1:51" ht="24.75" customHeight="1" x14ac:dyDescent="0.1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51"/>
      <c r="AM150" s="51"/>
      <c r="AN150" s="51"/>
      <c r="AO150" s="51"/>
      <c r="AP150" s="51"/>
      <c r="AQ150" s="51"/>
      <c r="AR150" s="51"/>
      <c r="AS150" s="51"/>
      <c r="AT150" s="51"/>
      <c r="AU150" s="51"/>
      <c r="AV150" s="51"/>
      <c r="AW150" s="51"/>
      <c r="AX150" s="51"/>
    </row>
    <row r="151" spans="1:51" ht="24.75" customHeight="1" x14ac:dyDescent="0.15">
      <c r="A151" s="45"/>
      <c r="B151" s="52" t="s">
        <v>225</v>
      </c>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row>
    <row r="152" spans="1:51" ht="58.5" customHeight="1" x14ac:dyDescent="0.15">
      <c r="A152" s="157"/>
      <c r="B152" s="157"/>
      <c r="C152" s="173" t="s">
        <v>201</v>
      </c>
      <c r="D152" s="174"/>
      <c r="E152" s="173" t="s">
        <v>200</v>
      </c>
      <c r="F152" s="174"/>
      <c r="G152" s="174"/>
      <c r="H152" s="174"/>
      <c r="I152" s="174"/>
      <c r="J152" s="173" t="s">
        <v>206</v>
      </c>
      <c r="K152" s="173"/>
      <c r="L152" s="173"/>
      <c r="M152" s="173"/>
      <c r="N152" s="173"/>
      <c r="O152" s="173"/>
      <c r="P152" s="153" t="s">
        <v>27</v>
      </c>
      <c r="Q152" s="153"/>
      <c r="R152" s="153"/>
      <c r="S152" s="153"/>
      <c r="T152" s="153"/>
      <c r="U152" s="153"/>
      <c r="V152" s="153"/>
      <c r="W152" s="153"/>
      <c r="X152" s="153"/>
      <c r="Y152" s="173" t="s">
        <v>208</v>
      </c>
      <c r="Z152" s="174"/>
      <c r="AA152" s="174"/>
      <c r="AB152" s="174"/>
      <c r="AC152" s="173" t="s">
        <v>183</v>
      </c>
      <c r="AD152" s="173"/>
      <c r="AE152" s="173"/>
      <c r="AF152" s="173"/>
      <c r="AG152" s="173"/>
      <c r="AH152" s="153" t="s">
        <v>196</v>
      </c>
      <c r="AI152" s="154"/>
      <c r="AJ152" s="154"/>
      <c r="AK152" s="154"/>
      <c r="AL152" s="154" t="s">
        <v>21</v>
      </c>
      <c r="AM152" s="154"/>
      <c r="AN152" s="154"/>
      <c r="AO152" s="155"/>
      <c r="AP152" s="156" t="s">
        <v>229</v>
      </c>
      <c r="AQ152" s="156"/>
      <c r="AR152" s="156"/>
      <c r="AS152" s="156"/>
      <c r="AT152" s="156"/>
      <c r="AU152" s="156"/>
      <c r="AV152" s="156"/>
      <c r="AW152" s="156"/>
      <c r="AX152" s="156"/>
    </row>
    <row r="153" spans="1:51" ht="30" customHeight="1" x14ac:dyDescent="0.15">
      <c r="A153" s="157">
        <v>1</v>
      </c>
      <c r="B153" s="157">
        <v>1</v>
      </c>
      <c r="C153" s="177" t="s">
        <v>647</v>
      </c>
      <c r="D153" s="177"/>
      <c r="E153" s="175" t="s">
        <v>648</v>
      </c>
      <c r="F153" s="176"/>
      <c r="G153" s="176"/>
      <c r="H153" s="176"/>
      <c r="I153" s="176"/>
      <c r="J153" s="158">
        <v>1010001128061</v>
      </c>
      <c r="K153" s="159"/>
      <c r="L153" s="159"/>
      <c r="M153" s="159"/>
      <c r="N153" s="159"/>
      <c r="O153" s="159"/>
      <c r="P153" s="160" t="s">
        <v>612</v>
      </c>
      <c r="Q153" s="161"/>
      <c r="R153" s="161"/>
      <c r="S153" s="161"/>
      <c r="T153" s="161"/>
      <c r="U153" s="161"/>
      <c r="V153" s="161"/>
      <c r="W153" s="161"/>
      <c r="X153" s="161"/>
      <c r="Y153" s="162">
        <v>86.811000000000007</v>
      </c>
      <c r="Z153" s="163"/>
      <c r="AA153" s="163"/>
      <c r="AB153" s="164"/>
      <c r="AC153" s="165" t="s">
        <v>255</v>
      </c>
      <c r="AD153" s="166"/>
      <c r="AE153" s="166"/>
      <c r="AF153" s="166"/>
      <c r="AG153" s="166"/>
      <c r="AH153" s="167">
        <v>2</v>
      </c>
      <c r="AI153" s="168"/>
      <c r="AJ153" s="168"/>
      <c r="AK153" s="168"/>
      <c r="AL153" s="169" t="s">
        <v>284</v>
      </c>
      <c r="AM153" s="170"/>
      <c r="AN153" s="170"/>
      <c r="AO153" s="171"/>
      <c r="AP153" s="172"/>
      <c r="AQ153" s="172"/>
      <c r="AR153" s="172"/>
      <c r="AS153" s="172"/>
      <c r="AT153" s="172"/>
      <c r="AU153" s="172"/>
      <c r="AV153" s="172"/>
      <c r="AW153" s="172"/>
      <c r="AX153" s="172"/>
    </row>
  </sheetData>
  <sheetProtection formatRows="0"/>
  <dataConsolidate/>
  <mergeCells count="599">
    <mergeCell ref="AU129:AX129"/>
    <mergeCell ref="C145:I145"/>
    <mergeCell ref="J145:O145"/>
    <mergeCell ref="P145:X145"/>
    <mergeCell ref="Y145:AB145"/>
    <mergeCell ref="AC145:AG145"/>
    <mergeCell ref="AH145:AK145"/>
    <mergeCell ref="AL145:AO145"/>
    <mergeCell ref="AP145:AX145"/>
    <mergeCell ref="AH144:AK144"/>
    <mergeCell ref="AL144:AO144"/>
    <mergeCell ref="AH139:AT139"/>
    <mergeCell ref="AU139:AX139"/>
    <mergeCell ref="AU133:AX133"/>
    <mergeCell ref="AU135:AX135"/>
    <mergeCell ref="L134:X134"/>
    <mergeCell ref="AU134:AX134"/>
    <mergeCell ref="L133:X133"/>
    <mergeCell ref="Y133:AB133"/>
    <mergeCell ref="AO105:AX105"/>
    <mergeCell ref="E106:P106"/>
    <mergeCell ref="Q106:AB106"/>
    <mergeCell ref="AC106:AN106"/>
    <mergeCell ref="AO106:AX106"/>
    <mergeCell ref="X109:Y109"/>
    <mergeCell ref="AA109:AB109"/>
    <mergeCell ref="AC109:AE109"/>
    <mergeCell ref="AG109:AH109"/>
    <mergeCell ref="AJ109:AK109"/>
    <mergeCell ref="AM109:AN109"/>
    <mergeCell ref="AO109:AP109"/>
    <mergeCell ref="AR109:AS109"/>
    <mergeCell ref="AM110:AN110"/>
    <mergeCell ref="AO110:AP110"/>
    <mergeCell ref="AR110:AS110"/>
    <mergeCell ref="AU110:AV110"/>
    <mergeCell ref="A107:D107"/>
    <mergeCell ref="E107:P107"/>
    <mergeCell ref="Q107:AB107"/>
    <mergeCell ref="AC107:AN107"/>
    <mergeCell ref="AO107:AX107"/>
    <mergeCell ref="A108:D108"/>
    <mergeCell ref="E108:P108"/>
    <mergeCell ref="Q108:AB108"/>
    <mergeCell ref="AC108:AN108"/>
    <mergeCell ref="AO108:AX108"/>
    <mergeCell ref="A109:D109"/>
    <mergeCell ref="E109:G109"/>
    <mergeCell ref="I109:J109"/>
    <mergeCell ref="L109:M109"/>
    <mergeCell ref="O109:P109"/>
    <mergeCell ref="Q109:S109"/>
    <mergeCell ref="U109:V109"/>
    <mergeCell ref="AU109:AV109"/>
    <mergeCell ref="A12:F21"/>
    <mergeCell ref="G22:O22"/>
    <mergeCell ref="G23:O23"/>
    <mergeCell ref="A22:F24"/>
    <mergeCell ref="AD22:AX22"/>
    <mergeCell ref="AD23:AX24"/>
    <mergeCell ref="W22:AC22"/>
    <mergeCell ref="A103:D103"/>
    <mergeCell ref="E103:P103"/>
    <mergeCell ref="Q103:AB103"/>
    <mergeCell ref="AC103:AN103"/>
    <mergeCell ref="AO103:AX103"/>
    <mergeCell ref="W23:AC23"/>
    <mergeCell ref="C76:AC76"/>
    <mergeCell ref="AD76:AF76"/>
    <mergeCell ref="C57:D62"/>
    <mergeCell ref="AQ61:AT61"/>
    <mergeCell ref="Y62:AA62"/>
    <mergeCell ref="AB62:AD62"/>
    <mergeCell ref="AE62:AH62"/>
    <mergeCell ref="AB49:AD53"/>
    <mergeCell ref="AB47:AD48"/>
    <mergeCell ref="G45:X46"/>
    <mergeCell ref="E42:F42"/>
    <mergeCell ref="AR16:AX16"/>
    <mergeCell ref="G24:O24"/>
    <mergeCell ref="AW2:AX2"/>
    <mergeCell ref="A3:AH3"/>
    <mergeCell ref="AJ3:AW3"/>
    <mergeCell ref="AG110:AH110"/>
    <mergeCell ref="AJ110:AK110"/>
    <mergeCell ref="A105:D105"/>
    <mergeCell ref="A104:D104"/>
    <mergeCell ref="A110:D110"/>
    <mergeCell ref="E110:G110"/>
    <mergeCell ref="I110:J110"/>
    <mergeCell ref="L110:M110"/>
    <mergeCell ref="Q110:S110"/>
    <mergeCell ref="U110:V110"/>
    <mergeCell ref="X110:Y110"/>
    <mergeCell ref="AC110:AE110"/>
    <mergeCell ref="E104:P104"/>
    <mergeCell ref="Q104:AB104"/>
    <mergeCell ref="AC104:AN104"/>
    <mergeCell ref="AO104:AX104"/>
    <mergeCell ref="A100:D100"/>
    <mergeCell ref="E100:P100"/>
    <mergeCell ref="Q100:AB100"/>
    <mergeCell ref="AU62:AX62"/>
    <mergeCell ref="AP144:AX144"/>
    <mergeCell ref="E57:F57"/>
    <mergeCell ref="G57:I57"/>
    <mergeCell ref="J57:T57"/>
    <mergeCell ref="U57:AX57"/>
    <mergeCell ref="AE51:AX51"/>
    <mergeCell ref="AO2:AQ2"/>
    <mergeCell ref="AS2:AU2"/>
    <mergeCell ref="P24:V24"/>
    <mergeCell ref="W24:AC24"/>
    <mergeCell ref="AD2:AH2"/>
    <mergeCell ref="AJ2:AM2"/>
    <mergeCell ref="G8:X8"/>
    <mergeCell ref="P22:V22"/>
    <mergeCell ref="P23:V23"/>
    <mergeCell ref="AK13:AQ13"/>
    <mergeCell ref="AR13:AX13"/>
    <mergeCell ref="Y7:AD7"/>
    <mergeCell ref="AR14:AX14"/>
    <mergeCell ref="G10:AX10"/>
    <mergeCell ref="AD14:AJ14"/>
    <mergeCell ref="AK14:AQ14"/>
    <mergeCell ref="P13:V13"/>
    <mergeCell ref="C144:I144"/>
    <mergeCell ref="P144:X144"/>
    <mergeCell ref="Y45:AA45"/>
    <mergeCell ref="AB45:AD45"/>
    <mergeCell ref="AE45:AH45"/>
    <mergeCell ref="Y43:AA44"/>
    <mergeCell ref="AB43:AD44"/>
    <mergeCell ref="AS44:AT44"/>
    <mergeCell ref="J144:O144"/>
    <mergeCell ref="AQ60:AT60"/>
    <mergeCell ref="AC100:AN100"/>
    <mergeCell ref="AO100:AX100"/>
    <mergeCell ref="A101:D101"/>
    <mergeCell ref="E101:P101"/>
    <mergeCell ref="Q101:AB101"/>
    <mergeCell ref="AC101:AN101"/>
    <mergeCell ref="AO101:AX101"/>
    <mergeCell ref="A102:D102"/>
    <mergeCell ref="E102:P102"/>
    <mergeCell ref="Q102:AB102"/>
    <mergeCell ref="AC102:AN102"/>
    <mergeCell ref="AO102:AX102"/>
    <mergeCell ref="A106:D106"/>
    <mergeCell ref="O110:P110"/>
    <mergeCell ref="AU30:AX30"/>
    <mergeCell ref="AS31:AT31"/>
    <mergeCell ref="AK17:AQ17"/>
    <mergeCell ref="AR17:AX17"/>
    <mergeCell ref="AE40:AH40"/>
    <mergeCell ref="AI38:AL38"/>
    <mergeCell ref="AM40:AP40"/>
    <mergeCell ref="AQ44:AR44"/>
    <mergeCell ref="AU44:AV44"/>
    <mergeCell ref="AK18:AQ18"/>
    <mergeCell ref="AR18:AX18"/>
    <mergeCell ref="AR19:AX19"/>
    <mergeCell ref="AM36:AP36"/>
    <mergeCell ref="AU34:AX34"/>
    <mergeCell ref="AE35:AH35"/>
    <mergeCell ref="AI35:AL35"/>
    <mergeCell ref="AM35:AP35"/>
    <mergeCell ref="AM34:AP34"/>
    <mergeCell ref="AQ34:AT34"/>
    <mergeCell ref="G42:AX42"/>
    <mergeCell ref="G41:AX41"/>
    <mergeCell ref="W17:AC17"/>
    <mergeCell ref="A148:B148"/>
    <mergeCell ref="A149:B149"/>
    <mergeCell ref="C148:I148"/>
    <mergeCell ref="J148:O148"/>
    <mergeCell ref="P148:X148"/>
    <mergeCell ref="Y148:AB148"/>
    <mergeCell ref="AC148:AG148"/>
    <mergeCell ref="AH148:AK148"/>
    <mergeCell ref="AL148:AO148"/>
    <mergeCell ref="AB38:AD38"/>
    <mergeCell ref="G39:X40"/>
    <mergeCell ref="Y39:AA39"/>
    <mergeCell ref="AE36:AH36"/>
    <mergeCell ref="AI36:AL36"/>
    <mergeCell ref="AP148:AX148"/>
    <mergeCell ref="C149:I149"/>
    <mergeCell ref="J149:O149"/>
    <mergeCell ref="P149:X149"/>
    <mergeCell ref="Y149:AB149"/>
    <mergeCell ref="AC149:AG149"/>
    <mergeCell ref="AH149:AK149"/>
    <mergeCell ref="AP149:AX149"/>
    <mergeCell ref="AL149:AO149"/>
    <mergeCell ref="AQ39:AX39"/>
    <mergeCell ref="AQ43:AT43"/>
    <mergeCell ref="AU43:AX43"/>
    <mergeCell ref="AE38:AH38"/>
    <mergeCell ref="AE43:AH44"/>
    <mergeCell ref="E41:F41"/>
    <mergeCell ref="E43:F53"/>
    <mergeCell ref="AE49:AX50"/>
    <mergeCell ref="AE52:AX53"/>
    <mergeCell ref="Y144:AB144"/>
    <mergeCell ref="A145:B145"/>
    <mergeCell ref="A144:B144"/>
    <mergeCell ref="Y35:AA35"/>
    <mergeCell ref="AD15:AJ15"/>
    <mergeCell ref="P19:V19"/>
    <mergeCell ref="AR15:AX15"/>
    <mergeCell ref="AK20:AQ20"/>
    <mergeCell ref="AM32:AP32"/>
    <mergeCell ref="AE37:AH37"/>
    <mergeCell ref="AI37:AL37"/>
    <mergeCell ref="AM37:AP37"/>
    <mergeCell ref="AU31:AV31"/>
    <mergeCell ref="AE30:AH31"/>
    <mergeCell ref="AI30:AL31"/>
    <mergeCell ref="AM30:AP31"/>
    <mergeCell ref="AB27:AX29"/>
    <mergeCell ref="A25:A34"/>
    <mergeCell ref="AG71:AX71"/>
    <mergeCell ref="A65:B67"/>
    <mergeCell ref="G19:O19"/>
    <mergeCell ref="AK19:AQ19"/>
    <mergeCell ref="P18:V18"/>
    <mergeCell ref="W18:AC18"/>
    <mergeCell ref="AD18:AJ18"/>
    <mergeCell ref="G5:L5"/>
    <mergeCell ref="M5:R5"/>
    <mergeCell ref="S5:X5"/>
    <mergeCell ref="Y8:AD8"/>
    <mergeCell ref="AD13:AJ13"/>
    <mergeCell ref="AB34:AD34"/>
    <mergeCell ref="G25:AA26"/>
    <mergeCell ref="AB30:AD31"/>
    <mergeCell ref="P32:X34"/>
    <mergeCell ref="AB33:AD33"/>
    <mergeCell ref="Y33:AA33"/>
    <mergeCell ref="AE32:AH32"/>
    <mergeCell ref="AI32:AL32"/>
    <mergeCell ref="AE33:AH33"/>
    <mergeCell ref="AI33:AL33"/>
    <mergeCell ref="Y32:AA32"/>
    <mergeCell ref="AI34:AL34"/>
    <mergeCell ref="AE34:AH34"/>
    <mergeCell ref="AD16:AJ16"/>
    <mergeCell ref="AH134:AT134"/>
    <mergeCell ref="AG64:AX64"/>
    <mergeCell ref="AU61:AX61"/>
    <mergeCell ref="AH135:AT135"/>
    <mergeCell ref="G139:K139"/>
    <mergeCell ref="L139:X139"/>
    <mergeCell ref="Y139:AB139"/>
    <mergeCell ref="AC139:AG139"/>
    <mergeCell ref="W19:AC19"/>
    <mergeCell ref="AD19:AJ19"/>
    <mergeCell ref="G20:O20"/>
    <mergeCell ref="P20:V20"/>
    <mergeCell ref="W20:AC20"/>
    <mergeCell ref="AD20:AJ20"/>
    <mergeCell ref="G32:O34"/>
    <mergeCell ref="G43:X44"/>
    <mergeCell ref="AI45:AL45"/>
    <mergeCell ref="A63:AX63"/>
    <mergeCell ref="G58:X59"/>
    <mergeCell ref="G60:X62"/>
    <mergeCell ref="AW44:AX44"/>
    <mergeCell ref="AQ33:AT33"/>
    <mergeCell ref="AU33:AX33"/>
    <mergeCell ref="AM33:AP33"/>
    <mergeCell ref="AC144:AG144"/>
    <mergeCell ref="AD70:AF70"/>
    <mergeCell ref="AD67:AF67"/>
    <mergeCell ref="AC128:AG128"/>
    <mergeCell ref="AC135:AG135"/>
    <mergeCell ref="L138:X138"/>
    <mergeCell ref="Y138:AB138"/>
    <mergeCell ref="AC138:AG138"/>
    <mergeCell ref="Y134:AB134"/>
    <mergeCell ref="AC134:AG134"/>
    <mergeCell ref="AA110:AB110"/>
    <mergeCell ref="E105:P105"/>
    <mergeCell ref="Q105:AB105"/>
    <mergeCell ref="AC105:AN105"/>
    <mergeCell ref="G129:K129"/>
    <mergeCell ref="L129:X129"/>
    <mergeCell ref="Y129:AB129"/>
    <mergeCell ref="AC129:AG129"/>
    <mergeCell ref="AH129:AT129"/>
    <mergeCell ref="A95:AX95"/>
    <mergeCell ref="AU59:AV59"/>
    <mergeCell ref="B30:F34"/>
    <mergeCell ref="AD73:AF73"/>
    <mergeCell ref="C81:AC81"/>
    <mergeCell ref="P17:V17"/>
    <mergeCell ref="E58:F62"/>
    <mergeCell ref="AI62:AL62"/>
    <mergeCell ref="F94:AX94"/>
    <mergeCell ref="E69:AC69"/>
    <mergeCell ref="E70:AC70"/>
    <mergeCell ref="AE59:AF59"/>
    <mergeCell ref="AU45:AX45"/>
    <mergeCell ref="AG59:AH59"/>
    <mergeCell ref="AE47:AX48"/>
    <mergeCell ref="C74:AC74"/>
    <mergeCell ref="AD77:AF77"/>
    <mergeCell ref="AG75:AX75"/>
    <mergeCell ref="C71:AC71"/>
    <mergeCell ref="AM43:AP44"/>
    <mergeCell ref="A82:B88"/>
    <mergeCell ref="AD75:AF75"/>
    <mergeCell ref="AB61:AD61"/>
    <mergeCell ref="AG77:AX77"/>
    <mergeCell ref="G128:K128"/>
    <mergeCell ref="L128:X128"/>
    <mergeCell ref="Y132:AB132"/>
    <mergeCell ref="AW59:AX59"/>
    <mergeCell ref="AB60:AD60"/>
    <mergeCell ref="C66:AC66"/>
    <mergeCell ref="C67:AC67"/>
    <mergeCell ref="C68:AC68"/>
    <mergeCell ref="AD71:AF71"/>
    <mergeCell ref="L131:X131"/>
    <mergeCell ref="Y131:AB131"/>
    <mergeCell ref="AC131:AG131"/>
    <mergeCell ref="AU131:AX131"/>
    <mergeCell ref="AU130:AX130"/>
    <mergeCell ref="A98:AX98"/>
    <mergeCell ref="G132:K132"/>
    <mergeCell ref="L132:X132"/>
    <mergeCell ref="AC127:AX127"/>
    <mergeCell ref="AE60:AH60"/>
    <mergeCell ref="C69:D70"/>
    <mergeCell ref="Y128:AB128"/>
    <mergeCell ref="A94:E94"/>
    <mergeCell ref="A89:B90"/>
    <mergeCell ref="AH130:AT130"/>
    <mergeCell ref="A97:AX97"/>
    <mergeCell ref="A91:AX91"/>
    <mergeCell ref="C90:F90"/>
    <mergeCell ref="AK16:AQ16"/>
    <mergeCell ref="G12:O12"/>
    <mergeCell ref="P14:V14"/>
    <mergeCell ref="I14:O14"/>
    <mergeCell ref="I17:O17"/>
    <mergeCell ref="I13:O13"/>
    <mergeCell ref="G13:H18"/>
    <mergeCell ref="W13:AC13"/>
    <mergeCell ref="AK15:AQ15"/>
    <mergeCell ref="AD17:AJ17"/>
    <mergeCell ref="AI61:AL61"/>
    <mergeCell ref="AM61:AP61"/>
    <mergeCell ref="AD66:AF66"/>
    <mergeCell ref="AG74:AX74"/>
    <mergeCell ref="C80:AC80"/>
    <mergeCell ref="N84:AF84"/>
    <mergeCell ref="J84:K84"/>
    <mergeCell ref="C85:F85"/>
    <mergeCell ref="W12:AC12"/>
    <mergeCell ref="AR20:AX20"/>
    <mergeCell ref="AI43:AL44"/>
    <mergeCell ref="C89:F89"/>
    <mergeCell ref="AG80:AX80"/>
    <mergeCell ref="G4:X4"/>
    <mergeCell ref="Y4:AD4"/>
    <mergeCell ref="AE4:AP4"/>
    <mergeCell ref="AQ4:AX4"/>
    <mergeCell ref="A5:F5"/>
    <mergeCell ref="C72:AC72"/>
    <mergeCell ref="G11:AX11"/>
    <mergeCell ref="Y5:AD5"/>
    <mergeCell ref="AE5:AP5"/>
    <mergeCell ref="AQ5:AX5"/>
    <mergeCell ref="A4:F4"/>
    <mergeCell ref="A6:F6"/>
    <mergeCell ref="AK12:AQ12"/>
    <mergeCell ref="W14:AC14"/>
    <mergeCell ref="AG67:AX67"/>
    <mergeCell ref="AG72:AX72"/>
    <mergeCell ref="AI60:AL60"/>
    <mergeCell ref="AM60:AP60"/>
    <mergeCell ref="A9:F9"/>
    <mergeCell ref="G9:AX9"/>
    <mergeCell ref="I15:O15"/>
    <mergeCell ref="P15:V15"/>
    <mergeCell ref="G130:K130"/>
    <mergeCell ref="L130:X130"/>
    <mergeCell ref="Y130:AB130"/>
    <mergeCell ref="AC130:AG130"/>
    <mergeCell ref="AH128:AT128"/>
    <mergeCell ref="A96:E96"/>
    <mergeCell ref="G27:AA29"/>
    <mergeCell ref="AS59:AT59"/>
    <mergeCell ref="AM45:AP45"/>
    <mergeCell ref="AQ45:AT45"/>
    <mergeCell ref="Y46:AA46"/>
    <mergeCell ref="AB46:AD46"/>
    <mergeCell ref="AM62:AP62"/>
    <mergeCell ref="AD78:AF78"/>
    <mergeCell ref="G127:AB127"/>
    <mergeCell ref="AD79:AF79"/>
    <mergeCell ref="A127:F139"/>
    <mergeCell ref="G135:K135"/>
    <mergeCell ref="L135:X135"/>
    <mergeCell ref="Y135:AB135"/>
    <mergeCell ref="AH131:AT131"/>
    <mergeCell ref="G134:K134"/>
    <mergeCell ref="G133:K133"/>
    <mergeCell ref="C65:AC65"/>
    <mergeCell ref="AC133:AG133"/>
    <mergeCell ref="AH133:AT133"/>
    <mergeCell ref="G136:K136"/>
    <mergeCell ref="A92:AX92"/>
    <mergeCell ref="F96:AX96"/>
    <mergeCell ref="A68:B77"/>
    <mergeCell ref="C77:AC77"/>
    <mergeCell ref="A99:AX99"/>
    <mergeCell ref="G137:K137"/>
    <mergeCell ref="L137:X137"/>
    <mergeCell ref="Y137:AB137"/>
    <mergeCell ref="AD81:AF81"/>
    <mergeCell ref="AU132:AX132"/>
    <mergeCell ref="AG68:AX70"/>
    <mergeCell ref="AG82:AX88"/>
    <mergeCell ref="C79:AC79"/>
    <mergeCell ref="AG79:AX79"/>
    <mergeCell ref="C82:AC82"/>
    <mergeCell ref="AD80:AF80"/>
    <mergeCell ref="G131:K131"/>
    <mergeCell ref="AD72:AF72"/>
    <mergeCell ref="G90:AX90"/>
    <mergeCell ref="G89:AX89"/>
    <mergeCell ref="C86:F86"/>
    <mergeCell ref="G138:K138"/>
    <mergeCell ref="C73:AC73"/>
    <mergeCell ref="AB58:AD59"/>
    <mergeCell ref="AU128:AX128"/>
    <mergeCell ref="AH137:AT137"/>
    <mergeCell ref="AU137:AX137"/>
    <mergeCell ref="P30:X31"/>
    <mergeCell ref="Y30:AA31"/>
    <mergeCell ref="AQ30:AT30"/>
    <mergeCell ref="AQ31:AR31"/>
    <mergeCell ref="AH138:AT138"/>
    <mergeCell ref="AU138:AX138"/>
    <mergeCell ref="AD82:AF82"/>
    <mergeCell ref="AH136:AT136"/>
    <mergeCell ref="AU136:AX136"/>
    <mergeCell ref="AC132:AG132"/>
    <mergeCell ref="AH132:AT132"/>
    <mergeCell ref="AG81:AX81"/>
    <mergeCell ref="AC137:AG137"/>
    <mergeCell ref="L136:X136"/>
    <mergeCell ref="Y136:AB136"/>
    <mergeCell ref="AC136:AG136"/>
    <mergeCell ref="C75:AC75"/>
    <mergeCell ref="A111:F126"/>
    <mergeCell ref="A7:F7"/>
    <mergeCell ref="G7:X7"/>
    <mergeCell ref="A8:F8"/>
    <mergeCell ref="A35:F37"/>
    <mergeCell ref="G35:X35"/>
    <mergeCell ref="AQ32:AT32"/>
    <mergeCell ref="AU32:AX32"/>
    <mergeCell ref="B25:F29"/>
    <mergeCell ref="Y34:AA34"/>
    <mergeCell ref="AB36:AD36"/>
    <mergeCell ref="I16:O16"/>
    <mergeCell ref="P16:V16"/>
    <mergeCell ref="I18:O18"/>
    <mergeCell ref="AD12:AJ12"/>
    <mergeCell ref="AE8:AX8"/>
    <mergeCell ref="W16:AC16"/>
    <mergeCell ref="A10:F10"/>
    <mergeCell ref="AR12:AX12"/>
    <mergeCell ref="A11:F11"/>
    <mergeCell ref="P12:V12"/>
    <mergeCell ref="AB37:AD37"/>
    <mergeCell ref="G30:O31"/>
    <mergeCell ref="AB32:AD32"/>
    <mergeCell ref="Y36:AA36"/>
    <mergeCell ref="G6:AX6"/>
    <mergeCell ref="AQ62:AT62"/>
    <mergeCell ref="AU60:AX60"/>
    <mergeCell ref="Y61:AA61"/>
    <mergeCell ref="AW31:AX31"/>
    <mergeCell ref="AQ58:AT58"/>
    <mergeCell ref="AB25:AX26"/>
    <mergeCell ref="AU35:AX35"/>
    <mergeCell ref="AQ36:AT36"/>
    <mergeCell ref="AQ37:AT37"/>
    <mergeCell ref="AU36:AX36"/>
    <mergeCell ref="Y60:AA60"/>
    <mergeCell ref="AE61:AH61"/>
    <mergeCell ref="AQ59:AR59"/>
    <mergeCell ref="AI40:AL40"/>
    <mergeCell ref="AE58:AH58"/>
    <mergeCell ref="AI58:AL59"/>
    <mergeCell ref="AM58:AP59"/>
    <mergeCell ref="AM39:AP39"/>
    <mergeCell ref="W15:AC15"/>
    <mergeCell ref="AE7:AX7"/>
    <mergeCell ref="AM38:AP38"/>
    <mergeCell ref="AQ40:AX40"/>
    <mergeCell ref="AQ38:AX38"/>
    <mergeCell ref="AH152:AK152"/>
    <mergeCell ref="AL152:AO152"/>
    <mergeCell ref="AP152:AX152"/>
    <mergeCell ref="A153:B153"/>
    <mergeCell ref="J153:O153"/>
    <mergeCell ref="P153:X153"/>
    <mergeCell ref="Y153:AB153"/>
    <mergeCell ref="AC153:AG153"/>
    <mergeCell ref="AH153:AK153"/>
    <mergeCell ref="AL153:AO153"/>
    <mergeCell ref="AP153:AX153"/>
    <mergeCell ref="E152:I152"/>
    <mergeCell ref="C152:D152"/>
    <mergeCell ref="E153:I153"/>
    <mergeCell ref="C153:D153"/>
    <mergeCell ref="A152:B152"/>
    <mergeCell ref="J152:O152"/>
    <mergeCell ref="P152:X152"/>
    <mergeCell ref="Y152:AB152"/>
    <mergeCell ref="AC152:AG152"/>
    <mergeCell ref="AK21:AQ21"/>
    <mergeCell ref="AR21:AX21"/>
    <mergeCell ref="Q47:AA48"/>
    <mergeCell ref="G47:P48"/>
    <mergeCell ref="G21:O21"/>
    <mergeCell ref="P21:V21"/>
    <mergeCell ref="W21:AC21"/>
    <mergeCell ref="AD21:AJ21"/>
    <mergeCell ref="AQ35:AT35"/>
    <mergeCell ref="Y37:AA37"/>
    <mergeCell ref="AU46:AX46"/>
    <mergeCell ref="AM46:AP46"/>
    <mergeCell ref="AQ46:AT46"/>
    <mergeCell ref="Y40:AA40"/>
    <mergeCell ref="AB40:AD40"/>
    <mergeCell ref="AB35:AD35"/>
    <mergeCell ref="AE46:AH46"/>
    <mergeCell ref="AI46:AL46"/>
    <mergeCell ref="AE39:AH39"/>
    <mergeCell ref="G36:X37"/>
    <mergeCell ref="AB39:AD39"/>
    <mergeCell ref="G38:X38"/>
    <mergeCell ref="Y38:AA38"/>
    <mergeCell ref="AI39:AL39"/>
    <mergeCell ref="G49:P53"/>
    <mergeCell ref="Q49:AA53"/>
    <mergeCell ref="AU37:AX37"/>
    <mergeCell ref="C84:F84"/>
    <mergeCell ref="G83:M83"/>
    <mergeCell ref="N83:AF83"/>
    <mergeCell ref="C83:F83"/>
    <mergeCell ref="G84:H84"/>
    <mergeCell ref="N85:AF85"/>
    <mergeCell ref="G85:H85"/>
    <mergeCell ref="J85:K85"/>
    <mergeCell ref="AG66:AX66"/>
    <mergeCell ref="AD65:AF65"/>
    <mergeCell ref="A38:F40"/>
    <mergeCell ref="Y58:AA59"/>
    <mergeCell ref="AD64:AF64"/>
    <mergeCell ref="C64:AC64"/>
    <mergeCell ref="AG65:AX65"/>
    <mergeCell ref="AU58:AX58"/>
    <mergeCell ref="C41:D56"/>
    <mergeCell ref="A41:B62"/>
    <mergeCell ref="AD69:AF69"/>
    <mergeCell ref="AD68:AF68"/>
    <mergeCell ref="AG78:AX78"/>
    <mergeCell ref="H113:L114"/>
    <mergeCell ref="J116:Q116"/>
    <mergeCell ref="R116:V117"/>
    <mergeCell ref="R120:V121"/>
    <mergeCell ref="J120:Q120"/>
    <mergeCell ref="AG76:AX76"/>
    <mergeCell ref="E54:AX54"/>
    <mergeCell ref="E55:AX56"/>
    <mergeCell ref="C87:F87"/>
    <mergeCell ref="C88:F88"/>
    <mergeCell ref="AD74:AF74"/>
    <mergeCell ref="AG73:AX73"/>
    <mergeCell ref="N86:AF86"/>
    <mergeCell ref="N87:AF87"/>
    <mergeCell ref="N88:AF88"/>
    <mergeCell ref="G86:H86"/>
    <mergeCell ref="G87:H87"/>
    <mergeCell ref="G88:H88"/>
    <mergeCell ref="J86:K86"/>
    <mergeCell ref="J87:K87"/>
    <mergeCell ref="J88:K88"/>
    <mergeCell ref="A93:AX93"/>
    <mergeCell ref="A78:B81"/>
    <mergeCell ref="C78:AC78"/>
  </mergeCells>
  <phoneticPr fontId="6"/>
  <conditionalFormatting sqref="P14:AQ14">
    <cfRule type="expression" dxfId="127" priority="14015">
      <formula>IF(RIGHT(TEXT(P14,"0.#"),1)=".",FALSE,TRUE)</formula>
    </cfRule>
    <cfRule type="expression" dxfId="126" priority="14016">
      <formula>IF(RIGHT(TEXT(P14,"0.#"),1)=".",TRUE,FALSE)</formula>
    </cfRule>
  </conditionalFormatting>
  <conditionalFormatting sqref="P18:AX18">
    <cfRule type="expression" dxfId="125" priority="13891">
      <formula>IF(RIGHT(TEXT(P18,"0.#"),1)=".",FALSE,TRUE)</formula>
    </cfRule>
    <cfRule type="expression" dxfId="124" priority="13892">
      <formula>IF(RIGHT(TEXT(P18,"0.#"),1)=".",TRUE,FALSE)</formula>
    </cfRule>
  </conditionalFormatting>
  <conditionalFormatting sqref="Y130">
    <cfRule type="expression" dxfId="123" priority="13887">
      <formula>IF(RIGHT(TEXT(Y130,"0.#"),1)=".",FALSE,TRUE)</formula>
    </cfRule>
    <cfRule type="expression" dxfId="122" priority="13888">
      <formula>IF(RIGHT(TEXT(Y130,"0.#"),1)=".",TRUE,FALSE)</formula>
    </cfRule>
  </conditionalFormatting>
  <conditionalFormatting sqref="Y139">
    <cfRule type="expression" dxfId="121" priority="13883">
      <formula>IF(RIGHT(TEXT(Y139,"0.#"),1)=".",FALSE,TRUE)</formula>
    </cfRule>
    <cfRule type="expression" dxfId="120" priority="13884">
      <formula>IF(RIGHT(TEXT(Y139,"0.#"),1)=".",TRUE,FALSE)</formula>
    </cfRule>
  </conditionalFormatting>
  <conditionalFormatting sqref="P16:AQ17 P15:AX15 P13:AX13">
    <cfRule type="expression" dxfId="119" priority="13713">
      <formula>IF(RIGHT(TEXT(P13,"0.#"),1)=".",FALSE,TRUE)</formula>
    </cfRule>
    <cfRule type="expression" dxfId="118" priority="13714">
      <formula>IF(RIGHT(TEXT(P13,"0.#"),1)=".",TRUE,FALSE)</formula>
    </cfRule>
  </conditionalFormatting>
  <conditionalFormatting sqref="P19:AJ19">
    <cfRule type="expression" dxfId="117" priority="13711">
      <formula>IF(RIGHT(TEXT(P19,"0.#"),1)=".",FALSE,TRUE)</formula>
    </cfRule>
    <cfRule type="expression" dxfId="116" priority="13712">
      <formula>IF(RIGHT(TEXT(P19,"0.#"),1)=".",TRUE,FALSE)</formula>
    </cfRule>
  </conditionalFormatting>
  <conditionalFormatting sqref="AE36 AQ36">
    <cfRule type="expression" dxfId="115" priority="13703">
      <formula>IF(RIGHT(TEXT(AE36,"0.#"),1)=".",FALSE,TRUE)</formula>
    </cfRule>
    <cfRule type="expression" dxfId="114" priority="13704">
      <formula>IF(RIGHT(TEXT(AE36,"0.#"),1)=".",TRUE,FALSE)</formula>
    </cfRule>
  </conditionalFormatting>
  <conditionalFormatting sqref="Y131:Y138 Y129">
    <cfRule type="expression" dxfId="113" priority="13689">
      <formula>IF(RIGHT(TEXT(Y129,"0.#"),1)=".",FALSE,TRUE)</formula>
    </cfRule>
    <cfRule type="expression" dxfId="112" priority="13690">
      <formula>IF(RIGHT(TEXT(Y129,"0.#"),1)=".",TRUE,FALSE)</formula>
    </cfRule>
  </conditionalFormatting>
  <conditionalFormatting sqref="AU130">
    <cfRule type="expression" dxfId="111" priority="13687">
      <formula>IF(RIGHT(TEXT(AU130,"0.#"),1)=".",FALSE,TRUE)</formula>
    </cfRule>
    <cfRule type="expression" dxfId="110" priority="13688">
      <formula>IF(RIGHT(TEXT(AU130,"0.#"),1)=".",TRUE,FALSE)</formula>
    </cfRule>
  </conditionalFormatting>
  <conditionalFormatting sqref="AU139">
    <cfRule type="expression" dxfId="109" priority="13685">
      <formula>IF(RIGHT(TEXT(AU139,"0.#"),1)=".",FALSE,TRUE)</formula>
    </cfRule>
    <cfRule type="expression" dxfId="108" priority="13686">
      <formula>IF(RIGHT(TEXT(AU139,"0.#"),1)=".",TRUE,FALSE)</formula>
    </cfRule>
  </conditionalFormatting>
  <conditionalFormatting sqref="AU131:AU138 AU129">
    <cfRule type="expression" dxfId="107" priority="13683">
      <formula>IF(RIGHT(TEXT(AU129,"0.#"),1)=".",FALSE,TRUE)</formula>
    </cfRule>
    <cfRule type="expression" dxfId="106" priority="13684">
      <formula>IF(RIGHT(TEXT(AU129,"0.#"),1)=".",TRUE,FALSE)</formula>
    </cfRule>
  </conditionalFormatting>
  <conditionalFormatting sqref="AM32">
    <cfRule type="expression" dxfId="105" priority="13313">
      <formula>IF(RIGHT(TEXT(AM32,"0.#"),1)=".",FALSE,TRUE)</formula>
    </cfRule>
    <cfRule type="expression" dxfId="104" priority="13314">
      <formula>IF(RIGHT(TEXT(AM32,"0.#"),1)=".",TRUE,FALSE)</formula>
    </cfRule>
  </conditionalFormatting>
  <conditionalFormatting sqref="AE32">
    <cfRule type="expression" dxfId="103" priority="13325">
      <formula>IF(RIGHT(TEXT(AE32,"0.#"),1)=".",FALSE,TRUE)</formula>
    </cfRule>
    <cfRule type="expression" dxfId="102" priority="13326">
      <formula>IF(RIGHT(TEXT(AE32,"0.#"),1)=".",TRUE,FALSE)</formula>
    </cfRule>
  </conditionalFormatting>
  <conditionalFormatting sqref="AE33">
    <cfRule type="expression" dxfId="101" priority="13323">
      <formula>IF(RIGHT(TEXT(AE33,"0.#"),1)=".",FALSE,TRUE)</formula>
    </cfRule>
    <cfRule type="expression" dxfId="100" priority="13324">
      <formula>IF(RIGHT(TEXT(AE33,"0.#"),1)=".",TRUE,FALSE)</formula>
    </cfRule>
  </conditionalFormatting>
  <conditionalFormatting sqref="AE34">
    <cfRule type="expression" dxfId="99" priority="13321">
      <formula>IF(RIGHT(TEXT(AE34,"0.#"),1)=".",FALSE,TRUE)</formula>
    </cfRule>
    <cfRule type="expression" dxfId="98" priority="13322">
      <formula>IF(RIGHT(TEXT(AE34,"0.#"),1)=".",TRUE,FALSE)</formula>
    </cfRule>
  </conditionalFormatting>
  <conditionalFormatting sqref="AM33">
    <cfRule type="expression" dxfId="97" priority="13311">
      <formula>IF(RIGHT(TEXT(AM33,"0.#"),1)=".",FALSE,TRUE)</formula>
    </cfRule>
    <cfRule type="expression" dxfId="96" priority="13312">
      <formula>IF(RIGHT(TEXT(AM33,"0.#"),1)=".",TRUE,FALSE)</formula>
    </cfRule>
  </conditionalFormatting>
  <conditionalFormatting sqref="AM34">
    <cfRule type="expression" dxfId="95" priority="13309">
      <formula>IF(RIGHT(TEXT(AM34,"0.#"),1)=".",FALSE,TRUE)</formula>
    </cfRule>
    <cfRule type="expression" dxfId="94" priority="13310">
      <formula>IF(RIGHT(TEXT(AM34,"0.#"),1)=".",TRUE,FALSE)</formula>
    </cfRule>
  </conditionalFormatting>
  <conditionalFormatting sqref="AI36">
    <cfRule type="expression" dxfId="93" priority="13235">
      <formula>IF(RIGHT(TEXT(AI36,"0.#"),1)=".",FALSE,TRUE)</formula>
    </cfRule>
    <cfRule type="expression" dxfId="92" priority="13236">
      <formula>IF(RIGHT(TEXT(AI36,"0.#"),1)=".",TRUE,FALSE)</formula>
    </cfRule>
  </conditionalFormatting>
  <conditionalFormatting sqref="AM36">
    <cfRule type="expression" dxfId="91" priority="13233">
      <formula>IF(RIGHT(TEXT(AM36,"0.#"),1)=".",FALSE,TRUE)</formula>
    </cfRule>
    <cfRule type="expression" dxfId="90" priority="13234">
      <formula>IF(RIGHT(TEXT(AM36,"0.#"),1)=".",TRUE,FALSE)</formula>
    </cfRule>
  </conditionalFormatting>
  <conditionalFormatting sqref="AE37">
    <cfRule type="expression" dxfId="89" priority="13231">
      <formula>IF(RIGHT(TEXT(AE37,"0.#"),1)=".",FALSE,TRUE)</formula>
    </cfRule>
    <cfRule type="expression" dxfId="88" priority="13232">
      <formula>IF(RIGHT(TEXT(AE37,"0.#"),1)=".",TRUE,FALSE)</formula>
    </cfRule>
  </conditionalFormatting>
  <conditionalFormatting sqref="AI37">
    <cfRule type="expression" dxfId="87" priority="13229">
      <formula>IF(RIGHT(TEXT(AI37,"0.#"),1)=".",FALSE,TRUE)</formula>
    </cfRule>
    <cfRule type="expression" dxfId="86" priority="13230">
      <formula>IF(RIGHT(TEXT(AI37,"0.#"),1)=".",TRUE,FALSE)</formula>
    </cfRule>
  </conditionalFormatting>
  <conditionalFormatting sqref="AM37">
    <cfRule type="expression" dxfId="85" priority="13227">
      <formula>IF(RIGHT(TEXT(AM37,"0.#"),1)=".",FALSE,TRUE)</formula>
    </cfRule>
    <cfRule type="expression" dxfId="84" priority="13228">
      <formula>IF(RIGHT(TEXT(AM37,"0.#"),1)=".",TRUE,FALSE)</formula>
    </cfRule>
  </conditionalFormatting>
  <conditionalFormatting sqref="AQ37">
    <cfRule type="expression" dxfId="83" priority="13225">
      <formula>IF(RIGHT(TEXT(AQ37,"0.#"),1)=".",FALSE,TRUE)</formula>
    </cfRule>
    <cfRule type="expression" dxfId="82" priority="13226">
      <formula>IF(RIGHT(TEXT(AQ37,"0.#"),1)=".",TRUE,FALSE)</formula>
    </cfRule>
  </conditionalFormatting>
  <conditionalFormatting sqref="AE39 AQ39">
    <cfRule type="expression" dxfId="81" priority="13167">
      <formula>IF(RIGHT(TEXT(AE39,"0.#"),1)=".",FALSE,TRUE)</formula>
    </cfRule>
    <cfRule type="expression" dxfId="80" priority="13168">
      <formula>IF(RIGHT(TEXT(AE39,"0.#"),1)=".",TRUE,FALSE)</formula>
    </cfRule>
  </conditionalFormatting>
  <conditionalFormatting sqref="AI39">
    <cfRule type="expression" dxfId="79" priority="13165">
      <formula>IF(RIGHT(TEXT(AI39,"0.#"),1)=".",FALSE,TRUE)</formula>
    </cfRule>
    <cfRule type="expression" dxfId="78" priority="13166">
      <formula>IF(RIGHT(TEXT(AI39,"0.#"),1)=".",TRUE,FALSE)</formula>
    </cfRule>
  </conditionalFormatting>
  <conditionalFormatting sqref="AM39">
    <cfRule type="expression" dxfId="77" priority="13163">
      <formula>IF(RIGHT(TEXT(AM39,"0.#"),1)=".",FALSE,TRUE)</formula>
    </cfRule>
    <cfRule type="expression" dxfId="76" priority="13164">
      <formula>IF(RIGHT(TEXT(AM39,"0.#"),1)=".",TRUE,FALSE)</formula>
    </cfRule>
  </conditionalFormatting>
  <conditionalFormatting sqref="AE40 AM40">
    <cfRule type="expression" dxfId="75" priority="13161">
      <formula>IF(RIGHT(TEXT(AE40,"0.#"),1)=".",FALSE,TRUE)</formula>
    </cfRule>
    <cfRule type="expression" dxfId="74" priority="13162">
      <formula>IF(RIGHT(TEXT(AE40,"0.#"),1)=".",TRUE,FALSE)</formula>
    </cfRule>
  </conditionalFormatting>
  <conditionalFormatting sqref="AI40">
    <cfRule type="expression" dxfId="73" priority="13159">
      <formula>IF(RIGHT(TEXT(AI40,"0.#"),1)=".",FALSE,TRUE)</formula>
    </cfRule>
    <cfRule type="expression" dxfId="72" priority="13160">
      <formula>IF(RIGHT(TEXT(AI40,"0.#"),1)=".",TRUE,FALSE)</formula>
    </cfRule>
  </conditionalFormatting>
  <conditionalFormatting sqref="AQ40">
    <cfRule type="expression" dxfId="71" priority="13155">
      <formula>IF(RIGHT(TEXT(AQ40,"0.#"),1)=".",FALSE,TRUE)</formula>
    </cfRule>
    <cfRule type="expression" dxfId="70" priority="13156">
      <formula>IF(RIGHT(TEXT(AQ40,"0.#"),1)=".",TRUE,FALSE)</formula>
    </cfRule>
  </conditionalFormatting>
  <conditionalFormatting sqref="AE45:AE46 AI45:AI46 AM45:AM46 AQ45:AQ46 AU45:AU46">
    <cfRule type="expression" dxfId="69" priority="13067">
      <formula>IF(RIGHT(TEXT(AE45,"0.#"),1)=".",FALSE,TRUE)</formula>
    </cfRule>
    <cfRule type="expression" dxfId="68" priority="13068">
      <formula>IF(RIGHT(TEXT(AE45,"0.#"),1)=".",TRUE,FALSE)</formula>
    </cfRule>
  </conditionalFormatting>
  <conditionalFormatting sqref="AE60">
    <cfRule type="expression" dxfId="67" priority="13037">
      <formula>IF(RIGHT(TEXT(AE60,"0.#"),1)=".",FALSE,TRUE)</formula>
    </cfRule>
    <cfRule type="expression" dxfId="66" priority="13038">
      <formula>IF(RIGHT(TEXT(AE60,"0.#"),1)=".",TRUE,FALSE)</formula>
    </cfRule>
  </conditionalFormatting>
  <conditionalFormatting sqref="AM62">
    <cfRule type="expression" dxfId="65" priority="13021">
      <formula>IF(RIGHT(TEXT(AM62,"0.#"),1)=".",FALSE,TRUE)</formula>
    </cfRule>
    <cfRule type="expression" dxfId="64" priority="13022">
      <formula>IF(RIGHT(TEXT(AM62,"0.#"),1)=".",TRUE,FALSE)</formula>
    </cfRule>
  </conditionalFormatting>
  <conditionalFormatting sqref="AE61">
    <cfRule type="expression" dxfId="63" priority="13035">
      <formula>IF(RIGHT(TEXT(AE61,"0.#"),1)=".",FALSE,TRUE)</formula>
    </cfRule>
    <cfRule type="expression" dxfId="62" priority="13036">
      <formula>IF(RIGHT(TEXT(AE61,"0.#"),1)=".",TRUE,FALSE)</formula>
    </cfRule>
  </conditionalFormatting>
  <conditionalFormatting sqref="AE62">
    <cfRule type="expression" dxfId="61" priority="13033">
      <formula>IF(RIGHT(TEXT(AE62,"0.#"),1)=".",FALSE,TRUE)</formula>
    </cfRule>
    <cfRule type="expression" dxfId="60" priority="13034">
      <formula>IF(RIGHT(TEXT(AE62,"0.#"),1)=".",TRUE,FALSE)</formula>
    </cfRule>
  </conditionalFormatting>
  <conditionalFormatting sqref="AM60">
    <cfRule type="expression" dxfId="59" priority="13025">
      <formula>IF(RIGHT(TEXT(AM60,"0.#"),1)=".",FALSE,TRUE)</formula>
    </cfRule>
    <cfRule type="expression" dxfId="58" priority="13026">
      <formula>IF(RIGHT(TEXT(AM60,"0.#"),1)=".",TRUE,FALSE)</formula>
    </cfRule>
  </conditionalFormatting>
  <conditionalFormatting sqref="AM61">
    <cfRule type="expression" dxfId="57" priority="13023">
      <formula>IF(RIGHT(TEXT(AM61,"0.#"),1)=".",FALSE,TRUE)</formula>
    </cfRule>
    <cfRule type="expression" dxfId="56" priority="13024">
      <formula>IF(RIGHT(TEXT(AM61,"0.#"),1)=".",TRUE,FALSE)</formula>
    </cfRule>
  </conditionalFormatting>
  <conditionalFormatting sqref="AU60">
    <cfRule type="expression" dxfId="55" priority="13013">
      <formula>IF(RIGHT(TEXT(AU60,"0.#"),1)=".",FALSE,TRUE)</formula>
    </cfRule>
    <cfRule type="expression" dxfId="54" priority="13014">
      <formula>IF(RIGHT(TEXT(AU60,"0.#"),1)=".",TRUE,FALSE)</formula>
    </cfRule>
  </conditionalFormatting>
  <conditionalFormatting sqref="AU61">
    <cfRule type="expression" dxfId="53" priority="13011">
      <formula>IF(RIGHT(TEXT(AU61,"0.#"),1)=".",FALSE,TRUE)</formula>
    </cfRule>
    <cfRule type="expression" dxfId="52" priority="13012">
      <formula>IF(RIGHT(TEXT(AU61,"0.#"),1)=".",TRUE,FALSE)</formula>
    </cfRule>
  </conditionalFormatting>
  <conditionalFormatting sqref="AU62">
    <cfRule type="expression" dxfId="51" priority="13009">
      <formula>IF(RIGHT(TEXT(AU62,"0.#"),1)=".",FALSE,TRUE)</formula>
    </cfRule>
    <cfRule type="expression" dxfId="50" priority="13010">
      <formula>IF(RIGHT(TEXT(AU62,"0.#"),1)=".",TRUE,FALSE)</formula>
    </cfRule>
  </conditionalFormatting>
  <conditionalFormatting sqref="AI62">
    <cfRule type="expression" dxfId="49" priority="12943">
      <formula>IF(RIGHT(TEXT(AI62,"0.#"),1)=".",FALSE,TRUE)</formula>
    </cfRule>
    <cfRule type="expression" dxfId="48" priority="12944">
      <formula>IF(RIGHT(TEXT(AI62,"0.#"),1)=".",TRUE,FALSE)</formula>
    </cfRule>
  </conditionalFormatting>
  <conditionalFormatting sqref="AI60">
    <cfRule type="expression" dxfId="47" priority="12947">
      <formula>IF(RIGHT(TEXT(AI60,"0.#"),1)=".",FALSE,TRUE)</formula>
    </cfRule>
    <cfRule type="expression" dxfId="46" priority="12948">
      <formula>IF(RIGHT(TEXT(AI60,"0.#"),1)=".",TRUE,FALSE)</formula>
    </cfRule>
  </conditionalFormatting>
  <conditionalFormatting sqref="AI61">
    <cfRule type="expression" dxfId="45" priority="12945">
      <formula>IF(RIGHT(TEXT(AI61,"0.#"),1)=".",FALSE,TRUE)</formula>
    </cfRule>
    <cfRule type="expression" dxfId="44" priority="12946">
      <formula>IF(RIGHT(TEXT(AI61,"0.#"),1)=".",TRUE,FALSE)</formula>
    </cfRule>
  </conditionalFormatting>
  <conditionalFormatting sqref="AQ61">
    <cfRule type="expression" dxfId="43" priority="12929">
      <formula>IF(RIGHT(TEXT(AQ61,"0.#"),1)=".",FALSE,TRUE)</formula>
    </cfRule>
    <cfRule type="expression" dxfId="42" priority="12930">
      <formula>IF(RIGHT(TEXT(AQ61,"0.#"),1)=".",TRUE,FALSE)</formula>
    </cfRule>
  </conditionalFormatting>
  <conditionalFormatting sqref="AQ62">
    <cfRule type="expression" dxfId="41" priority="12915">
      <formula>IF(RIGHT(TEXT(AQ62,"0.#"),1)=".",FALSE,TRUE)</formula>
    </cfRule>
    <cfRule type="expression" dxfId="40" priority="12916">
      <formula>IF(RIGHT(TEXT(AQ62,"0.#"),1)=".",TRUE,FALSE)</formula>
    </cfRule>
  </conditionalFormatting>
  <conditionalFormatting sqref="AQ60">
    <cfRule type="expression" dxfId="39" priority="12913">
      <formula>IF(RIGHT(TEXT(AQ60,"0.#"),1)=".",FALSE,TRUE)</formula>
    </cfRule>
    <cfRule type="expression" dxfId="38" priority="12914">
      <formula>IF(RIGHT(TEXT(AQ60,"0.#"),1)=".",TRUE,FALSE)</formula>
    </cfRule>
  </conditionalFormatting>
  <conditionalFormatting sqref="AQ32:AQ34">
    <cfRule type="expression" dxfId="37" priority="4647">
      <formula>IF(RIGHT(TEXT(AQ32,"0.#"),1)=".",FALSE,TRUE)</formula>
    </cfRule>
    <cfRule type="expression" dxfId="36" priority="4648">
      <formula>IF(RIGHT(TEXT(AQ32,"0.#"),1)=".",TRUE,FALSE)</formula>
    </cfRule>
  </conditionalFormatting>
  <conditionalFormatting sqref="AU32:AU34">
    <cfRule type="expression" dxfId="35" priority="4645">
      <formula>IF(RIGHT(TEXT(AU32,"0.#"),1)=".",FALSE,TRUE)</formula>
    </cfRule>
    <cfRule type="expression" dxfId="34" priority="4646">
      <formula>IF(RIGHT(TEXT(AU32,"0.#"),1)=".",TRUE,FALSE)</formula>
    </cfRule>
  </conditionalFormatting>
  <conditionalFormatting sqref="AL145:AO145">
    <cfRule type="expression" dxfId="33" priority="2823">
      <formula>IF(AND(AL145&gt;=0, RIGHT(TEXT(AL145,"0.#"),1)&lt;&gt;"."),TRUE,FALSE)</formula>
    </cfRule>
    <cfRule type="expression" dxfId="32" priority="2824">
      <formula>IF(AND(AL145&gt;=0, RIGHT(TEXT(AL145,"0.#"),1)="."),TRUE,FALSE)</formula>
    </cfRule>
    <cfRule type="expression" dxfId="31" priority="2825">
      <formula>IF(AND(AL145&lt;0, RIGHT(TEXT(AL145,"0.#"),1)&lt;&gt;"."),TRUE,FALSE)</formula>
    </cfRule>
    <cfRule type="expression" dxfId="30" priority="2826">
      <formula>IF(AND(AL145&lt;0, RIGHT(TEXT(AL145,"0.#"),1)="."),TRUE,FALSE)</formula>
    </cfRule>
  </conditionalFormatting>
  <conditionalFormatting sqref="Y145">
    <cfRule type="expression" dxfId="29" priority="2821">
      <formula>IF(RIGHT(TEXT(Y145,"0.#"),1)=".",FALSE,TRUE)</formula>
    </cfRule>
    <cfRule type="expression" dxfId="28" priority="2822">
      <formula>IF(RIGHT(TEXT(Y145,"0.#"),1)=".",TRUE,FALSE)</formula>
    </cfRule>
  </conditionalFormatting>
  <conditionalFormatting sqref="Y149">
    <cfRule type="expression" dxfId="27" priority="2075">
      <formula>IF(RIGHT(TEXT(Y149,"0.#"),1)=".",FALSE,TRUE)</formula>
    </cfRule>
    <cfRule type="expression" dxfId="26" priority="2076">
      <formula>IF(RIGHT(TEXT(Y149,"0.#"),1)=".",TRUE,FALSE)</formula>
    </cfRule>
  </conditionalFormatting>
  <conditionalFormatting sqref="W23">
    <cfRule type="expression" dxfId="25" priority="2317">
      <formula>IF(RIGHT(TEXT(W23,"0.#"),1)=".",FALSE,TRUE)</formula>
    </cfRule>
    <cfRule type="expression" dxfId="24" priority="2318">
      <formula>IF(RIGHT(TEXT(W23,"0.#"),1)=".",TRUE,FALSE)</formula>
    </cfRule>
  </conditionalFormatting>
  <conditionalFormatting sqref="P23">
    <cfRule type="expression" dxfId="23" priority="2305">
      <formula>IF(RIGHT(TEXT(P23,"0.#"),1)=".",FALSE,TRUE)</formula>
    </cfRule>
    <cfRule type="expression" dxfId="22" priority="2306">
      <formula>IF(RIGHT(TEXT(P23,"0.#"),1)=".",TRUE,FALSE)</formula>
    </cfRule>
  </conditionalFormatting>
  <conditionalFormatting sqref="AL149:AO149">
    <cfRule type="expression" dxfId="21" priority="2077">
      <formula>IF(AND(AL149&gt;=0, RIGHT(TEXT(AL149,"0.#"),1)&lt;&gt;"."),TRUE,FALSE)</formula>
    </cfRule>
    <cfRule type="expression" dxfId="20" priority="2078">
      <formula>IF(AND(AL149&gt;=0, RIGHT(TEXT(AL149,"0.#"),1)="."),TRUE,FALSE)</formula>
    </cfRule>
    <cfRule type="expression" dxfId="19" priority="2079">
      <formula>IF(AND(AL149&lt;0, RIGHT(TEXT(AL149,"0.#"),1)&lt;&gt;"."),TRUE,FALSE)</formula>
    </cfRule>
    <cfRule type="expression" dxfId="18" priority="2080">
      <formula>IF(AND(AL149&lt;0, RIGHT(TEXT(AL149,"0.#"),1)="."),TRUE,FALSE)</formula>
    </cfRule>
  </conditionalFormatting>
  <conditionalFormatting sqref="AU36">
    <cfRule type="expression" dxfId="17" priority="469">
      <formula>IF(RIGHT(TEXT(AU36,"0.#"),1)=".",FALSE,TRUE)</formula>
    </cfRule>
    <cfRule type="expression" dxfId="16" priority="470">
      <formula>IF(RIGHT(TEXT(AU36,"0.#"),1)=".",TRUE,FALSE)</formula>
    </cfRule>
  </conditionalFormatting>
  <conditionalFormatting sqref="AU37">
    <cfRule type="expression" dxfId="15" priority="467">
      <formula>IF(RIGHT(TEXT(AU37,"0.#"),1)=".",FALSE,TRUE)</formula>
    </cfRule>
    <cfRule type="expression" dxfId="14" priority="468">
      <formula>IF(RIGHT(TEXT(AU37,"0.#"),1)=".",TRUE,FALSE)</formula>
    </cfRule>
  </conditionalFormatting>
  <conditionalFormatting sqref="P24:AC24">
    <cfRule type="expression" dxfId="13" priority="13">
      <formula>IF(RIGHT(TEXT(P24,"0.#"),1)=".",FALSE,TRUE)</formula>
    </cfRule>
    <cfRule type="expression" dxfId="12" priority="14">
      <formula>IF(RIGHT(TEXT(P24,"0.#"),1)=".",TRUE,FALSE)</formula>
    </cfRule>
  </conditionalFormatting>
  <conditionalFormatting sqref="AI32">
    <cfRule type="expression" dxfId="11" priority="11">
      <formula>IF(RIGHT(TEXT(AI32,"0.#"),1)=".",FALSE,TRUE)</formula>
    </cfRule>
    <cfRule type="expression" dxfId="10" priority="12">
      <formula>IF(RIGHT(TEXT(AI32,"0.#"),1)=".",TRUE,FALSE)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Y153">
    <cfRule type="expression" dxfId="5" priority="5">
      <formula>IF(RIGHT(TEXT(Y153,"0.#"),1)=".",FALSE,TRUE)</formula>
    </cfRule>
    <cfRule type="expression" dxfId="4" priority="6">
      <formula>IF(RIGHT(TEXT(Y153,"0.#"),1)=".",TRUE,FALSE)</formula>
    </cfRule>
  </conditionalFormatting>
  <conditionalFormatting sqref="AL153:AO153">
    <cfRule type="expression" dxfId="3" priority="1">
      <formula>IF(AND(AL153&gt;=0, RIGHT(TEXT(AL153,"0.#"),1)&lt;&gt;"."),TRUE,FALSE)</formula>
    </cfRule>
    <cfRule type="expression" dxfId="2" priority="2">
      <formula>IF(AND(AL153&gt;=0, RIGHT(TEXT(AL153,"0.#"),1)="."),TRUE,FALSE)</formula>
    </cfRule>
    <cfRule type="expression" dxfId="1" priority="3">
      <formula>IF(AND(AL153&lt;0, RIGHT(TEXT(AL153,"0.#"),1)&lt;&gt;"."),TRUE,FALSE)</formula>
    </cfRule>
    <cfRule type="expression" dxfId="0" priority="4">
      <formula>IF(AND(AL153&lt;0, RIGHT(TEXT(AL153,"0.#"),1)="."),TRUE,FALSE)</formula>
    </cfRule>
  </conditionalFormatting>
  <dataValidations count="17">
    <dataValidation type="custom" imeMode="disabled" allowBlank="1" showInputMessage="1" showErrorMessage="1" sqref="AY23 AY44:AY46 J84:K88 P13:AX13 AR15:AX15 P14:AQ18 AR18:AX18 P19:AJ19 AL153:AO153 AQ31:AR31 AU31:AX31 AE32:AX34 AE36:AX37 AE39:AX39 AQ44:AR44 AU44:AX44 AE45:AX46 AY56 AY58 AE59:AF59 AQ59:AR59 AU59:AX59 AE60:AX62 Y129:AB138 AU129:AX138 Y145:AB145 AL145:AO145 Y149:AB149 AL149:AO149 Y153:AB153 P23:AC24">
      <formula1>OR(ISNUMBER(J13), J13="-")</formula1>
    </dataValidation>
    <dataValidation type="list" allowBlank="1" showInputMessage="1" showErrorMessage="1" sqref="G84:H88">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5:AF68 AD71:AD82 AE71:AF75 AE77:AF82">
      <formula1>"○,△,×,‐"</formula1>
    </dataValidation>
    <dataValidation type="list" allowBlank="1" showInputMessage="1" showErrorMessage="1" error="プルダウンリストから選択してください。" sqref="AD69:AF70">
      <formula1>"有,無"</formula1>
    </dataValidation>
    <dataValidation type="list" allowBlank="1" showInputMessage="1" showErrorMessage="1" sqref="A96:E96">
      <formula1>T所見を踏まえた改善点</formula1>
    </dataValidation>
    <dataValidation imeMode="disabled" allowBlank="1" showInputMessage="1" showErrorMessage="1" sqref="L84:L88"/>
    <dataValidation type="whole" imeMode="disabled" allowBlank="1" showInputMessage="1" showErrorMessage="1" sqref="M84:M88 AW2:AX2">
      <formula1>0</formula1>
      <formula2>99</formula2>
    </dataValidation>
    <dataValidation type="custom" imeMode="off" allowBlank="1" showInputMessage="1" showErrorMessage="1" sqref="J145:O145 J149:O149 J153:O153">
      <formula1>OR(ISNUMBER(J145), J145="-")</formula1>
    </dataValidation>
    <dataValidation type="custom" imeMode="disabled" allowBlank="1" showInputMessage="1" showErrorMessage="1" sqref="AH145:AK145 AH149:AK149 AH153:AK153">
      <formula1>OR(AND(MOD(IF(ISNUMBER(AH145), AH145, 0.5),1)=0, 0&lt;=AH145), AH145="-")</formula1>
    </dataValidation>
    <dataValidation type="list" allowBlank="1" showInputMessage="1" showErrorMessage="1" sqref="A94:E9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4:F88">
      <formula1>T省庁</formula1>
    </dataValidation>
    <dataValidation type="whole" imeMode="disabled" allowBlank="1" showInputMessage="1" showErrorMessage="1" sqref="AS2:AU2">
      <formula1>0</formula1>
      <formula2>9999</formula2>
    </dataValidation>
    <dataValidation type="whole" allowBlank="1" showInputMessage="1" showErrorMessage="1" sqref="L109:M110 X109:Y110 AJ109:AK110 AU109:AV110">
      <formula1>0</formula1>
      <formula2>9999</formula2>
    </dataValidation>
    <dataValidation type="whole" allowBlank="1" showInputMessage="1" showErrorMessage="1" sqref="O109:P110 AA109:AB110 AM109:AN110 AX109:AX110">
      <formula1>0</formula1>
      <formula2>99</formula2>
    </dataValidation>
  </dataValidations>
  <pageMargins left="0.62992125984251968" right="0.39370078740157483" top="0.59055118110236227" bottom="0.39370078740157483" header="0.51181102362204722" footer="0.51181102362204722"/>
  <pageSetup paperSize="9" scale="68" fitToHeight="11" orientation="portrait" r:id="rId1"/>
  <headerFooter differentFirst="1" alignWithMargins="0"/>
  <rowBreaks count="4" manualBreakCount="4">
    <brk id="34" max="50" man="1"/>
    <brk id="62" max="50" man="1"/>
    <brk id="90" max="50" man="1"/>
    <brk id="126" max="50"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AO110 E109:G110 Q109:S110 AC109:AE110 AO109:AP109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J57:T57</xm:sqref>
        </x14:dataValidation>
        <x14:dataValidation type="list" allowBlank="1" showInputMessage="1" showErrorMessage="1">
          <x14:formula1>
            <xm:f>入力規則等!$AG$2:$AG$13</xm:f>
          </x14:formula1>
          <xm:sqref>AC145:AG145 AC149:AG149</xm:sqref>
        </x14:dataValidation>
        <x14:dataValidation type="list" allowBlank="1" showInputMessage="1" showErrorMessage="1">
          <x14:formula1>
            <xm:f>入力規則等!$U$37:$U$39</xm:f>
          </x14:formula1>
          <xm:sqref>I109:J109 U109:V109 AG109:AH109 AR109:AS109</xm:sqref>
        </x14:dataValidation>
        <x14:dataValidation type="list" allowBlank="1" showInputMessage="1" showErrorMessage="1">
          <x14:formula1>
            <xm:f>入力規則等!$U$7:$U$9</xm:f>
          </x14:formula1>
          <xm:sqref>I110:J110 U110:V110 AG110:AH110 AR110:AS110</xm:sqref>
        </x14:dataValidation>
        <x14:dataValidation type="list" allowBlank="1" showInputMessage="1" showErrorMessage="1">
          <x14:formula1>
            <xm:f>入力規則等!$AP$2:$AP$10</xm:f>
          </x14:formula1>
          <xm:sqref>AC153:AG153</xm:sqref>
        </x14:dataValidation>
        <x14:dataValidation type="list" allowBlank="1" showInputMessage="1" showErrorMessage="1">
          <x14:formula1>
            <xm:f>入力規則等!$AK$2:$AK$49</xm:f>
          </x14:formula1>
          <xm:sqref>C153:D153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81</v>
      </c>
      <c r="B1" s="23" t="s">
        <v>82</v>
      </c>
      <c r="F1" s="24" t="s">
        <v>4</v>
      </c>
      <c r="G1" s="24" t="s">
        <v>71</v>
      </c>
      <c r="K1" s="25" t="s">
        <v>100</v>
      </c>
      <c r="L1" s="23" t="s">
        <v>82</v>
      </c>
      <c r="O1" s="13"/>
      <c r="P1" s="24" t="s">
        <v>5</v>
      </c>
      <c r="Q1" s="24" t="s">
        <v>71</v>
      </c>
      <c r="T1" s="13"/>
      <c r="U1" s="27" t="s">
        <v>165</v>
      </c>
      <c r="W1" s="27" t="s">
        <v>164</v>
      </c>
      <c r="Y1" s="27" t="s">
        <v>79</v>
      </c>
      <c r="Z1" s="27" t="s">
        <v>422</v>
      </c>
      <c r="AA1" s="27" t="s">
        <v>80</v>
      </c>
      <c r="AB1" s="27" t="s">
        <v>423</v>
      </c>
      <c r="AC1" s="27" t="s">
        <v>33</v>
      </c>
      <c r="AD1" s="26"/>
      <c r="AE1" s="27" t="s">
        <v>45</v>
      </c>
      <c r="AF1" s="28"/>
      <c r="AG1" s="40" t="s">
        <v>183</v>
      </c>
      <c r="AI1" s="40" t="s">
        <v>192</v>
      </c>
      <c r="AK1" s="40" t="s">
        <v>197</v>
      </c>
      <c r="AM1" s="59"/>
      <c r="AN1" s="59"/>
      <c r="AP1" s="26" t="s">
        <v>246</v>
      </c>
    </row>
    <row r="2" spans="1:42" ht="13.5" customHeight="1" x14ac:dyDescent="0.15">
      <c r="A2" s="14" t="s">
        <v>83</v>
      </c>
      <c r="B2" s="15"/>
      <c r="C2" s="13" t="str">
        <f>IF(B2="","",A2)</f>
        <v/>
      </c>
      <c r="D2" s="13" t="str">
        <f>IF(C2="","",IF(D1&lt;&gt;"",CONCATENATE(D1,"、",C2),C2))</f>
        <v/>
      </c>
      <c r="F2" s="12" t="s">
        <v>70</v>
      </c>
      <c r="G2" s="17" t="s">
        <v>592</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76">
        <v>20</v>
      </c>
      <c r="W2" s="30" t="s">
        <v>170</v>
      </c>
      <c r="Y2" s="30" t="s">
        <v>66</v>
      </c>
      <c r="Z2" s="30" t="s">
        <v>66</v>
      </c>
      <c r="AA2" s="69" t="s">
        <v>287</v>
      </c>
      <c r="AB2" s="69" t="s">
        <v>517</v>
      </c>
      <c r="AC2" s="70" t="s">
        <v>133</v>
      </c>
      <c r="AD2" s="26"/>
      <c r="AE2" s="32" t="s">
        <v>166</v>
      </c>
      <c r="AF2" s="28"/>
      <c r="AG2" s="42" t="s">
        <v>254</v>
      </c>
      <c r="AI2" s="40" t="s">
        <v>284</v>
      </c>
      <c r="AK2" s="40" t="s">
        <v>198</v>
      </c>
      <c r="AM2" s="59"/>
      <c r="AN2" s="59"/>
      <c r="AP2" s="42" t="s">
        <v>254</v>
      </c>
    </row>
    <row r="3" spans="1:42" ht="13.5" customHeight="1" x14ac:dyDescent="0.15">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592</v>
      </c>
      <c r="R3" s="13" t="str">
        <f t="shared" ref="R3:R8" si="3">IF(Q3="","",P3)</f>
        <v>委託・請負</v>
      </c>
      <c r="S3" s="13" t="str">
        <f t="shared" ref="S3:S8" si="4">IF(R3="",S2,IF(S2&lt;&gt;"",CONCATENATE(S2,"、",R3),R3))</f>
        <v>委託・請負</v>
      </c>
      <c r="T3" s="13"/>
      <c r="U3" s="30" t="s">
        <v>549</v>
      </c>
      <c r="W3" s="30" t="s">
        <v>145</v>
      </c>
      <c r="Y3" s="30" t="s">
        <v>67</v>
      </c>
      <c r="Z3" s="30" t="s">
        <v>424</v>
      </c>
      <c r="AA3" s="69" t="s">
        <v>387</v>
      </c>
      <c r="AB3" s="69" t="s">
        <v>518</v>
      </c>
      <c r="AC3" s="70" t="s">
        <v>134</v>
      </c>
      <c r="AD3" s="26"/>
      <c r="AE3" s="32" t="s">
        <v>167</v>
      </c>
      <c r="AF3" s="28"/>
      <c r="AG3" s="42" t="s">
        <v>255</v>
      </c>
      <c r="AI3" s="40" t="s">
        <v>191</v>
      </c>
      <c r="AK3" s="40" t="str">
        <f>CHAR(CODE(AK2)+1)</f>
        <v>B</v>
      </c>
      <c r="AM3" s="59"/>
      <c r="AN3" s="59"/>
      <c r="AP3" s="42" t="s">
        <v>255</v>
      </c>
    </row>
    <row r="4" spans="1:42" ht="13.5" customHeight="1" x14ac:dyDescent="0.15">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委託・請負</v>
      </c>
      <c r="T4" s="13"/>
      <c r="U4" s="30" t="s">
        <v>550</v>
      </c>
      <c r="W4" s="30" t="s">
        <v>146</v>
      </c>
      <c r="Y4" s="30" t="s">
        <v>294</v>
      </c>
      <c r="Z4" s="30" t="s">
        <v>425</v>
      </c>
      <c r="AA4" s="69" t="s">
        <v>388</v>
      </c>
      <c r="AB4" s="69" t="s">
        <v>519</v>
      </c>
      <c r="AC4" s="69" t="s">
        <v>135</v>
      </c>
      <c r="AD4" s="26"/>
      <c r="AE4" s="32" t="s">
        <v>168</v>
      </c>
      <c r="AF4" s="28"/>
      <c r="AG4" s="42" t="s">
        <v>256</v>
      </c>
      <c r="AI4" s="40" t="s">
        <v>193</v>
      </c>
      <c r="AK4" s="40" t="str">
        <f t="shared" ref="AK4:AK49" si="7">CHAR(CODE(AK3)+1)</f>
        <v>C</v>
      </c>
      <c r="AM4" s="59"/>
      <c r="AN4" s="59"/>
      <c r="AP4" s="42" t="s">
        <v>256</v>
      </c>
    </row>
    <row r="5" spans="1:42" ht="13.5" customHeight="1" x14ac:dyDescent="0.15">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委託・請負</v>
      </c>
      <c r="T5" s="13"/>
      <c r="W5" s="30" t="s">
        <v>574</v>
      </c>
      <c r="Y5" s="30" t="s">
        <v>295</v>
      </c>
      <c r="Z5" s="30" t="s">
        <v>426</v>
      </c>
      <c r="AA5" s="69" t="s">
        <v>389</v>
      </c>
      <c r="AB5" s="69" t="s">
        <v>520</v>
      </c>
      <c r="AC5" s="69" t="s">
        <v>169</v>
      </c>
      <c r="AD5" s="29"/>
      <c r="AE5" s="32" t="s">
        <v>265</v>
      </c>
      <c r="AF5" s="28"/>
      <c r="AG5" s="42" t="s">
        <v>257</v>
      </c>
      <c r="AI5" s="40" t="s">
        <v>291</v>
      </c>
      <c r="AK5" s="40" t="str">
        <f t="shared" si="7"/>
        <v>D</v>
      </c>
      <c r="AP5" s="42" t="s">
        <v>257</v>
      </c>
    </row>
    <row r="6" spans="1:42" ht="13.5" customHeight="1" x14ac:dyDescent="0.15">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委託・請負</v>
      </c>
      <c r="T6" s="13"/>
      <c r="U6" s="30" t="s">
        <v>267</v>
      </c>
      <c r="W6" s="30" t="s">
        <v>147</v>
      </c>
      <c r="Y6" s="30" t="s">
        <v>296</v>
      </c>
      <c r="Z6" s="30" t="s">
        <v>427</v>
      </c>
      <c r="AA6" s="69" t="s">
        <v>390</v>
      </c>
      <c r="AB6" s="69" t="s">
        <v>521</v>
      </c>
      <c r="AC6" s="69" t="s">
        <v>136</v>
      </c>
      <c r="AD6" s="29"/>
      <c r="AE6" s="32" t="s">
        <v>263</v>
      </c>
      <c r="AF6" s="28"/>
      <c r="AG6" s="42" t="s">
        <v>258</v>
      </c>
      <c r="AI6" s="40" t="s">
        <v>292</v>
      </c>
      <c r="AK6" s="40" t="str">
        <f>CHAR(CODE(AK5)+1)</f>
        <v>E</v>
      </c>
      <c r="AP6" s="42" t="s">
        <v>258</v>
      </c>
    </row>
    <row r="7" spans="1:42" ht="13.5" customHeight="1" x14ac:dyDescent="0.15">
      <c r="A7" s="14" t="s">
        <v>88</v>
      </c>
      <c r="B7" s="15"/>
      <c r="C7" s="13" t="str">
        <f t="shared" si="0"/>
        <v/>
      </c>
      <c r="D7" s="13" t="str">
        <f t="shared" si="8"/>
        <v/>
      </c>
      <c r="F7" s="18" t="s">
        <v>209</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委託・請負</v>
      </c>
      <c r="T7" s="13"/>
      <c r="U7" s="30"/>
      <c r="W7" s="30" t="s">
        <v>148</v>
      </c>
      <c r="Y7" s="30" t="s">
        <v>297</v>
      </c>
      <c r="Z7" s="30" t="s">
        <v>428</v>
      </c>
      <c r="AA7" s="69" t="s">
        <v>391</v>
      </c>
      <c r="AB7" s="69" t="s">
        <v>522</v>
      </c>
      <c r="AC7" s="29"/>
      <c r="AD7" s="29"/>
      <c r="AE7" s="30" t="s">
        <v>136</v>
      </c>
      <c r="AF7" s="28"/>
      <c r="AG7" s="42" t="s">
        <v>259</v>
      </c>
      <c r="AH7" s="62"/>
      <c r="AI7" s="42" t="s">
        <v>280</v>
      </c>
      <c r="AK7" s="40" t="str">
        <f>CHAR(CODE(AK6)+1)</f>
        <v>F</v>
      </c>
      <c r="AP7" s="42" t="s">
        <v>259</v>
      </c>
    </row>
    <row r="8" spans="1:42" ht="13.5" customHeight="1" x14ac:dyDescent="0.15">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委託・請負</v>
      </c>
      <c r="T8" s="13"/>
      <c r="U8" s="30" t="s">
        <v>289</v>
      </c>
      <c r="W8" s="30" t="s">
        <v>149</v>
      </c>
      <c r="Y8" s="30" t="s">
        <v>298</v>
      </c>
      <c r="Z8" s="30" t="s">
        <v>429</v>
      </c>
      <c r="AA8" s="69" t="s">
        <v>392</v>
      </c>
      <c r="AB8" s="69" t="s">
        <v>523</v>
      </c>
      <c r="AC8" s="29"/>
      <c r="AD8" s="29"/>
      <c r="AE8" s="29"/>
      <c r="AF8" s="28"/>
      <c r="AG8" s="42" t="s">
        <v>260</v>
      </c>
      <c r="AI8" s="40" t="s">
        <v>281</v>
      </c>
      <c r="AK8" s="40" t="str">
        <f t="shared" si="7"/>
        <v>G</v>
      </c>
      <c r="AP8" s="42" t="s">
        <v>260</v>
      </c>
    </row>
    <row r="9" spans="1:42" ht="13.5" customHeight="1" x14ac:dyDescent="0.15">
      <c r="A9" s="14" t="s">
        <v>90</v>
      </c>
      <c r="B9" s="15"/>
      <c r="C9" s="13" t="str">
        <f t="shared" si="0"/>
        <v/>
      </c>
      <c r="D9" s="13" t="str">
        <f t="shared" si="8"/>
        <v/>
      </c>
      <c r="F9" s="18" t="s">
        <v>210</v>
      </c>
      <c r="G9" s="17"/>
      <c r="H9" s="13" t="str">
        <f t="shared" si="1"/>
        <v/>
      </c>
      <c r="I9" s="13" t="str">
        <f t="shared" si="5"/>
        <v>一般会計</v>
      </c>
      <c r="K9" s="14" t="s">
        <v>108</v>
      </c>
      <c r="L9" s="15"/>
      <c r="M9" s="13" t="str">
        <f t="shared" si="2"/>
        <v/>
      </c>
      <c r="N9" s="13" t="str">
        <f t="shared" si="6"/>
        <v/>
      </c>
      <c r="O9" s="13"/>
      <c r="P9" s="13"/>
      <c r="Q9" s="19"/>
      <c r="T9" s="13"/>
      <c r="U9" s="30" t="s">
        <v>290</v>
      </c>
      <c r="W9" s="30" t="s">
        <v>150</v>
      </c>
      <c r="Y9" s="30" t="s">
        <v>299</v>
      </c>
      <c r="Z9" s="30" t="s">
        <v>430</v>
      </c>
      <c r="AA9" s="69" t="s">
        <v>393</v>
      </c>
      <c r="AB9" s="69" t="s">
        <v>524</v>
      </c>
      <c r="AC9" s="29"/>
      <c r="AD9" s="29"/>
      <c r="AE9" s="29"/>
      <c r="AF9" s="28"/>
      <c r="AG9" s="42" t="s">
        <v>261</v>
      </c>
      <c r="AI9" s="58"/>
      <c r="AK9" s="40" t="str">
        <f t="shared" si="7"/>
        <v>H</v>
      </c>
      <c r="AP9" s="42" t="s">
        <v>261</v>
      </c>
    </row>
    <row r="10" spans="1:42" ht="13.5" customHeight="1" x14ac:dyDescent="0.15">
      <c r="A10" s="14" t="s">
        <v>228</v>
      </c>
      <c r="B10" s="15" t="s">
        <v>592</v>
      </c>
      <c r="C10" s="13" t="str">
        <f t="shared" si="0"/>
        <v>国土強靱化施策</v>
      </c>
      <c r="D10" s="13" t="str">
        <f t="shared" si="8"/>
        <v>国土強靱化施策</v>
      </c>
      <c r="F10" s="18" t="s">
        <v>115</v>
      </c>
      <c r="G10" s="17"/>
      <c r="H10" s="13" t="str">
        <f t="shared" si="1"/>
        <v/>
      </c>
      <c r="I10" s="13" t="str">
        <f t="shared" si="5"/>
        <v>一般会計</v>
      </c>
      <c r="K10" s="14" t="s">
        <v>230</v>
      </c>
      <c r="L10" s="15"/>
      <c r="M10" s="13" t="str">
        <f t="shared" si="2"/>
        <v/>
      </c>
      <c r="N10" s="13" t="str">
        <f t="shared" si="6"/>
        <v/>
      </c>
      <c r="O10" s="13"/>
      <c r="P10" s="13" t="str">
        <f>S8</f>
        <v>委託・請負</v>
      </c>
      <c r="Q10" s="19"/>
      <c r="T10" s="13"/>
      <c r="W10" s="30" t="s">
        <v>151</v>
      </c>
      <c r="Y10" s="30" t="s">
        <v>300</v>
      </c>
      <c r="Z10" s="30" t="s">
        <v>431</v>
      </c>
      <c r="AA10" s="69" t="s">
        <v>394</v>
      </c>
      <c r="AB10" s="69" t="s">
        <v>525</v>
      </c>
      <c r="AC10" s="29"/>
      <c r="AD10" s="29"/>
      <c r="AE10" s="29"/>
      <c r="AF10" s="28"/>
      <c r="AG10" s="42" t="s">
        <v>249</v>
      </c>
      <c r="AK10" s="40" t="str">
        <f t="shared" si="7"/>
        <v>I</v>
      </c>
      <c r="AP10" s="40" t="s">
        <v>247</v>
      </c>
    </row>
    <row r="11" spans="1:42" ht="13.5" customHeight="1" x14ac:dyDescent="0.15">
      <c r="A11" s="14" t="s">
        <v>91</v>
      </c>
      <c r="B11" s="15"/>
      <c r="C11" s="13" t="str">
        <f t="shared" si="0"/>
        <v/>
      </c>
      <c r="D11" s="13" t="str">
        <f t="shared" si="8"/>
        <v>国土強靱化施策</v>
      </c>
      <c r="F11" s="18" t="s">
        <v>116</v>
      </c>
      <c r="G11" s="17"/>
      <c r="H11" s="13" t="str">
        <f t="shared" si="1"/>
        <v/>
      </c>
      <c r="I11" s="13" t="str">
        <f t="shared" si="5"/>
        <v>一般会計</v>
      </c>
      <c r="K11" s="14" t="s">
        <v>109</v>
      </c>
      <c r="L11" s="15" t="s">
        <v>592</v>
      </c>
      <c r="M11" s="13" t="str">
        <f t="shared" si="2"/>
        <v>その他の事項経費</v>
      </c>
      <c r="N11" s="13" t="str">
        <f t="shared" si="6"/>
        <v>その他の事項経費</v>
      </c>
      <c r="O11" s="13"/>
      <c r="P11" s="13"/>
      <c r="Q11" s="19"/>
      <c r="T11" s="13"/>
      <c r="W11" s="30" t="s">
        <v>152</v>
      </c>
      <c r="Y11" s="30" t="s">
        <v>301</v>
      </c>
      <c r="Z11" s="30" t="s">
        <v>432</v>
      </c>
      <c r="AA11" s="69" t="s">
        <v>395</v>
      </c>
      <c r="AB11" s="69" t="s">
        <v>526</v>
      </c>
      <c r="AC11" s="29"/>
      <c r="AD11" s="29"/>
      <c r="AE11" s="29"/>
      <c r="AF11" s="28"/>
      <c r="AG11" s="40" t="s">
        <v>252</v>
      </c>
      <c r="AK11" s="40" t="str">
        <f t="shared" si="7"/>
        <v>J</v>
      </c>
    </row>
    <row r="12" spans="1:42" ht="13.5" customHeight="1" x14ac:dyDescent="0.15">
      <c r="A12" s="14" t="s">
        <v>92</v>
      </c>
      <c r="B12" s="15"/>
      <c r="C12" s="13" t="str">
        <f t="shared" ref="C12:C24" si="9">IF(B12="","",A12)</f>
        <v/>
      </c>
      <c r="D12" s="13" t="str">
        <f t="shared" si="8"/>
        <v>国土強靱化施策</v>
      </c>
      <c r="F12" s="18" t="s">
        <v>117</v>
      </c>
      <c r="G12" s="17"/>
      <c r="H12" s="13" t="str">
        <f t="shared" si="1"/>
        <v/>
      </c>
      <c r="I12" s="13" t="str">
        <f t="shared" si="5"/>
        <v>一般会計</v>
      </c>
      <c r="K12" s="13"/>
      <c r="L12" s="13"/>
      <c r="O12" s="13"/>
      <c r="P12" s="13"/>
      <c r="Q12" s="19"/>
      <c r="T12" s="13"/>
      <c r="U12" s="27" t="s">
        <v>551</v>
      </c>
      <c r="W12" s="30" t="s">
        <v>153</v>
      </c>
      <c r="Y12" s="30" t="s">
        <v>302</v>
      </c>
      <c r="Z12" s="30" t="s">
        <v>433</v>
      </c>
      <c r="AA12" s="69" t="s">
        <v>396</v>
      </c>
      <c r="AB12" s="69" t="s">
        <v>527</v>
      </c>
      <c r="AC12" s="29"/>
      <c r="AD12" s="29"/>
      <c r="AE12" s="29"/>
      <c r="AF12" s="28"/>
      <c r="AG12" s="40" t="s">
        <v>250</v>
      </c>
      <c r="AK12" s="40" t="str">
        <f t="shared" si="7"/>
        <v>K</v>
      </c>
    </row>
    <row r="13" spans="1:42" ht="13.5" customHeight="1" x14ac:dyDescent="0.15">
      <c r="A13" s="14" t="s">
        <v>93</v>
      </c>
      <c r="B13" s="15"/>
      <c r="C13" s="13" t="str">
        <f t="shared" si="9"/>
        <v/>
      </c>
      <c r="D13" s="13" t="str">
        <f t="shared" si="8"/>
        <v>国土強靱化施策</v>
      </c>
      <c r="F13" s="18" t="s">
        <v>118</v>
      </c>
      <c r="G13" s="17"/>
      <c r="H13" s="13" t="str">
        <f t="shared" si="1"/>
        <v/>
      </c>
      <c r="I13" s="13" t="str">
        <f t="shared" si="5"/>
        <v>一般会計</v>
      </c>
      <c r="K13" s="13" t="str">
        <f>N11</f>
        <v>その他の事項経費</v>
      </c>
      <c r="L13" s="13"/>
      <c r="O13" s="13"/>
      <c r="P13" s="13"/>
      <c r="Q13" s="19"/>
      <c r="T13" s="13"/>
      <c r="U13" s="30" t="s">
        <v>170</v>
      </c>
      <c r="W13" s="30" t="s">
        <v>154</v>
      </c>
      <c r="Y13" s="30" t="s">
        <v>303</v>
      </c>
      <c r="Z13" s="30" t="s">
        <v>434</v>
      </c>
      <c r="AA13" s="69" t="s">
        <v>397</v>
      </c>
      <c r="AB13" s="69" t="s">
        <v>528</v>
      </c>
      <c r="AC13" s="29"/>
      <c r="AD13" s="29"/>
      <c r="AE13" s="29"/>
      <c r="AF13" s="28"/>
      <c r="AG13" s="40" t="s">
        <v>251</v>
      </c>
      <c r="AK13" s="40" t="str">
        <f t="shared" si="7"/>
        <v>L</v>
      </c>
    </row>
    <row r="14" spans="1:42" ht="13.5" customHeight="1" x14ac:dyDescent="0.15">
      <c r="A14" s="14" t="s">
        <v>94</v>
      </c>
      <c r="B14" s="15"/>
      <c r="C14" s="13" t="str">
        <f t="shared" si="9"/>
        <v/>
      </c>
      <c r="D14" s="13" t="str">
        <f t="shared" si="8"/>
        <v>国土強靱化施策</v>
      </c>
      <c r="F14" s="18" t="s">
        <v>119</v>
      </c>
      <c r="G14" s="17"/>
      <c r="H14" s="13" t="str">
        <f t="shared" si="1"/>
        <v/>
      </c>
      <c r="I14" s="13" t="str">
        <f t="shared" si="5"/>
        <v>一般会計</v>
      </c>
      <c r="K14" s="13"/>
      <c r="L14" s="13"/>
      <c r="O14" s="13"/>
      <c r="P14" s="13"/>
      <c r="Q14" s="19"/>
      <c r="T14" s="13"/>
      <c r="U14" s="30" t="s">
        <v>552</v>
      </c>
      <c r="W14" s="30" t="s">
        <v>155</v>
      </c>
      <c r="Y14" s="30" t="s">
        <v>304</v>
      </c>
      <c r="Z14" s="30" t="s">
        <v>435</v>
      </c>
      <c r="AA14" s="69" t="s">
        <v>398</v>
      </c>
      <c r="AB14" s="69" t="s">
        <v>529</v>
      </c>
      <c r="AC14" s="29"/>
      <c r="AD14" s="29"/>
      <c r="AE14" s="29"/>
      <c r="AF14" s="28"/>
      <c r="AG14" s="58"/>
      <c r="AK14" s="40" t="str">
        <f t="shared" si="7"/>
        <v>M</v>
      </c>
    </row>
    <row r="15" spans="1:42" ht="13.5" customHeight="1" x14ac:dyDescent="0.15">
      <c r="A15" s="14" t="s">
        <v>95</v>
      </c>
      <c r="B15" s="15"/>
      <c r="C15" s="13" t="str">
        <f t="shared" si="9"/>
        <v/>
      </c>
      <c r="D15" s="13" t="str">
        <f t="shared" si="8"/>
        <v>国土強靱化施策</v>
      </c>
      <c r="F15" s="18" t="s">
        <v>120</v>
      </c>
      <c r="G15" s="17"/>
      <c r="H15" s="13" t="str">
        <f t="shared" si="1"/>
        <v/>
      </c>
      <c r="I15" s="13" t="str">
        <f t="shared" si="5"/>
        <v>一般会計</v>
      </c>
      <c r="K15" s="13"/>
      <c r="L15" s="13"/>
      <c r="O15" s="13"/>
      <c r="P15" s="13"/>
      <c r="Q15" s="19"/>
      <c r="T15" s="13"/>
      <c r="U15" s="30" t="s">
        <v>553</v>
      </c>
      <c r="W15" s="30" t="s">
        <v>156</v>
      </c>
      <c r="Y15" s="30" t="s">
        <v>305</v>
      </c>
      <c r="Z15" s="30" t="s">
        <v>436</v>
      </c>
      <c r="AA15" s="69" t="s">
        <v>399</v>
      </c>
      <c r="AB15" s="69" t="s">
        <v>530</v>
      </c>
      <c r="AC15" s="29"/>
      <c r="AD15" s="29"/>
      <c r="AE15" s="29"/>
      <c r="AF15" s="28"/>
      <c r="AG15" s="59"/>
      <c r="AK15" s="40" t="str">
        <f t="shared" si="7"/>
        <v>N</v>
      </c>
    </row>
    <row r="16" spans="1:42" ht="13.5" customHeight="1" x14ac:dyDescent="0.15">
      <c r="A16" s="14" t="s">
        <v>96</v>
      </c>
      <c r="B16" s="15"/>
      <c r="C16" s="13" t="str">
        <f t="shared" si="9"/>
        <v/>
      </c>
      <c r="D16" s="13" t="str">
        <f t="shared" si="8"/>
        <v>国土強靱化施策</v>
      </c>
      <c r="F16" s="18" t="s">
        <v>121</v>
      </c>
      <c r="G16" s="17"/>
      <c r="H16" s="13" t="str">
        <f t="shared" si="1"/>
        <v/>
      </c>
      <c r="I16" s="13" t="str">
        <f t="shared" si="5"/>
        <v>一般会計</v>
      </c>
      <c r="K16" s="13"/>
      <c r="L16" s="13"/>
      <c r="O16" s="13"/>
      <c r="P16" s="13"/>
      <c r="Q16" s="19"/>
      <c r="T16" s="13"/>
      <c r="U16" s="30" t="s">
        <v>554</v>
      </c>
      <c r="W16" s="30" t="s">
        <v>157</v>
      </c>
      <c r="Y16" s="30" t="s">
        <v>306</v>
      </c>
      <c r="Z16" s="30" t="s">
        <v>437</v>
      </c>
      <c r="AA16" s="69" t="s">
        <v>400</v>
      </c>
      <c r="AB16" s="69" t="s">
        <v>531</v>
      </c>
      <c r="AC16" s="29"/>
      <c r="AD16" s="29"/>
      <c r="AE16" s="29"/>
      <c r="AF16" s="28"/>
      <c r="AG16" s="59"/>
      <c r="AK16" s="40" t="str">
        <f t="shared" si="7"/>
        <v>O</v>
      </c>
    </row>
    <row r="17" spans="1:37" ht="13.5" customHeight="1" x14ac:dyDescent="0.15">
      <c r="A17" s="14" t="s">
        <v>97</v>
      </c>
      <c r="B17" s="15"/>
      <c r="C17" s="13" t="str">
        <f t="shared" si="9"/>
        <v/>
      </c>
      <c r="D17" s="13" t="str">
        <f t="shared" si="8"/>
        <v>国土強靱化施策</v>
      </c>
      <c r="F17" s="18" t="s">
        <v>122</v>
      </c>
      <c r="G17" s="17"/>
      <c r="H17" s="13" t="str">
        <f t="shared" si="1"/>
        <v/>
      </c>
      <c r="I17" s="13" t="str">
        <f t="shared" si="5"/>
        <v>一般会計</v>
      </c>
      <c r="K17" s="13"/>
      <c r="L17" s="13"/>
      <c r="O17" s="13"/>
      <c r="P17" s="13"/>
      <c r="Q17" s="19"/>
      <c r="T17" s="13"/>
      <c r="U17" s="30" t="s">
        <v>555</v>
      </c>
      <c r="W17" s="30" t="s">
        <v>158</v>
      </c>
      <c r="Y17" s="30" t="s">
        <v>307</v>
      </c>
      <c r="Z17" s="30" t="s">
        <v>438</v>
      </c>
      <c r="AA17" s="69" t="s">
        <v>401</v>
      </c>
      <c r="AB17" s="69" t="s">
        <v>532</v>
      </c>
      <c r="AC17" s="29"/>
      <c r="AD17" s="29"/>
      <c r="AE17" s="29"/>
      <c r="AF17" s="28"/>
      <c r="AG17" s="59"/>
      <c r="AK17" s="40" t="str">
        <f t="shared" si="7"/>
        <v>P</v>
      </c>
    </row>
    <row r="18" spans="1:37" ht="13.5" customHeight="1" x14ac:dyDescent="0.15">
      <c r="A18" s="14" t="s">
        <v>98</v>
      </c>
      <c r="B18" s="15"/>
      <c r="C18" s="13" t="str">
        <f t="shared" si="9"/>
        <v/>
      </c>
      <c r="D18" s="13" t="str">
        <f t="shared" si="8"/>
        <v>国土強靱化施策</v>
      </c>
      <c r="F18" s="18" t="s">
        <v>123</v>
      </c>
      <c r="G18" s="17"/>
      <c r="H18" s="13" t="str">
        <f t="shared" si="1"/>
        <v/>
      </c>
      <c r="I18" s="13" t="str">
        <f t="shared" si="5"/>
        <v>一般会計</v>
      </c>
      <c r="K18" s="13"/>
      <c r="L18" s="13"/>
      <c r="O18" s="13"/>
      <c r="P18" s="13"/>
      <c r="Q18" s="19"/>
      <c r="T18" s="13"/>
      <c r="U18" s="30" t="s">
        <v>556</v>
      </c>
      <c r="W18" s="30" t="s">
        <v>159</v>
      </c>
      <c r="Y18" s="30" t="s">
        <v>308</v>
      </c>
      <c r="Z18" s="30" t="s">
        <v>439</v>
      </c>
      <c r="AA18" s="69" t="s">
        <v>402</v>
      </c>
      <c r="AB18" s="69" t="s">
        <v>533</v>
      </c>
      <c r="AC18" s="29"/>
      <c r="AD18" s="29"/>
      <c r="AE18" s="29"/>
      <c r="AF18" s="28"/>
      <c r="AK18" s="40" t="str">
        <f t="shared" si="7"/>
        <v>Q</v>
      </c>
    </row>
    <row r="19" spans="1:37" ht="13.5" customHeight="1" x14ac:dyDescent="0.15">
      <c r="A19" s="14" t="s">
        <v>99</v>
      </c>
      <c r="B19" s="15"/>
      <c r="C19" s="13" t="str">
        <f t="shared" si="9"/>
        <v/>
      </c>
      <c r="D19" s="13" t="str">
        <f t="shared" si="8"/>
        <v>国土強靱化施策</v>
      </c>
      <c r="F19" s="18" t="s">
        <v>124</v>
      </c>
      <c r="G19" s="17"/>
      <c r="H19" s="13" t="str">
        <f t="shared" si="1"/>
        <v/>
      </c>
      <c r="I19" s="13" t="str">
        <f t="shared" si="5"/>
        <v>一般会計</v>
      </c>
      <c r="K19" s="13"/>
      <c r="L19" s="13"/>
      <c r="O19" s="13"/>
      <c r="P19" s="13"/>
      <c r="Q19" s="19"/>
      <c r="T19" s="13"/>
      <c r="U19" s="30" t="s">
        <v>557</v>
      </c>
      <c r="W19" s="30" t="s">
        <v>160</v>
      </c>
      <c r="Y19" s="30" t="s">
        <v>309</v>
      </c>
      <c r="Z19" s="30" t="s">
        <v>440</v>
      </c>
      <c r="AA19" s="69" t="s">
        <v>403</v>
      </c>
      <c r="AB19" s="69" t="s">
        <v>534</v>
      </c>
      <c r="AC19" s="29"/>
      <c r="AD19" s="29"/>
      <c r="AE19" s="29"/>
      <c r="AF19" s="28"/>
      <c r="AK19" s="40" t="str">
        <f t="shared" si="7"/>
        <v>R</v>
      </c>
    </row>
    <row r="20" spans="1:37" ht="13.5" customHeight="1" x14ac:dyDescent="0.15">
      <c r="A20" s="14" t="s">
        <v>220</v>
      </c>
      <c r="B20" s="15"/>
      <c r="C20" s="13" t="str">
        <f t="shared" si="9"/>
        <v/>
      </c>
      <c r="D20" s="13" t="str">
        <f t="shared" si="8"/>
        <v>国土強靱化施策</v>
      </c>
      <c r="F20" s="18" t="s">
        <v>219</v>
      </c>
      <c r="G20" s="17"/>
      <c r="H20" s="13" t="str">
        <f t="shared" si="1"/>
        <v/>
      </c>
      <c r="I20" s="13" t="str">
        <f t="shared" si="5"/>
        <v>一般会計</v>
      </c>
      <c r="K20" s="13"/>
      <c r="L20" s="13"/>
      <c r="O20" s="13"/>
      <c r="P20" s="13"/>
      <c r="Q20" s="19"/>
      <c r="T20" s="13"/>
      <c r="U20" s="30" t="s">
        <v>558</v>
      </c>
      <c r="W20" s="30" t="s">
        <v>161</v>
      </c>
      <c r="Y20" s="30" t="s">
        <v>310</v>
      </c>
      <c r="Z20" s="30" t="s">
        <v>441</v>
      </c>
      <c r="AA20" s="69" t="s">
        <v>404</v>
      </c>
      <c r="AB20" s="69" t="s">
        <v>535</v>
      </c>
      <c r="AC20" s="29"/>
      <c r="AD20" s="29"/>
      <c r="AE20" s="29"/>
      <c r="AF20" s="28"/>
      <c r="AK20" s="40" t="str">
        <f t="shared" si="7"/>
        <v>S</v>
      </c>
    </row>
    <row r="21" spans="1:37" ht="13.5" customHeight="1" x14ac:dyDescent="0.15">
      <c r="A21" s="14" t="s">
        <v>221</v>
      </c>
      <c r="B21" s="15"/>
      <c r="C21" s="13" t="str">
        <f t="shared" si="9"/>
        <v/>
      </c>
      <c r="D21" s="13" t="str">
        <f t="shared" si="8"/>
        <v>国土強靱化施策</v>
      </c>
      <c r="F21" s="18" t="s">
        <v>125</v>
      </c>
      <c r="G21" s="17"/>
      <c r="H21" s="13" t="str">
        <f t="shared" si="1"/>
        <v/>
      </c>
      <c r="I21" s="13" t="str">
        <f t="shared" si="5"/>
        <v>一般会計</v>
      </c>
      <c r="K21" s="13"/>
      <c r="L21" s="13"/>
      <c r="O21" s="13"/>
      <c r="P21" s="13"/>
      <c r="Q21" s="19"/>
      <c r="T21" s="13"/>
      <c r="U21" s="30" t="s">
        <v>559</v>
      </c>
      <c r="W21" s="30" t="s">
        <v>162</v>
      </c>
      <c r="Y21" s="30" t="s">
        <v>311</v>
      </c>
      <c r="Z21" s="30" t="s">
        <v>442</v>
      </c>
      <c r="AA21" s="69" t="s">
        <v>405</v>
      </c>
      <c r="AB21" s="69" t="s">
        <v>536</v>
      </c>
      <c r="AC21" s="29"/>
      <c r="AD21" s="29"/>
      <c r="AE21" s="29"/>
      <c r="AF21" s="28"/>
      <c r="AK21" s="40" t="str">
        <f t="shared" si="7"/>
        <v>T</v>
      </c>
    </row>
    <row r="22" spans="1:37" ht="13.5" customHeight="1" x14ac:dyDescent="0.15">
      <c r="A22" s="14" t="s">
        <v>222</v>
      </c>
      <c r="B22" s="15"/>
      <c r="C22" s="13" t="str">
        <f t="shared" si="9"/>
        <v/>
      </c>
      <c r="D22" s="13" t="str">
        <f>IF(C22="",D21,IF(D21&lt;&gt;"",CONCATENATE(D21,"、",C22),C22))</f>
        <v>国土強靱化施策</v>
      </c>
      <c r="F22" s="18" t="s">
        <v>126</v>
      </c>
      <c r="G22" s="17"/>
      <c r="H22" s="13" t="str">
        <f t="shared" si="1"/>
        <v/>
      </c>
      <c r="I22" s="13" t="str">
        <f t="shared" si="5"/>
        <v>一般会計</v>
      </c>
      <c r="K22" s="13"/>
      <c r="L22" s="13"/>
      <c r="O22" s="13"/>
      <c r="P22" s="13"/>
      <c r="Q22" s="19"/>
      <c r="T22" s="13"/>
      <c r="U22" s="30" t="s">
        <v>560</v>
      </c>
      <c r="W22" s="30" t="s">
        <v>163</v>
      </c>
      <c r="Y22" s="30" t="s">
        <v>312</v>
      </c>
      <c r="Z22" s="30" t="s">
        <v>443</v>
      </c>
      <c r="AA22" s="69" t="s">
        <v>406</v>
      </c>
      <c r="AB22" s="69" t="s">
        <v>537</v>
      </c>
      <c r="AC22" s="29"/>
      <c r="AD22" s="29"/>
      <c r="AE22" s="29"/>
      <c r="AF22" s="28"/>
      <c r="AK22" s="40" t="str">
        <f t="shared" si="7"/>
        <v>U</v>
      </c>
    </row>
    <row r="23" spans="1:37" ht="13.5" customHeight="1" x14ac:dyDescent="0.15">
      <c r="A23" s="14" t="s">
        <v>223</v>
      </c>
      <c r="B23" s="15"/>
      <c r="C23" s="13" t="str">
        <f t="shared" si="9"/>
        <v/>
      </c>
      <c r="D23" s="13" t="str">
        <f>IF(C23="",D22,IF(D22&lt;&gt;"",CONCATENATE(D22,"、",C23),C23))</f>
        <v>国土強靱化施策</v>
      </c>
      <c r="F23" s="18" t="s">
        <v>127</v>
      </c>
      <c r="G23" s="17"/>
      <c r="H23" s="13" t="str">
        <f t="shared" si="1"/>
        <v/>
      </c>
      <c r="I23" s="13" t="str">
        <f t="shared" si="5"/>
        <v>一般会計</v>
      </c>
      <c r="K23" s="13"/>
      <c r="L23" s="13"/>
      <c r="O23" s="13"/>
      <c r="P23" s="13"/>
      <c r="Q23" s="19"/>
      <c r="T23" s="13"/>
      <c r="U23" s="30" t="s">
        <v>561</v>
      </c>
      <c r="W23" s="30" t="s">
        <v>577</v>
      </c>
      <c r="Y23" s="30" t="s">
        <v>313</v>
      </c>
      <c r="Z23" s="30" t="s">
        <v>444</v>
      </c>
      <c r="AA23" s="69" t="s">
        <v>407</v>
      </c>
      <c r="AB23" s="69" t="s">
        <v>538</v>
      </c>
      <c r="AC23" s="29"/>
      <c r="AD23" s="29"/>
      <c r="AE23" s="29"/>
      <c r="AF23" s="28"/>
      <c r="AK23" s="40" t="str">
        <f t="shared" si="7"/>
        <v>V</v>
      </c>
    </row>
    <row r="24" spans="1:37" ht="13.5" customHeight="1" x14ac:dyDescent="0.15">
      <c r="A24" s="65" t="s">
        <v>282</v>
      </c>
      <c r="B24" s="15"/>
      <c r="C24" s="13" t="str">
        <f t="shared" si="9"/>
        <v/>
      </c>
      <c r="D24" s="13" t="str">
        <f>IF(C24="",D23,IF(D23&lt;&gt;"",CONCATENATE(D23,"、",C24),C24))</f>
        <v>国土強靱化施策</v>
      </c>
      <c r="F24" s="18" t="s">
        <v>285</v>
      </c>
      <c r="G24" s="17"/>
      <c r="H24" s="13" t="str">
        <f t="shared" si="1"/>
        <v/>
      </c>
      <c r="I24" s="13" t="str">
        <f t="shared" si="5"/>
        <v>一般会計</v>
      </c>
      <c r="K24" s="13"/>
      <c r="L24" s="13"/>
      <c r="O24" s="13"/>
      <c r="P24" s="13"/>
      <c r="Q24" s="19"/>
      <c r="T24" s="13"/>
      <c r="U24" s="30" t="s">
        <v>562</v>
      </c>
      <c r="Y24" s="30" t="s">
        <v>314</v>
      </c>
      <c r="Z24" s="30" t="s">
        <v>445</v>
      </c>
      <c r="AA24" s="69" t="s">
        <v>408</v>
      </c>
      <c r="AB24" s="69" t="s">
        <v>539</v>
      </c>
      <c r="AC24" s="29"/>
      <c r="AD24" s="29"/>
      <c r="AE24" s="29"/>
      <c r="AF24" s="28"/>
      <c r="AK24" s="40" t="str">
        <f>CHAR(CODE(AK23)+1)</f>
        <v>W</v>
      </c>
    </row>
    <row r="25" spans="1:37" ht="13.5" customHeight="1" x14ac:dyDescent="0.15">
      <c r="A25" s="67"/>
      <c r="B25" s="66"/>
      <c r="F25" s="18" t="s">
        <v>128</v>
      </c>
      <c r="G25" s="17"/>
      <c r="H25" s="13" t="str">
        <f t="shared" si="1"/>
        <v/>
      </c>
      <c r="I25" s="13" t="str">
        <f t="shared" si="5"/>
        <v>一般会計</v>
      </c>
      <c r="K25" s="13"/>
      <c r="L25" s="13"/>
      <c r="O25" s="13"/>
      <c r="P25" s="13"/>
      <c r="Q25" s="19"/>
      <c r="T25" s="13"/>
      <c r="U25" s="30" t="s">
        <v>563</v>
      </c>
      <c r="Y25" s="30" t="s">
        <v>315</v>
      </c>
      <c r="Z25" s="30" t="s">
        <v>446</v>
      </c>
      <c r="AA25" s="69" t="s">
        <v>409</v>
      </c>
      <c r="AB25" s="69" t="s">
        <v>540</v>
      </c>
      <c r="AC25" s="29"/>
      <c r="AD25" s="29"/>
      <c r="AE25" s="29"/>
      <c r="AF25" s="28"/>
      <c r="AK25" s="40" t="str">
        <f t="shared" si="7"/>
        <v>X</v>
      </c>
    </row>
    <row r="26" spans="1:37" ht="13.5" customHeight="1" x14ac:dyDescent="0.15">
      <c r="A26" s="64"/>
      <c r="B26" s="63"/>
      <c r="F26" s="18" t="s">
        <v>129</v>
      </c>
      <c r="G26" s="17"/>
      <c r="H26" s="13" t="str">
        <f t="shared" si="1"/>
        <v/>
      </c>
      <c r="I26" s="13" t="str">
        <f t="shared" si="5"/>
        <v>一般会計</v>
      </c>
      <c r="K26" s="13"/>
      <c r="L26" s="13"/>
      <c r="O26" s="13"/>
      <c r="P26" s="13"/>
      <c r="Q26" s="19"/>
      <c r="T26" s="13"/>
      <c r="U26" s="30" t="s">
        <v>564</v>
      </c>
      <c r="Y26" s="30" t="s">
        <v>316</v>
      </c>
      <c r="Z26" s="30" t="s">
        <v>447</v>
      </c>
      <c r="AA26" s="69" t="s">
        <v>410</v>
      </c>
      <c r="AB26" s="69" t="s">
        <v>541</v>
      </c>
      <c r="AC26" s="29"/>
      <c r="AD26" s="29"/>
      <c r="AE26" s="29"/>
      <c r="AF26" s="28"/>
      <c r="AK26" s="40" t="str">
        <f t="shared" si="7"/>
        <v>Y</v>
      </c>
    </row>
    <row r="27" spans="1:37" ht="13.5" customHeight="1" x14ac:dyDescent="0.15">
      <c r="A27" s="13" t="str">
        <f>IF(D24="", "-", D24)</f>
        <v>国土強靱化施策</v>
      </c>
      <c r="B27" s="13"/>
      <c r="F27" s="18" t="s">
        <v>130</v>
      </c>
      <c r="G27" s="17"/>
      <c r="H27" s="13" t="str">
        <f t="shared" si="1"/>
        <v/>
      </c>
      <c r="I27" s="13" t="str">
        <f t="shared" si="5"/>
        <v>一般会計</v>
      </c>
      <c r="K27" s="13"/>
      <c r="L27" s="13"/>
      <c r="O27" s="13"/>
      <c r="P27" s="13"/>
      <c r="Q27" s="19"/>
      <c r="T27" s="13"/>
      <c r="U27" s="30" t="s">
        <v>565</v>
      </c>
      <c r="Y27" s="30" t="s">
        <v>317</v>
      </c>
      <c r="Z27" s="30" t="s">
        <v>448</v>
      </c>
      <c r="AA27" s="69" t="s">
        <v>411</v>
      </c>
      <c r="AB27" s="69" t="s">
        <v>542</v>
      </c>
      <c r="AC27" s="29"/>
      <c r="AD27" s="29"/>
      <c r="AE27" s="29"/>
      <c r="AF27" s="28"/>
      <c r="AK27" s="40" t="str">
        <f>CHAR(CODE(AK26)+1)</f>
        <v>Z</v>
      </c>
    </row>
    <row r="28" spans="1:37" ht="13.5" customHeight="1" x14ac:dyDescent="0.15">
      <c r="B28" s="13"/>
      <c r="F28" s="18" t="s">
        <v>131</v>
      </c>
      <c r="G28" s="17"/>
      <c r="H28" s="13" t="str">
        <f t="shared" si="1"/>
        <v/>
      </c>
      <c r="I28" s="13" t="str">
        <f t="shared" si="5"/>
        <v>一般会計</v>
      </c>
      <c r="K28" s="13"/>
      <c r="L28" s="13"/>
      <c r="O28" s="13"/>
      <c r="P28" s="13"/>
      <c r="Q28" s="19"/>
      <c r="T28" s="13"/>
      <c r="U28" s="30" t="s">
        <v>566</v>
      </c>
      <c r="Y28" s="30" t="s">
        <v>318</v>
      </c>
      <c r="Z28" s="30" t="s">
        <v>449</v>
      </c>
      <c r="AA28" s="69" t="s">
        <v>412</v>
      </c>
      <c r="AB28" s="69" t="s">
        <v>543</v>
      </c>
      <c r="AC28" s="29"/>
      <c r="AD28" s="29"/>
      <c r="AE28" s="29"/>
      <c r="AF28" s="28"/>
      <c r="AK28" s="40" t="s">
        <v>199</v>
      </c>
    </row>
    <row r="29" spans="1:37" ht="13.5" customHeight="1" x14ac:dyDescent="0.15">
      <c r="A29" s="13"/>
      <c r="B29" s="13"/>
      <c r="F29" s="18" t="s">
        <v>211</v>
      </c>
      <c r="G29" s="17"/>
      <c r="H29" s="13" t="str">
        <f t="shared" si="1"/>
        <v/>
      </c>
      <c r="I29" s="13" t="str">
        <f t="shared" si="5"/>
        <v>一般会計</v>
      </c>
      <c r="K29" s="13"/>
      <c r="L29" s="13"/>
      <c r="O29" s="13"/>
      <c r="P29" s="13"/>
      <c r="Q29" s="19"/>
      <c r="T29" s="13"/>
      <c r="U29" s="30" t="s">
        <v>567</v>
      </c>
      <c r="Y29" s="30" t="s">
        <v>319</v>
      </c>
      <c r="Z29" s="30" t="s">
        <v>450</v>
      </c>
      <c r="AA29" s="69" t="s">
        <v>413</v>
      </c>
      <c r="AB29" s="69" t="s">
        <v>544</v>
      </c>
      <c r="AC29" s="29"/>
      <c r="AD29" s="29"/>
      <c r="AE29" s="29"/>
      <c r="AF29" s="28"/>
      <c r="AK29" s="40" t="str">
        <f t="shared" si="7"/>
        <v>b</v>
      </c>
    </row>
    <row r="30" spans="1:37" ht="13.5" customHeight="1" x14ac:dyDescent="0.15">
      <c r="A30" s="13"/>
      <c r="B30" s="13"/>
      <c r="F30" s="18" t="s">
        <v>212</v>
      </c>
      <c r="G30" s="17"/>
      <c r="H30" s="13" t="str">
        <f t="shared" si="1"/>
        <v/>
      </c>
      <c r="I30" s="13" t="str">
        <f t="shared" si="5"/>
        <v>一般会計</v>
      </c>
      <c r="K30" s="13"/>
      <c r="L30" s="13"/>
      <c r="O30" s="13"/>
      <c r="P30" s="13"/>
      <c r="Q30" s="19"/>
      <c r="T30" s="13"/>
      <c r="U30" s="30" t="s">
        <v>568</v>
      </c>
      <c r="Y30" s="30" t="s">
        <v>320</v>
      </c>
      <c r="Z30" s="30" t="s">
        <v>451</v>
      </c>
      <c r="AA30" s="69" t="s">
        <v>414</v>
      </c>
      <c r="AB30" s="69" t="s">
        <v>545</v>
      </c>
      <c r="AC30" s="29"/>
      <c r="AD30" s="29"/>
      <c r="AE30" s="29"/>
      <c r="AF30" s="28"/>
      <c r="AK30" s="40" t="str">
        <f t="shared" si="7"/>
        <v>c</v>
      </c>
    </row>
    <row r="31" spans="1:37" ht="13.5" customHeight="1" x14ac:dyDescent="0.15">
      <c r="A31" s="13"/>
      <c r="B31" s="13"/>
      <c r="F31" s="18" t="s">
        <v>213</v>
      </c>
      <c r="G31" s="17"/>
      <c r="H31" s="13" t="str">
        <f t="shared" si="1"/>
        <v/>
      </c>
      <c r="I31" s="13" t="str">
        <f t="shared" si="5"/>
        <v>一般会計</v>
      </c>
      <c r="K31" s="13"/>
      <c r="L31" s="13"/>
      <c r="O31" s="13"/>
      <c r="P31" s="13"/>
      <c r="Q31" s="19"/>
      <c r="T31" s="13"/>
      <c r="U31" s="30" t="s">
        <v>569</v>
      </c>
      <c r="Y31" s="30" t="s">
        <v>321</v>
      </c>
      <c r="Z31" s="30" t="s">
        <v>452</v>
      </c>
      <c r="AA31" s="69" t="s">
        <v>415</v>
      </c>
      <c r="AB31" s="69" t="s">
        <v>546</v>
      </c>
      <c r="AC31" s="29"/>
      <c r="AD31" s="29"/>
      <c r="AE31" s="29"/>
      <c r="AF31" s="28"/>
      <c r="AK31" s="40" t="str">
        <f t="shared" si="7"/>
        <v>d</v>
      </c>
    </row>
    <row r="32" spans="1:37" ht="13.5" customHeight="1" x14ac:dyDescent="0.15">
      <c r="A32" s="13"/>
      <c r="B32" s="13"/>
      <c r="F32" s="18" t="s">
        <v>214</v>
      </c>
      <c r="G32" s="17"/>
      <c r="H32" s="13" t="str">
        <f t="shared" si="1"/>
        <v/>
      </c>
      <c r="I32" s="13" t="str">
        <f t="shared" si="5"/>
        <v>一般会計</v>
      </c>
      <c r="K32" s="13"/>
      <c r="L32" s="13"/>
      <c r="O32" s="13"/>
      <c r="P32" s="13"/>
      <c r="Q32" s="19"/>
      <c r="T32" s="13"/>
      <c r="U32" s="30" t="s">
        <v>570</v>
      </c>
      <c r="Y32" s="30" t="s">
        <v>322</v>
      </c>
      <c r="Z32" s="30" t="s">
        <v>453</v>
      </c>
      <c r="AA32" s="69" t="s">
        <v>68</v>
      </c>
      <c r="AB32" s="69" t="s">
        <v>68</v>
      </c>
      <c r="AC32" s="29"/>
      <c r="AD32" s="29"/>
      <c r="AE32" s="29"/>
      <c r="AF32" s="28"/>
      <c r="AK32" s="40" t="str">
        <f t="shared" si="7"/>
        <v>e</v>
      </c>
    </row>
    <row r="33" spans="1:37" ht="13.5" customHeight="1" x14ac:dyDescent="0.15">
      <c r="A33" s="13"/>
      <c r="B33" s="13"/>
      <c r="F33" s="18" t="s">
        <v>215</v>
      </c>
      <c r="G33" s="17"/>
      <c r="H33" s="13" t="str">
        <f t="shared" si="1"/>
        <v/>
      </c>
      <c r="I33" s="13" t="str">
        <f t="shared" si="5"/>
        <v>一般会計</v>
      </c>
      <c r="K33" s="13"/>
      <c r="L33" s="13"/>
      <c r="O33" s="13"/>
      <c r="P33" s="13"/>
      <c r="Q33" s="19"/>
      <c r="T33" s="13"/>
      <c r="U33" s="30" t="s">
        <v>571</v>
      </c>
      <c r="Y33" s="30" t="s">
        <v>323</v>
      </c>
      <c r="Z33" s="30" t="s">
        <v>454</v>
      </c>
      <c r="AA33" s="53"/>
      <c r="AB33" s="29"/>
      <c r="AC33" s="29"/>
      <c r="AD33" s="29"/>
      <c r="AE33" s="29"/>
      <c r="AF33" s="28"/>
      <c r="AK33" s="40" t="str">
        <f t="shared" si="7"/>
        <v>f</v>
      </c>
    </row>
    <row r="34" spans="1:37" ht="13.5" customHeight="1" x14ac:dyDescent="0.15">
      <c r="A34" s="13"/>
      <c r="B34" s="13"/>
      <c r="F34" s="18" t="s">
        <v>216</v>
      </c>
      <c r="G34" s="17"/>
      <c r="H34" s="13" t="str">
        <f t="shared" si="1"/>
        <v/>
      </c>
      <c r="I34" s="13" t="str">
        <f t="shared" si="5"/>
        <v>一般会計</v>
      </c>
      <c r="K34" s="13"/>
      <c r="L34" s="13"/>
      <c r="O34" s="13"/>
      <c r="P34" s="13"/>
      <c r="Q34" s="19"/>
      <c r="T34" s="13"/>
      <c r="U34" s="30" t="s">
        <v>572</v>
      </c>
      <c r="Y34" s="30" t="s">
        <v>324</v>
      </c>
      <c r="Z34" s="30" t="s">
        <v>455</v>
      </c>
      <c r="AB34" s="29"/>
      <c r="AC34" s="29"/>
      <c r="AD34" s="29"/>
      <c r="AE34" s="29"/>
      <c r="AF34" s="28"/>
      <c r="AK34" s="40" t="str">
        <f t="shared" si="7"/>
        <v>g</v>
      </c>
    </row>
    <row r="35" spans="1:37" ht="13.5" customHeight="1" x14ac:dyDescent="0.15">
      <c r="A35" s="13"/>
      <c r="B35" s="13"/>
      <c r="F35" s="18" t="s">
        <v>217</v>
      </c>
      <c r="G35" s="17"/>
      <c r="H35" s="13" t="str">
        <f t="shared" si="1"/>
        <v/>
      </c>
      <c r="I35" s="13" t="str">
        <f t="shared" si="5"/>
        <v>一般会計</v>
      </c>
      <c r="K35" s="13"/>
      <c r="L35" s="13"/>
      <c r="O35" s="13"/>
      <c r="P35" s="13"/>
      <c r="Q35" s="19"/>
      <c r="T35" s="13"/>
      <c r="Y35" s="30" t="s">
        <v>325</v>
      </c>
      <c r="Z35" s="30" t="s">
        <v>456</v>
      </c>
      <c r="AC35" s="29"/>
      <c r="AF35" s="28"/>
      <c r="AK35" s="40" t="str">
        <f t="shared" si="7"/>
        <v>h</v>
      </c>
    </row>
    <row r="36" spans="1:37" ht="13.5" customHeight="1" x14ac:dyDescent="0.15">
      <c r="A36" s="13"/>
      <c r="B36" s="13"/>
      <c r="F36" s="18" t="s">
        <v>218</v>
      </c>
      <c r="G36" s="17"/>
      <c r="H36" s="13" t="str">
        <f t="shared" si="1"/>
        <v/>
      </c>
      <c r="I36" s="13" t="str">
        <f t="shared" si="5"/>
        <v>一般会計</v>
      </c>
      <c r="K36" s="13"/>
      <c r="L36" s="13"/>
      <c r="O36" s="13"/>
      <c r="P36" s="13"/>
      <c r="Q36" s="19"/>
      <c r="T36" s="13"/>
      <c r="U36" s="30" t="s">
        <v>573</v>
      </c>
      <c r="Y36" s="30" t="s">
        <v>326</v>
      </c>
      <c r="Z36" s="30" t="s">
        <v>457</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327</v>
      </c>
      <c r="Z37" s="30" t="s">
        <v>458</v>
      </c>
      <c r="AF37" s="28"/>
      <c r="AK37" s="40" t="str">
        <f t="shared" si="7"/>
        <v>j</v>
      </c>
    </row>
    <row r="38" spans="1:37" x14ac:dyDescent="0.15">
      <c r="A38" s="13"/>
      <c r="B38" s="13"/>
      <c r="F38" s="13"/>
      <c r="G38" s="19"/>
      <c r="K38" s="13"/>
      <c r="L38" s="13"/>
      <c r="O38" s="13"/>
      <c r="P38" s="13"/>
      <c r="Q38" s="19"/>
      <c r="T38" s="13"/>
      <c r="U38" s="30" t="s">
        <v>268</v>
      </c>
      <c r="Y38" s="30" t="s">
        <v>328</v>
      </c>
      <c r="Z38" s="30" t="s">
        <v>459</v>
      </c>
      <c r="AF38" s="28"/>
      <c r="AK38" s="40" t="str">
        <f t="shared" si="7"/>
        <v>k</v>
      </c>
    </row>
    <row r="39" spans="1:37" x14ac:dyDescent="0.15">
      <c r="A39" s="13"/>
      <c r="B39" s="13"/>
      <c r="F39" s="13" t="str">
        <f>I37</f>
        <v>一般会計</v>
      </c>
      <c r="G39" s="19"/>
      <c r="K39" s="13"/>
      <c r="L39" s="13"/>
      <c r="O39" s="13"/>
      <c r="P39" s="13"/>
      <c r="Q39" s="19"/>
      <c r="T39" s="13"/>
      <c r="U39" s="30" t="s">
        <v>278</v>
      </c>
      <c r="Y39" s="30" t="s">
        <v>329</v>
      </c>
      <c r="Z39" s="30" t="s">
        <v>460</v>
      </c>
      <c r="AF39" s="28"/>
      <c r="AK39" s="40" t="str">
        <f t="shared" si="7"/>
        <v>l</v>
      </c>
    </row>
    <row r="40" spans="1:37" x14ac:dyDescent="0.15">
      <c r="A40" s="13"/>
      <c r="B40" s="13"/>
      <c r="F40" s="13"/>
      <c r="G40" s="19"/>
      <c r="K40" s="13"/>
      <c r="L40" s="13"/>
      <c r="O40" s="13"/>
      <c r="P40" s="13"/>
      <c r="Q40" s="19"/>
      <c r="T40" s="13"/>
      <c r="Y40" s="30" t="s">
        <v>330</v>
      </c>
      <c r="Z40" s="30" t="s">
        <v>461</v>
      </c>
      <c r="AF40" s="28"/>
      <c r="AK40" s="40" t="str">
        <f t="shared" si="7"/>
        <v>m</v>
      </c>
    </row>
    <row r="41" spans="1:37" x14ac:dyDescent="0.15">
      <c r="A41" s="13"/>
      <c r="B41" s="13"/>
      <c r="F41" s="13"/>
      <c r="G41" s="19"/>
      <c r="K41" s="13"/>
      <c r="L41" s="13"/>
      <c r="O41" s="13"/>
      <c r="P41" s="13"/>
      <c r="Q41" s="19"/>
      <c r="T41" s="13"/>
      <c r="Y41" s="30" t="s">
        <v>331</v>
      </c>
      <c r="Z41" s="30" t="s">
        <v>462</v>
      </c>
      <c r="AF41" s="28"/>
      <c r="AK41" s="40" t="str">
        <f t="shared" si="7"/>
        <v>n</v>
      </c>
    </row>
    <row r="42" spans="1:37" x14ac:dyDescent="0.15">
      <c r="A42" s="13"/>
      <c r="B42" s="13"/>
      <c r="F42" s="13"/>
      <c r="G42" s="19"/>
      <c r="K42" s="13"/>
      <c r="L42" s="13"/>
      <c r="O42" s="13"/>
      <c r="P42" s="13"/>
      <c r="Q42" s="19"/>
      <c r="T42" s="13"/>
      <c r="Y42" s="30" t="s">
        <v>332</v>
      </c>
      <c r="Z42" s="30" t="s">
        <v>463</v>
      </c>
      <c r="AF42" s="28"/>
      <c r="AK42" s="40" t="str">
        <f t="shared" si="7"/>
        <v>o</v>
      </c>
    </row>
    <row r="43" spans="1:37" x14ac:dyDescent="0.15">
      <c r="A43" s="13"/>
      <c r="B43" s="13"/>
      <c r="F43" s="13"/>
      <c r="G43" s="19"/>
      <c r="K43" s="13"/>
      <c r="L43" s="13"/>
      <c r="O43" s="13"/>
      <c r="P43" s="13"/>
      <c r="Q43" s="19"/>
      <c r="T43" s="13"/>
      <c r="Y43" s="30" t="s">
        <v>333</v>
      </c>
      <c r="Z43" s="30" t="s">
        <v>464</v>
      </c>
      <c r="AF43" s="28"/>
      <c r="AK43" s="40" t="str">
        <f t="shared" si="7"/>
        <v>p</v>
      </c>
    </row>
    <row r="44" spans="1:37" x14ac:dyDescent="0.15">
      <c r="A44" s="13"/>
      <c r="B44" s="13"/>
      <c r="F44" s="13"/>
      <c r="G44" s="19"/>
      <c r="K44" s="13"/>
      <c r="L44" s="13"/>
      <c r="O44" s="13"/>
      <c r="P44" s="13"/>
      <c r="Q44" s="19"/>
      <c r="T44" s="13"/>
      <c r="Y44" s="30" t="s">
        <v>334</v>
      </c>
      <c r="Z44" s="30" t="s">
        <v>465</v>
      </c>
      <c r="AF44" s="28"/>
      <c r="AK44" s="40" t="str">
        <f t="shared" si="7"/>
        <v>q</v>
      </c>
    </row>
    <row r="45" spans="1:37" x14ac:dyDescent="0.15">
      <c r="A45" s="13"/>
      <c r="B45" s="13"/>
      <c r="F45" s="13"/>
      <c r="G45" s="19"/>
      <c r="K45" s="13"/>
      <c r="L45" s="13"/>
      <c r="O45" s="13"/>
      <c r="P45" s="13"/>
      <c r="Q45" s="19"/>
      <c r="T45" s="13"/>
      <c r="Y45" s="30" t="s">
        <v>335</v>
      </c>
      <c r="Z45" s="30" t="s">
        <v>466</v>
      </c>
      <c r="AF45" s="28"/>
      <c r="AK45" s="40" t="str">
        <f t="shared" si="7"/>
        <v>r</v>
      </c>
    </row>
    <row r="46" spans="1:37" x14ac:dyDescent="0.15">
      <c r="A46" s="13"/>
      <c r="B46" s="13"/>
      <c r="F46" s="13"/>
      <c r="G46" s="19"/>
      <c r="K46" s="13"/>
      <c r="L46" s="13"/>
      <c r="O46" s="13"/>
      <c r="P46" s="13"/>
      <c r="Q46" s="19"/>
      <c r="T46" s="13"/>
      <c r="Y46" s="30" t="s">
        <v>336</v>
      </c>
      <c r="Z46" s="30" t="s">
        <v>467</v>
      </c>
      <c r="AF46" s="28"/>
      <c r="AK46" s="40" t="str">
        <f t="shared" si="7"/>
        <v>s</v>
      </c>
    </row>
    <row r="47" spans="1:37" x14ac:dyDescent="0.15">
      <c r="A47" s="13"/>
      <c r="B47" s="13"/>
      <c r="F47" s="13"/>
      <c r="G47" s="19"/>
      <c r="K47" s="13"/>
      <c r="L47" s="13"/>
      <c r="O47" s="13"/>
      <c r="P47" s="13"/>
      <c r="Q47" s="19"/>
      <c r="T47" s="13"/>
      <c r="Y47" s="30" t="s">
        <v>337</v>
      </c>
      <c r="Z47" s="30" t="s">
        <v>468</v>
      </c>
      <c r="AF47" s="28"/>
      <c r="AK47" s="40" t="str">
        <f t="shared" si="7"/>
        <v>t</v>
      </c>
    </row>
    <row r="48" spans="1:37" x14ac:dyDescent="0.15">
      <c r="A48" s="13"/>
      <c r="B48" s="13"/>
      <c r="F48" s="13"/>
      <c r="G48" s="19"/>
      <c r="K48" s="13"/>
      <c r="L48" s="13"/>
      <c r="O48" s="13"/>
      <c r="P48" s="13"/>
      <c r="Q48" s="19"/>
      <c r="T48" s="13"/>
      <c r="Y48" s="30" t="s">
        <v>338</v>
      </c>
      <c r="Z48" s="30" t="s">
        <v>469</v>
      </c>
      <c r="AF48" s="28"/>
      <c r="AK48" s="40" t="str">
        <f t="shared" si="7"/>
        <v>u</v>
      </c>
    </row>
    <row r="49" spans="1:37" x14ac:dyDescent="0.15">
      <c r="A49" s="13"/>
      <c r="B49" s="13"/>
      <c r="F49" s="13"/>
      <c r="G49" s="19"/>
      <c r="K49" s="13"/>
      <c r="L49" s="13"/>
      <c r="O49" s="13"/>
      <c r="P49" s="13"/>
      <c r="Q49" s="19"/>
      <c r="T49" s="13"/>
      <c r="Y49" s="30" t="s">
        <v>339</v>
      </c>
      <c r="Z49" s="30" t="s">
        <v>470</v>
      </c>
      <c r="AF49" s="28"/>
      <c r="AK49" s="40" t="str">
        <f t="shared" si="7"/>
        <v>v</v>
      </c>
    </row>
    <row r="50" spans="1:37" x14ac:dyDescent="0.15">
      <c r="A50" s="13"/>
      <c r="B50" s="13"/>
      <c r="F50" s="13"/>
      <c r="G50" s="19"/>
      <c r="K50" s="13"/>
      <c r="L50" s="13"/>
      <c r="O50" s="13"/>
      <c r="P50" s="13"/>
      <c r="Q50" s="19"/>
      <c r="T50" s="13"/>
      <c r="Y50" s="30" t="s">
        <v>340</v>
      </c>
      <c r="Z50" s="30" t="s">
        <v>471</v>
      </c>
      <c r="AF50" s="28"/>
    </row>
    <row r="51" spans="1:37" x14ac:dyDescent="0.15">
      <c r="A51" s="13"/>
      <c r="B51" s="13"/>
      <c r="F51" s="13"/>
      <c r="G51" s="19"/>
      <c r="K51" s="13"/>
      <c r="L51" s="13"/>
      <c r="O51" s="13"/>
      <c r="P51" s="13"/>
      <c r="Q51" s="19"/>
      <c r="T51" s="13"/>
      <c r="Y51" s="30" t="s">
        <v>341</v>
      </c>
      <c r="Z51" s="30" t="s">
        <v>472</v>
      </c>
      <c r="AF51" s="28"/>
    </row>
    <row r="52" spans="1:37" x14ac:dyDescent="0.15">
      <c r="A52" s="13"/>
      <c r="B52" s="13"/>
      <c r="F52" s="13"/>
      <c r="G52" s="19"/>
      <c r="K52" s="13"/>
      <c r="L52" s="13"/>
      <c r="O52" s="13"/>
      <c r="P52" s="13"/>
      <c r="Q52" s="19"/>
      <c r="T52" s="13"/>
      <c r="Y52" s="30" t="s">
        <v>342</v>
      </c>
      <c r="Z52" s="30" t="s">
        <v>473</v>
      </c>
      <c r="AF52" s="28"/>
    </row>
    <row r="53" spans="1:37" x14ac:dyDescent="0.15">
      <c r="A53" s="13"/>
      <c r="B53" s="13"/>
      <c r="F53" s="13"/>
      <c r="G53" s="19"/>
      <c r="K53" s="13"/>
      <c r="L53" s="13"/>
      <c r="O53" s="13"/>
      <c r="P53" s="13"/>
      <c r="Q53" s="19"/>
      <c r="T53" s="13"/>
      <c r="Y53" s="30" t="s">
        <v>343</v>
      </c>
      <c r="Z53" s="30" t="s">
        <v>474</v>
      </c>
      <c r="AF53" s="28"/>
    </row>
    <row r="54" spans="1:37" x14ac:dyDescent="0.15">
      <c r="A54" s="13"/>
      <c r="B54" s="13"/>
      <c r="F54" s="13"/>
      <c r="G54" s="19"/>
      <c r="K54" s="13"/>
      <c r="L54" s="13"/>
      <c r="O54" s="13"/>
      <c r="P54" s="20"/>
      <c r="Q54" s="19"/>
      <c r="T54" s="13"/>
      <c r="Y54" s="30" t="s">
        <v>344</v>
      </c>
      <c r="Z54" s="30" t="s">
        <v>475</v>
      </c>
      <c r="AF54" s="28"/>
    </row>
    <row r="55" spans="1:37" x14ac:dyDescent="0.15">
      <c r="A55" s="13"/>
      <c r="B55" s="13"/>
      <c r="F55" s="13"/>
      <c r="G55" s="19"/>
      <c r="K55" s="13"/>
      <c r="L55" s="13"/>
      <c r="O55" s="13"/>
      <c r="P55" s="13"/>
      <c r="Q55" s="19"/>
      <c r="T55" s="13"/>
      <c r="Y55" s="30" t="s">
        <v>345</v>
      </c>
      <c r="Z55" s="30" t="s">
        <v>476</v>
      </c>
      <c r="AF55" s="28"/>
    </row>
    <row r="56" spans="1:37" x14ac:dyDescent="0.15">
      <c r="A56" s="13"/>
      <c r="B56" s="13"/>
      <c r="F56" s="13"/>
      <c r="G56" s="19"/>
      <c r="K56" s="13"/>
      <c r="L56" s="13"/>
      <c r="O56" s="13"/>
      <c r="P56" s="13"/>
      <c r="Q56" s="19"/>
      <c r="T56" s="13"/>
      <c r="Y56" s="30" t="s">
        <v>346</v>
      </c>
      <c r="Z56" s="30" t="s">
        <v>477</v>
      </c>
      <c r="AF56" s="28"/>
    </row>
    <row r="57" spans="1:37" x14ac:dyDescent="0.15">
      <c r="A57" s="13"/>
      <c r="B57" s="13"/>
      <c r="F57" s="13"/>
      <c r="G57" s="19"/>
      <c r="K57" s="13"/>
      <c r="L57" s="13"/>
      <c r="O57" s="13"/>
      <c r="P57" s="13"/>
      <c r="Q57" s="19"/>
      <c r="T57" s="13"/>
      <c r="Y57" s="30" t="s">
        <v>347</v>
      </c>
      <c r="Z57" s="30" t="s">
        <v>478</v>
      </c>
      <c r="AF57" s="28"/>
    </row>
    <row r="58" spans="1:37" x14ac:dyDescent="0.15">
      <c r="A58" s="13"/>
      <c r="B58" s="13"/>
      <c r="F58" s="13"/>
      <c r="G58" s="19"/>
      <c r="K58" s="13"/>
      <c r="L58" s="13"/>
      <c r="O58" s="13"/>
      <c r="P58" s="13"/>
      <c r="Q58" s="19"/>
      <c r="T58" s="13"/>
      <c r="Y58" s="30" t="s">
        <v>348</v>
      </c>
      <c r="Z58" s="30" t="s">
        <v>479</v>
      </c>
      <c r="AF58" s="28"/>
    </row>
    <row r="59" spans="1:37" x14ac:dyDescent="0.15">
      <c r="A59" s="13"/>
      <c r="B59" s="13"/>
      <c r="F59" s="13"/>
      <c r="G59" s="19"/>
      <c r="K59" s="13"/>
      <c r="L59" s="13"/>
      <c r="O59" s="13"/>
      <c r="P59" s="13"/>
      <c r="Q59" s="19"/>
      <c r="T59" s="13"/>
      <c r="Y59" s="30" t="s">
        <v>349</v>
      </c>
      <c r="Z59" s="30" t="s">
        <v>480</v>
      </c>
      <c r="AF59" s="28"/>
    </row>
    <row r="60" spans="1:37" x14ac:dyDescent="0.15">
      <c r="A60" s="13"/>
      <c r="B60" s="13"/>
      <c r="F60" s="13"/>
      <c r="G60" s="19"/>
      <c r="K60" s="13"/>
      <c r="L60" s="13"/>
      <c r="O60" s="13"/>
      <c r="P60" s="13"/>
      <c r="Q60" s="19"/>
      <c r="T60" s="13"/>
      <c r="Y60" s="30" t="s">
        <v>350</v>
      </c>
      <c r="Z60" s="30" t="s">
        <v>481</v>
      </c>
      <c r="AF60" s="28"/>
    </row>
    <row r="61" spans="1:37" x14ac:dyDescent="0.15">
      <c r="A61" s="13"/>
      <c r="B61" s="13"/>
      <c r="F61" s="13"/>
      <c r="G61" s="19"/>
      <c r="K61" s="13"/>
      <c r="L61" s="13"/>
      <c r="O61" s="13"/>
      <c r="P61" s="13"/>
      <c r="Q61" s="19"/>
      <c r="T61" s="13"/>
      <c r="Y61" s="30" t="s">
        <v>351</v>
      </c>
      <c r="Z61" s="30" t="s">
        <v>482</v>
      </c>
      <c r="AF61" s="28"/>
    </row>
    <row r="62" spans="1:37" x14ac:dyDescent="0.15">
      <c r="A62" s="13"/>
      <c r="B62" s="13"/>
      <c r="F62" s="13"/>
      <c r="G62" s="19"/>
      <c r="K62" s="13"/>
      <c r="L62" s="13"/>
      <c r="O62" s="13"/>
      <c r="P62" s="13"/>
      <c r="Q62" s="19"/>
      <c r="T62" s="13"/>
      <c r="Y62" s="30" t="s">
        <v>352</v>
      </c>
      <c r="Z62" s="30" t="s">
        <v>483</v>
      </c>
      <c r="AF62" s="28"/>
    </row>
    <row r="63" spans="1:37" x14ac:dyDescent="0.15">
      <c r="A63" s="13"/>
      <c r="B63" s="13"/>
      <c r="F63" s="13"/>
      <c r="G63" s="19"/>
      <c r="K63" s="13"/>
      <c r="L63" s="13"/>
      <c r="O63" s="13"/>
      <c r="P63" s="13"/>
      <c r="Q63" s="19"/>
      <c r="T63" s="13"/>
      <c r="Y63" s="30" t="s">
        <v>353</v>
      </c>
      <c r="Z63" s="30" t="s">
        <v>484</v>
      </c>
      <c r="AF63" s="28"/>
    </row>
    <row r="64" spans="1:37" x14ac:dyDescent="0.15">
      <c r="A64" s="13"/>
      <c r="B64" s="13"/>
      <c r="F64" s="13"/>
      <c r="G64" s="19"/>
      <c r="K64" s="13"/>
      <c r="L64" s="13"/>
      <c r="O64" s="13"/>
      <c r="P64" s="13"/>
      <c r="Q64" s="19"/>
      <c r="T64" s="13"/>
      <c r="Y64" s="30" t="s">
        <v>354</v>
      </c>
      <c r="Z64" s="30" t="s">
        <v>485</v>
      </c>
      <c r="AF64" s="28"/>
    </row>
    <row r="65" spans="1:32" x14ac:dyDescent="0.15">
      <c r="A65" s="13"/>
      <c r="B65" s="13"/>
      <c r="F65" s="13"/>
      <c r="G65" s="19"/>
      <c r="K65" s="13"/>
      <c r="L65" s="13"/>
      <c r="O65" s="13"/>
      <c r="P65" s="13"/>
      <c r="Q65" s="19"/>
      <c r="T65" s="13"/>
      <c r="Y65" s="30" t="s">
        <v>355</v>
      </c>
      <c r="Z65" s="30" t="s">
        <v>486</v>
      </c>
      <c r="AF65" s="28"/>
    </row>
    <row r="66" spans="1:32" x14ac:dyDescent="0.15">
      <c r="A66" s="13"/>
      <c r="B66" s="13"/>
      <c r="F66" s="13"/>
      <c r="G66" s="19"/>
      <c r="K66" s="13"/>
      <c r="L66" s="13"/>
      <c r="O66" s="13"/>
      <c r="P66" s="13"/>
      <c r="Q66" s="19"/>
      <c r="T66" s="13"/>
      <c r="Y66" s="30" t="s">
        <v>69</v>
      </c>
      <c r="Z66" s="30" t="s">
        <v>487</v>
      </c>
      <c r="AF66" s="28"/>
    </row>
    <row r="67" spans="1:32" x14ac:dyDescent="0.15">
      <c r="A67" s="13"/>
      <c r="B67" s="13"/>
      <c r="F67" s="13"/>
      <c r="G67" s="19"/>
      <c r="K67" s="13"/>
      <c r="L67" s="13"/>
      <c r="O67" s="13"/>
      <c r="P67" s="13"/>
      <c r="Q67" s="19"/>
      <c r="T67" s="13"/>
      <c r="Y67" s="30" t="s">
        <v>356</v>
      </c>
      <c r="Z67" s="30" t="s">
        <v>488</v>
      </c>
      <c r="AF67" s="28"/>
    </row>
    <row r="68" spans="1:32" x14ac:dyDescent="0.15">
      <c r="A68" s="13"/>
      <c r="B68" s="13"/>
      <c r="F68" s="13"/>
      <c r="G68" s="19"/>
      <c r="K68" s="13"/>
      <c r="L68" s="13"/>
      <c r="O68" s="13"/>
      <c r="P68" s="13"/>
      <c r="Q68" s="19"/>
      <c r="T68" s="13"/>
      <c r="Y68" s="30" t="s">
        <v>357</v>
      </c>
      <c r="Z68" s="30" t="s">
        <v>489</v>
      </c>
      <c r="AF68" s="28"/>
    </row>
    <row r="69" spans="1:32" x14ac:dyDescent="0.15">
      <c r="A69" s="13"/>
      <c r="B69" s="13"/>
      <c r="F69" s="13"/>
      <c r="G69" s="19"/>
      <c r="K69" s="13"/>
      <c r="L69" s="13"/>
      <c r="O69" s="13"/>
      <c r="P69" s="13"/>
      <c r="Q69" s="19"/>
      <c r="T69" s="13"/>
      <c r="Y69" s="30" t="s">
        <v>358</v>
      </c>
      <c r="Z69" s="30" t="s">
        <v>490</v>
      </c>
      <c r="AF69" s="28"/>
    </row>
    <row r="70" spans="1:32" x14ac:dyDescent="0.15">
      <c r="A70" s="13"/>
      <c r="B70" s="13"/>
      <c r="Y70" s="30" t="s">
        <v>359</v>
      </c>
      <c r="Z70" s="30" t="s">
        <v>491</v>
      </c>
    </row>
    <row r="71" spans="1:32" x14ac:dyDescent="0.15">
      <c r="Y71" s="30" t="s">
        <v>360</v>
      </c>
      <c r="Z71" s="30" t="s">
        <v>492</v>
      </c>
    </row>
    <row r="72" spans="1:32" x14ac:dyDescent="0.15">
      <c r="Y72" s="30" t="s">
        <v>361</v>
      </c>
      <c r="Z72" s="30" t="s">
        <v>493</v>
      </c>
    </row>
    <row r="73" spans="1:32" x14ac:dyDescent="0.15">
      <c r="Y73" s="30" t="s">
        <v>362</v>
      </c>
      <c r="Z73" s="30" t="s">
        <v>494</v>
      </c>
    </row>
    <row r="74" spans="1:32" x14ac:dyDescent="0.15">
      <c r="Y74" s="30" t="s">
        <v>363</v>
      </c>
      <c r="Z74" s="30" t="s">
        <v>495</v>
      </c>
    </row>
    <row r="75" spans="1:32" x14ac:dyDescent="0.15">
      <c r="Y75" s="30" t="s">
        <v>364</v>
      </c>
      <c r="Z75" s="30" t="s">
        <v>496</v>
      </c>
    </row>
    <row r="76" spans="1:32" x14ac:dyDescent="0.15">
      <c r="Y76" s="30" t="s">
        <v>365</v>
      </c>
      <c r="Z76" s="30" t="s">
        <v>497</v>
      </c>
    </row>
    <row r="77" spans="1:32" x14ac:dyDescent="0.15">
      <c r="Y77" s="30" t="s">
        <v>366</v>
      </c>
      <c r="Z77" s="30" t="s">
        <v>498</v>
      </c>
    </row>
    <row r="78" spans="1:32" x14ac:dyDescent="0.15">
      <c r="Y78" s="30" t="s">
        <v>367</v>
      </c>
      <c r="Z78" s="30" t="s">
        <v>499</v>
      </c>
    </row>
    <row r="79" spans="1:32" x14ac:dyDescent="0.15">
      <c r="Y79" s="30" t="s">
        <v>368</v>
      </c>
      <c r="Z79" s="30" t="s">
        <v>500</v>
      </c>
    </row>
    <row r="80" spans="1:32" x14ac:dyDescent="0.15">
      <c r="Y80" s="30" t="s">
        <v>369</v>
      </c>
      <c r="Z80" s="30" t="s">
        <v>501</v>
      </c>
    </row>
    <row r="81" spans="25:26" x14ac:dyDescent="0.15">
      <c r="Y81" s="30" t="s">
        <v>370</v>
      </c>
      <c r="Z81" s="30" t="s">
        <v>502</v>
      </c>
    </row>
    <row r="82" spans="25:26" x14ac:dyDescent="0.15">
      <c r="Y82" s="30" t="s">
        <v>371</v>
      </c>
      <c r="Z82" s="30" t="s">
        <v>503</v>
      </c>
    </row>
    <row r="83" spans="25:26" x14ac:dyDescent="0.15">
      <c r="Y83" s="30" t="s">
        <v>372</v>
      </c>
      <c r="Z83" s="30" t="s">
        <v>504</v>
      </c>
    </row>
    <row r="84" spans="25:26" x14ac:dyDescent="0.15">
      <c r="Y84" s="30" t="s">
        <v>373</v>
      </c>
      <c r="Z84" s="30" t="s">
        <v>505</v>
      </c>
    </row>
    <row r="85" spans="25:26" x14ac:dyDescent="0.15">
      <c r="Y85" s="30" t="s">
        <v>374</v>
      </c>
      <c r="Z85" s="30" t="s">
        <v>506</v>
      </c>
    </row>
    <row r="86" spans="25:26" x14ac:dyDescent="0.15">
      <c r="Y86" s="30" t="s">
        <v>375</v>
      </c>
      <c r="Z86" s="30" t="s">
        <v>507</v>
      </c>
    </row>
    <row r="87" spans="25:26" x14ac:dyDescent="0.15">
      <c r="Y87" s="30" t="s">
        <v>376</v>
      </c>
      <c r="Z87" s="30" t="s">
        <v>508</v>
      </c>
    </row>
    <row r="88" spans="25:26" x14ac:dyDescent="0.15">
      <c r="Y88" s="30" t="s">
        <v>377</v>
      </c>
      <c r="Z88" s="30" t="s">
        <v>509</v>
      </c>
    </row>
    <row r="89" spans="25:26" x14ac:dyDescent="0.15">
      <c r="Y89" s="30" t="s">
        <v>378</v>
      </c>
      <c r="Z89" s="30" t="s">
        <v>510</v>
      </c>
    </row>
    <row r="90" spans="25:26" x14ac:dyDescent="0.15">
      <c r="Y90" s="30" t="s">
        <v>379</v>
      </c>
      <c r="Z90" s="30" t="s">
        <v>511</v>
      </c>
    </row>
    <row r="91" spans="25:26" x14ac:dyDescent="0.15">
      <c r="Y91" s="30" t="s">
        <v>380</v>
      </c>
      <c r="Z91" s="30" t="s">
        <v>512</v>
      </c>
    </row>
    <row r="92" spans="25:26" x14ac:dyDescent="0.15">
      <c r="Y92" s="30" t="s">
        <v>381</v>
      </c>
      <c r="Z92" s="30" t="s">
        <v>513</v>
      </c>
    </row>
    <row r="93" spans="25:26" x14ac:dyDescent="0.15">
      <c r="Y93" s="30" t="s">
        <v>382</v>
      </c>
      <c r="Z93" s="30" t="s">
        <v>514</v>
      </c>
    </row>
    <row r="94" spans="25:26" x14ac:dyDescent="0.15">
      <c r="Y94" s="30" t="s">
        <v>383</v>
      </c>
      <c r="Z94" s="30" t="s">
        <v>515</v>
      </c>
    </row>
    <row r="95" spans="25:26" x14ac:dyDescent="0.15">
      <c r="Y95" s="30" t="s">
        <v>384</v>
      </c>
      <c r="Z95" s="30" t="s">
        <v>516</v>
      </c>
    </row>
    <row r="96" spans="25:26" x14ac:dyDescent="0.15">
      <c r="Y96" s="30" t="s">
        <v>286</v>
      </c>
      <c r="Z96" s="30" t="s">
        <v>517</v>
      </c>
    </row>
    <row r="97" spans="25:26" x14ac:dyDescent="0.15">
      <c r="Y97" s="30" t="s">
        <v>385</v>
      </c>
      <c r="Z97" s="30" t="s">
        <v>518</v>
      </c>
    </row>
    <row r="98" spans="25:26" x14ac:dyDescent="0.15">
      <c r="Y98" s="30" t="s">
        <v>386</v>
      </c>
      <c r="Z98" s="30" t="s">
        <v>519</v>
      </c>
    </row>
    <row r="99" spans="25:26" x14ac:dyDescent="0.15">
      <c r="Y99" s="30" t="s">
        <v>416</v>
      </c>
      <c r="Z99" s="30" t="s">
        <v>520</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2021-09-01T09:32:58Z</dcterms:created>
  <dcterms:modified xsi:type="dcterms:W3CDTF">2021-09-10T14:49:21Z</dcterms:modified>
</cp:coreProperties>
</file>