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行政事業レビューシート!$BF$1:$BF$163</definedName>
    <definedName name="_xlnm.Print_Area" localSheetId="0">行政事業レビューシート!$A$1:$AX$163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D19" i="3" l="1"/>
  <c r="P23" i="3" l="1"/>
  <c r="AK13" i="3"/>
  <c r="AD16" i="3"/>
  <c r="AD14" i="3"/>
  <c r="L103" i="3" l="1"/>
  <c r="I103" i="3"/>
  <c r="L102" i="3"/>
  <c r="I102" i="3"/>
  <c r="L101" i="3"/>
  <c r="I101" i="3"/>
  <c r="L100" i="3"/>
  <c r="I100" i="3"/>
  <c r="L99" i="3"/>
  <c r="I99" i="3"/>
  <c r="AY160" i="3" l="1"/>
  <c r="AY161" i="3" s="1"/>
  <c r="AY75" i="3"/>
  <c r="AY76" i="3" s="1"/>
  <c r="AY77" i="3" s="1"/>
  <c r="AY70" i="3"/>
  <c r="AY71" i="3" s="1"/>
  <c r="AY65" i="3"/>
  <c r="AY68" i="3" s="1"/>
  <c r="AY64" i="3"/>
  <c r="AY61" i="3"/>
  <c r="AY62" i="3" s="1"/>
  <c r="AY54" i="3"/>
  <c r="AY58" i="3" s="1"/>
  <c r="AY50" i="3"/>
  <c r="AY53" i="3" s="1"/>
  <c r="AY48" i="3"/>
  <c r="AY49" i="3" s="1"/>
  <c r="AY32" i="3"/>
  <c r="AY37" i="3" s="1"/>
  <c r="AY73" i="3" l="1"/>
  <c r="AY52" i="3"/>
  <c r="AY60" i="3"/>
  <c r="AY67" i="3"/>
  <c r="AY69" i="3"/>
  <c r="AY163" i="3"/>
  <c r="AY66" i="3"/>
  <c r="AY72" i="3"/>
  <c r="AY74" i="3"/>
  <c r="AY162" i="3"/>
  <c r="AY51" i="3"/>
  <c r="AY59" i="3"/>
  <c r="AY36" i="3"/>
  <c r="AY38" i="3"/>
  <c r="AY39" i="3"/>
  <c r="AY33" i="3"/>
  <c r="AY40" i="3"/>
  <c r="AY34" i="3"/>
  <c r="AY41" i="3"/>
  <c r="AY57" i="3"/>
  <c r="AY55" i="3"/>
  <c r="AY35" i="3"/>
  <c r="AY56" i="3"/>
  <c r="AY63" i="3"/>
  <c r="AW125" i="3"/>
  <c r="AT125" i="3"/>
  <c r="AQ125" i="3"/>
  <c r="AL125" i="3"/>
  <c r="AI125" i="3"/>
  <c r="AF125" i="3"/>
  <c r="Z125" i="3"/>
  <c r="W125" i="3"/>
  <c r="T125" i="3"/>
  <c r="N125" i="3"/>
  <c r="K125" i="3"/>
  <c r="H125" i="3"/>
  <c r="AW124" i="3"/>
  <c r="AT124" i="3"/>
  <c r="AQ124" i="3"/>
  <c r="AL124" i="3"/>
  <c r="AI124" i="3"/>
  <c r="AF124" i="3"/>
  <c r="Z124" i="3"/>
  <c r="W124" i="3"/>
  <c r="T124" i="3"/>
  <c r="N124" i="3"/>
  <c r="K124" i="3"/>
  <c r="H124" i="3"/>
  <c r="AV2" i="3" l="1"/>
  <c r="C12" i="4" l="1"/>
  <c r="P24" i="3" l="1"/>
  <c r="W24" i="3" l="1"/>
  <c r="C23" i="4" l="1"/>
  <c r="C24" i="4"/>
  <c r="W21" i="3" l="1"/>
  <c r="AD21" i="3"/>
  <c r="P21" i="3"/>
  <c r="P18" i="3" l="1"/>
  <c r="P20" i="3" s="1"/>
  <c r="W18" i="3"/>
  <c r="W20" i="3" s="1"/>
  <c r="AU153" i="3"/>
  <c r="Y15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<sst xmlns="http://schemas.openxmlformats.org/spreadsheetml/2006/main" count="885" uniqueCount="653">
  <si>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</si>
  <si>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</si>
  <si>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</si>
  <si>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</si>
  <si>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</si>
  <si>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</si>
  <si>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</si>
  <si>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</si>
  <si>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</si>
  <si>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</si>
  <si>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</si>
  <si>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</si>
  <si>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</si>
  <si>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</si>
  <si>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</si>
  <si>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</si>
  <si>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</si>
  <si>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</si>
  <si>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</si>
  <si>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</si>
  <si>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</si>
  <si>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</si>
  <si>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</si>
  <si>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</si>
  <si>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</si>
  <si>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</si>
  <si>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</si>
  <si>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</si>
  <si>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</si>
  <si>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</si>
  <si>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</si>
  <si>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</si>
  <si>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</si>
  <si>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</si>
  <si>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</si>
  <si>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</si>
  <si>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</si>
  <si>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</si>
  <si>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</si>
  <si>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</si>
  <si>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</si>
  <si>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</si>
  <si>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</si>
  <si>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</si>
  <si>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</si>
  <si>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</si>
  <si>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</si>
  <si>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</si>
  <si>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</si>
  <si>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</si>
  <si>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</si>
  <si>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</si>
  <si>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</si>
  <si>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</si>
  <si>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</si>
  <si>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</si>
  <si>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</si>
  <si>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</si>
  <si>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</si>
  <si>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</si>
  <si>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</si>
  <si>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</si>
  <si>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</si>
  <si>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</si>
  <si>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</si>
  <si>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</si>
  <si>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</si>
  <si>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</si>
  <si>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</si>
  <si>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</si>
  <si>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</si>
  <si>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</si>
  <si>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</si>
  <si>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</si>
  <si>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</si>
  <si>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</si>
  <si>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</si>
  <si>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</si>
  <si>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</si>
  <si>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</si>
  <si>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</si>
  <si>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</si>
  <si>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</si>
  <si>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</si>
  <si>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</si>
  <si>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</si>
  <si>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</si>
  <si>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</si>
  <si>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</si>
  <si>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</si>
  <si>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</si>
  <si>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</si>
  <si>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</si>
  <si>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</si>
  <si>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</si>
  <si>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</si>
  <si>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</si>
  <si>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</si>
  <si>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</si>
  <si>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</si>
  <si>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</si>
  <si>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</si>
  <si>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</si>
  <si>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</si>
  <si>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</si>
  <si>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</si>
  <si>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</si>
  <si>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</si>
  <si>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</si>
  <si>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</si>
  <si>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</si>
  <si>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</si>
  <si>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</si>
  <si>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</si>
  <si>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</si>
  <si>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</si>
  <si>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</si>
  <si>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</si>
  <si>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</si>
  <si>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</si>
  <si>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</si>
  <si>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</si>
  <si>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</si>
  <si>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</si>
  <si>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</si>
  <si>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</si>
  <si>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</si>
  <si>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</si>
  <si>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</si>
  <si>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</si>
  <si>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</si>
  <si>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</si>
  <si>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</si>
  <si>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</si>
  <si>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</si>
  <si>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</si>
  <si>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</si>
  <si>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</si>
  <si>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</si>
  <si>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</si>
  <si>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</si>
  <si>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</si>
  <si>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</si>
  <si>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</si>
  <si>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</si>
  <si>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</si>
  <si>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</si>
  <si>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</si>
  <si>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</si>
  <si>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</si>
  <si>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</si>
  <si>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</si>
  <si>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</si>
  <si>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</si>
  <si>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</si>
  <si>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</si>
  <si>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</si>
  <si>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</si>
  <si>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</si>
  <si>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</si>
  <si>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</si>
  <si>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</si>
  <si>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</si>
  <si>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</si>
  <si>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</si>
  <si>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</si>
  <si>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</si>
  <si>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</si>
  <si>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</si>
  <si>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</si>
  <si>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</si>
  <si>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</si>
  <si>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</si>
  <si>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</si>
  <si>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</si>
  <si>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</si>
  <si>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</si>
  <si>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</si>
  <si>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</si>
  <si>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</si>
  <si>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</si>
  <si>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</si>
  <si>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</si>
  <si>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</si>
  <si>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</si>
  <si>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</si>
  <si>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</si>
  <si>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</si>
  <si>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</si>
  <si>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</si>
  <si>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</si>
  <si>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</si>
  <si>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</si>
  <si>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</si>
  <si>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</si>
  <si>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</si>
  <si>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</si>
  <si>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</si>
  <si>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</si>
  <si>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</si>
  <si>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</si>
  <si>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</si>
  <si>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</si>
  <si>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</si>
  <si>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</si>
  <si>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</si>
  <si>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</si>
  <si>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</si>
  <si>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</si>
  <si>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</si>
  <si>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</si>
  <si>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</si>
  <si>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</si>
  <si>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</si>
  <si>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</si>
  <si>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</si>
  <si>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</si>
  <si>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</si>
  <si>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</si>
  <si>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</si>
  <si>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</si>
  <si>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</si>
  <si>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</si>
  <si>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</si>
  <si>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</si>
  <si>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</si>
  <si>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</si>
  <si>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</si>
  <si>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</si>
  <si>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</si>
  <si>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</si>
  <si>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</si>
  <si>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</si>
  <si>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</si>
  <si>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</si>
  <si>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</si>
  <si>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</si>
  <si>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</si>
  <si>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</si>
  <si>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</si>
  <si>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</si>
  <si>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</si>
  <si>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</si>
  <si>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</si>
  <si>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</si>
  <si>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</si>
  <si>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</si>
  <si>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</si>
  <si>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</si>
  <si>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</si>
  <si>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</si>
  <si>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</si>
  <si>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</si>
  <si>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</si>
  <si>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</si>
  <si>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</si>
  <si>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</si>
  <si>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</si>
  <si>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</si>
  <si>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</si>
  <si>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</si>
  <si>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</si>
  <si>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</si>
  <si>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</si>
  <si>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</si>
  <si>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</si>
  <si>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</si>
  <si>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</si>
  <si>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</si>
  <si>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</si>
  <si>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</si>
  <si>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</si>
  <si>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</si>
  <si>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</si>
  <si>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</si>
  <si>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</si>
  <si>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</si>
  <si>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</si>
  <si>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</si>
  <si>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</si>
  <si>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</si>
  <si>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</si>
  <si>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</si>
  <si>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</si>
  <si>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</si>
  <si>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</si>
  <si>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</si>
  <si>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</si>
  <si>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</si>
  <si>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</si>
  <si>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</si>
  <si>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</si>
  <si>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</si>
  <si>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</si>
  <si>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</si>
  <si>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</si>
  <si>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</si>
  <si>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</si>
  <si>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</si>
  <si>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</si>
  <si>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</si>
  <si>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</si>
  <si>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</si>
  <si>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</si>
  <si>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</si>
  <si>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</si>
  <si>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</si>
  <si>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</si>
  <si>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</si>
  <si>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</si>
  <si>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</si>
  <si>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</si>
  <si>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</si>
  <si>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</si>
  <si>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</si>
  <si>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</si>
  <si>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</si>
  <si>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</si>
  <si>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</si>
  <si>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</si>
  <si>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</si>
  <si>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</si>
  <si>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</si>
  <si>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</si>
  <si>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</si>
  <si>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</si>
  <si>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</si>
  <si>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</si>
  <si>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</si>
  <si>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</si>
  <si>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</si>
  <si>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</si>
  <si>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</si>
  <si>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</si>
  <si>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</si>
  <si>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</si>
  <si>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</si>
  <si>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</si>
  <si>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</si>
  <si>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</si>
  <si>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</si>
  <si>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</si>
  <si>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</si>
  <si>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</si>
  <si>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</si>
  <si>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</si>
  <si>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</si>
  <si>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</si>
  <si>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</si>
  <si>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</si>
  <si>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</si>
  <si>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</si>
  <si>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</si>
  <si>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</si>
  <si>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</si>
  <si>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</si>
  <si>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</si>
  <si>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</si>
  <si>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</si>
  <si>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</si>
  <si>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</si>
  <si>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</si>
  <si>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</si>
  <si>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</si>
  <si>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</si>
  <si>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</si>
  <si>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</si>
  <si>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</si>
  <si>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</si>
  <si>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</si>
  <si>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</si>
  <si>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</si>
  <si>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</si>
  <si>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</si>
  <si>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</si>
  <si>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</si>
  <si>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</si>
  <si>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</si>
  <si>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</si>
  <si>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</si>
  <si>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</si>
  <si>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</si>
  <si>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</si>
  <si>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</si>
  <si>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</si>
  <si>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</si>
  <si>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</si>
  <si>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</si>
  <si>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</si>
  <si>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</si>
  <si>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</si>
  <si>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</si>
  <si>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</si>
  <si>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</si>
  <si>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</si>
  <si>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</si>
  <si>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</si>
  <si>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</si>
  <si>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</si>
  <si>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</si>
  <si>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</si>
  <si>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</si>
  <si>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</si>
  <si>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</si>
  <si>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</si>
  <si>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</si>
  <si>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</si>
  <si>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</si>
  <si>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</si>
  <si>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</si>
  <si>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</si>
  <si>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</si>
  <si>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</si>
  <si>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</si>
  <si>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</si>
  <si>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</si>
  <si>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</si>
  <si>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</si>
  <si>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</si>
  <si>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</si>
  <si>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</si>
  <si>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</si>
  <si>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</si>
  <si>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</si>
  <si>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</si>
  <si>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</si>
  <si>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</si>
  <si>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</si>
  <si>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</si>
  <si>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</si>
  <si>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</si>
  <si>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</si>
  <si>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</si>
  <si>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</si>
  <si>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</si>
  <si>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</si>
  <si>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</si>
  <si>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</si>
  <si>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</si>
  <si>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</si>
  <si>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</si>
  <si>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</si>
  <si>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</si>
  <si>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</si>
  <si>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</si>
  <si>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</si>
  <si>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</si>
  <si>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</si>
  <si>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</si>
  <si>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</si>
  <si>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</si>
  <si>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</si>
  <si>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</si>
  <si>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</si>
  <si>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</si>
  <si>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</si>
  <si>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</si>
  <si>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</si>
  <si>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</si>
  <si>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</si>
  <si>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</si>
  <si>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</si>
  <si>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</si>
  <si>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</si>
  <si>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</si>
  <si>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</si>
  <si>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</si>
  <si>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</si>
  <si>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</si>
  <si>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</si>
  <si>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</si>
  <si>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</si>
  <si>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</si>
  <si>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</si>
  <si>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</si>
  <si>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</si>
  <si>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</si>
  <si>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</si>
  <si>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</si>
  <si>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</si>
  <si>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</si>
  <si>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</si>
  <si>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</si>
  <si>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</si>
  <si>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</si>
  <si>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</si>
  <si>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</si>
  <si>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</si>
  <si>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</si>
  <si>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</si>
  <si>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</si>
  <si>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</si>
  <si>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</si>
  <si>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</si>
  <si>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</si>
  <si>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</si>
  <si>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</si>
  <si>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</si>
  <si>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</si>
  <si>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</si>
  <si>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</si>
  <si>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</si>
  <si>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</si>
  <si>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</si>
  <si>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</si>
  <si>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</si>
  <si>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</si>
  <si>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</si>
  <si>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</si>
  <si>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</si>
  <si>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</si>
  <si>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</si>
  <si>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</si>
  <si>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</si>
  <si>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</si>
  <si>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</si>
  <si>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</si>
  <si>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</si>
  <si>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</si>
  <si>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</si>
  <si>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</si>
  <si>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</si>
  <si>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</si>
  <si>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</si>
  <si>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</si>
  <si>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</si>
  <si>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</si>
  <si>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</si>
  <si>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</si>
  <si>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</si>
  <si>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</si>
  <si>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</si>
  <si>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</si>
  <si>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</si>
  <si>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</si>
  <si>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</si>
  <si>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</si>
  <si>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</si>
  <si>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</si>
  <si>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</si>
  <si>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</si>
  <si>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</si>
  <si>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</si>
  <si>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</si>
  <si>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</si>
  <si>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</si>
  <si>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</si>
  <si>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</si>
  <si>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</si>
  <si>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</si>
  <si>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</si>
  <si>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</si>
  <si>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</si>
  <si>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</si>
  <si>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</si>
  <si>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</si>
  <si>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</si>
  <si>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</si>
  <si>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</si>
  <si>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</si>
  <si>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</si>
  <si>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</si>
  <si>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</si>
  <si>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</si>
  <si>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</si>
  <si>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</si>
  <si>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</si>
  <si>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</si>
  <si>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</si>
  <si>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</si>
  <si>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</si>
  <si>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</si>
  <si>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</si>
  <si>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</si>
  <si>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</si>
  <si>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</si>
  <si>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</si>
  <si>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</si>
  <si>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</si>
  <si>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</si>
  <si>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</si>
  <si>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</si>
  <si>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</si>
  <si>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</si>
  <si>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</si>
  <si>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</si>
  <si>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</si>
  <si>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</si>
  <si>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</si>
  <si>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被災者支援に関する総合的対策の推進経費</t>
    <phoneticPr fontId="5"/>
  </si>
  <si>
    <t>参事官（避難生活担当）</t>
    <rPh sb="0" eb="3">
      <t>サンジカン</t>
    </rPh>
    <rPh sb="4" eb="6">
      <t>ヒナン</t>
    </rPh>
    <rPh sb="6" eb="8">
      <t>セイカツ</t>
    </rPh>
    <rPh sb="8" eb="10">
      <t>タントウ</t>
    </rPh>
    <phoneticPr fontId="5"/>
  </si>
  <si>
    <t>重永　将志</t>
    <rPh sb="0" eb="2">
      <t>シゲナガ</t>
    </rPh>
    <rPh sb="3" eb="5">
      <t>マサシ</t>
    </rPh>
    <phoneticPr fontId="5"/>
  </si>
  <si>
    <t>政策統括官（防災担当）</t>
    <rPh sb="0" eb="2">
      <t>セイサク</t>
    </rPh>
    <rPh sb="2" eb="4">
      <t>トウカツ</t>
    </rPh>
    <rPh sb="4" eb="5">
      <t>カン</t>
    </rPh>
    <rPh sb="6" eb="8">
      <t>ボウサイ</t>
    </rPh>
    <rPh sb="8" eb="10">
      <t>タントウ</t>
    </rPh>
    <phoneticPr fontId="5"/>
  </si>
  <si>
    <t>○</t>
  </si>
  <si>
    <t>災害対策基本法第86条の６、第86条の７</t>
    <phoneticPr fontId="5"/>
  </si>
  <si>
    <t>「避難所における良好な生活環境の確保に向けた取組指針」</t>
    <phoneticPr fontId="5"/>
  </si>
  <si>
    <t>-</t>
  </si>
  <si>
    <t>災害関係調査費</t>
    <rPh sb="0" eb="2">
      <t>サイガイ</t>
    </rPh>
    <rPh sb="2" eb="4">
      <t>カンケイ</t>
    </rPh>
    <rPh sb="4" eb="6">
      <t>チョウサ</t>
    </rPh>
    <rPh sb="6" eb="7">
      <t>ヒ</t>
    </rPh>
    <phoneticPr fontId="5"/>
  </si>
  <si>
    <t>-</t>
    <phoneticPr fontId="5"/>
  </si>
  <si>
    <t>事業の実施の成果は、一般的に被災後に初めて判明し、また、被災規模により異なるため、定量的な指標による算出は困難。</t>
    <phoneticPr fontId="5"/>
  </si>
  <si>
    <t>平成25年６月の災害対策基本法の改正、取組指針等の作成を踏まえ、被災時に開設される指定避難所等が良好な生活環境となることを目標とし、様々な研修等の機会を通じて、地方公共団体へ周知徹底を図っている。</t>
    <phoneticPr fontId="5"/>
  </si>
  <si>
    <t>指定避難所の開設等を行う地方公共団体に、平成25年６月の災害対策基本法の改正、取組指針の内容を周知し、これらを踏まえた地方公共団体の取組について、発災後の避難所の開設等の確認を行う。</t>
    <phoneticPr fontId="5"/>
  </si>
  <si>
    <t>各自治体の避難所運営において求められた事項に対応するマニュアルの修正等の達成率</t>
    <phoneticPr fontId="5"/>
  </si>
  <si>
    <t>％</t>
    <phoneticPr fontId="5"/>
  </si>
  <si>
    <t>地方公共団体への取組指針等の周知活動</t>
    <phoneticPr fontId="5"/>
  </si>
  <si>
    <t>契約額／調査件数　　　　　　　　　　　　　　　　</t>
    <phoneticPr fontId="5"/>
  </si>
  <si>
    <t>回</t>
    <rPh sb="0" eb="1">
      <t>カイ</t>
    </rPh>
    <phoneticPr fontId="5"/>
  </si>
  <si>
    <t>百万円</t>
    <phoneticPr fontId="5"/>
  </si>
  <si>
    <t>7.344/1</t>
  </si>
  <si>
    <t>15/2</t>
  </si>
  <si>
    <t>復旧・復興施策・被災者支援に関する説明会における参加地方公共団体数</t>
    <phoneticPr fontId="5"/>
  </si>
  <si>
    <t>全都道府県</t>
    <phoneticPr fontId="5"/>
  </si>
  <si>
    <t>令和3年度</t>
    <rPh sb="0" eb="2">
      <t>レイワ</t>
    </rPh>
    <rPh sb="3" eb="5">
      <t>ネンド</t>
    </rPh>
    <phoneticPr fontId="5"/>
  </si>
  <si>
    <t>取組指針及び取組指針に基づくガイドライン等の地方公共団体への周知を図る。</t>
    <phoneticPr fontId="5"/>
  </si>
  <si>
    <t>無</t>
  </si>
  <si>
    <t>‐</t>
  </si>
  <si>
    <t>平成25年６月の災害対策基本法の改正に盛り込まれており、ニーズを反映している。</t>
    <phoneticPr fontId="5"/>
  </si>
  <si>
    <t>指定避難所等における生活環境の確保に向けた調査等を踏まえ、避難所の開設等を行う地方公共団体に助言を行っているため、国が実施すべきものである。</t>
    <phoneticPr fontId="5"/>
  </si>
  <si>
    <t>避難所での安全で安心な生活環境の確保に繋がる重要な施策であり、優先度の高い事業である。</t>
    <phoneticPr fontId="5"/>
  </si>
  <si>
    <t>過去の業務契約実績を基に予定価格を作成し、その範囲で落札しているため、妥当である。</t>
    <phoneticPr fontId="5"/>
  </si>
  <si>
    <t>必要な費目に限定して予算要求、執行している。</t>
    <phoneticPr fontId="5"/>
  </si>
  <si>
    <t>目標どおり実施することができた。</t>
    <phoneticPr fontId="5"/>
  </si>
  <si>
    <t>都道府県担当者向け説明会を開催することにより、地方公共団体等に対する説明会を開催するなど目標どおりに達成することができた。</t>
    <phoneticPr fontId="5"/>
  </si>
  <si>
    <t>今後も引き続き、政策課題に応じた適切な調査事業等の企画・立案に努めるとともに、調査発注時の工夫により事業の質の確保と効率的な予算執行に努める。</t>
    <phoneticPr fontId="5"/>
  </si>
  <si>
    <t>避難所の生活環境対策
http://www.bousai.go.jp/taisaku/hinanjo/index.html</t>
    <phoneticPr fontId="5"/>
  </si>
  <si>
    <t>新25追加-0004</t>
    <phoneticPr fontId="5"/>
  </si>
  <si>
    <t>新25-0025</t>
    <phoneticPr fontId="5"/>
  </si>
  <si>
    <t>0043</t>
    <phoneticPr fontId="5"/>
  </si>
  <si>
    <t>0045</t>
    <phoneticPr fontId="5"/>
  </si>
  <si>
    <t>0040</t>
    <phoneticPr fontId="5"/>
  </si>
  <si>
    <t>-</t>
    <phoneticPr fontId="5"/>
  </si>
  <si>
    <t>一般競争入札（最低価格落札方式）を採用し、コスト削減を図った。</t>
    <rPh sb="7" eb="9">
      <t>サイテイ</t>
    </rPh>
    <rPh sb="9" eb="11">
      <t>カカク</t>
    </rPh>
    <rPh sb="11" eb="13">
      <t>ラクサツ</t>
    </rPh>
    <phoneticPr fontId="5"/>
  </si>
  <si>
    <t>雑役務費</t>
    <rPh sb="0" eb="1">
      <t>ザツ</t>
    </rPh>
    <rPh sb="1" eb="4">
      <t>エキムヒ</t>
    </rPh>
    <phoneticPr fontId="5"/>
  </si>
  <si>
    <t>指定避難所の立地及び設備等の確保状況に関する調査</t>
    <phoneticPr fontId="5"/>
  </si>
  <si>
    <t>A.株式会社データセレクト</t>
    <phoneticPr fontId="5"/>
  </si>
  <si>
    <t>株式会社データセレクト</t>
    <phoneticPr fontId="5"/>
  </si>
  <si>
    <t>実施した調査データをHPで公表予定であり、さらに、自治体に対しても通知する予定である。また、自治体向け説明会等の場においても、地方公共団体等への周知を図る。</t>
    <rPh sb="15" eb="17">
      <t>ヨテイ</t>
    </rPh>
    <rPh sb="25" eb="28">
      <t>ジチタイ</t>
    </rPh>
    <rPh sb="29" eb="30">
      <t>タイ</t>
    </rPh>
    <rPh sb="33" eb="35">
      <t>ツウチ</t>
    </rPh>
    <rPh sb="37" eb="39">
      <t>ヨテイ</t>
    </rPh>
    <rPh sb="46" eb="49">
      <t>ジチタイ</t>
    </rPh>
    <rPh sb="56" eb="57">
      <t>バ</t>
    </rPh>
    <phoneticPr fontId="5"/>
  </si>
  <si>
    <t>東日本大震災の教訓を踏まえ、平成25年６月に災害対策基本法を改正し、新たに市町村が避難所等における良好な生活環境の確保に向けた取組が努力義務とされたところであり、内閣府としても「避難所における良好な生活環境の確保に向けた取組指針（以下「取組指針」とする。）」及び取組指針に基づくガイドラインを公表した。これらを踏まえた地方公共団体の取組状況を確認するとともに施策の徹底を図ること等を目的とする。</t>
    <rPh sb="189" eb="190">
      <t>トウ</t>
    </rPh>
    <phoneticPr fontId="5"/>
  </si>
  <si>
    <t>不用率が大きいのは、災害対応や新型コロナウイルス感染症の影響により活動が制限されたことや、発注予定であった事業について、担当において作業を行ったこと等のためである。</t>
    <rPh sb="15" eb="17">
      <t>シンガタ</t>
    </rPh>
    <rPh sb="24" eb="27">
      <t>カンセンショウ</t>
    </rPh>
    <rPh sb="28" eb="30">
      <t>エイキョウ</t>
    </rPh>
    <rPh sb="33" eb="35">
      <t>カツドウ</t>
    </rPh>
    <rPh sb="36" eb="38">
      <t>セイゲン</t>
    </rPh>
    <rPh sb="45" eb="47">
      <t>ハッチュウ</t>
    </rPh>
    <rPh sb="47" eb="49">
      <t>ヨテイ</t>
    </rPh>
    <rPh sb="53" eb="55">
      <t>ジギョウ</t>
    </rPh>
    <rPh sb="60" eb="62">
      <t>タントウ</t>
    </rPh>
    <rPh sb="66" eb="68">
      <t>サギョウ</t>
    </rPh>
    <rPh sb="69" eb="70">
      <t>オコナ</t>
    </rPh>
    <phoneticPr fontId="5"/>
  </si>
  <si>
    <t>市町村が行う指定避難所の開設等は自治事務であり、良好な生活環境の確保に向けた取組は努力義務であるが、内閣府としても、取組指針等により、地方公共団体に助言を行っているところである。その一環として、指定避難所等における良好な生活環境の確保に向けた調査等を行う。
また、災害関連死の認定例、判例等を収集・分析し、整理した上で災害関連死事例集を作成するための調査等を行う。</t>
    <rPh sb="132" eb="134">
      <t>サイガイ</t>
    </rPh>
    <rPh sb="134" eb="136">
      <t>カンレン</t>
    </rPh>
    <rPh sb="136" eb="137">
      <t>シ</t>
    </rPh>
    <rPh sb="138" eb="140">
      <t>ニンテイ</t>
    </rPh>
    <rPh sb="140" eb="141">
      <t>レイ</t>
    </rPh>
    <rPh sb="142" eb="144">
      <t>ハンレイ</t>
    </rPh>
    <rPh sb="144" eb="145">
      <t>トウ</t>
    </rPh>
    <rPh sb="146" eb="148">
      <t>シュウシュウ</t>
    </rPh>
    <rPh sb="149" eb="151">
      <t>ブンセキ</t>
    </rPh>
    <rPh sb="153" eb="155">
      <t>セイリ</t>
    </rPh>
    <rPh sb="157" eb="158">
      <t>ウエ</t>
    </rPh>
    <rPh sb="159" eb="161">
      <t>サイガイ</t>
    </rPh>
    <rPh sb="161" eb="163">
      <t>カンレン</t>
    </rPh>
    <rPh sb="163" eb="164">
      <t>シ</t>
    </rPh>
    <rPh sb="164" eb="167">
      <t>ジレイシュウ</t>
    </rPh>
    <rPh sb="168" eb="170">
      <t>サクセイ</t>
    </rPh>
    <rPh sb="175" eb="177">
      <t>チョウサ</t>
    </rPh>
    <rPh sb="177" eb="178">
      <t>トウ</t>
    </rPh>
    <rPh sb="179" eb="180">
      <t>オコナ</t>
    </rPh>
    <phoneticPr fontId="5"/>
  </si>
  <si>
    <t>避難所における良好な生活環境の確保に向けた取組等についての調査・検討を適切に行うことができたため、調査・検討内容について引き続き活用していく。
予算の執行においては、一般競争入札（最低価格落札方式）を採用し、競争性、透明性の確保を図っている。</t>
    <rPh sb="23" eb="24">
      <t>トウ</t>
    </rPh>
    <rPh sb="90" eb="92">
      <t>サイテイ</t>
    </rPh>
    <rPh sb="92" eb="94">
      <t>カカク</t>
    </rPh>
    <phoneticPr fontId="5"/>
  </si>
  <si>
    <t>11/2</t>
    <phoneticPr fontId="5"/>
  </si>
  <si>
    <t>B.株式会社エァクレーレン</t>
    <rPh sb="2" eb="4">
      <t>カブシキ</t>
    </rPh>
    <rPh sb="4" eb="6">
      <t>カイシャ</t>
    </rPh>
    <phoneticPr fontId="5"/>
  </si>
  <si>
    <t>雑役務費</t>
    <rPh sb="0" eb="1">
      <t>ザツ</t>
    </rPh>
    <rPh sb="1" eb="4">
      <t>エキムヒ</t>
    </rPh>
    <phoneticPr fontId="5"/>
  </si>
  <si>
    <t>株式会社エァクレーレン</t>
    <phoneticPr fontId="5"/>
  </si>
  <si>
    <t>諸外国等と日本の防災対策に係る比較調査</t>
    <phoneticPr fontId="5"/>
  </si>
  <si>
    <t>-</t>
    <phoneticPr fontId="5"/>
  </si>
  <si>
    <t>有</t>
  </si>
  <si>
    <t>予算執行においては、原則一般競争入札を採用するようにしており、透明性・競争性の確保を図っている。結果的に一社応札になってしまったものがあるが、引き続き分かりやすい仕様内容や、入札期間などに配慮し、改善を図る。</t>
    <rPh sb="0" eb="2">
      <t>ヨサン</t>
    </rPh>
    <rPh sb="2" eb="4">
      <t>シッコウ</t>
    </rPh>
    <rPh sb="10" eb="12">
      <t>ゲンソク</t>
    </rPh>
    <rPh sb="12" eb="14">
      <t>イッパン</t>
    </rPh>
    <rPh sb="14" eb="16">
      <t>キョウソウ</t>
    </rPh>
    <rPh sb="16" eb="18">
      <t>ニュウサツ</t>
    </rPh>
    <rPh sb="19" eb="21">
      <t>サイヨウ</t>
    </rPh>
    <rPh sb="31" eb="34">
      <t>トウメイセイ</t>
    </rPh>
    <rPh sb="35" eb="38">
      <t>キョウソウセイ</t>
    </rPh>
    <rPh sb="39" eb="41">
      <t>カクホ</t>
    </rPh>
    <rPh sb="42" eb="43">
      <t>ハカ</t>
    </rPh>
    <rPh sb="48" eb="51">
      <t>ケッカテキ</t>
    </rPh>
    <rPh sb="52" eb="54">
      <t>イッシャ</t>
    </rPh>
    <rPh sb="54" eb="56">
      <t>オウサツ</t>
    </rPh>
    <rPh sb="71" eb="72">
      <t>ヒ</t>
    </rPh>
    <rPh sb="73" eb="74">
      <t>ツヅ</t>
    </rPh>
    <rPh sb="75" eb="76">
      <t>ワ</t>
    </rPh>
    <rPh sb="81" eb="83">
      <t>シヨウ</t>
    </rPh>
    <rPh sb="83" eb="85">
      <t>ナイヨウ</t>
    </rPh>
    <rPh sb="87" eb="89">
      <t>ニュウサツ</t>
    </rPh>
    <rPh sb="89" eb="91">
      <t>キカン</t>
    </rPh>
    <rPh sb="94" eb="96">
      <t>ハイリョ</t>
    </rPh>
    <rPh sb="98" eb="100">
      <t>カイゼン</t>
    </rPh>
    <rPh sb="101" eb="102">
      <t>ハカ</t>
    </rPh>
    <phoneticPr fontId="5"/>
  </si>
  <si>
    <t>事業の実施にあたり仕様の検討や実証実験を行うための市町村等防災関係機関との調整に不測の日数を要したものであり妥当である。</t>
    <rPh sb="40" eb="42">
      <t>フソク</t>
    </rPh>
    <rPh sb="54" eb="56">
      <t>ダトウ</t>
    </rPh>
    <phoneticPr fontId="5"/>
  </si>
  <si>
    <t>過去の有識者の所見を踏まえ、指針・ガイドラインを一定期間経過後にレビューすることで有効性を確認することに努めること。また、一者応札となってしまった案件については、その要因をよく分析の上、改善策を講じること。</t>
    <phoneticPr fontId="5"/>
  </si>
  <si>
    <t>「新たな成長推進枠」10</t>
    <phoneticPr fontId="5"/>
  </si>
  <si>
    <t>指針・ガイドラインの有効性の向上に努める。一者応札となっている案件については、その要因を分析し、改善に努める。</t>
    <rPh sb="0" eb="2">
      <t>シシン</t>
    </rPh>
    <rPh sb="10" eb="13">
      <t>ユウコウセイ</t>
    </rPh>
    <rPh sb="14" eb="16">
      <t>コウジョウ</t>
    </rPh>
    <rPh sb="17" eb="1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</si>
</sst>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5" fillId="3" borderId="139"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43"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31" xfId="0" applyFont="1" applyFill="1" applyBorder="1" applyAlignment="1" applyProtection="1">
      <alignment horizontal="left" vertical="center" wrapTex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73"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8" xfId="0" applyFont="1" applyFill="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3"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8"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3" borderId="38" xfId="0" applyFont="1" applyFill="1" applyBorder="1" applyAlignment="1">
      <alignment horizontal="center" vertical="center"/>
    </xf>
    <xf numFmtId="0" fontId="0" fillId="3" borderId="123"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42" xfId="0" applyFont="1" applyFill="1" applyBorder="1" applyAlignment="1">
      <alignment horizontal="center" vertical="center"/>
    </xf>
    <xf numFmtId="0" fontId="0" fillId="6" borderId="18"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49" fontId="0" fillId="0" borderId="124"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118"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0" borderId="11" xfId="0" applyFont="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8"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1"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1"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3" borderId="31" xfId="0" applyFont="1" applyFill="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9"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8" xfId="0" applyFont="1" applyFill="1" applyBorder="1" applyAlignment="1">
      <alignment horizontal="center" vertical="center"/>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xf>
    <xf numFmtId="0" fontId="13" fillId="2" borderId="14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7" xfId="0" applyFont="1" applyFill="1" applyBorder="1" applyAlignment="1">
      <alignment horizontal="left" vertical="center" wrapText="1"/>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3" fillId="2" borderId="11" xfId="0" applyFont="1" applyFill="1" applyBorder="1" applyAlignment="1">
      <alignment vertical="center" wrapText="1"/>
    </xf>
    <xf numFmtId="0" fontId="3" fillId="2" borderId="11" xfId="0" applyFont="1" applyFill="1" applyBorder="1" applyAlignment="1">
      <alignment horizontal="center" vertical="center"/>
    </xf>
    <xf numFmtId="0" fontId="13" fillId="3" borderId="24" xfId="0" applyFont="1" applyFill="1" applyBorder="1" applyAlignment="1">
      <alignment horizontal="center" vertical="center" wrapText="1"/>
    </xf>
    <xf numFmtId="0" fontId="30"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0" borderId="11" xfId="0" applyFont="1" applyBorder="1" applyAlignment="1">
      <alignment horizontal="center" vertical="center"/>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3" borderId="11" xfId="0" applyFill="1" applyBorder="1" applyAlignment="1">
      <alignment horizontal="center" vertical="center" wrapText="1"/>
    </xf>
    <xf numFmtId="0" fontId="0" fillId="5" borderId="11" xfId="0"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3" fillId="2" borderId="11"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5"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142" xfId="0" applyFont="1" applyFill="1" applyBorder="1" applyAlignment="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13" fillId="3" borderId="43" xfId="0" applyFont="1" applyFill="1" applyBorder="1" applyAlignment="1">
      <alignment horizontal="center" vertical="center" wrapText="1"/>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28"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9"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0"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8" xfId="0" applyFont="1" applyFill="1" applyBorder="1" applyAlignment="1">
      <alignment horizontal="center" vertical="center"/>
    </xf>
    <xf numFmtId="0" fontId="0" fillId="3" borderId="130" xfId="0" applyFont="1" applyFill="1" applyBorder="1" applyAlignment="1">
      <alignment horizontal="center" vertical="center"/>
    </xf>
    <xf numFmtId="0" fontId="0" fillId="5" borderId="38" xfId="0" applyFont="1" applyFill="1" applyBorder="1" applyAlignment="1">
      <alignment horizontal="center" vertical="center"/>
    </xf>
    <xf numFmtId="0" fontId="15" fillId="3" borderId="42" xfId="0" applyFont="1" applyFill="1" applyBorder="1" applyAlignment="1">
      <alignment horizontal="center" vertical="center" textRotation="255"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155778</xdr:colOff>
      <xdr:row>127</xdr:row>
      <xdr:rowOff>17807</xdr:rowOff>
    </xdr:from>
    <xdr:to>
      <xdr:col>15</xdr:col>
      <xdr:colOff>83742</xdr:colOff>
      <xdr:row>129</xdr:row>
      <xdr:rowOff>62951</xdr:rowOff>
    </xdr:to>
    <xdr:sp macro="" textlink="">
      <xdr:nvSpPr>
        <xdr:cNvPr id="14" name="テキスト ボックス 13"/>
        <xdr:cNvSpPr txBox="1"/>
      </xdr:nvSpPr>
      <xdr:spPr>
        <a:xfrm>
          <a:off x="1755978" y="46766507"/>
          <a:ext cx="1328139" cy="74999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１０．９百万円</a:t>
          </a:r>
        </a:p>
      </xdr:txBody>
    </xdr:sp>
    <xdr:clientData/>
  </xdr:twoCellAnchor>
  <xdr:twoCellAnchor>
    <xdr:from>
      <xdr:col>12</xdr:col>
      <xdr:colOff>20864</xdr:colOff>
      <xdr:row>131</xdr:row>
      <xdr:rowOff>77107</xdr:rowOff>
    </xdr:from>
    <xdr:to>
      <xdr:col>21</xdr:col>
      <xdr:colOff>81643</xdr:colOff>
      <xdr:row>131</xdr:row>
      <xdr:rowOff>88446</xdr:rowOff>
    </xdr:to>
    <xdr:cxnSp macro="">
      <xdr:nvCxnSpPr>
        <xdr:cNvPr id="15" name="直線矢印コネクタ 11"/>
        <xdr:cNvCxnSpPr>
          <a:cxnSpLocks noChangeShapeType="1"/>
        </xdr:cNvCxnSpPr>
      </xdr:nvCxnSpPr>
      <xdr:spPr bwMode="auto">
        <a:xfrm flipV="1">
          <a:off x="2252435" y="50827214"/>
          <a:ext cx="1734458" cy="11339"/>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21</xdr:col>
      <xdr:colOff>160821</xdr:colOff>
      <xdr:row>129</xdr:row>
      <xdr:rowOff>337033</xdr:rowOff>
    </xdr:from>
    <xdr:to>
      <xdr:col>35</xdr:col>
      <xdr:colOff>104926</xdr:colOff>
      <xdr:row>132</xdr:row>
      <xdr:rowOff>71874</xdr:rowOff>
    </xdr:to>
    <xdr:sp macro="" textlink="">
      <xdr:nvSpPr>
        <xdr:cNvPr id="16" name="テキスト ボックス 15"/>
        <xdr:cNvSpPr txBox="1"/>
      </xdr:nvSpPr>
      <xdr:spPr>
        <a:xfrm>
          <a:off x="4361346" y="47790583"/>
          <a:ext cx="2744455" cy="792116"/>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株式会社データセレクト</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１．２百万円</a:t>
          </a:r>
        </a:p>
      </xdr:txBody>
    </xdr:sp>
    <xdr:clientData/>
  </xdr:twoCellAnchor>
  <xdr:twoCellAnchor>
    <xdr:from>
      <xdr:col>13</xdr:col>
      <xdr:colOff>21775</xdr:colOff>
      <xdr:row>129</xdr:row>
      <xdr:rowOff>176389</xdr:rowOff>
    </xdr:from>
    <xdr:to>
      <xdr:col>21</xdr:col>
      <xdr:colOff>70556</xdr:colOff>
      <xdr:row>130</xdr:row>
      <xdr:rowOff>349251</xdr:rowOff>
    </xdr:to>
    <xdr:sp macro="" textlink="">
      <xdr:nvSpPr>
        <xdr:cNvPr id="17" name="テキスト ボックス 16"/>
        <xdr:cNvSpPr txBox="1"/>
      </xdr:nvSpPr>
      <xdr:spPr>
        <a:xfrm>
          <a:off x="2406553" y="48732722"/>
          <a:ext cx="1516336" cy="525640"/>
        </a:xfrm>
        <a:prstGeom prst="rect">
          <a:avLst/>
        </a:prstGeom>
        <a:solidFill>
          <a:sysClr val="window" lastClr="FFFF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（最低価格）</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194408</xdr:colOff>
      <xdr:row>130</xdr:row>
      <xdr:rowOff>25888</xdr:rowOff>
    </xdr:from>
    <xdr:to>
      <xdr:col>49</xdr:col>
      <xdr:colOff>15631</xdr:colOff>
      <xdr:row>131</xdr:row>
      <xdr:rowOff>345830</xdr:rowOff>
    </xdr:to>
    <xdr:sp macro="" textlink="">
      <xdr:nvSpPr>
        <xdr:cNvPr id="18" name="大かっこ 14"/>
        <xdr:cNvSpPr>
          <a:spLocks noChangeArrowheads="1"/>
        </xdr:cNvSpPr>
      </xdr:nvSpPr>
      <xdr:spPr bwMode="auto">
        <a:xfrm>
          <a:off x="7595333" y="47831863"/>
          <a:ext cx="2221523" cy="672367"/>
        </a:xfrm>
        <a:prstGeom prst="bracketPair">
          <a:avLst>
            <a:gd name="adj" fmla="val 16667"/>
          </a:avLst>
        </a:prstGeom>
        <a:noFill/>
        <a:ln w="9525" algn="ctr">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26778</xdr:colOff>
      <xdr:row>129</xdr:row>
      <xdr:rowOff>62951</xdr:rowOff>
    </xdr:from>
    <xdr:to>
      <xdr:col>12</xdr:col>
      <xdr:colOff>27215</xdr:colOff>
      <xdr:row>131</xdr:row>
      <xdr:rowOff>77107</xdr:rowOff>
    </xdr:to>
    <xdr:cxnSp macro="">
      <xdr:nvCxnSpPr>
        <xdr:cNvPr id="19" name="直線コネクタ 15"/>
        <xdr:cNvCxnSpPr>
          <a:cxnSpLocks noChangeShapeType="1"/>
          <a:stCxn id="14" idx="2"/>
        </xdr:cNvCxnSpPr>
      </xdr:nvCxnSpPr>
      <xdr:spPr bwMode="auto">
        <a:xfrm>
          <a:off x="2258349" y="50110022"/>
          <a:ext cx="437" cy="71719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38</xdr:col>
      <xdr:colOff>117231</xdr:colOff>
      <xdr:row>130</xdr:row>
      <xdr:rowOff>51288</xdr:rowOff>
    </xdr:from>
    <xdr:to>
      <xdr:col>48</xdr:col>
      <xdr:colOff>139488</xdr:colOff>
      <xdr:row>131</xdr:row>
      <xdr:rowOff>222250</xdr:rowOff>
    </xdr:to>
    <xdr:sp macro="" textlink="">
      <xdr:nvSpPr>
        <xdr:cNvPr id="20" name="テキスト ボックス 19"/>
        <xdr:cNvSpPr txBox="1"/>
      </xdr:nvSpPr>
      <xdr:spPr>
        <a:xfrm>
          <a:off x="7183874" y="50447609"/>
          <a:ext cx="1881900" cy="5247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指定避難所の立地及び設備等の確保状況に関する調査</a:t>
          </a:r>
        </a:p>
      </xdr:txBody>
    </xdr:sp>
    <xdr:clientData/>
  </xdr:twoCellAnchor>
  <xdr:twoCellAnchor>
    <xdr:from>
      <xdr:col>12</xdr:col>
      <xdr:colOff>27215</xdr:colOff>
      <xdr:row>131</xdr:row>
      <xdr:rowOff>95250</xdr:rowOff>
    </xdr:from>
    <xdr:to>
      <xdr:col>12</xdr:col>
      <xdr:colOff>27215</xdr:colOff>
      <xdr:row>134</xdr:row>
      <xdr:rowOff>349250</xdr:rowOff>
    </xdr:to>
    <xdr:cxnSp macro="">
      <xdr:nvCxnSpPr>
        <xdr:cNvPr id="10" name="直線コネクタ 15"/>
        <xdr:cNvCxnSpPr>
          <a:cxnSpLocks noChangeShapeType="1"/>
        </xdr:cNvCxnSpPr>
      </xdr:nvCxnSpPr>
      <xdr:spPr bwMode="auto">
        <a:xfrm>
          <a:off x="2258786" y="50845357"/>
          <a:ext cx="0" cy="131082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22</xdr:col>
      <xdr:colOff>4536</xdr:colOff>
      <xdr:row>133</xdr:row>
      <xdr:rowOff>281215</xdr:rowOff>
    </xdr:from>
    <xdr:to>
      <xdr:col>35</xdr:col>
      <xdr:colOff>134605</xdr:colOff>
      <xdr:row>136</xdr:row>
      <xdr:rowOff>11521</xdr:rowOff>
    </xdr:to>
    <xdr:sp macro="" textlink="">
      <xdr:nvSpPr>
        <xdr:cNvPr id="12" name="テキスト ボックス 11"/>
        <xdr:cNvSpPr txBox="1"/>
      </xdr:nvSpPr>
      <xdr:spPr>
        <a:xfrm>
          <a:off x="4095750" y="51734358"/>
          <a:ext cx="2547605" cy="79166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株式会社（株）エァクレーレン</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９．７百万円</a:t>
          </a:r>
        </a:p>
      </xdr:txBody>
    </xdr:sp>
    <xdr:clientData/>
  </xdr:twoCellAnchor>
  <xdr:twoCellAnchor>
    <xdr:from>
      <xdr:col>12</xdr:col>
      <xdr:colOff>18144</xdr:colOff>
      <xdr:row>134</xdr:row>
      <xdr:rowOff>344716</xdr:rowOff>
    </xdr:from>
    <xdr:to>
      <xdr:col>21</xdr:col>
      <xdr:colOff>78923</xdr:colOff>
      <xdr:row>135</xdr:row>
      <xdr:rowOff>2270</xdr:rowOff>
    </xdr:to>
    <xdr:cxnSp macro="">
      <xdr:nvCxnSpPr>
        <xdr:cNvPr id="13" name="直線矢印コネクタ 11"/>
        <xdr:cNvCxnSpPr>
          <a:cxnSpLocks noChangeShapeType="1"/>
        </xdr:cNvCxnSpPr>
      </xdr:nvCxnSpPr>
      <xdr:spPr bwMode="auto">
        <a:xfrm flipV="1">
          <a:off x="2249715" y="52151645"/>
          <a:ext cx="1734458" cy="11339"/>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12</xdr:col>
      <xdr:colOff>176893</xdr:colOff>
      <xdr:row>133</xdr:row>
      <xdr:rowOff>112890</xdr:rowOff>
    </xdr:from>
    <xdr:to>
      <xdr:col>21</xdr:col>
      <xdr:colOff>56445</xdr:colOff>
      <xdr:row>134</xdr:row>
      <xdr:rowOff>272148</xdr:rowOff>
    </xdr:to>
    <xdr:sp macro="" textlink="">
      <xdr:nvSpPr>
        <xdr:cNvPr id="21" name="テキスト ボックス 20"/>
        <xdr:cNvSpPr txBox="1"/>
      </xdr:nvSpPr>
      <xdr:spPr>
        <a:xfrm>
          <a:off x="2378226" y="50080334"/>
          <a:ext cx="1530552" cy="512036"/>
        </a:xfrm>
        <a:prstGeom prst="rect">
          <a:avLst/>
        </a:prstGeom>
        <a:solidFill>
          <a:sysClr val="window" lastClr="FFFF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49896</xdr:colOff>
      <xdr:row>134</xdr:row>
      <xdr:rowOff>0</xdr:rowOff>
    </xdr:from>
    <xdr:to>
      <xdr:col>49</xdr:col>
      <xdr:colOff>69783</xdr:colOff>
      <xdr:row>135</xdr:row>
      <xdr:rowOff>319943</xdr:rowOff>
    </xdr:to>
    <xdr:sp macro="" textlink="">
      <xdr:nvSpPr>
        <xdr:cNvPr id="24" name="大かっこ 14"/>
        <xdr:cNvSpPr>
          <a:spLocks noChangeArrowheads="1"/>
        </xdr:cNvSpPr>
      </xdr:nvSpPr>
      <xdr:spPr bwMode="auto">
        <a:xfrm>
          <a:off x="7116539" y="51806929"/>
          <a:ext cx="2065494" cy="673728"/>
        </a:xfrm>
        <a:prstGeom prst="bracketPair">
          <a:avLst>
            <a:gd name="adj" fmla="val 16667"/>
          </a:avLst>
        </a:prstGeom>
        <a:noFill/>
        <a:ln w="9525" algn="ctr">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0</xdr:colOff>
      <xdr:row>134</xdr:row>
      <xdr:rowOff>49896</xdr:rowOff>
    </xdr:from>
    <xdr:to>
      <xdr:col>49</xdr:col>
      <xdr:colOff>22257</xdr:colOff>
      <xdr:row>135</xdr:row>
      <xdr:rowOff>254003</xdr:rowOff>
    </xdr:to>
    <xdr:sp macro="" textlink="">
      <xdr:nvSpPr>
        <xdr:cNvPr id="26" name="テキスト ボックス 25"/>
        <xdr:cNvSpPr txBox="1"/>
      </xdr:nvSpPr>
      <xdr:spPr>
        <a:xfrm>
          <a:off x="7252607" y="51856825"/>
          <a:ext cx="1881900" cy="55789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諸外国等と日本の防災対策に係る比較調査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63"/>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8" t="s">
        <v>0</v>
      </c>
      <c r="Y2" s="58"/>
      <c r="Z2" s="42"/>
      <c r="AA2" s="42"/>
      <c r="AB2" s="42"/>
      <c r="AC2" s="42"/>
      <c r="AD2" s="715">
        <v>2021</v>
      </c>
      <c r="AE2" s="715"/>
      <c r="AF2" s="715"/>
      <c r="AG2" s="715"/>
      <c r="AH2" s="715"/>
      <c r="AI2" s="70" t="s">
        <v>284</v>
      </c>
      <c r="AJ2" s="715" t="s">
        <v>587</v>
      </c>
      <c r="AK2" s="715"/>
      <c r="AL2" s="715"/>
      <c r="AM2" s="715"/>
      <c r="AN2" s="70" t="s">
        <v>284</v>
      </c>
      <c r="AO2" s="715">
        <v>20</v>
      </c>
      <c r="AP2" s="715"/>
      <c r="AQ2" s="715"/>
      <c r="AR2" s="71" t="s">
        <v>586</v>
      </c>
      <c r="AS2" s="721">
        <v>58</v>
      </c>
      <c r="AT2" s="721"/>
      <c r="AU2" s="721"/>
      <c r="AV2" s="70" t="str">
        <f>IF(AW2="","","-")</f>
        <v/>
      </c>
      <c r="AW2" s="663"/>
      <c r="AX2" s="663"/>
    </row>
    <row r="3" spans="1:50" ht="21" customHeight="1" thickBot="1" x14ac:dyDescent="0.2">
      <c r="A3" s="603" t="s">
        <v>579</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21" t="s">
        <v>62</v>
      </c>
      <c r="AJ3" s="605" t="s">
        <v>588</v>
      </c>
      <c r="AK3" s="605"/>
      <c r="AL3" s="605"/>
      <c r="AM3" s="605"/>
      <c r="AN3" s="605"/>
      <c r="AO3" s="605"/>
      <c r="AP3" s="605"/>
      <c r="AQ3" s="605"/>
      <c r="AR3" s="605"/>
      <c r="AS3" s="605"/>
      <c r="AT3" s="605"/>
      <c r="AU3" s="605"/>
      <c r="AV3" s="605"/>
      <c r="AW3" s="605"/>
      <c r="AX3" s="22" t="s">
        <v>63</v>
      </c>
    </row>
    <row r="4" spans="1:50" ht="24.75" customHeight="1" x14ac:dyDescent="0.15">
      <c r="A4" s="419" t="s">
        <v>25</v>
      </c>
      <c r="B4" s="420"/>
      <c r="C4" s="420"/>
      <c r="D4" s="420"/>
      <c r="E4" s="420"/>
      <c r="F4" s="420"/>
      <c r="G4" s="397" t="s">
        <v>589</v>
      </c>
      <c r="H4" s="398"/>
      <c r="I4" s="398"/>
      <c r="J4" s="398"/>
      <c r="K4" s="398"/>
      <c r="L4" s="398"/>
      <c r="M4" s="398"/>
      <c r="N4" s="398"/>
      <c r="O4" s="398"/>
      <c r="P4" s="398"/>
      <c r="Q4" s="398"/>
      <c r="R4" s="398"/>
      <c r="S4" s="398"/>
      <c r="T4" s="398"/>
      <c r="U4" s="398"/>
      <c r="V4" s="398"/>
      <c r="W4" s="398"/>
      <c r="X4" s="398"/>
      <c r="Y4" s="399" t="s">
        <v>1</v>
      </c>
      <c r="Z4" s="400"/>
      <c r="AA4" s="400"/>
      <c r="AB4" s="400"/>
      <c r="AC4" s="400"/>
      <c r="AD4" s="401"/>
      <c r="AE4" s="402" t="s">
        <v>592</v>
      </c>
      <c r="AF4" s="403"/>
      <c r="AG4" s="403"/>
      <c r="AH4" s="403"/>
      <c r="AI4" s="403"/>
      <c r="AJ4" s="403"/>
      <c r="AK4" s="403"/>
      <c r="AL4" s="403"/>
      <c r="AM4" s="403"/>
      <c r="AN4" s="403"/>
      <c r="AO4" s="403"/>
      <c r="AP4" s="404"/>
      <c r="AQ4" s="405" t="s">
        <v>2</v>
      </c>
      <c r="AR4" s="400"/>
      <c r="AS4" s="400"/>
      <c r="AT4" s="400"/>
      <c r="AU4" s="400"/>
      <c r="AV4" s="400"/>
      <c r="AW4" s="400"/>
      <c r="AX4" s="406"/>
    </row>
    <row r="5" spans="1:50" ht="30" customHeight="1" x14ac:dyDescent="0.15">
      <c r="A5" s="407" t="s">
        <v>65</v>
      </c>
      <c r="B5" s="408"/>
      <c r="C5" s="408"/>
      <c r="D5" s="408"/>
      <c r="E5" s="408"/>
      <c r="F5" s="409"/>
      <c r="G5" s="564" t="s">
        <v>380</v>
      </c>
      <c r="H5" s="565"/>
      <c r="I5" s="565"/>
      <c r="J5" s="565"/>
      <c r="K5" s="565"/>
      <c r="L5" s="565"/>
      <c r="M5" s="566" t="s">
        <v>64</v>
      </c>
      <c r="N5" s="567"/>
      <c r="O5" s="567"/>
      <c r="P5" s="567"/>
      <c r="Q5" s="567"/>
      <c r="R5" s="568"/>
      <c r="S5" s="569" t="s">
        <v>68</v>
      </c>
      <c r="T5" s="565"/>
      <c r="U5" s="565"/>
      <c r="V5" s="565"/>
      <c r="W5" s="565"/>
      <c r="X5" s="570"/>
      <c r="Y5" s="413" t="s">
        <v>3</v>
      </c>
      <c r="Z5" s="251"/>
      <c r="AA5" s="251"/>
      <c r="AB5" s="251"/>
      <c r="AC5" s="251"/>
      <c r="AD5" s="252"/>
      <c r="AE5" s="414" t="s">
        <v>590</v>
      </c>
      <c r="AF5" s="414"/>
      <c r="AG5" s="414"/>
      <c r="AH5" s="414"/>
      <c r="AI5" s="414"/>
      <c r="AJ5" s="414"/>
      <c r="AK5" s="414"/>
      <c r="AL5" s="414"/>
      <c r="AM5" s="414"/>
      <c r="AN5" s="414"/>
      <c r="AO5" s="414"/>
      <c r="AP5" s="415"/>
      <c r="AQ5" s="416" t="s">
        <v>591</v>
      </c>
      <c r="AR5" s="417"/>
      <c r="AS5" s="417"/>
      <c r="AT5" s="417"/>
      <c r="AU5" s="417"/>
      <c r="AV5" s="417"/>
      <c r="AW5" s="417"/>
      <c r="AX5" s="418"/>
    </row>
    <row r="6" spans="1:50" ht="39" customHeight="1" x14ac:dyDescent="0.15">
      <c r="A6" s="421" t="s">
        <v>4</v>
      </c>
      <c r="B6" s="422"/>
      <c r="C6" s="422"/>
      <c r="D6" s="422"/>
      <c r="E6" s="422"/>
      <c r="F6" s="422"/>
      <c r="G6" s="184" t="str">
        <f>入力規則等!F39</f>
        <v>一般会計</v>
      </c>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6"/>
    </row>
    <row r="7" spans="1:50" ht="49.5" customHeight="1" x14ac:dyDescent="0.15">
      <c r="A7" s="221" t="s">
        <v>22</v>
      </c>
      <c r="B7" s="222"/>
      <c r="C7" s="222"/>
      <c r="D7" s="222"/>
      <c r="E7" s="222"/>
      <c r="F7" s="223"/>
      <c r="G7" s="224" t="s">
        <v>594</v>
      </c>
      <c r="H7" s="225"/>
      <c r="I7" s="225"/>
      <c r="J7" s="225"/>
      <c r="K7" s="225"/>
      <c r="L7" s="225"/>
      <c r="M7" s="225"/>
      <c r="N7" s="225"/>
      <c r="O7" s="225"/>
      <c r="P7" s="225"/>
      <c r="Q7" s="225"/>
      <c r="R7" s="225"/>
      <c r="S7" s="225"/>
      <c r="T7" s="225"/>
      <c r="U7" s="225"/>
      <c r="V7" s="225"/>
      <c r="W7" s="225"/>
      <c r="X7" s="226"/>
      <c r="Y7" s="675" t="s">
        <v>269</v>
      </c>
      <c r="Z7" s="205"/>
      <c r="AA7" s="205"/>
      <c r="AB7" s="205"/>
      <c r="AC7" s="205"/>
      <c r="AD7" s="676"/>
      <c r="AE7" s="664" t="s">
        <v>595</v>
      </c>
      <c r="AF7" s="665"/>
      <c r="AG7" s="665"/>
      <c r="AH7" s="665"/>
      <c r="AI7" s="665"/>
      <c r="AJ7" s="665"/>
      <c r="AK7" s="665"/>
      <c r="AL7" s="665"/>
      <c r="AM7" s="665"/>
      <c r="AN7" s="665"/>
      <c r="AO7" s="665"/>
      <c r="AP7" s="665"/>
      <c r="AQ7" s="665"/>
      <c r="AR7" s="665"/>
      <c r="AS7" s="665"/>
      <c r="AT7" s="665"/>
      <c r="AU7" s="665"/>
      <c r="AV7" s="665"/>
      <c r="AW7" s="665"/>
      <c r="AX7" s="666"/>
    </row>
    <row r="8" spans="1:50" ht="53.25" customHeight="1" x14ac:dyDescent="0.15">
      <c r="A8" s="221" t="s">
        <v>197</v>
      </c>
      <c r="B8" s="222"/>
      <c r="C8" s="222"/>
      <c r="D8" s="222"/>
      <c r="E8" s="222"/>
      <c r="F8" s="223"/>
      <c r="G8" s="716" t="str">
        <f>入力規則等!A27</f>
        <v>-</v>
      </c>
      <c r="H8" s="435"/>
      <c r="I8" s="435"/>
      <c r="J8" s="435"/>
      <c r="K8" s="435"/>
      <c r="L8" s="435"/>
      <c r="M8" s="435"/>
      <c r="N8" s="435"/>
      <c r="O8" s="435"/>
      <c r="P8" s="435"/>
      <c r="Q8" s="435"/>
      <c r="R8" s="435"/>
      <c r="S8" s="435"/>
      <c r="T8" s="435"/>
      <c r="U8" s="435"/>
      <c r="V8" s="435"/>
      <c r="W8" s="435"/>
      <c r="X8" s="717"/>
      <c r="Y8" s="571" t="s">
        <v>198</v>
      </c>
      <c r="Z8" s="572"/>
      <c r="AA8" s="572"/>
      <c r="AB8" s="572"/>
      <c r="AC8" s="572"/>
      <c r="AD8" s="573"/>
      <c r="AE8" s="434" t="str">
        <f>入力規則等!K13</f>
        <v>その他の事項経費</v>
      </c>
      <c r="AF8" s="435"/>
      <c r="AG8" s="435"/>
      <c r="AH8" s="435"/>
      <c r="AI8" s="435"/>
      <c r="AJ8" s="435"/>
      <c r="AK8" s="435"/>
      <c r="AL8" s="435"/>
      <c r="AM8" s="435"/>
      <c r="AN8" s="435"/>
      <c r="AO8" s="435"/>
      <c r="AP8" s="435"/>
      <c r="AQ8" s="435"/>
      <c r="AR8" s="435"/>
      <c r="AS8" s="435"/>
      <c r="AT8" s="435"/>
      <c r="AU8" s="435"/>
      <c r="AV8" s="435"/>
      <c r="AW8" s="435"/>
      <c r="AX8" s="436"/>
    </row>
    <row r="9" spans="1:50" ht="58.5" customHeight="1" x14ac:dyDescent="0.15">
      <c r="A9" s="574" t="s">
        <v>23</v>
      </c>
      <c r="B9" s="575"/>
      <c r="C9" s="575"/>
      <c r="D9" s="575"/>
      <c r="E9" s="575"/>
      <c r="F9" s="575"/>
      <c r="G9" s="576" t="s">
        <v>637</v>
      </c>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c r="AL9" s="577"/>
      <c r="AM9" s="577"/>
      <c r="AN9" s="577"/>
      <c r="AO9" s="577"/>
      <c r="AP9" s="577"/>
      <c r="AQ9" s="577"/>
      <c r="AR9" s="577"/>
      <c r="AS9" s="577"/>
      <c r="AT9" s="577"/>
      <c r="AU9" s="577"/>
      <c r="AV9" s="577"/>
      <c r="AW9" s="577"/>
      <c r="AX9" s="578"/>
    </row>
    <row r="10" spans="1:50" ht="80.25" customHeight="1" x14ac:dyDescent="0.15">
      <c r="A10" s="368" t="s">
        <v>28</v>
      </c>
      <c r="B10" s="369"/>
      <c r="C10" s="369"/>
      <c r="D10" s="369"/>
      <c r="E10" s="369"/>
      <c r="F10" s="369"/>
      <c r="G10" s="474" t="s">
        <v>639</v>
      </c>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475"/>
      <c r="AS10" s="475"/>
      <c r="AT10" s="475"/>
      <c r="AU10" s="475"/>
      <c r="AV10" s="475"/>
      <c r="AW10" s="475"/>
      <c r="AX10" s="476"/>
    </row>
    <row r="11" spans="1:50" ht="42" customHeight="1" x14ac:dyDescent="0.15">
      <c r="A11" s="368" t="s">
        <v>5</v>
      </c>
      <c r="B11" s="369"/>
      <c r="C11" s="369"/>
      <c r="D11" s="369"/>
      <c r="E11" s="369"/>
      <c r="F11" s="370"/>
      <c r="G11" s="410" t="str">
        <f>入力規則等!P10</f>
        <v>委託・請負</v>
      </c>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1"/>
      <c r="AT11" s="411"/>
      <c r="AU11" s="411"/>
      <c r="AV11" s="411"/>
      <c r="AW11" s="411"/>
      <c r="AX11" s="412"/>
    </row>
    <row r="12" spans="1:50" ht="21" customHeight="1" x14ac:dyDescent="0.15">
      <c r="A12" s="734" t="s">
        <v>24</v>
      </c>
      <c r="B12" s="735"/>
      <c r="C12" s="735"/>
      <c r="D12" s="735"/>
      <c r="E12" s="735"/>
      <c r="F12" s="736"/>
      <c r="G12" s="480"/>
      <c r="H12" s="481"/>
      <c r="I12" s="481"/>
      <c r="J12" s="481"/>
      <c r="K12" s="481"/>
      <c r="L12" s="481"/>
      <c r="M12" s="481"/>
      <c r="N12" s="481"/>
      <c r="O12" s="481"/>
      <c r="P12" s="392" t="s">
        <v>270</v>
      </c>
      <c r="Q12" s="207"/>
      <c r="R12" s="207"/>
      <c r="S12" s="207"/>
      <c r="T12" s="207"/>
      <c r="U12" s="207"/>
      <c r="V12" s="208"/>
      <c r="W12" s="392" t="s">
        <v>289</v>
      </c>
      <c r="X12" s="207"/>
      <c r="Y12" s="207"/>
      <c r="Z12" s="207"/>
      <c r="AA12" s="207"/>
      <c r="AB12" s="207"/>
      <c r="AC12" s="208"/>
      <c r="AD12" s="392" t="s">
        <v>576</v>
      </c>
      <c r="AE12" s="207"/>
      <c r="AF12" s="207"/>
      <c r="AG12" s="207"/>
      <c r="AH12" s="207"/>
      <c r="AI12" s="207"/>
      <c r="AJ12" s="208"/>
      <c r="AK12" s="392" t="s">
        <v>580</v>
      </c>
      <c r="AL12" s="207"/>
      <c r="AM12" s="207"/>
      <c r="AN12" s="207"/>
      <c r="AO12" s="207"/>
      <c r="AP12" s="207"/>
      <c r="AQ12" s="208"/>
      <c r="AR12" s="392" t="s">
        <v>581</v>
      </c>
      <c r="AS12" s="207"/>
      <c r="AT12" s="207"/>
      <c r="AU12" s="207"/>
      <c r="AV12" s="207"/>
      <c r="AW12" s="207"/>
      <c r="AX12" s="437"/>
    </row>
    <row r="13" spans="1:50" ht="21" customHeight="1" x14ac:dyDescent="0.15">
      <c r="A13" s="312"/>
      <c r="B13" s="313"/>
      <c r="C13" s="313"/>
      <c r="D13" s="313"/>
      <c r="E13" s="313"/>
      <c r="F13" s="314"/>
      <c r="G13" s="438" t="s">
        <v>6</v>
      </c>
      <c r="H13" s="439"/>
      <c r="I13" s="484" t="s">
        <v>7</v>
      </c>
      <c r="J13" s="485"/>
      <c r="K13" s="485"/>
      <c r="L13" s="485"/>
      <c r="M13" s="485"/>
      <c r="N13" s="485"/>
      <c r="O13" s="486"/>
      <c r="P13" s="356">
        <v>12.7</v>
      </c>
      <c r="Q13" s="357"/>
      <c r="R13" s="357"/>
      <c r="S13" s="357"/>
      <c r="T13" s="357"/>
      <c r="U13" s="357"/>
      <c r="V13" s="358"/>
      <c r="W13" s="356">
        <v>22.681999999999999</v>
      </c>
      <c r="X13" s="357"/>
      <c r="Y13" s="357"/>
      <c r="Z13" s="357"/>
      <c r="AA13" s="357"/>
      <c r="AB13" s="357"/>
      <c r="AC13" s="358"/>
      <c r="AD13" s="356">
        <v>31.190999999999999</v>
      </c>
      <c r="AE13" s="357"/>
      <c r="AF13" s="357"/>
      <c r="AG13" s="357"/>
      <c r="AH13" s="357"/>
      <c r="AI13" s="357"/>
      <c r="AJ13" s="358"/>
      <c r="AK13" s="356">
        <f>35.874+180</f>
        <v>215.874</v>
      </c>
      <c r="AL13" s="357"/>
      <c r="AM13" s="357"/>
      <c r="AN13" s="357"/>
      <c r="AO13" s="357"/>
      <c r="AP13" s="357"/>
      <c r="AQ13" s="358"/>
      <c r="AR13" s="672">
        <v>102.911</v>
      </c>
      <c r="AS13" s="673"/>
      <c r="AT13" s="673"/>
      <c r="AU13" s="673"/>
      <c r="AV13" s="673"/>
      <c r="AW13" s="673"/>
      <c r="AX13" s="674"/>
    </row>
    <row r="14" spans="1:50" ht="21" customHeight="1" x14ac:dyDescent="0.15">
      <c r="A14" s="312"/>
      <c r="B14" s="313"/>
      <c r="C14" s="313"/>
      <c r="D14" s="313"/>
      <c r="E14" s="313"/>
      <c r="F14" s="314"/>
      <c r="G14" s="440"/>
      <c r="H14" s="441"/>
      <c r="I14" s="426" t="s">
        <v>8</v>
      </c>
      <c r="J14" s="482"/>
      <c r="K14" s="482"/>
      <c r="L14" s="482"/>
      <c r="M14" s="482"/>
      <c r="N14" s="482"/>
      <c r="O14" s="483"/>
      <c r="P14" s="356" t="s">
        <v>596</v>
      </c>
      <c r="Q14" s="357"/>
      <c r="R14" s="357"/>
      <c r="S14" s="357"/>
      <c r="T14" s="357"/>
      <c r="U14" s="357"/>
      <c r="V14" s="358"/>
      <c r="W14" s="356">
        <v>55.9</v>
      </c>
      <c r="X14" s="357"/>
      <c r="Y14" s="357"/>
      <c r="Z14" s="357"/>
      <c r="AA14" s="357"/>
      <c r="AB14" s="357"/>
      <c r="AC14" s="358"/>
      <c r="AD14" s="356">
        <f>35+570</f>
        <v>605</v>
      </c>
      <c r="AE14" s="357"/>
      <c r="AF14" s="357"/>
      <c r="AG14" s="357"/>
      <c r="AH14" s="357"/>
      <c r="AI14" s="357"/>
      <c r="AJ14" s="358"/>
      <c r="AK14" s="356"/>
      <c r="AL14" s="357"/>
      <c r="AM14" s="357"/>
      <c r="AN14" s="357"/>
      <c r="AO14" s="357"/>
      <c r="AP14" s="357"/>
      <c r="AQ14" s="358"/>
      <c r="AR14" s="514"/>
      <c r="AS14" s="514"/>
      <c r="AT14" s="514"/>
      <c r="AU14" s="514"/>
      <c r="AV14" s="514"/>
      <c r="AW14" s="514"/>
      <c r="AX14" s="515"/>
    </row>
    <row r="15" spans="1:50" ht="21" customHeight="1" x14ac:dyDescent="0.15">
      <c r="A15" s="312"/>
      <c r="B15" s="313"/>
      <c r="C15" s="313"/>
      <c r="D15" s="313"/>
      <c r="E15" s="313"/>
      <c r="F15" s="314"/>
      <c r="G15" s="440"/>
      <c r="H15" s="441"/>
      <c r="I15" s="426" t="s">
        <v>49</v>
      </c>
      <c r="J15" s="427"/>
      <c r="K15" s="427"/>
      <c r="L15" s="427"/>
      <c r="M15" s="427"/>
      <c r="N15" s="427"/>
      <c r="O15" s="428"/>
      <c r="P15" s="356" t="s">
        <v>596</v>
      </c>
      <c r="Q15" s="357"/>
      <c r="R15" s="357"/>
      <c r="S15" s="357"/>
      <c r="T15" s="357"/>
      <c r="U15" s="357"/>
      <c r="V15" s="358"/>
      <c r="W15" s="356" t="s">
        <v>596</v>
      </c>
      <c r="X15" s="357"/>
      <c r="Y15" s="357"/>
      <c r="Z15" s="357"/>
      <c r="AA15" s="357"/>
      <c r="AB15" s="357"/>
      <c r="AC15" s="358"/>
      <c r="AD15" s="356">
        <v>55.9</v>
      </c>
      <c r="AE15" s="357"/>
      <c r="AF15" s="357"/>
      <c r="AG15" s="357"/>
      <c r="AH15" s="357"/>
      <c r="AI15" s="357"/>
      <c r="AJ15" s="358"/>
      <c r="AK15" s="356">
        <v>605</v>
      </c>
      <c r="AL15" s="357"/>
      <c r="AM15" s="357"/>
      <c r="AN15" s="357"/>
      <c r="AO15" s="357"/>
      <c r="AP15" s="357"/>
      <c r="AQ15" s="358"/>
      <c r="AR15" s="356"/>
      <c r="AS15" s="357"/>
      <c r="AT15" s="357"/>
      <c r="AU15" s="357"/>
      <c r="AV15" s="357"/>
      <c r="AW15" s="357"/>
      <c r="AX15" s="529"/>
    </row>
    <row r="16" spans="1:50" ht="21" customHeight="1" x14ac:dyDescent="0.15">
      <c r="A16" s="312"/>
      <c r="B16" s="313"/>
      <c r="C16" s="313"/>
      <c r="D16" s="313"/>
      <c r="E16" s="313"/>
      <c r="F16" s="314"/>
      <c r="G16" s="440"/>
      <c r="H16" s="441"/>
      <c r="I16" s="426" t="s">
        <v>50</v>
      </c>
      <c r="J16" s="427"/>
      <c r="K16" s="427"/>
      <c r="L16" s="427"/>
      <c r="M16" s="427"/>
      <c r="N16" s="427"/>
      <c r="O16" s="428"/>
      <c r="P16" s="356" t="s">
        <v>596</v>
      </c>
      <c r="Q16" s="357"/>
      <c r="R16" s="357"/>
      <c r="S16" s="357"/>
      <c r="T16" s="357"/>
      <c r="U16" s="357"/>
      <c r="V16" s="358"/>
      <c r="W16" s="356">
        <v>-55.9</v>
      </c>
      <c r="X16" s="357"/>
      <c r="Y16" s="357"/>
      <c r="Z16" s="357"/>
      <c r="AA16" s="357"/>
      <c r="AB16" s="357"/>
      <c r="AC16" s="358"/>
      <c r="AD16" s="356">
        <f>-35-570</f>
        <v>-605</v>
      </c>
      <c r="AE16" s="357"/>
      <c r="AF16" s="357"/>
      <c r="AG16" s="357"/>
      <c r="AH16" s="357"/>
      <c r="AI16" s="357"/>
      <c r="AJ16" s="358"/>
      <c r="AK16" s="356"/>
      <c r="AL16" s="357"/>
      <c r="AM16" s="357"/>
      <c r="AN16" s="357"/>
      <c r="AO16" s="357"/>
      <c r="AP16" s="357"/>
      <c r="AQ16" s="358"/>
      <c r="AR16" s="477"/>
      <c r="AS16" s="478"/>
      <c r="AT16" s="478"/>
      <c r="AU16" s="478"/>
      <c r="AV16" s="478"/>
      <c r="AW16" s="478"/>
      <c r="AX16" s="479"/>
    </row>
    <row r="17" spans="1:51" ht="24.75" customHeight="1" x14ac:dyDescent="0.15">
      <c r="A17" s="312"/>
      <c r="B17" s="313"/>
      <c r="C17" s="313"/>
      <c r="D17" s="313"/>
      <c r="E17" s="313"/>
      <c r="F17" s="314"/>
      <c r="G17" s="440"/>
      <c r="H17" s="441"/>
      <c r="I17" s="426" t="s">
        <v>48</v>
      </c>
      <c r="J17" s="482"/>
      <c r="K17" s="482"/>
      <c r="L17" s="482"/>
      <c r="M17" s="482"/>
      <c r="N17" s="482"/>
      <c r="O17" s="483"/>
      <c r="P17" s="356" t="s">
        <v>596</v>
      </c>
      <c r="Q17" s="357"/>
      <c r="R17" s="357"/>
      <c r="S17" s="357"/>
      <c r="T17" s="357"/>
      <c r="U17" s="357"/>
      <c r="V17" s="358"/>
      <c r="W17" s="356" t="s">
        <v>596</v>
      </c>
      <c r="X17" s="357"/>
      <c r="Y17" s="357"/>
      <c r="Z17" s="357"/>
      <c r="AA17" s="357"/>
      <c r="AB17" s="357"/>
      <c r="AC17" s="358"/>
      <c r="AD17" s="356" t="s">
        <v>596</v>
      </c>
      <c r="AE17" s="357"/>
      <c r="AF17" s="357"/>
      <c r="AG17" s="357"/>
      <c r="AH17" s="357"/>
      <c r="AI17" s="357"/>
      <c r="AJ17" s="358"/>
      <c r="AK17" s="356"/>
      <c r="AL17" s="357"/>
      <c r="AM17" s="357"/>
      <c r="AN17" s="357"/>
      <c r="AO17" s="357"/>
      <c r="AP17" s="357"/>
      <c r="AQ17" s="358"/>
      <c r="AR17" s="670"/>
      <c r="AS17" s="670"/>
      <c r="AT17" s="670"/>
      <c r="AU17" s="670"/>
      <c r="AV17" s="670"/>
      <c r="AW17" s="670"/>
      <c r="AX17" s="671"/>
    </row>
    <row r="18" spans="1:51" ht="24.75" customHeight="1" x14ac:dyDescent="0.15">
      <c r="A18" s="312"/>
      <c r="B18" s="313"/>
      <c r="C18" s="313"/>
      <c r="D18" s="313"/>
      <c r="E18" s="313"/>
      <c r="F18" s="314"/>
      <c r="G18" s="442"/>
      <c r="H18" s="443"/>
      <c r="I18" s="431" t="s">
        <v>20</v>
      </c>
      <c r="J18" s="432"/>
      <c r="K18" s="432"/>
      <c r="L18" s="432"/>
      <c r="M18" s="432"/>
      <c r="N18" s="432"/>
      <c r="O18" s="433"/>
      <c r="P18" s="614">
        <f>SUM(P13:V17)</f>
        <v>12.7</v>
      </c>
      <c r="Q18" s="615"/>
      <c r="R18" s="615"/>
      <c r="S18" s="615"/>
      <c r="T18" s="615"/>
      <c r="U18" s="615"/>
      <c r="V18" s="616"/>
      <c r="W18" s="614">
        <f>SUM(W13:AC17)</f>
        <v>22.681999999999995</v>
      </c>
      <c r="X18" s="615"/>
      <c r="Y18" s="615"/>
      <c r="Z18" s="615"/>
      <c r="AA18" s="615"/>
      <c r="AB18" s="615"/>
      <c r="AC18" s="616"/>
      <c r="AD18" s="614">
        <f>SUM(AD13:AJ17)</f>
        <v>87.091000000000008</v>
      </c>
      <c r="AE18" s="615"/>
      <c r="AF18" s="615"/>
      <c r="AG18" s="615"/>
      <c r="AH18" s="615"/>
      <c r="AI18" s="615"/>
      <c r="AJ18" s="616"/>
      <c r="AK18" s="614">
        <f>SUM(AK13:AQ17)</f>
        <v>820.87400000000002</v>
      </c>
      <c r="AL18" s="615"/>
      <c r="AM18" s="615"/>
      <c r="AN18" s="615"/>
      <c r="AO18" s="615"/>
      <c r="AP18" s="615"/>
      <c r="AQ18" s="616"/>
      <c r="AR18" s="614">
        <f>SUM(AR13:AX17)</f>
        <v>102.911</v>
      </c>
      <c r="AS18" s="615"/>
      <c r="AT18" s="615"/>
      <c r="AU18" s="615"/>
      <c r="AV18" s="615"/>
      <c r="AW18" s="615"/>
      <c r="AX18" s="617"/>
    </row>
    <row r="19" spans="1:51" ht="24.75" customHeight="1" x14ac:dyDescent="0.15">
      <c r="A19" s="312"/>
      <c r="B19" s="313"/>
      <c r="C19" s="313"/>
      <c r="D19" s="313"/>
      <c r="E19" s="313"/>
      <c r="F19" s="314"/>
      <c r="G19" s="612" t="s">
        <v>9</v>
      </c>
      <c r="H19" s="613"/>
      <c r="I19" s="613"/>
      <c r="J19" s="613"/>
      <c r="K19" s="613"/>
      <c r="L19" s="613"/>
      <c r="M19" s="613"/>
      <c r="N19" s="613"/>
      <c r="O19" s="613"/>
      <c r="P19" s="356">
        <v>7.3440000000000003</v>
      </c>
      <c r="Q19" s="357"/>
      <c r="R19" s="357"/>
      <c r="S19" s="357"/>
      <c r="T19" s="357"/>
      <c r="U19" s="357"/>
      <c r="V19" s="358"/>
      <c r="W19" s="356">
        <v>14.9</v>
      </c>
      <c r="X19" s="357"/>
      <c r="Y19" s="357"/>
      <c r="Z19" s="357"/>
      <c r="AA19" s="357"/>
      <c r="AB19" s="357"/>
      <c r="AC19" s="358"/>
      <c r="AD19" s="356">
        <f>1.2+9.7</f>
        <v>10.899999999999999</v>
      </c>
      <c r="AE19" s="357"/>
      <c r="AF19" s="357"/>
      <c r="AG19" s="357"/>
      <c r="AH19" s="357"/>
      <c r="AI19" s="357"/>
      <c r="AJ19" s="358"/>
      <c r="AK19" s="135"/>
      <c r="AL19" s="135"/>
      <c r="AM19" s="135"/>
      <c r="AN19" s="135"/>
      <c r="AO19" s="135"/>
      <c r="AP19" s="135"/>
      <c r="AQ19" s="135"/>
      <c r="AR19" s="135"/>
      <c r="AS19" s="135"/>
      <c r="AT19" s="135"/>
      <c r="AU19" s="135"/>
      <c r="AV19" s="135"/>
      <c r="AW19" s="135"/>
      <c r="AX19" s="137"/>
    </row>
    <row r="20" spans="1:51" ht="24.75" customHeight="1" x14ac:dyDescent="0.15">
      <c r="A20" s="312"/>
      <c r="B20" s="313"/>
      <c r="C20" s="313"/>
      <c r="D20" s="313"/>
      <c r="E20" s="313"/>
      <c r="F20" s="314"/>
      <c r="G20" s="612" t="s">
        <v>10</v>
      </c>
      <c r="H20" s="613"/>
      <c r="I20" s="613"/>
      <c r="J20" s="613"/>
      <c r="K20" s="613"/>
      <c r="L20" s="613"/>
      <c r="M20" s="613"/>
      <c r="N20" s="613"/>
      <c r="O20" s="613"/>
      <c r="P20" s="106">
        <f>IF(P18=0, "-", SUM(P19)/P18)</f>
        <v>0.57826771653543307</v>
      </c>
      <c r="Q20" s="106"/>
      <c r="R20" s="106"/>
      <c r="S20" s="106"/>
      <c r="T20" s="106"/>
      <c r="U20" s="106"/>
      <c r="V20" s="106"/>
      <c r="W20" s="106">
        <f t="shared" ref="W20" si="0">IF(W18=0, "-", SUM(W19)/W18)</f>
        <v>0.65690856185521573</v>
      </c>
      <c r="X20" s="106"/>
      <c r="Y20" s="106"/>
      <c r="Z20" s="106"/>
      <c r="AA20" s="106"/>
      <c r="AB20" s="106"/>
      <c r="AC20" s="106"/>
      <c r="AD20" s="106">
        <f t="shared" ref="AD20" si="1">IF(AD18=0, "-", SUM(AD19)/AD18)</f>
        <v>0.12515644555694616</v>
      </c>
      <c r="AE20" s="106"/>
      <c r="AF20" s="106"/>
      <c r="AG20" s="106"/>
      <c r="AH20" s="106"/>
      <c r="AI20" s="106"/>
      <c r="AJ20" s="106"/>
      <c r="AK20" s="135"/>
      <c r="AL20" s="135"/>
      <c r="AM20" s="135"/>
      <c r="AN20" s="135"/>
      <c r="AO20" s="135"/>
      <c r="AP20" s="135"/>
      <c r="AQ20" s="136"/>
      <c r="AR20" s="136"/>
      <c r="AS20" s="136"/>
      <c r="AT20" s="136"/>
      <c r="AU20" s="135"/>
      <c r="AV20" s="135"/>
      <c r="AW20" s="135"/>
      <c r="AX20" s="137"/>
    </row>
    <row r="21" spans="1:51" ht="25.5" customHeight="1" x14ac:dyDescent="0.15">
      <c r="A21" s="574"/>
      <c r="B21" s="575"/>
      <c r="C21" s="575"/>
      <c r="D21" s="575"/>
      <c r="E21" s="575"/>
      <c r="F21" s="737"/>
      <c r="G21" s="104" t="s">
        <v>243</v>
      </c>
      <c r="H21" s="105"/>
      <c r="I21" s="105"/>
      <c r="J21" s="105"/>
      <c r="K21" s="105"/>
      <c r="L21" s="105"/>
      <c r="M21" s="105"/>
      <c r="N21" s="105"/>
      <c r="O21" s="105"/>
      <c r="P21" s="106">
        <f>IF(P19=0, "-", SUM(P19)/SUM(P13,P14))</f>
        <v>0.57826771653543307</v>
      </c>
      <c r="Q21" s="106"/>
      <c r="R21" s="106"/>
      <c r="S21" s="106"/>
      <c r="T21" s="106"/>
      <c r="U21" s="106"/>
      <c r="V21" s="106"/>
      <c r="W21" s="106">
        <f t="shared" ref="W21" si="2">IF(W19=0, "-", SUM(W19)/SUM(W13,W14))</f>
        <v>0.18961085235804639</v>
      </c>
      <c r="X21" s="106"/>
      <c r="Y21" s="106"/>
      <c r="Z21" s="106"/>
      <c r="AA21" s="106"/>
      <c r="AB21" s="106"/>
      <c r="AC21" s="106"/>
      <c r="AD21" s="106">
        <f t="shared" ref="AD21" si="3">IF(AD19=0, "-", SUM(AD19)/SUM(AD13,AD14))</f>
        <v>1.7133219426241488E-2</v>
      </c>
      <c r="AE21" s="106"/>
      <c r="AF21" s="106"/>
      <c r="AG21" s="106"/>
      <c r="AH21" s="106"/>
      <c r="AI21" s="106"/>
      <c r="AJ21" s="106"/>
      <c r="AK21" s="135"/>
      <c r="AL21" s="135"/>
      <c r="AM21" s="135"/>
      <c r="AN21" s="135"/>
      <c r="AO21" s="135"/>
      <c r="AP21" s="135"/>
      <c r="AQ21" s="136"/>
      <c r="AR21" s="136"/>
      <c r="AS21" s="136"/>
      <c r="AT21" s="136"/>
      <c r="AU21" s="135"/>
      <c r="AV21" s="135"/>
      <c r="AW21" s="135"/>
      <c r="AX21" s="137"/>
    </row>
    <row r="22" spans="1:51" ht="18.75" customHeight="1" x14ac:dyDescent="0.15">
      <c r="A22" s="742" t="s">
        <v>584</v>
      </c>
      <c r="B22" s="743"/>
      <c r="C22" s="743"/>
      <c r="D22" s="743"/>
      <c r="E22" s="743"/>
      <c r="F22" s="744"/>
      <c r="G22" s="738" t="s">
        <v>229</v>
      </c>
      <c r="H22" s="709"/>
      <c r="I22" s="709"/>
      <c r="J22" s="709"/>
      <c r="K22" s="709"/>
      <c r="L22" s="709"/>
      <c r="M22" s="709"/>
      <c r="N22" s="709"/>
      <c r="O22" s="710"/>
      <c r="P22" s="708" t="s">
        <v>582</v>
      </c>
      <c r="Q22" s="709"/>
      <c r="R22" s="709"/>
      <c r="S22" s="709"/>
      <c r="T22" s="709"/>
      <c r="U22" s="709"/>
      <c r="V22" s="710"/>
      <c r="W22" s="708" t="s">
        <v>583</v>
      </c>
      <c r="X22" s="709"/>
      <c r="Y22" s="709"/>
      <c r="Z22" s="709"/>
      <c r="AA22" s="709"/>
      <c r="AB22" s="709"/>
      <c r="AC22" s="710"/>
      <c r="AD22" s="708" t="s">
        <v>228</v>
      </c>
      <c r="AE22" s="709"/>
      <c r="AF22" s="709"/>
      <c r="AG22" s="709"/>
      <c r="AH22" s="709"/>
      <c r="AI22" s="709"/>
      <c r="AJ22" s="709"/>
      <c r="AK22" s="709"/>
      <c r="AL22" s="709"/>
      <c r="AM22" s="709"/>
      <c r="AN22" s="709"/>
      <c r="AO22" s="709"/>
      <c r="AP22" s="709"/>
      <c r="AQ22" s="709"/>
      <c r="AR22" s="709"/>
      <c r="AS22" s="709"/>
      <c r="AT22" s="709"/>
      <c r="AU22" s="709"/>
      <c r="AV22" s="709"/>
      <c r="AW22" s="709"/>
      <c r="AX22" s="751"/>
    </row>
    <row r="23" spans="1:51" ht="25.5" customHeight="1" x14ac:dyDescent="0.15">
      <c r="A23" s="745"/>
      <c r="B23" s="746"/>
      <c r="C23" s="746"/>
      <c r="D23" s="746"/>
      <c r="E23" s="746"/>
      <c r="F23" s="747"/>
      <c r="G23" s="739" t="s">
        <v>597</v>
      </c>
      <c r="H23" s="740"/>
      <c r="I23" s="740"/>
      <c r="J23" s="740"/>
      <c r="K23" s="740"/>
      <c r="L23" s="740"/>
      <c r="M23" s="740"/>
      <c r="N23" s="740"/>
      <c r="O23" s="741"/>
      <c r="P23" s="672">
        <f>35.874+180</f>
        <v>215.874</v>
      </c>
      <c r="Q23" s="673"/>
      <c r="R23" s="673"/>
      <c r="S23" s="673"/>
      <c r="T23" s="673"/>
      <c r="U23" s="673"/>
      <c r="V23" s="711"/>
      <c r="W23" s="672">
        <v>102.911</v>
      </c>
      <c r="X23" s="673"/>
      <c r="Y23" s="673"/>
      <c r="Z23" s="673"/>
      <c r="AA23" s="673"/>
      <c r="AB23" s="673"/>
      <c r="AC23" s="711"/>
      <c r="AD23" s="752" t="s">
        <v>651</v>
      </c>
      <c r="AE23" s="753"/>
      <c r="AF23" s="753"/>
      <c r="AG23" s="753"/>
      <c r="AH23" s="753"/>
      <c r="AI23" s="753"/>
      <c r="AJ23" s="753"/>
      <c r="AK23" s="753"/>
      <c r="AL23" s="753"/>
      <c r="AM23" s="753"/>
      <c r="AN23" s="753"/>
      <c r="AO23" s="753"/>
      <c r="AP23" s="753"/>
      <c r="AQ23" s="753"/>
      <c r="AR23" s="753"/>
      <c r="AS23" s="753"/>
      <c r="AT23" s="753"/>
      <c r="AU23" s="753"/>
      <c r="AV23" s="753"/>
      <c r="AW23" s="753"/>
      <c r="AX23" s="754"/>
    </row>
    <row r="24" spans="1:51" ht="25.5" customHeight="1" thickBot="1" x14ac:dyDescent="0.2">
      <c r="A24" s="748"/>
      <c r="B24" s="749"/>
      <c r="C24" s="749"/>
      <c r="D24" s="749"/>
      <c r="E24" s="749"/>
      <c r="F24" s="750"/>
      <c r="G24" s="712" t="s">
        <v>230</v>
      </c>
      <c r="H24" s="713"/>
      <c r="I24" s="713"/>
      <c r="J24" s="713"/>
      <c r="K24" s="713"/>
      <c r="L24" s="713"/>
      <c r="M24" s="713"/>
      <c r="N24" s="713"/>
      <c r="O24" s="714"/>
      <c r="P24" s="356">
        <f>AK13</f>
        <v>215.874</v>
      </c>
      <c r="Q24" s="357"/>
      <c r="R24" s="357"/>
      <c r="S24" s="357"/>
      <c r="T24" s="357"/>
      <c r="U24" s="357"/>
      <c r="V24" s="358"/>
      <c r="W24" s="722">
        <f>AR13</f>
        <v>102.911</v>
      </c>
      <c r="X24" s="723"/>
      <c r="Y24" s="723"/>
      <c r="Z24" s="723"/>
      <c r="AA24" s="723"/>
      <c r="AB24" s="723"/>
      <c r="AC24" s="724"/>
      <c r="AD24" s="755"/>
      <c r="AE24" s="755"/>
      <c r="AF24" s="755"/>
      <c r="AG24" s="755"/>
      <c r="AH24" s="755"/>
      <c r="AI24" s="755"/>
      <c r="AJ24" s="755"/>
      <c r="AK24" s="755"/>
      <c r="AL24" s="755"/>
      <c r="AM24" s="755"/>
      <c r="AN24" s="755"/>
      <c r="AO24" s="755"/>
      <c r="AP24" s="755"/>
      <c r="AQ24" s="755"/>
      <c r="AR24" s="755"/>
      <c r="AS24" s="755"/>
      <c r="AT24" s="755"/>
      <c r="AU24" s="755"/>
      <c r="AV24" s="755"/>
      <c r="AW24" s="755"/>
      <c r="AX24" s="756"/>
    </row>
    <row r="25" spans="1:51" ht="18.75" customHeight="1" x14ac:dyDescent="0.15">
      <c r="A25" s="591" t="s">
        <v>240</v>
      </c>
      <c r="B25" s="592"/>
      <c r="C25" s="592"/>
      <c r="D25" s="592"/>
      <c r="E25" s="592"/>
      <c r="F25" s="593"/>
      <c r="G25" s="490" t="s">
        <v>144</v>
      </c>
      <c r="H25" s="491"/>
      <c r="I25" s="491"/>
      <c r="J25" s="491"/>
      <c r="K25" s="491"/>
      <c r="L25" s="491"/>
      <c r="M25" s="491"/>
      <c r="N25" s="491"/>
      <c r="O25" s="492"/>
      <c r="P25" s="587" t="s">
        <v>57</v>
      </c>
      <c r="Q25" s="491"/>
      <c r="R25" s="491"/>
      <c r="S25" s="491"/>
      <c r="T25" s="491"/>
      <c r="U25" s="491"/>
      <c r="V25" s="491"/>
      <c r="W25" s="491"/>
      <c r="X25" s="492"/>
      <c r="Y25" s="579"/>
      <c r="Z25" s="580"/>
      <c r="AA25" s="581"/>
      <c r="AB25" s="588" t="s">
        <v>11</v>
      </c>
      <c r="AC25" s="589"/>
      <c r="AD25" s="590"/>
      <c r="AE25" s="588" t="s">
        <v>270</v>
      </c>
      <c r="AF25" s="589"/>
      <c r="AG25" s="589"/>
      <c r="AH25" s="590"/>
      <c r="AI25" s="667" t="s">
        <v>289</v>
      </c>
      <c r="AJ25" s="667"/>
      <c r="AK25" s="667"/>
      <c r="AL25" s="588"/>
      <c r="AM25" s="667" t="s">
        <v>386</v>
      </c>
      <c r="AN25" s="667"/>
      <c r="AO25" s="667"/>
      <c r="AP25" s="588"/>
      <c r="AQ25" s="487" t="s">
        <v>175</v>
      </c>
      <c r="AR25" s="488"/>
      <c r="AS25" s="488"/>
      <c r="AT25" s="489"/>
      <c r="AU25" s="491" t="s">
        <v>132</v>
      </c>
      <c r="AV25" s="491"/>
      <c r="AW25" s="491"/>
      <c r="AX25" s="669"/>
    </row>
    <row r="26" spans="1:51" ht="18.75" customHeight="1" x14ac:dyDescent="0.15">
      <c r="A26" s="594"/>
      <c r="B26" s="595"/>
      <c r="C26" s="595"/>
      <c r="D26" s="595"/>
      <c r="E26" s="595"/>
      <c r="F26" s="596"/>
      <c r="G26" s="287"/>
      <c r="H26" s="192"/>
      <c r="I26" s="192"/>
      <c r="J26" s="192"/>
      <c r="K26" s="192"/>
      <c r="L26" s="192"/>
      <c r="M26" s="192"/>
      <c r="N26" s="192"/>
      <c r="O26" s="283"/>
      <c r="P26" s="197"/>
      <c r="Q26" s="192"/>
      <c r="R26" s="192"/>
      <c r="S26" s="192"/>
      <c r="T26" s="192"/>
      <c r="U26" s="192"/>
      <c r="V26" s="192"/>
      <c r="W26" s="192"/>
      <c r="X26" s="283"/>
      <c r="Y26" s="582"/>
      <c r="Z26" s="583"/>
      <c r="AA26" s="584"/>
      <c r="AB26" s="263"/>
      <c r="AC26" s="264"/>
      <c r="AD26" s="265"/>
      <c r="AE26" s="263"/>
      <c r="AF26" s="264"/>
      <c r="AG26" s="264"/>
      <c r="AH26" s="265"/>
      <c r="AI26" s="668"/>
      <c r="AJ26" s="668"/>
      <c r="AK26" s="668"/>
      <c r="AL26" s="263"/>
      <c r="AM26" s="668"/>
      <c r="AN26" s="668"/>
      <c r="AO26" s="668"/>
      <c r="AP26" s="263"/>
      <c r="AQ26" s="284" t="s">
        <v>598</v>
      </c>
      <c r="AR26" s="285"/>
      <c r="AS26" s="141" t="s">
        <v>176</v>
      </c>
      <c r="AT26" s="145"/>
      <c r="AU26" s="304" t="s">
        <v>598</v>
      </c>
      <c r="AV26" s="304"/>
      <c r="AW26" s="192" t="s">
        <v>172</v>
      </c>
      <c r="AX26" s="193"/>
    </row>
    <row r="27" spans="1:51" ht="23.25" customHeight="1" x14ac:dyDescent="0.15">
      <c r="A27" s="597"/>
      <c r="B27" s="595"/>
      <c r="C27" s="595"/>
      <c r="D27" s="595"/>
      <c r="E27" s="595"/>
      <c r="F27" s="596"/>
      <c r="G27" s="359" t="s">
        <v>598</v>
      </c>
      <c r="H27" s="360"/>
      <c r="I27" s="360"/>
      <c r="J27" s="360"/>
      <c r="K27" s="360"/>
      <c r="L27" s="360"/>
      <c r="M27" s="360"/>
      <c r="N27" s="360"/>
      <c r="O27" s="361"/>
      <c r="P27" s="121" t="s">
        <v>598</v>
      </c>
      <c r="Q27" s="121"/>
      <c r="R27" s="121"/>
      <c r="S27" s="121"/>
      <c r="T27" s="121"/>
      <c r="U27" s="121"/>
      <c r="V27" s="121"/>
      <c r="W27" s="121"/>
      <c r="X27" s="122"/>
      <c r="Y27" s="216" t="s">
        <v>12</v>
      </c>
      <c r="Z27" s="585"/>
      <c r="AA27" s="586"/>
      <c r="AB27" s="215" t="s">
        <v>598</v>
      </c>
      <c r="AC27" s="215"/>
      <c r="AD27" s="215"/>
      <c r="AE27" s="112" t="s">
        <v>598</v>
      </c>
      <c r="AF27" s="113"/>
      <c r="AG27" s="113"/>
      <c r="AH27" s="113"/>
      <c r="AI27" s="112" t="s">
        <v>598</v>
      </c>
      <c r="AJ27" s="113"/>
      <c r="AK27" s="113"/>
      <c r="AL27" s="113"/>
      <c r="AM27" s="112" t="s">
        <v>598</v>
      </c>
      <c r="AN27" s="113"/>
      <c r="AO27" s="113"/>
      <c r="AP27" s="113"/>
      <c r="AQ27" s="187" t="s">
        <v>598</v>
      </c>
      <c r="AR27" s="175"/>
      <c r="AS27" s="175"/>
      <c r="AT27" s="188"/>
      <c r="AU27" s="113" t="s">
        <v>598</v>
      </c>
      <c r="AV27" s="113"/>
      <c r="AW27" s="113"/>
      <c r="AX27" s="114"/>
    </row>
    <row r="28" spans="1:51" ht="23.25" customHeight="1" x14ac:dyDescent="0.15">
      <c r="A28" s="598"/>
      <c r="B28" s="599"/>
      <c r="C28" s="599"/>
      <c r="D28" s="599"/>
      <c r="E28" s="599"/>
      <c r="F28" s="600"/>
      <c r="G28" s="362"/>
      <c r="H28" s="363"/>
      <c r="I28" s="363"/>
      <c r="J28" s="363"/>
      <c r="K28" s="363"/>
      <c r="L28" s="363"/>
      <c r="M28" s="363"/>
      <c r="N28" s="363"/>
      <c r="O28" s="364"/>
      <c r="P28" s="124"/>
      <c r="Q28" s="124"/>
      <c r="R28" s="124"/>
      <c r="S28" s="124"/>
      <c r="T28" s="124"/>
      <c r="U28" s="124"/>
      <c r="V28" s="124"/>
      <c r="W28" s="124"/>
      <c r="X28" s="125"/>
      <c r="Y28" s="392" t="s">
        <v>52</v>
      </c>
      <c r="Z28" s="207"/>
      <c r="AA28" s="208"/>
      <c r="AB28" s="272" t="s">
        <v>598</v>
      </c>
      <c r="AC28" s="272"/>
      <c r="AD28" s="272"/>
      <c r="AE28" s="112" t="s">
        <v>598</v>
      </c>
      <c r="AF28" s="113"/>
      <c r="AG28" s="113"/>
      <c r="AH28" s="113"/>
      <c r="AI28" s="112" t="s">
        <v>598</v>
      </c>
      <c r="AJ28" s="113"/>
      <c r="AK28" s="113"/>
      <c r="AL28" s="113"/>
      <c r="AM28" s="112" t="s">
        <v>598</v>
      </c>
      <c r="AN28" s="113"/>
      <c r="AO28" s="113"/>
      <c r="AP28" s="113"/>
      <c r="AQ28" s="187" t="s">
        <v>598</v>
      </c>
      <c r="AR28" s="175"/>
      <c r="AS28" s="175"/>
      <c r="AT28" s="188"/>
      <c r="AU28" s="113" t="s">
        <v>598</v>
      </c>
      <c r="AV28" s="113"/>
      <c r="AW28" s="113"/>
      <c r="AX28" s="114"/>
    </row>
    <row r="29" spans="1:51" ht="23.25" customHeight="1" x14ac:dyDescent="0.15">
      <c r="A29" s="597"/>
      <c r="B29" s="595"/>
      <c r="C29" s="595"/>
      <c r="D29" s="595"/>
      <c r="E29" s="595"/>
      <c r="F29" s="596"/>
      <c r="G29" s="365"/>
      <c r="H29" s="366"/>
      <c r="I29" s="366"/>
      <c r="J29" s="366"/>
      <c r="K29" s="366"/>
      <c r="L29" s="366"/>
      <c r="M29" s="366"/>
      <c r="N29" s="366"/>
      <c r="O29" s="367"/>
      <c r="P29" s="127"/>
      <c r="Q29" s="127"/>
      <c r="R29" s="127"/>
      <c r="S29" s="127"/>
      <c r="T29" s="127"/>
      <c r="U29" s="127"/>
      <c r="V29" s="127"/>
      <c r="W29" s="127"/>
      <c r="X29" s="128"/>
      <c r="Y29" s="392" t="s">
        <v>13</v>
      </c>
      <c r="Z29" s="207"/>
      <c r="AA29" s="208"/>
      <c r="AB29" s="396" t="s">
        <v>173</v>
      </c>
      <c r="AC29" s="396"/>
      <c r="AD29" s="396"/>
      <c r="AE29" s="112" t="s">
        <v>598</v>
      </c>
      <c r="AF29" s="113"/>
      <c r="AG29" s="113"/>
      <c r="AH29" s="113"/>
      <c r="AI29" s="112" t="s">
        <v>598</v>
      </c>
      <c r="AJ29" s="113"/>
      <c r="AK29" s="113"/>
      <c r="AL29" s="113"/>
      <c r="AM29" s="112" t="s">
        <v>598</v>
      </c>
      <c r="AN29" s="113"/>
      <c r="AO29" s="113"/>
      <c r="AP29" s="113"/>
      <c r="AQ29" s="187" t="s">
        <v>598</v>
      </c>
      <c r="AR29" s="175"/>
      <c r="AS29" s="175"/>
      <c r="AT29" s="188"/>
      <c r="AU29" s="113" t="s">
        <v>598</v>
      </c>
      <c r="AV29" s="113"/>
      <c r="AW29" s="113"/>
      <c r="AX29" s="114"/>
    </row>
    <row r="30" spans="1:51" ht="23.25" customHeight="1" x14ac:dyDescent="0.15">
      <c r="A30" s="146" t="s">
        <v>261</v>
      </c>
      <c r="B30" s="147"/>
      <c r="C30" s="147"/>
      <c r="D30" s="147"/>
      <c r="E30" s="147"/>
      <c r="F30" s="148"/>
      <c r="G30" s="152" t="s">
        <v>598</v>
      </c>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4"/>
    </row>
    <row r="31" spans="1:51" ht="23.25" customHeight="1" x14ac:dyDescent="0.15">
      <c r="A31" s="149"/>
      <c r="B31" s="150"/>
      <c r="C31" s="150"/>
      <c r="D31" s="150"/>
      <c r="E31" s="150"/>
      <c r="F31" s="151"/>
      <c r="G31" s="155"/>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7"/>
      <c r="AF31" s="157"/>
      <c r="AG31" s="157"/>
      <c r="AH31" s="157"/>
      <c r="AI31" s="157"/>
      <c r="AJ31" s="157"/>
      <c r="AK31" s="157"/>
      <c r="AL31" s="157"/>
      <c r="AM31" s="157"/>
      <c r="AN31" s="157"/>
      <c r="AO31" s="157"/>
      <c r="AP31" s="157"/>
      <c r="AQ31" s="156"/>
      <c r="AR31" s="156"/>
      <c r="AS31" s="156"/>
      <c r="AT31" s="156"/>
      <c r="AU31" s="156"/>
      <c r="AV31" s="156"/>
      <c r="AW31" s="156"/>
      <c r="AX31" s="158"/>
    </row>
    <row r="32" spans="1:51" ht="18.75" customHeight="1" x14ac:dyDescent="0.15">
      <c r="A32" s="601" t="s">
        <v>145</v>
      </c>
      <c r="B32" s="238" t="s">
        <v>236</v>
      </c>
      <c r="C32" s="239"/>
      <c r="D32" s="239"/>
      <c r="E32" s="239"/>
      <c r="F32" s="240"/>
      <c r="G32" s="195" t="s">
        <v>137</v>
      </c>
      <c r="H32" s="195"/>
      <c r="I32" s="195"/>
      <c r="J32" s="195"/>
      <c r="K32" s="195"/>
      <c r="L32" s="195"/>
      <c r="M32" s="195"/>
      <c r="N32" s="195"/>
      <c r="O32" s="195"/>
      <c r="P32" s="195"/>
      <c r="Q32" s="195"/>
      <c r="R32" s="195"/>
      <c r="S32" s="195"/>
      <c r="T32" s="195"/>
      <c r="U32" s="195"/>
      <c r="V32" s="195"/>
      <c r="W32" s="195"/>
      <c r="X32" s="195"/>
      <c r="Y32" s="195"/>
      <c r="Z32" s="195"/>
      <c r="AA32" s="282"/>
      <c r="AB32" s="194" t="s">
        <v>577</v>
      </c>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6"/>
      <c r="AY32">
        <f>COUNTA($G$34)</f>
        <v>1</v>
      </c>
    </row>
    <row r="33" spans="1:60" ht="22.5" customHeight="1" x14ac:dyDescent="0.15">
      <c r="A33" s="602"/>
      <c r="B33" s="241"/>
      <c r="C33" s="242"/>
      <c r="D33" s="242"/>
      <c r="E33" s="242"/>
      <c r="F33" s="243"/>
      <c r="G33" s="192"/>
      <c r="H33" s="192"/>
      <c r="I33" s="192"/>
      <c r="J33" s="192"/>
      <c r="K33" s="192"/>
      <c r="L33" s="192"/>
      <c r="M33" s="192"/>
      <c r="N33" s="192"/>
      <c r="O33" s="192"/>
      <c r="P33" s="192"/>
      <c r="Q33" s="192"/>
      <c r="R33" s="192"/>
      <c r="S33" s="192"/>
      <c r="T33" s="192"/>
      <c r="U33" s="192"/>
      <c r="V33" s="192"/>
      <c r="W33" s="192"/>
      <c r="X33" s="192"/>
      <c r="Y33" s="192"/>
      <c r="Z33" s="192"/>
      <c r="AA33" s="283"/>
      <c r="AB33" s="197"/>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3"/>
      <c r="AY33">
        <f>$AY$32</f>
        <v>1</v>
      </c>
    </row>
    <row r="34" spans="1:60" ht="22.5" customHeight="1" x14ac:dyDescent="0.15">
      <c r="A34" s="602"/>
      <c r="B34" s="241"/>
      <c r="C34" s="242"/>
      <c r="D34" s="242"/>
      <c r="E34" s="242"/>
      <c r="F34" s="243"/>
      <c r="G34" s="384" t="s">
        <v>599</v>
      </c>
      <c r="H34" s="384"/>
      <c r="I34" s="384"/>
      <c r="J34" s="384"/>
      <c r="K34" s="384"/>
      <c r="L34" s="384"/>
      <c r="M34" s="384"/>
      <c r="N34" s="384"/>
      <c r="O34" s="384"/>
      <c r="P34" s="384"/>
      <c r="Q34" s="384"/>
      <c r="R34" s="384"/>
      <c r="S34" s="384"/>
      <c r="T34" s="384"/>
      <c r="U34" s="384"/>
      <c r="V34" s="384"/>
      <c r="W34" s="384"/>
      <c r="X34" s="384"/>
      <c r="Y34" s="384"/>
      <c r="Z34" s="384"/>
      <c r="AA34" s="385"/>
      <c r="AB34" s="618" t="s">
        <v>600</v>
      </c>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619"/>
      <c r="AY34">
        <f t="shared" ref="AY34:AY41" si="4">$AY$32</f>
        <v>1</v>
      </c>
    </row>
    <row r="35" spans="1:60" ht="22.5" customHeight="1" x14ac:dyDescent="0.15">
      <c r="A35" s="602"/>
      <c r="B35" s="241"/>
      <c r="C35" s="242"/>
      <c r="D35" s="242"/>
      <c r="E35" s="242"/>
      <c r="F35" s="243"/>
      <c r="G35" s="386"/>
      <c r="H35" s="386"/>
      <c r="I35" s="386"/>
      <c r="J35" s="386"/>
      <c r="K35" s="386"/>
      <c r="L35" s="386"/>
      <c r="M35" s="386"/>
      <c r="N35" s="386"/>
      <c r="O35" s="386"/>
      <c r="P35" s="386"/>
      <c r="Q35" s="386"/>
      <c r="R35" s="386"/>
      <c r="S35" s="386"/>
      <c r="T35" s="386"/>
      <c r="U35" s="386"/>
      <c r="V35" s="386"/>
      <c r="W35" s="386"/>
      <c r="X35" s="386"/>
      <c r="Y35" s="386"/>
      <c r="Z35" s="386"/>
      <c r="AA35" s="387"/>
      <c r="AB35" s="620"/>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621"/>
      <c r="AY35">
        <f t="shared" si="4"/>
        <v>1</v>
      </c>
    </row>
    <row r="36" spans="1:60" ht="19.5" customHeight="1" x14ac:dyDescent="0.15">
      <c r="A36" s="602"/>
      <c r="B36" s="244"/>
      <c r="C36" s="245"/>
      <c r="D36" s="245"/>
      <c r="E36" s="245"/>
      <c r="F36" s="246"/>
      <c r="G36" s="388"/>
      <c r="H36" s="388"/>
      <c r="I36" s="388"/>
      <c r="J36" s="388"/>
      <c r="K36" s="388"/>
      <c r="L36" s="388"/>
      <c r="M36" s="388"/>
      <c r="N36" s="388"/>
      <c r="O36" s="388"/>
      <c r="P36" s="388"/>
      <c r="Q36" s="388"/>
      <c r="R36" s="388"/>
      <c r="S36" s="388"/>
      <c r="T36" s="388"/>
      <c r="U36" s="388"/>
      <c r="V36" s="388"/>
      <c r="W36" s="388"/>
      <c r="X36" s="388"/>
      <c r="Y36" s="388"/>
      <c r="Z36" s="388"/>
      <c r="AA36" s="389"/>
      <c r="AB36" s="622"/>
      <c r="AC36" s="388"/>
      <c r="AD36" s="388"/>
      <c r="AE36" s="386"/>
      <c r="AF36" s="386"/>
      <c r="AG36" s="386"/>
      <c r="AH36" s="386"/>
      <c r="AI36" s="386"/>
      <c r="AJ36" s="386"/>
      <c r="AK36" s="386"/>
      <c r="AL36" s="386"/>
      <c r="AM36" s="386"/>
      <c r="AN36" s="386"/>
      <c r="AO36" s="386"/>
      <c r="AP36" s="386"/>
      <c r="AQ36" s="386"/>
      <c r="AR36" s="386"/>
      <c r="AS36" s="386"/>
      <c r="AT36" s="386"/>
      <c r="AU36" s="388"/>
      <c r="AV36" s="388"/>
      <c r="AW36" s="388"/>
      <c r="AX36" s="623"/>
      <c r="AY36">
        <f t="shared" si="4"/>
        <v>1</v>
      </c>
    </row>
    <row r="37" spans="1:60" ht="18.75" customHeight="1" x14ac:dyDescent="0.15">
      <c r="A37" s="602"/>
      <c r="B37" s="242" t="s">
        <v>143</v>
      </c>
      <c r="C37" s="242"/>
      <c r="D37" s="242"/>
      <c r="E37" s="242"/>
      <c r="F37" s="243"/>
      <c r="G37" s="286" t="s">
        <v>59</v>
      </c>
      <c r="H37" s="195"/>
      <c r="I37" s="195"/>
      <c r="J37" s="195"/>
      <c r="K37" s="195"/>
      <c r="L37" s="195"/>
      <c r="M37" s="195"/>
      <c r="N37" s="195"/>
      <c r="O37" s="282"/>
      <c r="P37" s="194" t="s">
        <v>61</v>
      </c>
      <c r="Q37" s="195"/>
      <c r="R37" s="195"/>
      <c r="S37" s="195"/>
      <c r="T37" s="195"/>
      <c r="U37" s="195"/>
      <c r="V37" s="195"/>
      <c r="W37" s="195"/>
      <c r="X37" s="282"/>
      <c r="Y37" s="165"/>
      <c r="Z37" s="166"/>
      <c r="AA37" s="167"/>
      <c r="AB37" s="260" t="s">
        <v>11</v>
      </c>
      <c r="AC37" s="261"/>
      <c r="AD37" s="262"/>
      <c r="AE37" s="253" t="s">
        <v>270</v>
      </c>
      <c r="AF37" s="253"/>
      <c r="AG37" s="253"/>
      <c r="AH37" s="253"/>
      <c r="AI37" s="253" t="s">
        <v>289</v>
      </c>
      <c r="AJ37" s="253"/>
      <c r="AK37" s="253"/>
      <c r="AL37" s="253"/>
      <c r="AM37" s="253" t="s">
        <v>386</v>
      </c>
      <c r="AN37" s="253"/>
      <c r="AO37" s="253"/>
      <c r="AP37" s="253"/>
      <c r="AQ37" s="138" t="s">
        <v>175</v>
      </c>
      <c r="AR37" s="139"/>
      <c r="AS37" s="139"/>
      <c r="AT37" s="143"/>
      <c r="AU37" s="677" t="s">
        <v>132</v>
      </c>
      <c r="AV37" s="677"/>
      <c r="AW37" s="677"/>
      <c r="AX37" s="678"/>
      <c r="AY37">
        <f t="shared" si="4"/>
        <v>1</v>
      </c>
      <c r="AZ37" s="10"/>
      <c r="BA37" s="10"/>
      <c r="BB37" s="10"/>
      <c r="BC37" s="10"/>
    </row>
    <row r="38" spans="1:60" ht="18.75" customHeight="1" x14ac:dyDescent="0.15">
      <c r="A38" s="602"/>
      <c r="B38" s="242"/>
      <c r="C38" s="242"/>
      <c r="D38" s="242"/>
      <c r="E38" s="242"/>
      <c r="F38" s="243"/>
      <c r="G38" s="287"/>
      <c r="H38" s="192"/>
      <c r="I38" s="192"/>
      <c r="J38" s="192"/>
      <c r="K38" s="192"/>
      <c r="L38" s="192"/>
      <c r="M38" s="192"/>
      <c r="N38" s="192"/>
      <c r="O38" s="283"/>
      <c r="P38" s="197"/>
      <c r="Q38" s="192"/>
      <c r="R38" s="192"/>
      <c r="S38" s="192"/>
      <c r="T38" s="192"/>
      <c r="U38" s="192"/>
      <c r="V38" s="192"/>
      <c r="W38" s="192"/>
      <c r="X38" s="283"/>
      <c r="Y38" s="165"/>
      <c r="Z38" s="166"/>
      <c r="AA38" s="167"/>
      <c r="AB38" s="263"/>
      <c r="AC38" s="264"/>
      <c r="AD38" s="265"/>
      <c r="AE38" s="253"/>
      <c r="AF38" s="253"/>
      <c r="AG38" s="253"/>
      <c r="AH38" s="253"/>
      <c r="AI38" s="253"/>
      <c r="AJ38" s="253"/>
      <c r="AK38" s="253"/>
      <c r="AL38" s="253"/>
      <c r="AM38" s="253"/>
      <c r="AN38" s="253"/>
      <c r="AO38" s="253"/>
      <c r="AP38" s="253"/>
      <c r="AQ38" s="303" t="s">
        <v>598</v>
      </c>
      <c r="AR38" s="304"/>
      <c r="AS38" s="141" t="s">
        <v>176</v>
      </c>
      <c r="AT38" s="145"/>
      <c r="AU38" s="304" t="s">
        <v>598</v>
      </c>
      <c r="AV38" s="304"/>
      <c r="AW38" s="192" t="s">
        <v>172</v>
      </c>
      <c r="AX38" s="193"/>
      <c r="AY38">
        <f t="shared" si="4"/>
        <v>1</v>
      </c>
      <c r="AZ38" s="10"/>
      <c r="BA38" s="10"/>
      <c r="BB38" s="10"/>
      <c r="BC38" s="10"/>
      <c r="BD38" s="10"/>
      <c r="BE38" s="10"/>
      <c r="BG38" s="10"/>
      <c r="BH38" s="10"/>
    </row>
    <row r="39" spans="1:60" ht="40.15" customHeight="1" x14ac:dyDescent="0.15">
      <c r="A39" s="602"/>
      <c r="B39" s="242"/>
      <c r="C39" s="242"/>
      <c r="D39" s="242"/>
      <c r="E39" s="242"/>
      <c r="F39" s="243"/>
      <c r="G39" s="120" t="s">
        <v>601</v>
      </c>
      <c r="H39" s="121"/>
      <c r="I39" s="121"/>
      <c r="J39" s="121"/>
      <c r="K39" s="121"/>
      <c r="L39" s="121"/>
      <c r="M39" s="121"/>
      <c r="N39" s="121"/>
      <c r="O39" s="122"/>
      <c r="P39" s="121" t="s">
        <v>602</v>
      </c>
      <c r="Q39" s="266"/>
      <c r="R39" s="266"/>
      <c r="S39" s="266"/>
      <c r="T39" s="266"/>
      <c r="U39" s="266"/>
      <c r="V39" s="266"/>
      <c r="W39" s="266"/>
      <c r="X39" s="267"/>
      <c r="Y39" s="273" t="s">
        <v>60</v>
      </c>
      <c r="Z39" s="274"/>
      <c r="AA39" s="275"/>
      <c r="AB39" s="215" t="s">
        <v>603</v>
      </c>
      <c r="AC39" s="215"/>
      <c r="AD39" s="215"/>
      <c r="AE39" s="112" t="s">
        <v>598</v>
      </c>
      <c r="AF39" s="113"/>
      <c r="AG39" s="113"/>
      <c r="AH39" s="113"/>
      <c r="AI39" s="112" t="s">
        <v>598</v>
      </c>
      <c r="AJ39" s="113"/>
      <c r="AK39" s="113"/>
      <c r="AL39" s="113"/>
      <c r="AM39" s="112" t="s">
        <v>598</v>
      </c>
      <c r="AN39" s="113"/>
      <c r="AO39" s="113"/>
      <c r="AP39" s="113"/>
      <c r="AQ39" s="187" t="s">
        <v>598</v>
      </c>
      <c r="AR39" s="175"/>
      <c r="AS39" s="175"/>
      <c r="AT39" s="188"/>
      <c r="AU39" s="113" t="s">
        <v>598</v>
      </c>
      <c r="AV39" s="113"/>
      <c r="AW39" s="113"/>
      <c r="AX39" s="114"/>
      <c r="AY39">
        <f t="shared" si="4"/>
        <v>1</v>
      </c>
    </row>
    <row r="40" spans="1:60" ht="40.15" customHeight="1" x14ac:dyDescent="0.15">
      <c r="A40" s="602"/>
      <c r="B40" s="242"/>
      <c r="C40" s="242"/>
      <c r="D40" s="242"/>
      <c r="E40" s="242"/>
      <c r="F40" s="243"/>
      <c r="G40" s="123"/>
      <c r="H40" s="124"/>
      <c r="I40" s="124"/>
      <c r="J40" s="124"/>
      <c r="K40" s="124"/>
      <c r="L40" s="124"/>
      <c r="M40" s="124"/>
      <c r="N40" s="124"/>
      <c r="O40" s="125"/>
      <c r="P40" s="268"/>
      <c r="Q40" s="268"/>
      <c r="R40" s="268"/>
      <c r="S40" s="268"/>
      <c r="T40" s="268"/>
      <c r="U40" s="268"/>
      <c r="V40" s="268"/>
      <c r="W40" s="268"/>
      <c r="X40" s="269"/>
      <c r="Y40" s="212" t="s">
        <v>52</v>
      </c>
      <c r="Z40" s="213"/>
      <c r="AA40" s="214"/>
      <c r="AB40" s="272" t="s">
        <v>603</v>
      </c>
      <c r="AC40" s="272"/>
      <c r="AD40" s="272"/>
      <c r="AE40" s="112" t="s">
        <v>598</v>
      </c>
      <c r="AF40" s="113"/>
      <c r="AG40" s="113"/>
      <c r="AH40" s="113"/>
      <c r="AI40" s="112" t="s">
        <v>598</v>
      </c>
      <c r="AJ40" s="113"/>
      <c r="AK40" s="113"/>
      <c r="AL40" s="113"/>
      <c r="AM40" s="112" t="s">
        <v>598</v>
      </c>
      <c r="AN40" s="113"/>
      <c r="AO40" s="113"/>
      <c r="AP40" s="113"/>
      <c r="AQ40" s="187" t="s">
        <v>598</v>
      </c>
      <c r="AR40" s="175"/>
      <c r="AS40" s="175"/>
      <c r="AT40" s="188"/>
      <c r="AU40" s="113">
        <v>100</v>
      </c>
      <c r="AV40" s="113"/>
      <c r="AW40" s="113"/>
      <c r="AX40" s="114"/>
      <c r="AY40">
        <f t="shared" si="4"/>
        <v>1</v>
      </c>
      <c r="AZ40" s="10"/>
      <c r="BA40" s="10"/>
      <c r="BB40" s="10"/>
      <c r="BC40" s="10"/>
    </row>
    <row r="41" spans="1:60" ht="40.15" customHeight="1" thickBot="1" x14ac:dyDescent="0.2">
      <c r="A41" s="602"/>
      <c r="B41" s="245"/>
      <c r="C41" s="245"/>
      <c r="D41" s="245"/>
      <c r="E41" s="245"/>
      <c r="F41" s="246"/>
      <c r="G41" s="126"/>
      <c r="H41" s="127"/>
      <c r="I41" s="127"/>
      <c r="J41" s="127"/>
      <c r="K41" s="127"/>
      <c r="L41" s="127"/>
      <c r="M41" s="127"/>
      <c r="N41" s="127"/>
      <c r="O41" s="128"/>
      <c r="P41" s="270"/>
      <c r="Q41" s="270"/>
      <c r="R41" s="270"/>
      <c r="S41" s="270"/>
      <c r="T41" s="270"/>
      <c r="U41" s="270"/>
      <c r="V41" s="270"/>
      <c r="W41" s="270"/>
      <c r="X41" s="271"/>
      <c r="Y41" s="212" t="s">
        <v>13</v>
      </c>
      <c r="Z41" s="213"/>
      <c r="AA41" s="214"/>
      <c r="AB41" s="289" t="s">
        <v>14</v>
      </c>
      <c r="AC41" s="289"/>
      <c r="AD41" s="289"/>
      <c r="AE41" s="115" t="s">
        <v>598</v>
      </c>
      <c r="AF41" s="116"/>
      <c r="AG41" s="116"/>
      <c r="AH41" s="116"/>
      <c r="AI41" s="115" t="s">
        <v>598</v>
      </c>
      <c r="AJ41" s="116"/>
      <c r="AK41" s="116"/>
      <c r="AL41" s="116"/>
      <c r="AM41" s="115" t="s">
        <v>598</v>
      </c>
      <c r="AN41" s="116"/>
      <c r="AO41" s="116"/>
      <c r="AP41" s="116"/>
      <c r="AQ41" s="187" t="s">
        <v>598</v>
      </c>
      <c r="AR41" s="175"/>
      <c r="AS41" s="175"/>
      <c r="AT41" s="188"/>
      <c r="AU41" s="113" t="s">
        <v>598</v>
      </c>
      <c r="AV41" s="113"/>
      <c r="AW41" s="113"/>
      <c r="AX41" s="114"/>
      <c r="AY41">
        <f t="shared" si="4"/>
        <v>1</v>
      </c>
      <c r="AZ41" s="10"/>
      <c r="BA41" s="10"/>
      <c r="BB41" s="10"/>
      <c r="BC41" s="10"/>
      <c r="BD41" s="10"/>
      <c r="BE41" s="10"/>
      <c r="BG41" s="10"/>
      <c r="BH41" s="10"/>
    </row>
    <row r="42" spans="1:60" ht="31.5" customHeight="1" x14ac:dyDescent="0.15">
      <c r="A42" s="227" t="s">
        <v>241</v>
      </c>
      <c r="B42" s="228"/>
      <c r="C42" s="228"/>
      <c r="D42" s="228"/>
      <c r="E42" s="228"/>
      <c r="F42" s="229"/>
      <c r="G42" s="236" t="s">
        <v>58</v>
      </c>
      <c r="H42" s="236"/>
      <c r="I42" s="236"/>
      <c r="J42" s="236"/>
      <c r="K42" s="236"/>
      <c r="L42" s="236"/>
      <c r="M42" s="236"/>
      <c r="N42" s="236"/>
      <c r="O42" s="236"/>
      <c r="P42" s="236"/>
      <c r="Q42" s="236"/>
      <c r="R42" s="236"/>
      <c r="S42" s="236"/>
      <c r="T42" s="236"/>
      <c r="U42" s="236"/>
      <c r="V42" s="236"/>
      <c r="W42" s="236"/>
      <c r="X42" s="237"/>
      <c r="Y42" s="579"/>
      <c r="Z42" s="580"/>
      <c r="AA42" s="581"/>
      <c r="AB42" s="220" t="s">
        <v>11</v>
      </c>
      <c r="AC42" s="220"/>
      <c r="AD42" s="220"/>
      <c r="AE42" s="247" t="s">
        <v>270</v>
      </c>
      <c r="AF42" s="248"/>
      <c r="AG42" s="248"/>
      <c r="AH42" s="249"/>
      <c r="AI42" s="247" t="s">
        <v>289</v>
      </c>
      <c r="AJ42" s="248"/>
      <c r="AK42" s="248"/>
      <c r="AL42" s="249"/>
      <c r="AM42" s="247" t="s">
        <v>386</v>
      </c>
      <c r="AN42" s="248"/>
      <c r="AO42" s="248"/>
      <c r="AP42" s="249"/>
      <c r="AQ42" s="107" t="s">
        <v>294</v>
      </c>
      <c r="AR42" s="108"/>
      <c r="AS42" s="108"/>
      <c r="AT42" s="109"/>
      <c r="AU42" s="107" t="s">
        <v>418</v>
      </c>
      <c r="AV42" s="108"/>
      <c r="AW42" s="108"/>
      <c r="AX42" s="110"/>
    </row>
    <row r="43" spans="1:60" ht="23.25" customHeight="1" x14ac:dyDescent="0.15">
      <c r="A43" s="230"/>
      <c r="B43" s="231"/>
      <c r="C43" s="231"/>
      <c r="D43" s="231"/>
      <c r="E43" s="231"/>
      <c r="F43" s="232"/>
      <c r="G43" s="121" t="s">
        <v>604</v>
      </c>
      <c r="H43" s="121"/>
      <c r="I43" s="121"/>
      <c r="J43" s="121"/>
      <c r="K43" s="121"/>
      <c r="L43" s="121"/>
      <c r="M43" s="121"/>
      <c r="N43" s="121"/>
      <c r="O43" s="121"/>
      <c r="P43" s="121"/>
      <c r="Q43" s="121"/>
      <c r="R43" s="121"/>
      <c r="S43" s="121"/>
      <c r="T43" s="121"/>
      <c r="U43" s="121"/>
      <c r="V43" s="121"/>
      <c r="W43" s="121"/>
      <c r="X43" s="122"/>
      <c r="Y43" s="250" t="s">
        <v>53</v>
      </c>
      <c r="Z43" s="251"/>
      <c r="AA43" s="252"/>
      <c r="AB43" s="215" t="s">
        <v>606</v>
      </c>
      <c r="AC43" s="215"/>
      <c r="AD43" s="215"/>
      <c r="AE43" s="111">
        <v>9</v>
      </c>
      <c r="AF43" s="111"/>
      <c r="AG43" s="111"/>
      <c r="AH43" s="111"/>
      <c r="AI43" s="111">
        <v>5</v>
      </c>
      <c r="AJ43" s="111"/>
      <c r="AK43" s="111"/>
      <c r="AL43" s="111"/>
      <c r="AM43" s="111">
        <v>3</v>
      </c>
      <c r="AN43" s="111"/>
      <c r="AO43" s="111"/>
      <c r="AP43" s="111"/>
      <c r="AQ43" s="111" t="s">
        <v>630</v>
      </c>
      <c r="AR43" s="111"/>
      <c r="AS43" s="111"/>
      <c r="AT43" s="111"/>
      <c r="AU43" s="112" t="s">
        <v>598</v>
      </c>
      <c r="AV43" s="113"/>
      <c r="AW43" s="113"/>
      <c r="AX43" s="114"/>
    </row>
    <row r="44" spans="1:60" ht="23.25" customHeight="1" x14ac:dyDescent="0.15">
      <c r="A44" s="233"/>
      <c r="B44" s="234"/>
      <c r="C44" s="234"/>
      <c r="D44" s="234"/>
      <c r="E44" s="234"/>
      <c r="F44" s="235"/>
      <c r="G44" s="127"/>
      <c r="H44" s="127"/>
      <c r="I44" s="127"/>
      <c r="J44" s="127"/>
      <c r="K44" s="127"/>
      <c r="L44" s="127"/>
      <c r="M44" s="127"/>
      <c r="N44" s="127"/>
      <c r="O44" s="127"/>
      <c r="P44" s="127"/>
      <c r="Q44" s="127"/>
      <c r="R44" s="127"/>
      <c r="S44" s="127"/>
      <c r="T44" s="127"/>
      <c r="U44" s="127"/>
      <c r="V44" s="127"/>
      <c r="W44" s="127"/>
      <c r="X44" s="128"/>
      <c r="Y44" s="209" t="s">
        <v>54</v>
      </c>
      <c r="Z44" s="210"/>
      <c r="AA44" s="211"/>
      <c r="AB44" s="215" t="s">
        <v>606</v>
      </c>
      <c r="AC44" s="215"/>
      <c r="AD44" s="215"/>
      <c r="AE44" s="111">
        <v>1</v>
      </c>
      <c r="AF44" s="111"/>
      <c r="AG44" s="111"/>
      <c r="AH44" s="111"/>
      <c r="AI44" s="111">
        <v>2</v>
      </c>
      <c r="AJ44" s="111"/>
      <c r="AK44" s="111"/>
      <c r="AL44" s="111"/>
      <c r="AM44" s="111">
        <v>2</v>
      </c>
      <c r="AN44" s="111"/>
      <c r="AO44" s="111"/>
      <c r="AP44" s="111"/>
      <c r="AQ44" s="111">
        <v>2</v>
      </c>
      <c r="AR44" s="111"/>
      <c r="AS44" s="111"/>
      <c r="AT44" s="111"/>
      <c r="AU44" s="115" t="s">
        <v>598</v>
      </c>
      <c r="AV44" s="116"/>
      <c r="AW44" s="116"/>
      <c r="AX44" s="117"/>
    </row>
    <row r="45" spans="1:60" ht="23.25" customHeight="1" x14ac:dyDescent="0.15">
      <c r="A45" s="198" t="s">
        <v>15</v>
      </c>
      <c r="B45" s="199"/>
      <c r="C45" s="199"/>
      <c r="D45" s="199"/>
      <c r="E45" s="199"/>
      <c r="F45" s="200"/>
      <c r="G45" s="207" t="s">
        <v>16</v>
      </c>
      <c r="H45" s="207"/>
      <c r="I45" s="207"/>
      <c r="J45" s="207"/>
      <c r="K45" s="207"/>
      <c r="L45" s="207"/>
      <c r="M45" s="207"/>
      <c r="N45" s="207"/>
      <c r="O45" s="207"/>
      <c r="P45" s="207"/>
      <c r="Q45" s="207"/>
      <c r="R45" s="207"/>
      <c r="S45" s="207"/>
      <c r="T45" s="207"/>
      <c r="U45" s="207"/>
      <c r="V45" s="207"/>
      <c r="W45" s="207"/>
      <c r="X45" s="208"/>
      <c r="Y45" s="502"/>
      <c r="Z45" s="503"/>
      <c r="AA45" s="504"/>
      <c r="AB45" s="392" t="s">
        <v>11</v>
      </c>
      <c r="AC45" s="207"/>
      <c r="AD45" s="208"/>
      <c r="AE45" s="253" t="s">
        <v>270</v>
      </c>
      <c r="AF45" s="253"/>
      <c r="AG45" s="253"/>
      <c r="AH45" s="253"/>
      <c r="AI45" s="253" t="s">
        <v>289</v>
      </c>
      <c r="AJ45" s="253"/>
      <c r="AK45" s="253"/>
      <c r="AL45" s="253"/>
      <c r="AM45" s="253" t="s">
        <v>386</v>
      </c>
      <c r="AN45" s="253"/>
      <c r="AO45" s="253"/>
      <c r="AP45" s="253"/>
      <c r="AQ45" s="291" t="s">
        <v>419</v>
      </c>
      <c r="AR45" s="292"/>
      <c r="AS45" s="292"/>
      <c r="AT45" s="292"/>
      <c r="AU45" s="292"/>
      <c r="AV45" s="292"/>
      <c r="AW45" s="292"/>
      <c r="AX45" s="293"/>
    </row>
    <row r="46" spans="1:60" ht="23.25" customHeight="1" x14ac:dyDescent="0.15">
      <c r="A46" s="201"/>
      <c r="B46" s="202"/>
      <c r="C46" s="202"/>
      <c r="D46" s="202"/>
      <c r="E46" s="202"/>
      <c r="F46" s="203"/>
      <c r="G46" s="505" t="s">
        <v>605</v>
      </c>
      <c r="H46" s="505"/>
      <c r="I46" s="505"/>
      <c r="J46" s="505"/>
      <c r="K46" s="505"/>
      <c r="L46" s="505"/>
      <c r="M46" s="505"/>
      <c r="N46" s="505"/>
      <c r="O46" s="505"/>
      <c r="P46" s="505"/>
      <c r="Q46" s="505"/>
      <c r="R46" s="505"/>
      <c r="S46" s="505"/>
      <c r="T46" s="505"/>
      <c r="U46" s="505"/>
      <c r="V46" s="505"/>
      <c r="W46" s="505"/>
      <c r="X46" s="505"/>
      <c r="Y46" s="507" t="s">
        <v>15</v>
      </c>
      <c r="Z46" s="508"/>
      <c r="AA46" s="509"/>
      <c r="AB46" s="254" t="s">
        <v>607</v>
      </c>
      <c r="AC46" s="255"/>
      <c r="AD46" s="256"/>
      <c r="AE46" s="111">
        <v>7</v>
      </c>
      <c r="AF46" s="111"/>
      <c r="AG46" s="111"/>
      <c r="AH46" s="111"/>
      <c r="AI46" s="111">
        <v>8</v>
      </c>
      <c r="AJ46" s="111"/>
      <c r="AK46" s="111"/>
      <c r="AL46" s="111"/>
      <c r="AM46" s="111">
        <v>6</v>
      </c>
      <c r="AN46" s="111"/>
      <c r="AO46" s="111"/>
      <c r="AP46" s="111"/>
      <c r="AQ46" s="112" t="s">
        <v>598</v>
      </c>
      <c r="AR46" s="113"/>
      <c r="AS46" s="113"/>
      <c r="AT46" s="113"/>
      <c r="AU46" s="113"/>
      <c r="AV46" s="113"/>
      <c r="AW46" s="113"/>
      <c r="AX46" s="114"/>
    </row>
    <row r="47" spans="1:60" ht="46.5" customHeight="1" thickBot="1" x14ac:dyDescent="0.2">
      <c r="A47" s="204"/>
      <c r="B47" s="205"/>
      <c r="C47" s="205"/>
      <c r="D47" s="205"/>
      <c r="E47" s="205"/>
      <c r="F47" s="206"/>
      <c r="G47" s="506"/>
      <c r="H47" s="506"/>
      <c r="I47" s="506"/>
      <c r="J47" s="506"/>
      <c r="K47" s="506"/>
      <c r="L47" s="506"/>
      <c r="M47" s="506"/>
      <c r="N47" s="506"/>
      <c r="O47" s="506"/>
      <c r="P47" s="506"/>
      <c r="Q47" s="506"/>
      <c r="R47" s="506"/>
      <c r="S47" s="506"/>
      <c r="T47" s="506"/>
      <c r="U47" s="506"/>
      <c r="V47" s="506"/>
      <c r="W47" s="506"/>
      <c r="X47" s="506"/>
      <c r="Y47" s="216" t="s">
        <v>47</v>
      </c>
      <c r="Z47" s="210"/>
      <c r="AA47" s="211"/>
      <c r="AB47" s="217" t="s">
        <v>246</v>
      </c>
      <c r="AC47" s="218"/>
      <c r="AD47" s="219"/>
      <c r="AE47" s="288" t="s">
        <v>608</v>
      </c>
      <c r="AF47" s="288"/>
      <c r="AG47" s="288"/>
      <c r="AH47" s="288"/>
      <c r="AI47" s="288" t="s">
        <v>609</v>
      </c>
      <c r="AJ47" s="288"/>
      <c r="AK47" s="288"/>
      <c r="AL47" s="288"/>
      <c r="AM47" s="288" t="s">
        <v>641</v>
      </c>
      <c r="AN47" s="288"/>
      <c r="AO47" s="288"/>
      <c r="AP47" s="288"/>
      <c r="AQ47" s="288" t="s">
        <v>598</v>
      </c>
      <c r="AR47" s="288"/>
      <c r="AS47" s="288"/>
      <c r="AT47" s="288"/>
      <c r="AU47" s="288"/>
      <c r="AV47" s="288"/>
      <c r="AW47" s="288"/>
      <c r="AX47" s="290"/>
    </row>
    <row r="48" spans="1:60" ht="45" customHeight="1" x14ac:dyDescent="0.15">
      <c r="A48" s="82" t="s">
        <v>283</v>
      </c>
      <c r="B48" s="79"/>
      <c r="C48" s="78" t="s">
        <v>177</v>
      </c>
      <c r="D48" s="79"/>
      <c r="E48" s="690" t="s">
        <v>203</v>
      </c>
      <c r="F48" s="691"/>
      <c r="G48" s="692"/>
      <c r="H48" s="693"/>
      <c r="I48" s="693"/>
      <c r="J48" s="693"/>
      <c r="K48" s="693"/>
      <c r="L48" s="693"/>
      <c r="M48" s="693"/>
      <c r="N48" s="693"/>
      <c r="O48" s="693"/>
      <c r="P48" s="693"/>
      <c r="Q48" s="693"/>
      <c r="R48" s="693"/>
      <c r="S48" s="693"/>
      <c r="T48" s="693"/>
      <c r="U48" s="693"/>
      <c r="V48" s="693"/>
      <c r="W48" s="693"/>
      <c r="X48" s="693"/>
      <c r="Y48" s="693"/>
      <c r="Z48" s="693"/>
      <c r="AA48" s="693"/>
      <c r="AB48" s="693"/>
      <c r="AC48" s="693"/>
      <c r="AD48" s="693"/>
      <c r="AE48" s="693"/>
      <c r="AF48" s="693"/>
      <c r="AG48" s="693"/>
      <c r="AH48" s="693"/>
      <c r="AI48" s="693"/>
      <c r="AJ48" s="693"/>
      <c r="AK48" s="693"/>
      <c r="AL48" s="693"/>
      <c r="AM48" s="693"/>
      <c r="AN48" s="693"/>
      <c r="AO48" s="693"/>
      <c r="AP48" s="693"/>
      <c r="AQ48" s="693"/>
      <c r="AR48" s="693"/>
      <c r="AS48" s="693"/>
      <c r="AT48" s="693"/>
      <c r="AU48" s="693"/>
      <c r="AV48" s="693"/>
      <c r="AW48" s="693"/>
      <c r="AX48" s="694"/>
      <c r="AY48">
        <f>COUNTA($G$48)</f>
        <v>0</v>
      </c>
    </row>
    <row r="49" spans="1:51" ht="45" customHeight="1" x14ac:dyDescent="0.15">
      <c r="A49" s="83"/>
      <c r="B49" s="81"/>
      <c r="C49" s="80"/>
      <c r="D49" s="81"/>
      <c r="E49" s="626" t="s">
        <v>202</v>
      </c>
      <c r="F49" s="688"/>
      <c r="G49" s="126"/>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689"/>
      <c r="AY49">
        <f>$AY$48</f>
        <v>0</v>
      </c>
    </row>
    <row r="50" spans="1:51" ht="18.75" customHeight="1" x14ac:dyDescent="0.15">
      <c r="A50" s="83"/>
      <c r="B50" s="81"/>
      <c r="C50" s="80"/>
      <c r="D50" s="81"/>
      <c r="E50" s="695" t="s">
        <v>178</v>
      </c>
      <c r="F50" s="696"/>
      <c r="G50" s="653" t="s">
        <v>187</v>
      </c>
      <c r="H50" s="654"/>
      <c r="I50" s="654"/>
      <c r="J50" s="654"/>
      <c r="K50" s="654"/>
      <c r="L50" s="654"/>
      <c r="M50" s="654"/>
      <c r="N50" s="654"/>
      <c r="O50" s="654"/>
      <c r="P50" s="654"/>
      <c r="Q50" s="654"/>
      <c r="R50" s="654"/>
      <c r="S50" s="654"/>
      <c r="T50" s="654"/>
      <c r="U50" s="654"/>
      <c r="V50" s="654"/>
      <c r="W50" s="654"/>
      <c r="X50" s="655"/>
      <c r="Y50" s="683"/>
      <c r="Z50" s="684"/>
      <c r="AA50" s="685"/>
      <c r="AB50" s="679" t="s">
        <v>11</v>
      </c>
      <c r="AC50" s="654"/>
      <c r="AD50" s="655"/>
      <c r="AE50" s="138" t="s">
        <v>270</v>
      </c>
      <c r="AF50" s="139"/>
      <c r="AG50" s="139"/>
      <c r="AH50" s="143"/>
      <c r="AI50" s="138" t="s">
        <v>289</v>
      </c>
      <c r="AJ50" s="139"/>
      <c r="AK50" s="139"/>
      <c r="AL50" s="143"/>
      <c r="AM50" s="138" t="s">
        <v>576</v>
      </c>
      <c r="AN50" s="139"/>
      <c r="AO50" s="139"/>
      <c r="AP50" s="143"/>
      <c r="AQ50" s="679" t="s">
        <v>175</v>
      </c>
      <c r="AR50" s="654"/>
      <c r="AS50" s="654"/>
      <c r="AT50" s="655"/>
      <c r="AU50" s="680" t="s">
        <v>189</v>
      </c>
      <c r="AV50" s="680"/>
      <c r="AW50" s="680"/>
      <c r="AX50" s="681"/>
      <c r="AY50">
        <f>COUNTA($G$52)</f>
        <v>1</v>
      </c>
    </row>
    <row r="51" spans="1:51" ht="18.75" customHeight="1" x14ac:dyDescent="0.15">
      <c r="A51" s="83"/>
      <c r="B51" s="81"/>
      <c r="C51" s="80"/>
      <c r="D51" s="81"/>
      <c r="E51" s="80"/>
      <c r="F51" s="697"/>
      <c r="G51" s="144"/>
      <c r="H51" s="141"/>
      <c r="I51" s="141"/>
      <c r="J51" s="141"/>
      <c r="K51" s="141"/>
      <c r="L51" s="141"/>
      <c r="M51" s="141"/>
      <c r="N51" s="141"/>
      <c r="O51" s="141"/>
      <c r="P51" s="141"/>
      <c r="Q51" s="141"/>
      <c r="R51" s="141"/>
      <c r="S51" s="141"/>
      <c r="T51" s="141"/>
      <c r="U51" s="141"/>
      <c r="V51" s="141"/>
      <c r="W51" s="141"/>
      <c r="X51" s="145"/>
      <c r="Y51" s="165"/>
      <c r="Z51" s="166"/>
      <c r="AA51" s="167"/>
      <c r="AB51" s="140"/>
      <c r="AC51" s="141"/>
      <c r="AD51" s="145"/>
      <c r="AE51" s="140"/>
      <c r="AF51" s="141"/>
      <c r="AG51" s="141"/>
      <c r="AH51" s="145"/>
      <c r="AI51" s="140"/>
      <c r="AJ51" s="141"/>
      <c r="AK51" s="141"/>
      <c r="AL51" s="145"/>
      <c r="AM51" s="140"/>
      <c r="AN51" s="141"/>
      <c r="AO51" s="141"/>
      <c r="AP51" s="145"/>
      <c r="AQ51" s="303" t="s">
        <v>598</v>
      </c>
      <c r="AR51" s="304"/>
      <c r="AS51" s="141" t="s">
        <v>176</v>
      </c>
      <c r="AT51" s="145"/>
      <c r="AU51" s="285" t="s">
        <v>598</v>
      </c>
      <c r="AV51" s="285"/>
      <c r="AW51" s="141" t="s">
        <v>172</v>
      </c>
      <c r="AX51" s="531"/>
      <c r="AY51">
        <f>$AY$50</f>
        <v>1</v>
      </c>
    </row>
    <row r="52" spans="1:51" ht="39.75" customHeight="1" x14ac:dyDescent="0.15">
      <c r="A52" s="83"/>
      <c r="B52" s="81"/>
      <c r="C52" s="80"/>
      <c r="D52" s="81"/>
      <c r="E52" s="80"/>
      <c r="F52" s="697"/>
      <c r="G52" s="120" t="s">
        <v>598</v>
      </c>
      <c r="H52" s="121"/>
      <c r="I52" s="121"/>
      <c r="J52" s="121"/>
      <c r="K52" s="121"/>
      <c r="L52" s="121"/>
      <c r="M52" s="121"/>
      <c r="N52" s="121"/>
      <c r="O52" s="121"/>
      <c r="P52" s="121"/>
      <c r="Q52" s="121"/>
      <c r="R52" s="121"/>
      <c r="S52" s="121"/>
      <c r="T52" s="121"/>
      <c r="U52" s="121"/>
      <c r="V52" s="121"/>
      <c r="W52" s="121"/>
      <c r="X52" s="122"/>
      <c r="Y52" s="453" t="s">
        <v>188</v>
      </c>
      <c r="Z52" s="454"/>
      <c r="AA52" s="455"/>
      <c r="AB52" s="682" t="s">
        <v>598</v>
      </c>
      <c r="AC52" s="501"/>
      <c r="AD52" s="501"/>
      <c r="AE52" s="174" t="s">
        <v>598</v>
      </c>
      <c r="AF52" s="175"/>
      <c r="AG52" s="175"/>
      <c r="AH52" s="175"/>
      <c r="AI52" s="174" t="s">
        <v>598</v>
      </c>
      <c r="AJ52" s="175"/>
      <c r="AK52" s="175"/>
      <c r="AL52" s="175"/>
      <c r="AM52" s="174" t="s">
        <v>598</v>
      </c>
      <c r="AN52" s="175"/>
      <c r="AO52" s="175"/>
      <c r="AP52" s="175"/>
      <c r="AQ52" s="174" t="s">
        <v>598</v>
      </c>
      <c r="AR52" s="175"/>
      <c r="AS52" s="175"/>
      <c r="AT52" s="175"/>
      <c r="AU52" s="174" t="s">
        <v>598</v>
      </c>
      <c r="AV52" s="175"/>
      <c r="AW52" s="175"/>
      <c r="AX52" s="176"/>
      <c r="AY52">
        <f t="shared" ref="AY52:AY53" si="5">$AY$50</f>
        <v>1</v>
      </c>
    </row>
    <row r="53" spans="1:51" ht="39.75" customHeight="1" x14ac:dyDescent="0.15">
      <c r="A53" s="83"/>
      <c r="B53" s="81"/>
      <c r="C53" s="80"/>
      <c r="D53" s="81"/>
      <c r="E53" s="80"/>
      <c r="F53" s="697"/>
      <c r="G53" s="126"/>
      <c r="H53" s="127"/>
      <c r="I53" s="127"/>
      <c r="J53" s="127"/>
      <c r="K53" s="127"/>
      <c r="L53" s="127"/>
      <c r="M53" s="127"/>
      <c r="N53" s="127"/>
      <c r="O53" s="127"/>
      <c r="P53" s="127"/>
      <c r="Q53" s="127"/>
      <c r="R53" s="127"/>
      <c r="S53" s="127"/>
      <c r="T53" s="127"/>
      <c r="U53" s="127"/>
      <c r="V53" s="127"/>
      <c r="W53" s="127"/>
      <c r="X53" s="128"/>
      <c r="Y53" s="189" t="s">
        <v>52</v>
      </c>
      <c r="Z53" s="190"/>
      <c r="AA53" s="191"/>
      <c r="AB53" s="390" t="s">
        <v>598</v>
      </c>
      <c r="AC53" s="391"/>
      <c r="AD53" s="391"/>
      <c r="AE53" s="174" t="s">
        <v>598</v>
      </c>
      <c r="AF53" s="175"/>
      <c r="AG53" s="175"/>
      <c r="AH53" s="175"/>
      <c r="AI53" s="174" t="s">
        <v>598</v>
      </c>
      <c r="AJ53" s="175"/>
      <c r="AK53" s="175"/>
      <c r="AL53" s="175"/>
      <c r="AM53" s="174" t="s">
        <v>598</v>
      </c>
      <c r="AN53" s="175"/>
      <c r="AO53" s="175"/>
      <c r="AP53" s="175"/>
      <c r="AQ53" s="174" t="s">
        <v>598</v>
      </c>
      <c r="AR53" s="175"/>
      <c r="AS53" s="175"/>
      <c r="AT53" s="175"/>
      <c r="AU53" s="174" t="s">
        <v>598</v>
      </c>
      <c r="AV53" s="175"/>
      <c r="AW53" s="175"/>
      <c r="AX53" s="176"/>
      <c r="AY53">
        <f t="shared" si="5"/>
        <v>1</v>
      </c>
    </row>
    <row r="54" spans="1:51" ht="22.5" customHeight="1" x14ac:dyDescent="0.15">
      <c r="A54" s="83"/>
      <c r="B54" s="81"/>
      <c r="C54" s="80"/>
      <c r="D54" s="81"/>
      <c r="E54" s="80"/>
      <c r="F54" s="697"/>
      <c r="G54" s="142" t="s">
        <v>190</v>
      </c>
      <c r="H54" s="139"/>
      <c r="I54" s="139"/>
      <c r="J54" s="139"/>
      <c r="K54" s="139"/>
      <c r="L54" s="139"/>
      <c r="M54" s="139"/>
      <c r="N54" s="139"/>
      <c r="O54" s="139"/>
      <c r="P54" s="143"/>
      <c r="Q54" s="138" t="s">
        <v>231</v>
      </c>
      <c r="R54" s="139"/>
      <c r="S54" s="139"/>
      <c r="T54" s="139"/>
      <c r="U54" s="139"/>
      <c r="V54" s="139"/>
      <c r="W54" s="139"/>
      <c r="X54" s="139"/>
      <c r="Y54" s="139"/>
      <c r="Z54" s="139"/>
      <c r="AA54" s="139"/>
      <c r="AB54" s="704" t="s">
        <v>232</v>
      </c>
      <c r="AC54" s="139"/>
      <c r="AD54" s="143"/>
      <c r="AE54" s="138" t="s">
        <v>191</v>
      </c>
      <c r="AF54" s="139"/>
      <c r="AG54" s="139"/>
      <c r="AH54" s="139"/>
      <c r="AI54" s="139"/>
      <c r="AJ54" s="139"/>
      <c r="AK54" s="139"/>
      <c r="AL54" s="139"/>
      <c r="AM54" s="139"/>
      <c r="AN54" s="139"/>
      <c r="AO54" s="139"/>
      <c r="AP54" s="139"/>
      <c r="AQ54" s="139"/>
      <c r="AR54" s="139"/>
      <c r="AS54" s="139"/>
      <c r="AT54" s="139"/>
      <c r="AU54" s="139"/>
      <c r="AV54" s="139"/>
      <c r="AW54" s="139"/>
      <c r="AX54" s="530"/>
      <c r="AY54">
        <f>COUNTA($G$56)</f>
        <v>1</v>
      </c>
    </row>
    <row r="55" spans="1:51" ht="22.5" customHeight="1" x14ac:dyDescent="0.15">
      <c r="A55" s="83"/>
      <c r="B55" s="81"/>
      <c r="C55" s="80"/>
      <c r="D55" s="81"/>
      <c r="E55" s="80"/>
      <c r="F55" s="697"/>
      <c r="G55" s="144"/>
      <c r="H55" s="141"/>
      <c r="I55" s="141"/>
      <c r="J55" s="141"/>
      <c r="K55" s="141"/>
      <c r="L55" s="141"/>
      <c r="M55" s="141"/>
      <c r="N55" s="141"/>
      <c r="O55" s="141"/>
      <c r="P55" s="145"/>
      <c r="Q55" s="140"/>
      <c r="R55" s="141"/>
      <c r="S55" s="141"/>
      <c r="T55" s="141"/>
      <c r="U55" s="141"/>
      <c r="V55" s="141"/>
      <c r="W55" s="141"/>
      <c r="X55" s="141"/>
      <c r="Y55" s="141"/>
      <c r="Z55" s="141"/>
      <c r="AA55" s="141"/>
      <c r="AB55" s="705"/>
      <c r="AC55" s="141"/>
      <c r="AD55" s="145"/>
      <c r="AE55" s="140"/>
      <c r="AF55" s="141"/>
      <c r="AG55" s="141"/>
      <c r="AH55" s="141"/>
      <c r="AI55" s="141"/>
      <c r="AJ55" s="141"/>
      <c r="AK55" s="141"/>
      <c r="AL55" s="141"/>
      <c r="AM55" s="141"/>
      <c r="AN55" s="141"/>
      <c r="AO55" s="141"/>
      <c r="AP55" s="141"/>
      <c r="AQ55" s="141"/>
      <c r="AR55" s="141"/>
      <c r="AS55" s="141"/>
      <c r="AT55" s="141"/>
      <c r="AU55" s="141"/>
      <c r="AV55" s="141"/>
      <c r="AW55" s="141"/>
      <c r="AX55" s="531"/>
      <c r="AY55">
        <f>$AY$54</f>
        <v>1</v>
      </c>
    </row>
    <row r="56" spans="1:51" ht="22.5" customHeight="1" x14ac:dyDescent="0.15">
      <c r="A56" s="83"/>
      <c r="B56" s="81"/>
      <c r="C56" s="80"/>
      <c r="D56" s="81"/>
      <c r="E56" s="80"/>
      <c r="F56" s="697"/>
      <c r="G56" s="120" t="s">
        <v>610</v>
      </c>
      <c r="H56" s="121"/>
      <c r="I56" s="121"/>
      <c r="J56" s="121"/>
      <c r="K56" s="121"/>
      <c r="L56" s="121"/>
      <c r="M56" s="121"/>
      <c r="N56" s="121"/>
      <c r="O56" s="121"/>
      <c r="P56" s="122"/>
      <c r="Q56" s="129" t="s">
        <v>611</v>
      </c>
      <c r="R56" s="121"/>
      <c r="S56" s="121"/>
      <c r="T56" s="121"/>
      <c r="U56" s="121"/>
      <c r="V56" s="121"/>
      <c r="W56" s="121"/>
      <c r="X56" s="121"/>
      <c r="Y56" s="121"/>
      <c r="Z56" s="121"/>
      <c r="AA56" s="130"/>
      <c r="AB56" s="698" t="s">
        <v>612</v>
      </c>
      <c r="AC56" s="699"/>
      <c r="AD56" s="699"/>
      <c r="AE56" s="686" t="s">
        <v>598</v>
      </c>
      <c r="AF56" s="686"/>
      <c r="AG56" s="686"/>
      <c r="AH56" s="686"/>
      <c r="AI56" s="686"/>
      <c r="AJ56" s="686"/>
      <c r="AK56" s="686"/>
      <c r="AL56" s="686"/>
      <c r="AM56" s="686"/>
      <c r="AN56" s="686"/>
      <c r="AO56" s="686"/>
      <c r="AP56" s="686"/>
      <c r="AQ56" s="686"/>
      <c r="AR56" s="686"/>
      <c r="AS56" s="686"/>
      <c r="AT56" s="686"/>
      <c r="AU56" s="686"/>
      <c r="AV56" s="686"/>
      <c r="AW56" s="686"/>
      <c r="AX56" s="687"/>
      <c r="AY56">
        <f t="shared" ref="AY56:AY60" si="6">$AY$54</f>
        <v>1</v>
      </c>
    </row>
    <row r="57" spans="1:51" ht="22.5" customHeight="1" x14ac:dyDescent="0.15">
      <c r="A57" s="83"/>
      <c r="B57" s="81"/>
      <c r="C57" s="80"/>
      <c r="D57" s="81"/>
      <c r="E57" s="80"/>
      <c r="F57" s="697"/>
      <c r="G57" s="123"/>
      <c r="H57" s="124"/>
      <c r="I57" s="124"/>
      <c r="J57" s="124"/>
      <c r="K57" s="124"/>
      <c r="L57" s="124"/>
      <c r="M57" s="124"/>
      <c r="N57" s="124"/>
      <c r="O57" s="124"/>
      <c r="P57" s="125"/>
      <c r="Q57" s="131"/>
      <c r="R57" s="124"/>
      <c r="S57" s="124"/>
      <c r="T57" s="124"/>
      <c r="U57" s="124"/>
      <c r="V57" s="124"/>
      <c r="W57" s="124"/>
      <c r="X57" s="124"/>
      <c r="Y57" s="124"/>
      <c r="Z57" s="124"/>
      <c r="AA57" s="132"/>
      <c r="AB57" s="700"/>
      <c r="AC57" s="701"/>
      <c r="AD57" s="701"/>
      <c r="AE57" s="686"/>
      <c r="AF57" s="686"/>
      <c r="AG57" s="686"/>
      <c r="AH57" s="686"/>
      <c r="AI57" s="686"/>
      <c r="AJ57" s="686"/>
      <c r="AK57" s="686"/>
      <c r="AL57" s="686"/>
      <c r="AM57" s="686"/>
      <c r="AN57" s="686"/>
      <c r="AO57" s="686"/>
      <c r="AP57" s="686"/>
      <c r="AQ57" s="686"/>
      <c r="AR57" s="686"/>
      <c r="AS57" s="686"/>
      <c r="AT57" s="686"/>
      <c r="AU57" s="686"/>
      <c r="AV57" s="686"/>
      <c r="AW57" s="686"/>
      <c r="AX57" s="687"/>
      <c r="AY57">
        <f t="shared" si="6"/>
        <v>1</v>
      </c>
    </row>
    <row r="58" spans="1:51" ht="25.5" customHeight="1" x14ac:dyDescent="0.15">
      <c r="A58" s="83"/>
      <c r="B58" s="81"/>
      <c r="C58" s="80"/>
      <c r="D58" s="81"/>
      <c r="E58" s="80"/>
      <c r="F58" s="697"/>
      <c r="G58" s="123"/>
      <c r="H58" s="124"/>
      <c r="I58" s="124"/>
      <c r="J58" s="124"/>
      <c r="K58" s="124"/>
      <c r="L58" s="124"/>
      <c r="M58" s="124"/>
      <c r="N58" s="124"/>
      <c r="O58" s="124"/>
      <c r="P58" s="125"/>
      <c r="Q58" s="131"/>
      <c r="R58" s="124"/>
      <c r="S58" s="124"/>
      <c r="T58" s="124"/>
      <c r="U58" s="124"/>
      <c r="V58" s="124"/>
      <c r="W58" s="124"/>
      <c r="X58" s="124"/>
      <c r="Y58" s="124"/>
      <c r="Z58" s="124"/>
      <c r="AA58" s="132"/>
      <c r="AB58" s="700"/>
      <c r="AC58" s="701"/>
      <c r="AD58" s="701"/>
      <c r="AE58" s="634" t="s">
        <v>192</v>
      </c>
      <c r="AF58" s="634"/>
      <c r="AG58" s="634"/>
      <c r="AH58" s="634"/>
      <c r="AI58" s="634"/>
      <c r="AJ58" s="634"/>
      <c r="AK58" s="634"/>
      <c r="AL58" s="634"/>
      <c r="AM58" s="634"/>
      <c r="AN58" s="634"/>
      <c r="AO58" s="634"/>
      <c r="AP58" s="634"/>
      <c r="AQ58" s="634"/>
      <c r="AR58" s="634"/>
      <c r="AS58" s="634"/>
      <c r="AT58" s="634"/>
      <c r="AU58" s="634"/>
      <c r="AV58" s="634"/>
      <c r="AW58" s="634"/>
      <c r="AX58" s="635"/>
      <c r="AY58">
        <f t="shared" si="6"/>
        <v>1</v>
      </c>
    </row>
    <row r="59" spans="1:51" ht="22.5" customHeight="1" x14ac:dyDescent="0.15">
      <c r="A59" s="83"/>
      <c r="B59" s="81"/>
      <c r="C59" s="80"/>
      <c r="D59" s="81"/>
      <c r="E59" s="80"/>
      <c r="F59" s="697"/>
      <c r="G59" s="123"/>
      <c r="H59" s="124"/>
      <c r="I59" s="124"/>
      <c r="J59" s="124"/>
      <c r="K59" s="124"/>
      <c r="L59" s="124"/>
      <c r="M59" s="124"/>
      <c r="N59" s="124"/>
      <c r="O59" s="124"/>
      <c r="P59" s="125"/>
      <c r="Q59" s="131"/>
      <c r="R59" s="124"/>
      <c r="S59" s="124"/>
      <c r="T59" s="124"/>
      <c r="U59" s="124"/>
      <c r="V59" s="124"/>
      <c r="W59" s="124"/>
      <c r="X59" s="124"/>
      <c r="Y59" s="124"/>
      <c r="Z59" s="124"/>
      <c r="AA59" s="132"/>
      <c r="AB59" s="700"/>
      <c r="AC59" s="701"/>
      <c r="AD59" s="701"/>
      <c r="AE59" s="129" t="s">
        <v>598</v>
      </c>
      <c r="AF59" s="121"/>
      <c r="AG59" s="121"/>
      <c r="AH59" s="121"/>
      <c r="AI59" s="121"/>
      <c r="AJ59" s="121"/>
      <c r="AK59" s="121"/>
      <c r="AL59" s="121"/>
      <c r="AM59" s="121"/>
      <c r="AN59" s="121"/>
      <c r="AO59" s="121"/>
      <c r="AP59" s="121"/>
      <c r="AQ59" s="121"/>
      <c r="AR59" s="121"/>
      <c r="AS59" s="121"/>
      <c r="AT59" s="121"/>
      <c r="AU59" s="121"/>
      <c r="AV59" s="121"/>
      <c r="AW59" s="121"/>
      <c r="AX59" s="159"/>
      <c r="AY59">
        <f t="shared" si="6"/>
        <v>1</v>
      </c>
    </row>
    <row r="60" spans="1:51" ht="22.5" customHeight="1" x14ac:dyDescent="0.15">
      <c r="A60" s="83"/>
      <c r="B60" s="81"/>
      <c r="C60" s="80"/>
      <c r="D60" s="81"/>
      <c r="E60" s="80"/>
      <c r="F60" s="697"/>
      <c r="G60" s="126"/>
      <c r="H60" s="127"/>
      <c r="I60" s="127"/>
      <c r="J60" s="127"/>
      <c r="K60" s="127"/>
      <c r="L60" s="127"/>
      <c r="M60" s="127"/>
      <c r="N60" s="127"/>
      <c r="O60" s="127"/>
      <c r="P60" s="128"/>
      <c r="Q60" s="133"/>
      <c r="R60" s="127"/>
      <c r="S60" s="127"/>
      <c r="T60" s="127"/>
      <c r="U60" s="127"/>
      <c r="V60" s="127"/>
      <c r="W60" s="127"/>
      <c r="X60" s="127"/>
      <c r="Y60" s="127"/>
      <c r="Z60" s="127"/>
      <c r="AA60" s="134"/>
      <c r="AB60" s="702"/>
      <c r="AC60" s="703"/>
      <c r="AD60" s="703"/>
      <c r="AE60" s="133"/>
      <c r="AF60" s="127"/>
      <c r="AG60" s="127"/>
      <c r="AH60" s="127"/>
      <c r="AI60" s="127"/>
      <c r="AJ60" s="127"/>
      <c r="AK60" s="127"/>
      <c r="AL60" s="127"/>
      <c r="AM60" s="127"/>
      <c r="AN60" s="127"/>
      <c r="AO60" s="127"/>
      <c r="AP60" s="127"/>
      <c r="AQ60" s="127"/>
      <c r="AR60" s="127"/>
      <c r="AS60" s="127"/>
      <c r="AT60" s="127"/>
      <c r="AU60" s="127"/>
      <c r="AV60" s="127"/>
      <c r="AW60" s="127"/>
      <c r="AX60" s="160"/>
      <c r="AY60">
        <f t="shared" si="6"/>
        <v>1</v>
      </c>
    </row>
    <row r="61" spans="1:51" ht="23.25" customHeight="1" x14ac:dyDescent="0.15">
      <c r="A61" s="83"/>
      <c r="B61" s="81"/>
      <c r="C61" s="80"/>
      <c r="D61" s="81"/>
      <c r="E61" s="393" t="s">
        <v>205</v>
      </c>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394"/>
      <c r="AR61" s="394"/>
      <c r="AS61" s="394"/>
      <c r="AT61" s="394"/>
      <c r="AU61" s="394"/>
      <c r="AV61" s="394"/>
      <c r="AW61" s="394"/>
      <c r="AX61" s="395"/>
      <c r="AY61">
        <f>COUNTA($E$62)</f>
        <v>1</v>
      </c>
    </row>
    <row r="62" spans="1:51" ht="24.75" customHeight="1" x14ac:dyDescent="0.15">
      <c r="A62" s="83"/>
      <c r="B62" s="81"/>
      <c r="C62" s="80"/>
      <c r="D62" s="81"/>
      <c r="E62" s="129" t="s">
        <v>613</v>
      </c>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59"/>
      <c r="AY62">
        <f>$AY$61</f>
        <v>1</v>
      </c>
    </row>
    <row r="63" spans="1:51" ht="24.75" customHeight="1" x14ac:dyDescent="0.15">
      <c r="A63" s="83"/>
      <c r="B63" s="81"/>
      <c r="C63" s="80"/>
      <c r="D63" s="81"/>
      <c r="E63" s="131"/>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318"/>
      <c r="AY63">
        <f>$AY$61</f>
        <v>1</v>
      </c>
    </row>
    <row r="64" spans="1:51" ht="34.5" customHeight="1" x14ac:dyDescent="0.15">
      <c r="A64" s="83"/>
      <c r="B64" s="81"/>
      <c r="C64" s="695" t="s">
        <v>548</v>
      </c>
      <c r="D64" s="707"/>
      <c r="E64" s="626" t="s">
        <v>279</v>
      </c>
      <c r="F64" s="627"/>
      <c r="G64" s="628" t="s">
        <v>193</v>
      </c>
      <c r="H64" s="394"/>
      <c r="I64" s="394"/>
      <c r="J64" s="629" t="s">
        <v>596</v>
      </c>
      <c r="K64" s="630"/>
      <c r="L64" s="630"/>
      <c r="M64" s="630"/>
      <c r="N64" s="630"/>
      <c r="O64" s="630"/>
      <c r="P64" s="630"/>
      <c r="Q64" s="630"/>
      <c r="R64" s="630"/>
      <c r="S64" s="630"/>
      <c r="T64" s="631"/>
      <c r="U64" s="632"/>
      <c r="V64" s="632"/>
      <c r="W64" s="632"/>
      <c r="X64" s="632"/>
      <c r="Y64" s="632"/>
      <c r="Z64" s="632"/>
      <c r="AA64" s="632"/>
      <c r="AB64" s="632"/>
      <c r="AC64" s="632"/>
      <c r="AD64" s="632"/>
      <c r="AE64" s="632"/>
      <c r="AF64" s="632"/>
      <c r="AG64" s="632"/>
      <c r="AH64" s="632"/>
      <c r="AI64" s="632"/>
      <c r="AJ64" s="632"/>
      <c r="AK64" s="632"/>
      <c r="AL64" s="632"/>
      <c r="AM64" s="632"/>
      <c r="AN64" s="632"/>
      <c r="AO64" s="632"/>
      <c r="AP64" s="632"/>
      <c r="AQ64" s="632"/>
      <c r="AR64" s="632"/>
      <c r="AS64" s="632"/>
      <c r="AT64" s="632"/>
      <c r="AU64" s="632"/>
      <c r="AV64" s="632"/>
      <c r="AW64" s="632"/>
      <c r="AX64" s="633"/>
      <c r="AY64" s="65" t="str">
        <f>IF(SUBSTITUTE($J$64,"-","")="","0","1")</f>
        <v>0</v>
      </c>
    </row>
    <row r="65" spans="1:51" ht="18.75" customHeight="1" x14ac:dyDescent="0.15">
      <c r="A65" s="83"/>
      <c r="B65" s="81"/>
      <c r="C65" s="80"/>
      <c r="D65" s="81"/>
      <c r="E65" s="444" t="s">
        <v>182</v>
      </c>
      <c r="F65" s="445"/>
      <c r="G65" s="661" t="s">
        <v>179</v>
      </c>
      <c r="H65" s="139"/>
      <c r="I65" s="139"/>
      <c r="J65" s="139"/>
      <c r="K65" s="139"/>
      <c r="L65" s="139"/>
      <c r="M65" s="139"/>
      <c r="N65" s="139"/>
      <c r="O65" s="139"/>
      <c r="P65" s="139"/>
      <c r="Q65" s="139"/>
      <c r="R65" s="139"/>
      <c r="S65" s="139"/>
      <c r="T65" s="139"/>
      <c r="U65" s="139"/>
      <c r="V65" s="139"/>
      <c r="W65" s="139"/>
      <c r="X65" s="143"/>
      <c r="Y65" s="165"/>
      <c r="Z65" s="166"/>
      <c r="AA65" s="167"/>
      <c r="AB65" s="138" t="s">
        <v>11</v>
      </c>
      <c r="AC65" s="139"/>
      <c r="AD65" s="143"/>
      <c r="AE65" s="257" t="s">
        <v>181</v>
      </c>
      <c r="AF65" s="258"/>
      <c r="AG65" s="258"/>
      <c r="AH65" s="259"/>
      <c r="AI65" s="276" t="s">
        <v>420</v>
      </c>
      <c r="AJ65" s="276"/>
      <c r="AK65" s="276"/>
      <c r="AL65" s="138"/>
      <c r="AM65" s="276" t="s">
        <v>421</v>
      </c>
      <c r="AN65" s="276"/>
      <c r="AO65" s="276"/>
      <c r="AP65" s="138"/>
      <c r="AQ65" s="138" t="s">
        <v>175</v>
      </c>
      <c r="AR65" s="139"/>
      <c r="AS65" s="139"/>
      <c r="AT65" s="143"/>
      <c r="AU65" s="177" t="s">
        <v>132</v>
      </c>
      <c r="AV65" s="177"/>
      <c r="AW65" s="177"/>
      <c r="AX65" s="178"/>
      <c r="AY65">
        <f>COUNTA($G$67)</f>
        <v>1</v>
      </c>
    </row>
    <row r="66" spans="1:51" ht="18.75" customHeight="1" x14ac:dyDescent="0.15">
      <c r="A66" s="83"/>
      <c r="B66" s="81"/>
      <c r="C66" s="80"/>
      <c r="D66" s="81"/>
      <c r="E66" s="444"/>
      <c r="F66" s="445"/>
      <c r="G66" s="144"/>
      <c r="H66" s="141"/>
      <c r="I66" s="141"/>
      <c r="J66" s="141"/>
      <c r="K66" s="141"/>
      <c r="L66" s="141"/>
      <c r="M66" s="141"/>
      <c r="N66" s="141"/>
      <c r="O66" s="141"/>
      <c r="P66" s="141"/>
      <c r="Q66" s="141"/>
      <c r="R66" s="141"/>
      <c r="S66" s="141"/>
      <c r="T66" s="141"/>
      <c r="U66" s="141"/>
      <c r="V66" s="141"/>
      <c r="W66" s="141"/>
      <c r="X66" s="145"/>
      <c r="Y66" s="165"/>
      <c r="Z66" s="166"/>
      <c r="AA66" s="167"/>
      <c r="AB66" s="140"/>
      <c r="AC66" s="141"/>
      <c r="AD66" s="145"/>
      <c r="AE66" s="285" t="s">
        <v>598</v>
      </c>
      <c r="AF66" s="285"/>
      <c r="AG66" s="141" t="s">
        <v>176</v>
      </c>
      <c r="AH66" s="145"/>
      <c r="AI66" s="277"/>
      <c r="AJ66" s="277"/>
      <c r="AK66" s="277"/>
      <c r="AL66" s="140"/>
      <c r="AM66" s="277"/>
      <c r="AN66" s="277"/>
      <c r="AO66" s="277"/>
      <c r="AP66" s="140"/>
      <c r="AQ66" s="284" t="s">
        <v>598</v>
      </c>
      <c r="AR66" s="285"/>
      <c r="AS66" s="141" t="s">
        <v>176</v>
      </c>
      <c r="AT66" s="145"/>
      <c r="AU66" s="285" t="s">
        <v>598</v>
      </c>
      <c r="AV66" s="285"/>
      <c r="AW66" s="141" t="s">
        <v>172</v>
      </c>
      <c r="AX66" s="531"/>
      <c r="AY66">
        <f>$AY$65</f>
        <v>1</v>
      </c>
    </row>
    <row r="67" spans="1:51" ht="23.25" customHeight="1" x14ac:dyDescent="0.15">
      <c r="A67" s="83"/>
      <c r="B67" s="81"/>
      <c r="C67" s="80"/>
      <c r="D67" s="81"/>
      <c r="E67" s="444"/>
      <c r="F67" s="445"/>
      <c r="G67" s="120" t="s">
        <v>598</v>
      </c>
      <c r="H67" s="121"/>
      <c r="I67" s="121"/>
      <c r="J67" s="121"/>
      <c r="K67" s="121"/>
      <c r="L67" s="121"/>
      <c r="M67" s="121"/>
      <c r="N67" s="121"/>
      <c r="O67" s="121"/>
      <c r="P67" s="121"/>
      <c r="Q67" s="121"/>
      <c r="R67" s="121"/>
      <c r="S67" s="121"/>
      <c r="T67" s="121"/>
      <c r="U67" s="121"/>
      <c r="V67" s="121"/>
      <c r="W67" s="121"/>
      <c r="X67" s="122"/>
      <c r="Y67" s="453" t="s">
        <v>12</v>
      </c>
      <c r="Z67" s="454"/>
      <c r="AA67" s="455"/>
      <c r="AB67" s="391" t="s">
        <v>598</v>
      </c>
      <c r="AC67" s="391"/>
      <c r="AD67" s="391"/>
      <c r="AE67" s="187" t="s">
        <v>598</v>
      </c>
      <c r="AF67" s="175"/>
      <c r="AG67" s="175"/>
      <c r="AH67" s="175"/>
      <c r="AI67" s="187" t="s">
        <v>598</v>
      </c>
      <c r="AJ67" s="175"/>
      <c r="AK67" s="175"/>
      <c r="AL67" s="175"/>
      <c r="AM67" s="187" t="s">
        <v>598</v>
      </c>
      <c r="AN67" s="175"/>
      <c r="AO67" s="175"/>
      <c r="AP67" s="188"/>
      <c r="AQ67" s="187" t="s">
        <v>598</v>
      </c>
      <c r="AR67" s="175"/>
      <c r="AS67" s="175"/>
      <c r="AT67" s="188"/>
      <c r="AU67" s="175" t="s">
        <v>598</v>
      </c>
      <c r="AV67" s="175"/>
      <c r="AW67" s="175"/>
      <c r="AX67" s="176"/>
      <c r="AY67">
        <f t="shared" ref="AY67:AY69" si="7">$AY$65</f>
        <v>1</v>
      </c>
    </row>
    <row r="68" spans="1:51" ht="23.25" customHeight="1" x14ac:dyDescent="0.15">
      <c r="A68" s="83"/>
      <c r="B68" s="81"/>
      <c r="C68" s="80"/>
      <c r="D68" s="81"/>
      <c r="E68" s="444"/>
      <c r="F68" s="445"/>
      <c r="G68" s="123"/>
      <c r="H68" s="124"/>
      <c r="I68" s="124"/>
      <c r="J68" s="124"/>
      <c r="K68" s="124"/>
      <c r="L68" s="124"/>
      <c r="M68" s="124"/>
      <c r="N68" s="124"/>
      <c r="O68" s="124"/>
      <c r="P68" s="124"/>
      <c r="Q68" s="124"/>
      <c r="R68" s="124"/>
      <c r="S68" s="124"/>
      <c r="T68" s="124"/>
      <c r="U68" s="124"/>
      <c r="V68" s="124"/>
      <c r="W68" s="124"/>
      <c r="X68" s="125"/>
      <c r="Y68" s="189" t="s">
        <v>52</v>
      </c>
      <c r="Z68" s="190"/>
      <c r="AA68" s="191"/>
      <c r="AB68" s="501" t="s">
        <v>598</v>
      </c>
      <c r="AC68" s="501"/>
      <c r="AD68" s="501"/>
      <c r="AE68" s="187" t="s">
        <v>598</v>
      </c>
      <c r="AF68" s="175"/>
      <c r="AG68" s="175"/>
      <c r="AH68" s="188"/>
      <c r="AI68" s="187" t="s">
        <v>598</v>
      </c>
      <c r="AJ68" s="175"/>
      <c r="AK68" s="175"/>
      <c r="AL68" s="175"/>
      <c r="AM68" s="187" t="s">
        <v>598</v>
      </c>
      <c r="AN68" s="175"/>
      <c r="AO68" s="175"/>
      <c r="AP68" s="188"/>
      <c r="AQ68" s="187" t="s">
        <v>598</v>
      </c>
      <c r="AR68" s="175"/>
      <c r="AS68" s="175"/>
      <c r="AT68" s="188"/>
      <c r="AU68" s="175" t="s">
        <v>598</v>
      </c>
      <c r="AV68" s="175"/>
      <c r="AW68" s="175"/>
      <c r="AX68" s="176"/>
      <c r="AY68">
        <f t="shared" si="7"/>
        <v>1</v>
      </c>
    </row>
    <row r="69" spans="1:51" ht="23.25" customHeight="1" x14ac:dyDescent="0.15">
      <c r="A69" s="83"/>
      <c r="B69" s="81"/>
      <c r="C69" s="80"/>
      <c r="D69" s="81"/>
      <c r="E69" s="444"/>
      <c r="F69" s="445"/>
      <c r="G69" s="126"/>
      <c r="H69" s="127"/>
      <c r="I69" s="127"/>
      <c r="J69" s="127"/>
      <c r="K69" s="127"/>
      <c r="L69" s="127"/>
      <c r="M69" s="127"/>
      <c r="N69" s="127"/>
      <c r="O69" s="127"/>
      <c r="P69" s="127"/>
      <c r="Q69" s="127"/>
      <c r="R69" s="127"/>
      <c r="S69" s="127"/>
      <c r="T69" s="127"/>
      <c r="U69" s="127"/>
      <c r="V69" s="127"/>
      <c r="W69" s="127"/>
      <c r="X69" s="128"/>
      <c r="Y69" s="189" t="s">
        <v>13</v>
      </c>
      <c r="Z69" s="190"/>
      <c r="AA69" s="191"/>
      <c r="AB69" s="706" t="s">
        <v>173</v>
      </c>
      <c r="AC69" s="706"/>
      <c r="AD69" s="706"/>
      <c r="AE69" s="187" t="s">
        <v>598</v>
      </c>
      <c r="AF69" s="175"/>
      <c r="AG69" s="175"/>
      <c r="AH69" s="188"/>
      <c r="AI69" s="187" t="s">
        <v>598</v>
      </c>
      <c r="AJ69" s="175"/>
      <c r="AK69" s="175"/>
      <c r="AL69" s="175"/>
      <c r="AM69" s="187" t="s">
        <v>598</v>
      </c>
      <c r="AN69" s="175"/>
      <c r="AO69" s="175"/>
      <c r="AP69" s="188"/>
      <c r="AQ69" s="187" t="s">
        <v>598</v>
      </c>
      <c r="AR69" s="175"/>
      <c r="AS69" s="175"/>
      <c r="AT69" s="188"/>
      <c r="AU69" s="175" t="s">
        <v>598</v>
      </c>
      <c r="AV69" s="175"/>
      <c r="AW69" s="175"/>
      <c r="AX69" s="176"/>
      <c r="AY69">
        <f t="shared" si="7"/>
        <v>1</v>
      </c>
    </row>
    <row r="70" spans="1:51" ht="18.75" customHeight="1" x14ac:dyDescent="0.15">
      <c r="A70" s="83"/>
      <c r="B70" s="81"/>
      <c r="C70" s="80"/>
      <c r="D70" s="81"/>
      <c r="E70" s="444" t="s">
        <v>183</v>
      </c>
      <c r="F70" s="445"/>
      <c r="G70" s="661" t="s">
        <v>180</v>
      </c>
      <c r="H70" s="139"/>
      <c r="I70" s="139"/>
      <c r="J70" s="139"/>
      <c r="K70" s="139"/>
      <c r="L70" s="139"/>
      <c r="M70" s="139"/>
      <c r="N70" s="139"/>
      <c r="O70" s="139"/>
      <c r="P70" s="139"/>
      <c r="Q70" s="139"/>
      <c r="R70" s="139"/>
      <c r="S70" s="139"/>
      <c r="T70" s="139"/>
      <c r="U70" s="139"/>
      <c r="V70" s="139"/>
      <c r="W70" s="139"/>
      <c r="X70" s="143"/>
      <c r="Y70" s="165"/>
      <c r="Z70" s="166"/>
      <c r="AA70" s="167"/>
      <c r="AB70" s="138" t="s">
        <v>11</v>
      </c>
      <c r="AC70" s="139"/>
      <c r="AD70" s="143"/>
      <c r="AE70" s="257" t="s">
        <v>181</v>
      </c>
      <c r="AF70" s="258"/>
      <c r="AG70" s="258"/>
      <c r="AH70" s="259"/>
      <c r="AI70" s="276" t="s">
        <v>420</v>
      </c>
      <c r="AJ70" s="276"/>
      <c r="AK70" s="276"/>
      <c r="AL70" s="138"/>
      <c r="AM70" s="276" t="s">
        <v>421</v>
      </c>
      <c r="AN70" s="276"/>
      <c r="AO70" s="276"/>
      <c r="AP70" s="138"/>
      <c r="AQ70" s="138" t="s">
        <v>175</v>
      </c>
      <c r="AR70" s="139"/>
      <c r="AS70" s="139"/>
      <c r="AT70" s="143"/>
      <c r="AU70" s="177" t="s">
        <v>132</v>
      </c>
      <c r="AV70" s="177"/>
      <c r="AW70" s="177"/>
      <c r="AX70" s="178"/>
      <c r="AY70">
        <f>COUNTA($G$72)</f>
        <v>1</v>
      </c>
    </row>
    <row r="71" spans="1:51" ht="18.75" customHeight="1" x14ac:dyDescent="0.15">
      <c r="A71" s="83"/>
      <c r="B71" s="81"/>
      <c r="C71" s="80"/>
      <c r="D71" s="81"/>
      <c r="E71" s="444"/>
      <c r="F71" s="445"/>
      <c r="G71" s="144"/>
      <c r="H71" s="141"/>
      <c r="I71" s="141"/>
      <c r="J71" s="141"/>
      <c r="K71" s="141"/>
      <c r="L71" s="141"/>
      <c r="M71" s="141"/>
      <c r="N71" s="141"/>
      <c r="O71" s="141"/>
      <c r="P71" s="141"/>
      <c r="Q71" s="141"/>
      <c r="R71" s="141"/>
      <c r="S71" s="141"/>
      <c r="T71" s="141"/>
      <c r="U71" s="141"/>
      <c r="V71" s="141"/>
      <c r="W71" s="141"/>
      <c r="X71" s="145"/>
      <c r="Y71" s="165"/>
      <c r="Z71" s="166"/>
      <c r="AA71" s="167"/>
      <c r="AB71" s="140"/>
      <c r="AC71" s="141"/>
      <c r="AD71" s="145"/>
      <c r="AE71" s="285" t="s">
        <v>598</v>
      </c>
      <c r="AF71" s="285"/>
      <c r="AG71" s="141" t="s">
        <v>176</v>
      </c>
      <c r="AH71" s="145"/>
      <c r="AI71" s="277"/>
      <c r="AJ71" s="277"/>
      <c r="AK71" s="277"/>
      <c r="AL71" s="140"/>
      <c r="AM71" s="277"/>
      <c r="AN71" s="277"/>
      <c r="AO71" s="277"/>
      <c r="AP71" s="140"/>
      <c r="AQ71" s="284" t="s">
        <v>598</v>
      </c>
      <c r="AR71" s="285"/>
      <c r="AS71" s="141" t="s">
        <v>176</v>
      </c>
      <c r="AT71" s="145"/>
      <c r="AU71" s="285" t="s">
        <v>598</v>
      </c>
      <c r="AV71" s="285"/>
      <c r="AW71" s="141" t="s">
        <v>172</v>
      </c>
      <c r="AX71" s="531"/>
      <c r="AY71">
        <f>$AY$70</f>
        <v>1</v>
      </c>
    </row>
    <row r="72" spans="1:51" ht="23.25" customHeight="1" x14ac:dyDescent="0.15">
      <c r="A72" s="83"/>
      <c r="B72" s="81"/>
      <c r="C72" s="80"/>
      <c r="D72" s="81"/>
      <c r="E72" s="444"/>
      <c r="F72" s="445"/>
      <c r="G72" s="120" t="s">
        <v>598</v>
      </c>
      <c r="H72" s="121"/>
      <c r="I72" s="121"/>
      <c r="J72" s="121"/>
      <c r="K72" s="121"/>
      <c r="L72" s="121"/>
      <c r="M72" s="121"/>
      <c r="N72" s="121"/>
      <c r="O72" s="121"/>
      <c r="P72" s="121"/>
      <c r="Q72" s="121"/>
      <c r="R72" s="121"/>
      <c r="S72" s="121"/>
      <c r="T72" s="121"/>
      <c r="U72" s="121"/>
      <c r="V72" s="121"/>
      <c r="W72" s="121"/>
      <c r="X72" s="122"/>
      <c r="Y72" s="453" t="s">
        <v>12</v>
      </c>
      <c r="Z72" s="454"/>
      <c r="AA72" s="455"/>
      <c r="AB72" s="391" t="s">
        <v>598</v>
      </c>
      <c r="AC72" s="391"/>
      <c r="AD72" s="391"/>
      <c r="AE72" s="187" t="s">
        <v>598</v>
      </c>
      <c r="AF72" s="175"/>
      <c r="AG72" s="175"/>
      <c r="AH72" s="175"/>
      <c r="AI72" s="187" t="s">
        <v>598</v>
      </c>
      <c r="AJ72" s="175"/>
      <c r="AK72" s="175"/>
      <c r="AL72" s="175"/>
      <c r="AM72" s="187" t="s">
        <v>598</v>
      </c>
      <c r="AN72" s="175"/>
      <c r="AO72" s="175"/>
      <c r="AP72" s="188"/>
      <c r="AQ72" s="187" t="s">
        <v>598</v>
      </c>
      <c r="AR72" s="175"/>
      <c r="AS72" s="175"/>
      <c r="AT72" s="188"/>
      <c r="AU72" s="175" t="s">
        <v>598</v>
      </c>
      <c r="AV72" s="175"/>
      <c r="AW72" s="175"/>
      <c r="AX72" s="176"/>
      <c r="AY72">
        <f t="shared" ref="AY72:AY74" si="8">$AY$70</f>
        <v>1</v>
      </c>
    </row>
    <row r="73" spans="1:51" ht="23.25" customHeight="1" x14ac:dyDescent="0.15">
      <c r="A73" s="83"/>
      <c r="B73" s="81"/>
      <c r="C73" s="80"/>
      <c r="D73" s="81"/>
      <c r="E73" s="444"/>
      <c r="F73" s="445"/>
      <c r="G73" s="123"/>
      <c r="H73" s="124"/>
      <c r="I73" s="124"/>
      <c r="J73" s="124"/>
      <c r="K73" s="124"/>
      <c r="L73" s="124"/>
      <c r="M73" s="124"/>
      <c r="N73" s="124"/>
      <c r="O73" s="124"/>
      <c r="P73" s="124"/>
      <c r="Q73" s="124"/>
      <c r="R73" s="124"/>
      <c r="S73" s="124"/>
      <c r="T73" s="124"/>
      <c r="U73" s="124"/>
      <c r="V73" s="124"/>
      <c r="W73" s="124"/>
      <c r="X73" s="125"/>
      <c r="Y73" s="189" t="s">
        <v>52</v>
      </c>
      <c r="Z73" s="190"/>
      <c r="AA73" s="191"/>
      <c r="AB73" s="501" t="s">
        <v>598</v>
      </c>
      <c r="AC73" s="501"/>
      <c r="AD73" s="501"/>
      <c r="AE73" s="187" t="s">
        <v>598</v>
      </c>
      <c r="AF73" s="175"/>
      <c r="AG73" s="175"/>
      <c r="AH73" s="188"/>
      <c r="AI73" s="187" t="s">
        <v>598</v>
      </c>
      <c r="AJ73" s="175"/>
      <c r="AK73" s="175"/>
      <c r="AL73" s="175"/>
      <c r="AM73" s="187" t="s">
        <v>598</v>
      </c>
      <c r="AN73" s="175"/>
      <c r="AO73" s="175"/>
      <c r="AP73" s="188"/>
      <c r="AQ73" s="187" t="s">
        <v>598</v>
      </c>
      <c r="AR73" s="175"/>
      <c r="AS73" s="175"/>
      <c r="AT73" s="188"/>
      <c r="AU73" s="175" t="s">
        <v>598</v>
      </c>
      <c r="AV73" s="175"/>
      <c r="AW73" s="175"/>
      <c r="AX73" s="176"/>
      <c r="AY73">
        <f t="shared" si="8"/>
        <v>1</v>
      </c>
    </row>
    <row r="74" spans="1:51" ht="23.25" customHeight="1" x14ac:dyDescent="0.15">
      <c r="A74" s="83"/>
      <c r="B74" s="81"/>
      <c r="C74" s="80"/>
      <c r="D74" s="81"/>
      <c r="E74" s="444"/>
      <c r="F74" s="445"/>
      <c r="G74" s="126"/>
      <c r="H74" s="127"/>
      <c r="I74" s="127"/>
      <c r="J74" s="127"/>
      <c r="K74" s="127"/>
      <c r="L74" s="127"/>
      <c r="M74" s="127"/>
      <c r="N74" s="127"/>
      <c r="O74" s="127"/>
      <c r="P74" s="127"/>
      <c r="Q74" s="127"/>
      <c r="R74" s="127"/>
      <c r="S74" s="127"/>
      <c r="T74" s="127"/>
      <c r="U74" s="127"/>
      <c r="V74" s="127"/>
      <c r="W74" s="127"/>
      <c r="X74" s="128"/>
      <c r="Y74" s="189" t="s">
        <v>13</v>
      </c>
      <c r="Z74" s="190"/>
      <c r="AA74" s="191"/>
      <c r="AB74" s="706" t="s">
        <v>14</v>
      </c>
      <c r="AC74" s="706"/>
      <c r="AD74" s="706"/>
      <c r="AE74" s="187" t="s">
        <v>598</v>
      </c>
      <c r="AF74" s="175"/>
      <c r="AG74" s="175"/>
      <c r="AH74" s="188"/>
      <c r="AI74" s="187" t="s">
        <v>598</v>
      </c>
      <c r="AJ74" s="175"/>
      <c r="AK74" s="175"/>
      <c r="AL74" s="175"/>
      <c r="AM74" s="187" t="s">
        <v>598</v>
      </c>
      <c r="AN74" s="175"/>
      <c r="AO74" s="175"/>
      <c r="AP74" s="188"/>
      <c r="AQ74" s="187" t="s">
        <v>598</v>
      </c>
      <c r="AR74" s="175"/>
      <c r="AS74" s="175"/>
      <c r="AT74" s="188"/>
      <c r="AU74" s="175" t="s">
        <v>598</v>
      </c>
      <c r="AV74" s="175"/>
      <c r="AW74" s="175"/>
      <c r="AX74" s="176"/>
      <c r="AY74">
        <f t="shared" si="8"/>
        <v>1</v>
      </c>
    </row>
    <row r="75" spans="1:51" ht="23.85" customHeight="1" x14ac:dyDescent="0.15">
      <c r="A75" s="83"/>
      <c r="B75" s="81"/>
      <c r="C75" s="80"/>
      <c r="D75" s="81"/>
      <c r="E75" s="393" t="s">
        <v>285</v>
      </c>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395"/>
      <c r="AY75">
        <f>COUNTA($E$76)</f>
        <v>1</v>
      </c>
    </row>
    <row r="76" spans="1:51" ht="24.75" customHeight="1" x14ac:dyDescent="0.15">
      <c r="A76" s="83"/>
      <c r="B76" s="81"/>
      <c r="C76" s="80"/>
      <c r="D76" s="81"/>
      <c r="E76" s="129" t="s">
        <v>598</v>
      </c>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59"/>
      <c r="AY76">
        <f>$AY$75</f>
        <v>1</v>
      </c>
    </row>
    <row r="77" spans="1:51" ht="24.75" customHeight="1" thickBot="1" x14ac:dyDescent="0.2">
      <c r="A77" s="83"/>
      <c r="B77" s="81"/>
      <c r="C77" s="80"/>
      <c r="D77" s="81"/>
      <c r="E77" s="133"/>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60"/>
      <c r="AY77">
        <f>$AY$76</f>
        <v>1</v>
      </c>
    </row>
    <row r="78" spans="1:51" ht="27" customHeight="1" x14ac:dyDescent="0.15">
      <c r="A78" s="658" t="s">
        <v>45</v>
      </c>
      <c r="B78" s="659"/>
      <c r="C78" s="659"/>
      <c r="D78" s="659"/>
      <c r="E78" s="659"/>
      <c r="F78" s="659"/>
      <c r="G78" s="659"/>
      <c r="H78" s="659"/>
      <c r="I78" s="659"/>
      <c r="J78" s="659"/>
      <c r="K78" s="659"/>
      <c r="L78" s="659"/>
      <c r="M78" s="659"/>
      <c r="N78" s="659"/>
      <c r="O78" s="659"/>
      <c r="P78" s="659"/>
      <c r="Q78" s="659"/>
      <c r="R78" s="659"/>
      <c r="S78" s="659"/>
      <c r="T78" s="659"/>
      <c r="U78" s="659"/>
      <c r="V78" s="659"/>
      <c r="W78" s="659"/>
      <c r="X78" s="659"/>
      <c r="Y78" s="659"/>
      <c r="Z78" s="659"/>
      <c r="AA78" s="659"/>
      <c r="AB78" s="659"/>
      <c r="AC78" s="659"/>
      <c r="AD78" s="659"/>
      <c r="AE78" s="659"/>
      <c r="AF78" s="659"/>
      <c r="AG78" s="659"/>
      <c r="AH78" s="659"/>
      <c r="AI78" s="659"/>
      <c r="AJ78" s="659"/>
      <c r="AK78" s="659"/>
      <c r="AL78" s="659"/>
      <c r="AM78" s="659"/>
      <c r="AN78" s="659"/>
      <c r="AO78" s="659"/>
      <c r="AP78" s="659"/>
      <c r="AQ78" s="659"/>
      <c r="AR78" s="659"/>
      <c r="AS78" s="659"/>
      <c r="AT78" s="659"/>
      <c r="AU78" s="659"/>
      <c r="AV78" s="659"/>
      <c r="AW78" s="659"/>
      <c r="AX78" s="660"/>
    </row>
    <row r="79" spans="1:51" ht="27" customHeight="1" x14ac:dyDescent="0.15">
      <c r="A79" s="5"/>
      <c r="B79" s="6"/>
      <c r="C79" s="169" t="s">
        <v>30</v>
      </c>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70"/>
      <c r="AD79" s="168" t="s">
        <v>34</v>
      </c>
      <c r="AE79" s="168"/>
      <c r="AF79" s="168"/>
      <c r="AG79" s="549" t="s">
        <v>29</v>
      </c>
      <c r="AH79" s="168"/>
      <c r="AI79" s="168"/>
      <c r="AJ79" s="168"/>
      <c r="AK79" s="168"/>
      <c r="AL79" s="168"/>
      <c r="AM79" s="168"/>
      <c r="AN79" s="168"/>
      <c r="AO79" s="168"/>
      <c r="AP79" s="168"/>
      <c r="AQ79" s="168"/>
      <c r="AR79" s="168"/>
      <c r="AS79" s="168"/>
      <c r="AT79" s="168"/>
      <c r="AU79" s="168"/>
      <c r="AV79" s="168"/>
      <c r="AW79" s="168"/>
      <c r="AX79" s="550"/>
    </row>
    <row r="80" spans="1:51" ht="33" customHeight="1" x14ac:dyDescent="0.15">
      <c r="A80" s="606" t="s">
        <v>138</v>
      </c>
      <c r="B80" s="607"/>
      <c r="C80" s="423" t="s">
        <v>139</v>
      </c>
      <c r="D80" s="424"/>
      <c r="E80" s="424"/>
      <c r="F80" s="424"/>
      <c r="G80" s="424"/>
      <c r="H80" s="424"/>
      <c r="I80" s="424"/>
      <c r="J80" s="424"/>
      <c r="K80" s="424"/>
      <c r="L80" s="424"/>
      <c r="M80" s="424"/>
      <c r="N80" s="424"/>
      <c r="O80" s="424"/>
      <c r="P80" s="424"/>
      <c r="Q80" s="424"/>
      <c r="R80" s="424"/>
      <c r="S80" s="424"/>
      <c r="T80" s="424"/>
      <c r="U80" s="424"/>
      <c r="V80" s="424"/>
      <c r="W80" s="424"/>
      <c r="X80" s="424"/>
      <c r="Y80" s="424"/>
      <c r="Z80" s="424"/>
      <c r="AA80" s="424"/>
      <c r="AB80" s="424"/>
      <c r="AC80" s="425"/>
      <c r="AD80" s="161" t="s">
        <v>593</v>
      </c>
      <c r="AE80" s="162"/>
      <c r="AF80" s="162"/>
      <c r="AG80" s="171" t="s">
        <v>616</v>
      </c>
      <c r="AH80" s="172"/>
      <c r="AI80" s="172"/>
      <c r="AJ80" s="172"/>
      <c r="AK80" s="172"/>
      <c r="AL80" s="172"/>
      <c r="AM80" s="172"/>
      <c r="AN80" s="172"/>
      <c r="AO80" s="172"/>
      <c r="AP80" s="172"/>
      <c r="AQ80" s="172"/>
      <c r="AR80" s="172"/>
      <c r="AS80" s="172"/>
      <c r="AT80" s="172"/>
      <c r="AU80" s="172"/>
      <c r="AV80" s="172"/>
      <c r="AW80" s="172"/>
      <c r="AX80" s="173"/>
    </row>
    <row r="81" spans="1:50" ht="50.25" customHeight="1" x14ac:dyDescent="0.15">
      <c r="A81" s="608"/>
      <c r="B81" s="609"/>
      <c r="C81" s="541" t="s">
        <v>35</v>
      </c>
      <c r="D81" s="542"/>
      <c r="E81" s="542"/>
      <c r="F81" s="542"/>
      <c r="G81" s="542"/>
      <c r="H81" s="542"/>
      <c r="I81" s="542"/>
      <c r="J81" s="542"/>
      <c r="K81" s="542"/>
      <c r="L81" s="542"/>
      <c r="M81" s="542"/>
      <c r="N81" s="542"/>
      <c r="O81" s="542"/>
      <c r="P81" s="542"/>
      <c r="Q81" s="542"/>
      <c r="R81" s="542"/>
      <c r="S81" s="542"/>
      <c r="T81" s="542"/>
      <c r="U81" s="542"/>
      <c r="V81" s="542"/>
      <c r="W81" s="542"/>
      <c r="X81" s="542"/>
      <c r="Y81" s="542"/>
      <c r="Z81" s="542"/>
      <c r="AA81" s="542"/>
      <c r="AB81" s="542"/>
      <c r="AC81" s="183"/>
      <c r="AD81" s="118" t="s">
        <v>593</v>
      </c>
      <c r="AE81" s="119"/>
      <c r="AF81" s="119"/>
      <c r="AG81" s="75" t="s">
        <v>617</v>
      </c>
      <c r="AH81" s="76"/>
      <c r="AI81" s="76"/>
      <c r="AJ81" s="76"/>
      <c r="AK81" s="76"/>
      <c r="AL81" s="76"/>
      <c r="AM81" s="76"/>
      <c r="AN81" s="76"/>
      <c r="AO81" s="76"/>
      <c r="AP81" s="76"/>
      <c r="AQ81" s="76"/>
      <c r="AR81" s="76"/>
      <c r="AS81" s="76"/>
      <c r="AT81" s="76"/>
      <c r="AU81" s="76"/>
      <c r="AV81" s="76"/>
      <c r="AW81" s="76"/>
      <c r="AX81" s="77"/>
    </row>
    <row r="82" spans="1:50" ht="48" customHeight="1" x14ac:dyDescent="0.15">
      <c r="A82" s="610"/>
      <c r="B82" s="611"/>
      <c r="C82" s="543" t="s">
        <v>140</v>
      </c>
      <c r="D82" s="544"/>
      <c r="E82" s="544"/>
      <c r="F82" s="544"/>
      <c r="G82" s="544"/>
      <c r="H82" s="544"/>
      <c r="I82" s="544"/>
      <c r="J82" s="544"/>
      <c r="K82" s="544"/>
      <c r="L82" s="544"/>
      <c r="M82" s="544"/>
      <c r="N82" s="544"/>
      <c r="O82" s="544"/>
      <c r="P82" s="544"/>
      <c r="Q82" s="544"/>
      <c r="R82" s="544"/>
      <c r="S82" s="544"/>
      <c r="T82" s="544"/>
      <c r="U82" s="544"/>
      <c r="V82" s="544"/>
      <c r="W82" s="544"/>
      <c r="X82" s="544"/>
      <c r="Y82" s="544"/>
      <c r="Z82" s="544"/>
      <c r="AA82" s="544"/>
      <c r="AB82" s="544"/>
      <c r="AC82" s="545"/>
      <c r="AD82" s="499" t="s">
        <v>593</v>
      </c>
      <c r="AE82" s="500"/>
      <c r="AF82" s="500"/>
      <c r="AG82" s="131" t="s">
        <v>618</v>
      </c>
      <c r="AH82" s="124"/>
      <c r="AI82" s="124"/>
      <c r="AJ82" s="124"/>
      <c r="AK82" s="124"/>
      <c r="AL82" s="124"/>
      <c r="AM82" s="124"/>
      <c r="AN82" s="124"/>
      <c r="AO82" s="124"/>
      <c r="AP82" s="124"/>
      <c r="AQ82" s="124"/>
      <c r="AR82" s="124"/>
      <c r="AS82" s="124"/>
      <c r="AT82" s="124"/>
      <c r="AU82" s="124"/>
      <c r="AV82" s="124"/>
      <c r="AW82" s="124"/>
      <c r="AX82" s="318"/>
    </row>
    <row r="83" spans="1:50" ht="27" customHeight="1" x14ac:dyDescent="0.15">
      <c r="A83" s="339" t="s">
        <v>37</v>
      </c>
      <c r="B83" s="340"/>
      <c r="C83" s="546" t="s">
        <v>39</v>
      </c>
      <c r="D83" s="547"/>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c r="AC83" s="548"/>
      <c r="AD83" s="429" t="s">
        <v>593</v>
      </c>
      <c r="AE83" s="430"/>
      <c r="AF83" s="430"/>
      <c r="AG83" s="129" t="s">
        <v>648</v>
      </c>
      <c r="AH83" s="121"/>
      <c r="AI83" s="121"/>
      <c r="AJ83" s="121"/>
      <c r="AK83" s="121"/>
      <c r="AL83" s="121"/>
      <c r="AM83" s="121"/>
      <c r="AN83" s="121"/>
      <c r="AO83" s="121"/>
      <c r="AP83" s="121"/>
      <c r="AQ83" s="121"/>
      <c r="AR83" s="121"/>
      <c r="AS83" s="121"/>
      <c r="AT83" s="121"/>
      <c r="AU83" s="121"/>
      <c r="AV83" s="121"/>
      <c r="AW83" s="121"/>
      <c r="AX83" s="159"/>
    </row>
    <row r="84" spans="1:50" ht="35.25" customHeight="1" x14ac:dyDescent="0.15">
      <c r="A84" s="341"/>
      <c r="B84" s="342"/>
      <c r="C84" s="520"/>
      <c r="D84" s="521"/>
      <c r="E84" s="447" t="s">
        <v>262</v>
      </c>
      <c r="F84" s="448"/>
      <c r="G84" s="448"/>
      <c r="H84" s="448"/>
      <c r="I84" s="448"/>
      <c r="J84" s="448"/>
      <c r="K84" s="448"/>
      <c r="L84" s="448"/>
      <c r="M84" s="448"/>
      <c r="N84" s="448"/>
      <c r="O84" s="448"/>
      <c r="P84" s="448"/>
      <c r="Q84" s="448"/>
      <c r="R84" s="448"/>
      <c r="S84" s="448"/>
      <c r="T84" s="448"/>
      <c r="U84" s="448"/>
      <c r="V84" s="448"/>
      <c r="W84" s="448"/>
      <c r="X84" s="448"/>
      <c r="Y84" s="448"/>
      <c r="Z84" s="448"/>
      <c r="AA84" s="448"/>
      <c r="AB84" s="448"/>
      <c r="AC84" s="449"/>
      <c r="AD84" s="118" t="s">
        <v>647</v>
      </c>
      <c r="AE84" s="119"/>
      <c r="AF84" s="371"/>
      <c r="AG84" s="131"/>
      <c r="AH84" s="124"/>
      <c r="AI84" s="124"/>
      <c r="AJ84" s="124"/>
      <c r="AK84" s="124"/>
      <c r="AL84" s="124"/>
      <c r="AM84" s="124"/>
      <c r="AN84" s="124"/>
      <c r="AO84" s="124"/>
      <c r="AP84" s="124"/>
      <c r="AQ84" s="124"/>
      <c r="AR84" s="124"/>
      <c r="AS84" s="124"/>
      <c r="AT84" s="124"/>
      <c r="AU84" s="124"/>
      <c r="AV84" s="124"/>
      <c r="AW84" s="124"/>
      <c r="AX84" s="318"/>
    </row>
    <row r="85" spans="1:50" ht="26.25" customHeight="1" x14ac:dyDescent="0.15">
      <c r="A85" s="341"/>
      <c r="B85" s="342"/>
      <c r="C85" s="522"/>
      <c r="D85" s="523"/>
      <c r="E85" s="450" t="s">
        <v>223</v>
      </c>
      <c r="F85" s="451"/>
      <c r="G85" s="451"/>
      <c r="H85" s="451"/>
      <c r="I85" s="451"/>
      <c r="J85" s="451"/>
      <c r="K85" s="451"/>
      <c r="L85" s="451"/>
      <c r="M85" s="451"/>
      <c r="N85" s="451"/>
      <c r="O85" s="451"/>
      <c r="P85" s="451"/>
      <c r="Q85" s="451"/>
      <c r="R85" s="451"/>
      <c r="S85" s="451"/>
      <c r="T85" s="451"/>
      <c r="U85" s="451"/>
      <c r="V85" s="451"/>
      <c r="W85" s="451"/>
      <c r="X85" s="451"/>
      <c r="Y85" s="451"/>
      <c r="Z85" s="451"/>
      <c r="AA85" s="451"/>
      <c r="AB85" s="451"/>
      <c r="AC85" s="452"/>
      <c r="AD85" s="560" t="s">
        <v>614</v>
      </c>
      <c r="AE85" s="561"/>
      <c r="AF85" s="561"/>
      <c r="AG85" s="131"/>
      <c r="AH85" s="124"/>
      <c r="AI85" s="124"/>
      <c r="AJ85" s="124"/>
      <c r="AK85" s="124"/>
      <c r="AL85" s="124"/>
      <c r="AM85" s="124"/>
      <c r="AN85" s="124"/>
      <c r="AO85" s="124"/>
      <c r="AP85" s="124"/>
      <c r="AQ85" s="124"/>
      <c r="AR85" s="124"/>
      <c r="AS85" s="124"/>
      <c r="AT85" s="124"/>
      <c r="AU85" s="124"/>
      <c r="AV85" s="124"/>
      <c r="AW85" s="124"/>
      <c r="AX85" s="318"/>
    </row>
    <row r="86" spans="1:50" ht="26.25" customHeight="1" x14ac:dyDescent="0.15">
      <c r="A86" s="341"/>
      <c r="B86" s="343"/>
      <c r="C86" s="538" t="s">
        <v>40</v>
      </c>
      <c r="D86" s="539"/>
      <c r="E86" s="539"/>
      <c r="F86" s="539"/>
      <c r="G86" s="539"/>
      <c r="H86" s="539"/>
      <c r="I86" s="539"/>
      <c r="J86" s="539"/>
      <c r="K86" s="539"/>
      <c r="L86" s="539"/>
      <c r="M86" s="539"/>
      <c r="N86" s="539"/>
      <c r="O86" s="539"/>
      <c r="P86" s="539"/>
      <c r="Q86" s="539"/>
      <c r="R86" s="539"/>
      <c r="S86" s="539"/>
      <c r="T86" s="539"/>
      <c r="U86" s="539"/>
      <c r="V86" s="539"/>
      <c r="W86" s="539"/>
      <c r="X86" s="539"/>
      <c r="Y86" s="539"/>
      <c r="Z86" s="539"/>
      <c r="AA86" s="539"/>
      <c r="AB86" s="539"/>
      <c r="AC86" s="539"/>
      <c r="AD86" s="305" t="s">
        <v>615</v>
      </c>
      <c r="AE86" s="306"/>
      <c r="AF86" s="306"/>
      <c r="AG86" s="462"/>
      <c r="AH86" s="463"/>
      <c r="AI86" s="463"/>
      <c r="AJ86" s="463"/>
      <c r="AK86" s="463"/>
      <c r="AL86" s="463"/>
      <c r="AM86" s="463"/>
      <c r="AN86" s="463"/>
      <c r="AO86" s="463"/>
      <c r="AP86" s="463"/>
      <c r="AQ86" s="463"/>
      <c r="AR86" s="463"/>
      <c r="AS86" s="463"/>
      <c r="AT86" s="463"/>
      <c r="AU86" s="463"/>
      <c r="AV86" s="463"/>
      <c r="AW86" s="463"/>
      <c r="AX86" s="464"/>
    </row>
    <row r="87" spans="1:50" ht="26.25" customHeight="1" x14ac:dyDescent="0.15">
      <c r="A87" s="341"/>
      <c r="B87" s="343"/>
      <c r="C87" s="182" t="s">
        <v>141</v>
      </c>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18" t="s">
        <v>593</v>
      </c>
      <c r="AE87" s="119"/>
      <c r="AF87" s="119"/>
      <c r="AG87" s="75" t="s">
        <v>619</v>
      </c>
      <c r="AH87" s="76"/>
      <c r="AI87" s="76"/>
      <c r="AJ87" s="76"/>
      <c r="AK87" s="76"/>
      <c r="AL87" s="76"/>
      <c r="AM87" s="76"/>
      <c r="AN87" s="76"/>
      <c r="AO87" s="76"/>
      <c r="AP87" s="76"/>
      <c r="AQ87" s="76"/>
      <c r="AR87" s="76"/>
      <c r="AS87" s="76"/>
      <c r="AT87" s="76"/>
      <c r="AU87" s="76"/>
      <c r="AV87" s="76"/>
      <c r="AW87" s="76"/>
      <c r="AX87" s="77"/>
    </row>
    <row r="88" spans="1:50" ht="26.25" customHeight="1" x14ac:dyDescent="0.15">
      <c r="A88" s="341"/>
      <c r="B88" s="343"/>
      <c r="C88" s="182" t="s">
        <v>36</v>
      </c>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18" t="s">
        <v>615</v>
      </c>
      <c r="AE88" s="119"/>
      <c r="AF88" s="119"/>
      <c r="AG88" s="75"/>
      <c r="AH88" s="76"/>
      <c r="AI88" s="76"/>
      <c r="AJ88" s="76"/>
      <c r="AK88" s="76"/>
      <c r="AL88" s="76"/>
      <c r="AM88" s="76"/>
      <c r="AN88" s="76"/>
      <c r="AO88" s="76"/>
      <c r="AP88" s="76"/>
      <c r="AQ88" s="76"/>
      <c r="AR88" s="76"/>
      <c r="AS88" s="76"/>
      <c r="AT88" s="76"/>
      <c r="AU88" s="76"/>
      <c r="AV88" s="76"/>
      <c r="AW88" s="76"/>
      <c r="AX88" s="77"/>
    </row>
    <row r="89" spans="1:50" ht="26.25" customHeight="1" x14ac:dyDescent="0.15">
      <c r="A89" s="341"/>
      <c r="B89" s="343"/>
      <c r="C89" s="182" t="s">
        <v>41</v>
      </c>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311"/>
      <c r="AD89" s="118" t="s">
        <v>593</v>
      </c>
      <c r="AE89" s="119"/>
      <c r="AF89" s="119"/>
      <c r="AG89" s="75" t="s">
        <v>620</v>
      </c>
      <c r="AH89" s="76"/>
      <c r="AI89" s="76"/>
      <c r="AJ89" s="76"/>
      <c r="AK89" s="76"/>
      <c r="AL89" s="76"/>
      <c r="AM89" s="76"/>
      <c r="AN89" s="76"/>
      <c r="AO89" s="76"/>
      <c r="AP89" s="76"/>
      <c r="AQ89" s="76"/>
      <c r="AR89" s="76"/>
      <c r="AS89" s="76"/>
      <c r="AT89" s="76"/>
      <c r="AU89" s="76"/>
      <c r="AV89" s="76"/>
      <c r="AW89" s="76"/>
      <c r="AX89" s="77"/>
    </row>
    <row r="90" spans="1:50" ht="57" customHeight="1" x14ac:dyDescent="0.15">
      <c r="A90" s="341"/>
      <c r="B90" s="343"/>
      <c r="C90" s="182" t="s">
        <v>238</v>
      </c>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311"/>
      <c r="AD90" s="499" t="s">
        <v>593</v>
      </c>
      <c r="AE90" s="500"/>
      <c r="AF90" s="500"/>
      <c r="AG90" s="535" t="s">
        <v>638</v>
      </c>
      <c r="AH90" s="536"/>
      <c r="AI90" s="536"/>
      <c r="AJ90" s="536"/>
      <c r="AK90" s="536"/>
      <c r="AL90" s="536"/>
      <c r="AM90" s="536"/>
      <c r="AN90" s="536"/>
      <c r="AO90" s="536"/>
      <c r="AP90" s="536"/>
      <c r="AQ90" s="536"/>
      <c r="AR90" s="536"/>
      <c r="AS90" s="536"/>
      <c r="AT90" s="536"/>
      <c r="AU90" s="536"/>
      <c r="AV90" s="536"/>
      <c r="AW90" s="536"/>
      <c r="AX90" s="537"/>
    </row>
    <row r="91" spans="1:50" ht="40.9" customHeight="1" x14ac:dyDescent="0.15">
      <c r="A91" s="341"/>
      <c r="B91" s="343"/>
      <c r="C91" s="718" t="s">
        <v>239</v>
      </c>
      <c r="D91" s="719"/>
      <c r="E91" s="719"/>
      <c r="F91" s="719"/>
      <c r="G91" s="719"/>
      <c r="H91" s="719"/>
      <c r="I91" s="719"/>
      <c r="J91" s="719"/>
      <c r="K91" s="719"/>
      <c r="L91" s="719"/>
      <c r="M91" s="719"/>
      <c r="N91" s="719"/>
      <c r="O91" s="719"/>
      <c r="P91" s="719"/>
      <c r="Q91" s="719"/>
      <c r="R91" s="719"/>
      <c r="S91" s="719"/>
      <c r="T91" s="719"/>
      <c r="U91" s="719"/>
      <c r="V91" s="719"/>
      <c r="W91" s="719"/>
      <c r="X91" s="719"/>
      <c r="Y91" s="719"/>
      <c r="Z91" s="719"/>
      <c r="AA91" s="719"/>
      <c r="AB91" s="719"/>
      <c r="AC91" s="720"/>
      <c r="AD91" s="118" t="s">
        <v>593</v>
      </c>
      <c r="AE91" s="119"/>
      <c r="AF91" s="371"/>
      <c r="AG91" s="75" t="s">
        <v>649</v>
      </c>
      <c r="AH91" s="76"/>
      <c r="AI91" s="76"/>
      <c r="AJ91" s="76"/>
      <c r="AK91" s="76"/>
      <c r="AL91" s="76"/>
      <c r="AM91" s="76"/>
      <c r="AN91" s="76"/>
      <c r="AO91" s="76"/>
      <c r="AP91" s="76"/>
      <c r="AQ91" s="76"/>
      <c r="AR91" s="76"/>
      <c r="AS91" s="76"/>
      <c r="AT91" s="76"/>
      <c r="AU91" s="76"/>
      <c r="AV91" s="76"/>
      <c r="AW91" s="76"/>
      <c r="AX91" s="77"/>
    </row>
    <row r="92" spans="1:50" ht="26.25" customHeight="1" x14ac:dyDescent="0.15">
      <c r="A92" s="344"/>
      <c r="B92" s="345"/>
      <c r="C92" s="346" t="s">
        <v>224</v>
      </c>
      <c r="D92" s="347"/>
      <c r="E92" s="347"/>
      <c r="F92" s="347"/>
      <c r="G92" s="347"/>
      <c r="H92" s="347"/>
      <c r="I92" s="347"/>
      <c r="J92" s="347"/>
      <c r="K92" s="347"/>
      <c r="L92" s="347"/>
      <c r="M92" s="347"/>
      <c r="N92" s="347"/>
      <c r="O92" s="347"/>
      <c r="P92" s="347"/>
      <c r="Q92" s="347"/>
      <c r="R92" s="347"/>
      <c r="S92" s="347"/>
      <c r="T92" s="347"/>
      <c r="U92" s="347"/>
      <c r="V92" s="347"/>
      <c r="W92" s="347"/>
      <c r="X92" s="347"/>
      <c r="Y92" s="347"/>
      <c r="Z92" s="347"/>
      <c r="AA92" s="347"/>
      <c r="AB92" s="347"/>
      <c r="AC92" s="348"/>
      <c r="AD92" s="532" t="s">
        <v>593</v>
      </c>
      <c r="AE92" s="533"/>
      <c r="AF92" s="534"/>
      <c r="AG92" s="456" t="s">
        <v>631</v>
      </c>
      <c r="AH92" s="457"/>
      <c r="AI92" s="457"/>
      <c r="AJ92" s="457"/>
      <c r="AK92" s="457"/>
      <c r="AL92" s="457"/>
      <c r="AM92" s="457"/>
      <c r="AN92" s="457"/>
      <c r="AO92" s="457"/>
      <c r="AP92" s="457"/>
      <c r="AQ92" s="457"/>
      <c r="AR92" s="457"/>
      <c r="AS92" s="457"/>
      <c r="AT92" s="457"/>
      <c r="AU92" s="457"/>
      <c r="AV92" s="457"/>
      <c r="AW92" s="457"/>
      <c r="AX92" s="458"/>
    </row>
    <row r="93" spans="1:50" ht="27" customHeight="1" x14ac:dyDescent="0.15">
      <c r="A93" s="339" t="s">
        <v>38</v>
      </c>
      <c r="B93" s="510"/>
      <c r="C93" s="511" t="s">
        <v>225</v>
      </c>
      <c r="D93" s="512"/>
      <c r="E93" s="512"/>
      <c r="F93" s="512"/>
      <c r="G93" s="512"/>
      <c r="H93" s="512"/>
      <c r="I93" s="512"/>
      <c r="J93" s="512"/>
      <c r="K93" s="512"/>
      <c r="L93" s="512"/>
      <c r="M93" s="512"/>
      <c r="N93" s="512"/>
      <c r="O93" s="512"/>
      <c r="P93" s="512"/>
      <c r="Q93" s="512"/>
      <c r="R93" s="512"/>
      <c r="S93" s="512"/>
      <c r="T93" s="512"/>
      <c r="U93" s="512"/>
      <c r="V93" s="512"/>
      <c r="W93" s="512"/>
      <c r="X93" s="512"/>
      <c r="Y93" s="512"/>
      <c r="Z93" s="512"/>
      <c r="AA93" s="512"/>
      <c r="AB93" s="512"/>
      <c r="AC93" s="513"/>
      <c r="AD93" s="305" t="s">
        <v>593</v>
      </c>
      <c r="AE93" s="306"/>
      <c r="AF93" s="355"/>
      <c r="AG93" s="462" t="s">
        <v>621</v>
      </c>
      <c r="AH93" s="463"/>
      <c r="AI93" s="463"/>
      <c r="AJ93" s="463"/>
      <c r="AK93" s="463"/>
      <c r="AL93" s="463"/>
      <c r="AM93" s="463"/>
      <c r="AN93" s="463"/>
      <c r="AO93" s="463"/>
      <c r="AP93" s="463"/>
      <c r="AQ93" s="463"/>
      <c r="AR93" s="463"/>
      <c r="AS93" s="463"/>
      <c r="AT93" s="463"/>
      <c r="AU93" s="463"/>
      <c r="AV93" s="463"/>
      <c r="AW93" s="463"/>
      <c r="AX93" s="464"/>
    </row>
    <row r="94" spans="1:50" ht="35.25" customHeight="1" x14ac:dyDescent="0.15">
      <c r="A94" s="341"/>
      <c r="B94" s="343"/>
      <c r="C94" s="319" t="s">
        <v>43</v>
      </c>
      <c r="D94" s="320"/>
      <c r="E94" s="320"/>
      <c r="F94" s="320"/>
      <c r="G94" s="320"/>
      <c r="H94" s="320"/>
      <c r="I94" s="320"/>
      <c r="J94" s="320"/>
      <c r="K94" s="320"/>
      <c r="L94" s="320"/>
      <c r="M94" s="320"/>
      <c r="N94" s="320"/>
      <c r="O94" s="320"/>
      <c r="P94" s="320"/>
      <c r="Q94" s="320"/>
      <c r="R94" s="320"/>
      <c r="S94" s="320"/>
      <c r="T94" s="320"/>
      <c r="U94" s="320"/>
      <c r="V94" s="320"/>
      <c r="W94" s="320"/>
      <c r="X94" s="320"/>
      <c r="Y94" s="320"/>
      <c r="Z94" s="320"/>
      <c r="AA94" s="320"/>
      <c r="AB94" s="320"/>
      <c r="AC94" s="321"/>
      <c r="AD94" s="325" t="s">
        <v>615</v>
      </c>
      <c r="AE94" s="326"/>
      <c r="AF94" s="326"/>
      <c r="AG94" s="75"/>
      <c r="AH94" s="76"/>
      <c r="AI94" s="76"/>
      <c r="AJ94" s="76"/>
      <c r="AK94" s="76"/>
      <c r="AL94" s="76"/>
      <c r="AM94" s="76"/>
      <c r="AN94" s="76"/>
      <c r="AO94" s="76"/>
      <c r="AP94" s="76"/>
      <c r="AQ94" s="76"/>
      <c r="AR94" s="76"/>
      <c r="AS94" s="76"/>
      <c r="AT94" s="76"/>
      <c r="AU94" s="76"/>
      <c r="AV94" s="76"/>
      <c r="AW94" s="76"/>
      <c r="AX94" s="77"/>
    </row>
    <row r="95" spans="1:50" ht="45" customHeight="1" x14ac:dyDescent="0.15">
      <c r="A95" s="341"/>
      <c r="B95" s="343"/>
      <c r="C95" s="182" t="s">
        <v>184</v>
      </c>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18" t="s">
        <v>593</v>
      </c>
      <c r="AE95" s="119"/>
      <c r="AF95" s="119"/>
      <c r="AG95" s="75" t="s">
        <v>622</v>
      </c>
      <c r="AH95" s="76"/>
      <c r="AI95" s="76"/>
      <c r="AJ95" s="76"/>
      <c r="AK95" s="76"/>
      <c r="AL95" s="76"/>
      <c r="AM95" s="76"/>
      <c r="AN95" s="76"/>
      <c r="AO95" s="76"/>
      <c r="AP95" s="76"/>
      <c r="AQ95" s="76"/>
      <c r="AR95" s="76"/>
      <c r="AS95" s="76"/>
      <c r="AT95" s="76"/>
      <c r="AU95" s="76"/>
      <c r="AV95" s="76"/>
      <c r="AW95" s="76"/>
      <c r="AX95" s="77"/>
    </row>
    <row r="96" spans="1:50" ht="45.75" customHeight="1" x14ac:dyDescent="0.15">
      <c r="A96" s="344"/>
      <c r="B96" s="345"/>
      <c r="C96" s="182" t="s">
        <v>42</v>
      </c>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18" t="s">
        <v>593</v>
      </c>
      <c r="AE96" s="119"/>
      <c r="AF96" s="119"/>
      <c r="AG96" s="133" t="s">
        <v>636</v>
      </c>
      <c r="AH96" s="127"/>
      <c r="AI96" s="127"/>
      <c r="AJ96" s="127"/>
      <c r="AK96" s="127"/>
      <c r="AL96" s="127"/>
      <c r="AM96" s="127"/>
      <c r="AN96" s="127"/>
      <c r="AO96" s="127"/>
      <c r="AP96" s="127"/>
      <c r="AQ96" s="127"/>
      <c r="AR96" s="127"/>
      <c r="AS96" s="127"/>
      <c r="AT96" s="127"/>
      <c r="AU96" s="127"/>
      <c r="AV96" s="127"/>
      <c r="AW96" s="127"/>
      <c r="AX96" s="160"/>
    </row>
    <row r="97" spans="1:50" ht="41.25" customHeight="1" x14ac:dyDescent="0.15">
      <c r="A97" s="493" t="s">
        <v>56</v>
      </c>
      <c r="B97" s="494"/>
      <c r="C97" s="322" t="s">
        <v>142</v>
      </c>
      <c r="D97" s="323"/>
      <c r="E97" s="323"/>
      <c r="F97" s="323"/>
      <c r="G97" s="323"/>
      <c r="H97" s="323"/>
      <c r="I97" s="323"/>
      <c r="J97" s="323"/>
      <c r="K97" s="323"/>
      <c r="L97" s="323"/>
      <c r="M97" s="323"/>
      <c r="N97" s="323"/>
      <c r="O97" s="323"/>
      <c r="P97" s="323"/>
      <c r="Q97" s="323"/>
      <c r="R97" s="323"/>
      <c r="S97" s="323"/>
      <c r="T97" s="323"/>
      <c r="U97" s="323"/>
      <c r="V97" s="323"/>
      <c r="W97" s="323"/>
      <c r="X97" s="323"/>
      <c r="Y97" s="323"/>
      <c r="Z97" s="323"/>
      <c r="AA97" s="323"/>
      <c r="AB97" s="323"/>
      <c r="AC97" s="324"/>
      <c r="AD97" s="305" t="s">
        <v>615</v>
      </c>
      <c r="AE97" s="306"/>
      <c r="AF97" s="306"/>
      <c r="AG97" s="129"/>
      <c r="AH97" s="121"/>
      <c r="AI97" s="121"/>
      <c r="AJ97" s="121"/>
      <c r="AK97" s="121"/>
      <c r="AL97" s="121"/>
      <c r="AM97" s="121"/>
      <c r="AN97" s="121"/>
      <c r="AO97" s="121"/>
      <c r="AP97" s="121"/>
      <c r="AQ97" s="121"/>
      <c r="AR97" s="121"/>
      <c r="AS97" s="121"/>
      <c r="AT97" s="121"/>
      <c r="AU97" s="121"/>
      <c r="AV97" s="121"/>
      <c r="AW97" s="121"/>
      <c r="AX97" s="159"/>
    </row>
    <row r="98" spans="1:50" ht="19.899999999999999" customHeight="1" x14ac:dyDescent="0.15">
      <c r="A98" s="495"/>
      <c r="B98" s="496"/>
      <c r="C98" s="99" t="s">
        <v>234</v>
      </c>
      <c r="D98" s="97"/>
      <c r="E98" s="97"/>
      <c r="F98" s="100"/>
      <c r="G98" s="96" t="s">
        <v>235</v>
      </c>
      <c r="H98" s="97"/>
      <c r="I98" s="97"/>
      <c r="J98" s="97"/>
      <c r="K98" s="97"/>
      <c r="L98" s="97"/>
      <c r="M98" s="97"/>
      <c r="N98" s="96" t="s">
        <v>237</v>
      </c>
      <c r="O98" s="97"/>
      <c r="P98" s="97"/>
      <c r="Q98" s="97"/>
      <c r="R98" s="97"/>
      <c r="S98" s="97"/>
      <c r="T98" s="97"/>
      <c r="U98" s="97"/>
      <c r="V98" s="97"/>
      <c r="W98" s="97"/>
      <c r="X98" s="97"/>
      <c r="Y98" s="97"/>
      <c r="Z98" s="97"/>
      <c r="AA98" s="97"/>
      <c r="AB98" s="97"/>
      <c r="AC98" s="97"/>
      <c r="AD98" s="97"/>
      <c r="AE98" s="97"/>
      <c r="AF98" s="98"/>
      <c r="AG98" s="131"/>
      <c r="AH98" s="124"/>
      <c r="AI98" s="124"/>
      <c r="AJ98" s="124"/>
      <c r="AK98" s="124"/>
      <c r="AL98" s="124"/>
      <c r="AM98" s="124"/>
      <c r="AN98" s="124"/>
      <c r="AO98" s="124"/>
      <c r="AP98" s="124"/>
      <c r="AQ98" s="124"/>
      <c r="AR98" s="124"/>
      <c r="AS98" s="124"/>
      <c r="AT98" s="124"/>
      <c r="AU98" s="124"/>
      <c r="AV98" s="124"/>
      <c r="AW98" s="124"/>
      <c r="AX98" s="318"/>
    </row>
    <row r="99" spans="1:50" ht="24.75" customHeight="1" x14ac:dyDescent="0.15">
      <c r="A99" s="495"/>
      <c r="B99" s="496"/>
      <c r="C99" s="93"/>
      <c r="D99" s="94"/>
      <c r="E99" s="94"/>
      <c r="F99" s="95"/>
      <c r="G99" s="87"/>
      <c r="H99" s="88"/>
      <c r="I99" s="51" t="str">
        <f>IF(OR(G99="　", G99=""), "", "-")</f>
        <v/>
      </c>
      <c r="J99" s="91"/>
      <c r="K99" s="91"/>
      <c r="L99" s="51" t="str">
        <f>IF(M99="","","-")</f>
        <v/>
      </c>
      <c r="M99" s="52"/>
      <c r="N99" s="101"/>
      <c r="O99" s="102"/>
      <c r="P99" s="102"/>
      <c r="Q99" s="102"/>
      <c r="R99" s="102"/>
      <c r="S99" s="102"/>
      <c r="T99" s="102"/>
      <c r="U99" s="102"/>
      <c r="V99" s="102"/>
      <c r="W99" s="102"/>
      <c r="X99" s="102"/>
      <c r="Y99" s="102"/>
      <c r="Z99" s="102"/>
      <c r="AA99" s="102"/>
      <c r="AB99" s="102"/>
      <c r="AC99" s="102"/>
      <c r="AD99" s="102"/>
      <c r="AE99" s="102"/>
      <c r="AF99" s="103"/>
      <c r="AG99" s="131"/>
      <c r="AH99" s="124"/>
      <c r="AI99" s="124"/>
      <c r="AJ99" s="124"/>
      <c r="AK99" s="124"/>
      <c r="AL99" s="124"/>
      <c r="AM99" s="124"/>
      <c r="AN99" s="124"/>
      <c r="AO99" s="124"/>
      <c r="AP99" s="124"/>
      <c r="AQ99" s="124"/>
      <c r="AR99" s="124"/>
      <c r="AS99" s="124"/>
      <c r="AT99" s="124"/>
      <c r="AU99" s="124"/>
      <c r="AV99" s="124"/>
      <c r="AW99" s="124"/>
      <c r="AX99" s="318"/>
    </row>
    <row r="100" spans="1:50" ht="24.75" customHeight="1" x14ac:dyDescent="0.15">
      <c r="A100" s="495"/>
      <c r="B100" s="496"/>
      <c r="C100" s="93"/>
      <c r="D100" s="94"/>
      <c r="E100" s="94"/>
      <c r="F100" s="95"/>
      <c r="G100" s="87"/>
      <c r="H100" s="88"/>
      <c r="I100" s="51" t="str">
        <f t="shared" ref="I100:I103" si="9">IF(OR(G100="　", G100=""), "", "-")</f>
        <v/>
      </c>
      <c r="J100" s="91"/>
      <c r="K100" s="91"/>
      <c r="L100" s="51" t="str">
        <f t="shared" ref="L100:L103" si="10">IF(M100="","","-")</f>
        <v/>
      </c>
      <c r="M100" s="52"/>
      <c r="N100" s="101"/>
      <c r="O100" s="102"/>
      <c r="P100" s="102"/>
      <c r="Q100" s="102"/>
      <c r="R100" s="102"/>
      <c r="S100" s="102"/>
      <c r="T100" s="102"/>
      <c r="U100" s="102"/>
      <c r="V100" s="102"/>
      <c r="W100" s="102"/>
      <c r="X100" s="102"/>
      <c r="Y100" s="102"/>
      <c r="Z100" s="102"/>
      <c r="AA100" s="102"/>
      <c r="AB100" s="102"/>
      <c r="AC100" s="102"/>
      <c r="AD100" s="102"/>
      <c r="AE100" s="102"/>
      <c r="AF100" s="103"/>
      <c r="AG100" s="131"/>
      <c r="AH100" s="124"/>
      <c r="AI100" s="124"/>
      <c r="AJ100" s="124"/>
      <c r="AK100" s="124"/>
      <c r="AL100" s="124"/>
      <c r="AM100" s="124"/>
      <c r="AN100" s="124"/>
      <c r="AO100" s="124"/>
      <c r="AP100" s="124"/>
      <c r="AQ100" s="124"/>
      <c r="AR100" s="124"/>
      <c r="AS100" s="124"/>
      <c r="AT100" s="124"/>
      <c r="AU100" s="124"/>
      <c r="AV100" s="124"/>
      <c r="AW100" s="124"/>
      <c r="AX100" s="318"/>
    </row>
    <row r="101" spans="1:50" ht="24.75" customHeight="1" x14ac:dyDescent="0.15">
      <c r="A101" s="495"/>
      <c r="B101" s="496"/>
      <c r="C101" s="93"/>
      <c r="D101" s="94"/>
      <c r="E101" s="94"/>
      <c r="F101" s="95"/>
      <c r="G101" s="87"/>
      <c r="H101" s="88"/>
      <c r="I101" s="51" t="str">
        <f t="shared" si="9"/>
        <v/>
      </c>
      <c r="J101" s="91"/>
      <c r="K101" s="91"/>
      <c r="L101" s="51" t="str">
        <f t="shared" si="10"/>
        <v/>
      </c>
      <c r="M101" s="52"/>
      <c r="N101" s="101"/>
      <c r="O101" s="102"/>
      <c r="P101" s="102"/>
      <c r="Q101" s="102"/>
      <c r="R101" s="102"/>
      <c r="S101" s="102"/>
      <c r="T101" s="102"/>
      <c r="U101" s="102"/>
      <c r="V101" s="102"/>
      <c r="W101" s="102"/>
      <c r="X101" s="102"/>
      <c r="Y101" s="102"/>
      <c r="Z101" s="102"/>
      <c r="AA101" s="102"/>
      <c r="AB101" s="102"/>
      <c r="AC101" s="102"/>
      <c r="AD101" s="102"/>
      <c r="AE101" s="102"/>
      <c r="AF101" s="103"/>
      <c r="AG101" s="131"/>
      <c r="AH101" s="124"/>
      <c r="AI101" s="124"/>
      <c r="AJ101" s="124"/>
      <c r="AK101" s="124"/>
      <c r="AL101" s="124"/>
      <c r="AM101" s="124"/>
      <c r="AN101" s="124"/>
      <c r="AO101" s="124"/>
      <c r="AP101" s="124"/>
      <c r="AQ101" s="124"/>
      <c r="AR101" s="124"/>
      <c r="AS101" s="124"/>
      <c r="AT101" s="124"/>
      <c r="AU101" s="124"/>
      <c r="AV101" s="124"/>
      <c r="AW101" s="124"/>
      <c r="AX101" s="318"/>
    </row>
    <row r="102" spans="1:50" ht="24.75" customHeight="1" x14ac:dyDescent="0.15">
      <c r="A102" s="495"/>
      <c r="B102" s="496"/>
      <c r="C102" s="93"/>
      <c r="D102" s="94"/>
      <c r="E102" s="94"/>
      <c r="F102" s="95"/>
      <c r="G102" s="87"/>
      <c r="H102" s="88"/>
      <c r="I102" s="51" t="str">
        <f t="shared" si="9"/>
        <v/>
      </c>
      <c r="J102" s="91"/>
      <c r="K102" s="91"/>
      <c r="L102" s="51" t="str">
        <f t="shared" si="10"/>
        <v/>
      </c>
      <c r="M102" s="52"/>
      <c r="N102" s="101"/>
      <c r="O102" s="102"/>
      <c r="P102" s="102"/>
      <c r="Q102" s="102"/>
      <c r="R102" s="102"/>
      <c r="S102" s="102"/>
      <c r="T102" s="102"/>
      <c r="U102" s="102"/>
      <c r="V102" s="102"/>
      <c r="W102" s="102"/>
      <c r="X102" s="102"/>
      <c r="Y102" s="102"/>
      <c r="Z102" s="102"/>
      <c r="AA102" s="102"/>
      <c r="AB102" s="102"/>
      <c r="AC102" s="102"/>
      <c r="AD102" s="102"/>
      <c r="AE102" s="102"/>
      <c r="AF102" s="103"/>
      <c r="AG102" s="131"/>
      <c r="AH102" s="124"/>
      <c r="AI102" s="124"/>
      <c r="AJ102" s="124"/>
      <c r="AK102" s="124"/>
      <c r="AL102" s="124"/>
      <c r="AM102" s="124"/>
      <c r="AN102" s="124"/>
      <c r="AO102" s="124"/>
      <c r="AP102" s="124"/>
      <c r="AQ102" s="124"/>
      <c r="AR102" s="124"/>
      <c r="AS102" s="124"/>
      <c r="AT102" s="124"/>
      <c r="AU102" s="124"/>
      <c r="AV102" s="124"/>
      <c r="AW102" s="124"/>
      <c r="AX102" s="318"/>
    </row>
    <row r="103" spans="1:50" ht="24.75" customHeight="1" x14ac:dyDescent="0.15">
      <c r="A103" s="497"/>
      <c r="B103" s="498"/>
      <c r="C103" s="93"/>
      <c r="D103" s="94"/>
      <c r="E103" s="94"/>
      <c r="F103" s="95"/>
      <c r="G103" s="89"/>
      <c r="H103" s="90"/>
      <c r="I103" s="53" t="str">
        <f t="shared" si="9"/>
        <v/>
      </c>
      <c r="J103" s="92"/>
      <c r="K103" s="92"/>
      <c r="L103" s="53" t="str">
        <f t="shared" si="10"/>
        <v/>
      </c>
      <c r="M103" s="54"/>
      <c r="N103" s="84"/>
      <c r="O103" s="85"/>
      <c r="P103" s="85"/>
      <c r="Q103" s="85"/>
      <c r="R103" s="85"/>
      <c r="S103" s="85"/>
      <c r="T103" s="85"/>
      <c r="U103" s="85"/>
      <c r="V103" s="85"/>
      <c r="W103" s="85"/>
      <c r="X103" s="85"/>
      <c r="Y103" s="85"/>
      <c r="Z103" s="85"/>
      <c r="AA103" s="85"/>
      <c r="AB103" s="85"/>
      <c r="AC103" s="85"/>
      <c r="AD103" s="85"/>
      <c r="AE103" s="85"/>
      <c r="AF103" s="86"/>
      <c r="AG103" s="133"/>
      <c r="AH103" s="127"/>
      <c r="AI103" s="127"/>
      <c r="AJ103" s="127"/>
      <c r="AK103" s="127"/>
      <c r="AL103" s="127"/>
      <c r="AM103" s="127"/>
      <c r="AN103" s="127"/>
      <c r="AO103" s="127"/>
      <c r="AP103" s="127"/>
      <c r="AQ103" s="127"/>
      <c r="AR103" s="127"/>
      <c r="AS103" s="127"/>
      <c r="AT103" s="127"/>
      <c r="AU103" s="127"/>
      <c r="AV103" s="127"/>
      <c r="AW103" s="127"/>
      <c r="AX103" s="160"/>
    </row>
    <row r="104" spans="1:50" ht="67.5" customHeight="1" x14ac:dyDescent="0.15">
      <c r="A104" s="339" t="s">
        <v>46</v>
      </c>
      <c r="B104" s="525"/>
      <c r="C104" s="540" t="s">
        <v>51</v>
      </c>
      <c r="D104" s="562"/>
      <c r="E104" s="562"/>
      <c r="F104" s="563"/>
      <c r="G104" s="280" t="s">
        <v>640</v>
      </c>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80"/>
      <c r="AD104" s="280"/>
      <c r="AE104" s="280"/>
      <c r="AF104" s="280"/>
      <c r="AG104" s="280"/>
      <c r="AH104" s="280"/>
      <c r="AI104" s="280"/>
      <c r="AJ104" s="280"/>
      <c r="AK104" s="280"/>
      <c r="AL104" s="280"/>
      <c r="AM104" s="280"/>
      <c r="AN104" s="280"/>
      <c r="AO104" s="280"/>
      <c r="AP104" s="280"/>
      <c r="AQ104" s="280"/>
      <c r="AR104" s="280"/>
      <c r="AS104" s="280"/>
      <c r="AT104" s="280"/>
      <c r="AU104" s="280"/>
      <c r="AV104" s="280"/>
      <c r="AW104" s="280"/>
      <c r="AX104" s="281"/>
    </row>
    <row r="105" spans="1:50" ht="67.5" customHeight="1" thickBot="1" x14ac:dyDescent="0.2">
      <c r="A105" s="526"/>
      <c r="B105" s="527"/>
      <c r="C105" s="468" t="s">
        <v>55</v>
      </c>
      <c r="D105" s="469"/>
      <c r="E105" s="469"/>
      <c r="F105" s="470"/>
      <c r="G105" s="278" t="s">
        <v>623</v>
      </c>
      <c r="H105" s="278"/>
      <c r="I105" s="278"/>
      <c r="J105" s="278"/>
      <c r="K105" s="278"/>
      <c r="L105" s="278"/>
      <c r="M105" s="278"/>
      <c r="N105" s="278"/>
      <c r="O105" s="278"/>
      <c r="P105" s="278"/>
      <c r="Q105" s="278"/>
      <c r="R105" s="278"/>
      <c r="S105" s="278"/>
      <c r="T105" s="278"/>
      <c r="U105" s="278"/>
      <c r="V105" s="278"/>
      <c r="W105" s="278"/>
      <c r="X105" s="278"/>
      <c r="Y105" s="278"/>
      <c r="Z105" s="278"/>
      <c r="AA105" s="278"/>
      <c r="AB105" s="278"/>
      <c r="AC105" s="278"/>
      <c r="AD105" s="278"/>
      <c r="AE105" s="278"/>
      <c r="AF105" s="278"/>
      <c r="AG105" s="278"/>
      <c r="AH105" s="278"/>
      <c r="AI105" s="278"/>
      <c r="AJ105" s="278"/>
      <c r="AK105" s="278"/>
      <c r="AL105" s="278"/>
      <c r="AM105" s="278"/>
      <c r="AN105" s="278"/>
      <c r="AO105" s="278"/>
      <c r="AP105" s="278"/>
      <c r="AQ105" s="278"/>
      <c r="AR105" s="278"/>
      <c r="AS105" s="278"/>
      <c r="AT105" s="278"/>
      <c r="AU105" s="278"/>
      <c r="AV105" s="278"/>
      <c r="AW105" s="278"/>
      <c r="AX105" s="279"/>
    </row>
    <row r="106" spans="1:50" ht="24" customHeight="1" x14ac:dyDescent="0.15">
      <c r="A106" s="465" t="s">
        <v>31</v>
      </c>
      <c r="B106" s="466"/>
      <c r="C106" s="466"/>
      <c r="D106" s="466"/>
      <c r="E106" s="466"/>
      <c r="F106" s="466"/>
      <c r="G106" s="466"/>
      <c r="H106" s="466"/>
      <c r="I106" s="466"/>
      <c r="J106" s="466"/>
      <c r="K106" s="466"/>
      <c r="L106" s="466"/>
      <c r="M106" s="466"/>
      <c r="N106" s="466"/>
      <c r="O106" s="466"/>
      <c r="P106" s="466"/>
      <c r="Q106" s="466"/>
      <c r="R106" s="466"/>
      <c r="S106" s="466"/>
      <c r="T106" s="466"/>
      <c r="U106" s="466"/>
      <c r="V106" s="466"/>
      <c r="W106" s="466"/>
      <c r="X106" s="466"/>
      <c r="Y106" s="466"/>
      <c r="Z106" s="466"/>
      <c r="AA106" s="466"/>
      <c r="AB106" s="466"/>
      <c r="AC106" s="466"/>
      <c r="AD106" s="466"/>
      <c r="AE106" s="466"/>
      <c r="AF106" s="466"/>
      <c r="AG106" s="466"/>
      <c r="AH106" s="466"/>
      <c r="AI106" s="466"/>
      <c r="AJ106" s="466"/>
      <c r="AK106" s="466"/>
      <c r="AL106" s="466"/>
      <c r="AM106" s="466"/>
      <c r="AN106" s="466"/>
      <c r="AO106" s="466"/>
      <c r="AP106" s="466"/>
      <c r="AQ106" s="466"/>
      <c r="AR106" s="466"/>
      <c r="AS106" s="466"/>
      <c r="AT106" s="466"/>
      <c r="AU106" s="466"/>
      <c r="AV106" s="466"/>
      <c r="AW106" s="466"/>
      <c r="AX106" s="467"/>
    </row>
    <row r="107" spans="1:50" ht="67.5" customHeight="1" thickBot="1" x14ac:dyDescent="0.2">
      <c r="A107" s="333"/>
      <c r="B107" s="334"/>
      <c r="C107" s="334"/>
      <c r="D107" s="334"/>
      <c r="E107" s="334"/>
      <c r="F107" s="334"/>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334"/>
      <c r="AK107" s="334"/>
      <c r="AL107" s="334"/>
      <c r="AM107" s="334"/>
      <c r="AN107" s="334"/>
      <c r="AO107" s="334"/>
      <c r="AP107" s="334"/>
      <c r="AQ107" s="334"/>
      <c r="AR107" s="334"/>
      <c r="AS107" s="334"/>
      <c r="AT107" s="334"/>
      <c r="AU107" s="334"/>
      <c r="AV107" s="334"/>
      <c r="AW107" s="334"/>
      <c r="AX107" s="335"/>
    </row>
    <row r="108" spans="1:50" ht="24.75" customHeight="1" x14ac:dyDescent="0.15">
      <c r="A108" s="459" t="s">
        <v>32</v>
      </c>
      <c r="B108" s="460"/>
      <c r="C108" s="460"/>
      <c r="D108" s="460"/>
      <c r="E108" s="460"/>
      <c r="F108" s="460"/>
      <c r="G108" s="460"/>
      <c r="H108" s="460"/>
      <c r="I108" s="460"/>
      <c r="J108" s="460"/>
      <c r="K108" s="460"/>
      <c r="L108" s="460"/>
      <c r="M108" s="460"/>
      <c r="N108" s="460"/>
      <c r="O108" s="460"/>
      <c r="P108" s="460"/>
      <c r="Q108" s="460"/>
      <c r="R108" s="460"/>
      <c r="S108" s="460"/>
      <c r="T108" s="460"/>
      <c r="U108" s="460"/>
      <c r="V108" s="460"/>
      <c r="W108" s="460"/>
      <c r="X108" s="460"/>
      <c r="Y108" s="460"/>
      <c r="Z108" s="460"/>
      <c r="AA108" s="460"/>
      <c r="AB108" s="460"/>
      <c r="AC108" s="460"/>
      <c r="AD108" s="460"/>
      <c r="AE108" s="460"/>
      <c r="AF108" s="460"/>
      <c r="AG108" s="460"/>
      <c r="AH108" s="460"/>
      <c r="AI108" s="460"/>
      <c r="AJ108" s="460"/>
      <c r="AK108" s="460"/>
      <c r="AL108" s="460"/>
      <c r="AM108" s="460"/>
      <c r="AN108" s="460"/>
      <c r="AO108" s="460"/>
      <c r="AP108" s="460"/>
      <c r="AQ108" s="460"/>
      <c r="AR108" s="460"/>
      <c r="AS108" s="460"/>
      <c r="AT108" s="460"/>
      <c r="AU108" s="460"/>
      <c r="AV108" s="460"/>
      <c r="AW108" s="460"/>
      <c r="AX108" s="461"/>
    </row>
    <row r="109" spans="1:50" ht="67.5" customHeight="1" thickBot="1" x14ac:dyDescent="0.2">
      <c r="A109" s="381" t="s">
        <v>136</v>
      </c>
      <c r="B109" s="382"/>
      <c r="C109" s="382"/>
      <c r="D109" s="382"/>
      <c r="E109" s="383"/>
      <c r="F109" s="446" t="s">
        <v>650</v>
      </c>
      <c r="G109" s="334"/>
      <c r="H109" s="334"/>
      <c r="I109" s="334"/>
      <c r="J109" s="334"/>
      <c r="K109" s="334"/>
      <c r="L109" s="334"/>
      <c r="M109" s="334"/>
      <c r="N109" s="334"/>
      <c r="O109" s="334"/>
      <c r="P109" s="334"/>
      <c r="Q109" s="334"/>
      <c r="R109" s="334"/>
      <c r="S109" s="334"/>
      <c r="T109" s="334"/>
      <c r="U109" s="334"/>
      <c r="V109" s="334"/>
      <c r="W109" s="334"/>
      <c r="X109" s="334"/>
      <c r="Y109" s="334"/>
      <c r="Z109" s="334"/>
      <c r="AA109" s="334"/>
      <c r="AB109" s="334"/>
      <c r="AC109" s="334"/>
      <c r="AD109" s="334"/>
      <c r="AE109" s="334"/>
      <c r="AF109" s="334"/>
      <c r="AG109" s="334"/>
      <c r="AH109" s="334"/>
      <c r="AI109" s="334"/>
      <c r="AJ109" s="334"/>
      <c r="AK109" s="334"/>
      <c r="AL109" s="334"/>
      <c r="AM109" s="334"/>
      <c r="AN109" s="334"/>
      <c r="AO109" s="334"/>
      <c r="AP109" s="334"/>
      <c r="AQ109" s="334"/>
      <c r="AR109" s="334"/>
      <c r="AS109" s="334"/>
      <c r="AT109" s="334"/>
      <c r="AU109" s="334"/>
      <c r="AV109" s="334"/>
      <c r="AW109" s="334"/>
      <c r="AX109" s="335"/>
    </row>
    <row r="110" spans="1:50" ht="24.75" customHeight="1" x14ac:dyDescent="0.15">
      <c r="A110" s="459" t="s">
        <v>44</v>
      </c>
      <c r="B110" s="460"/>
      <c r="C110" s="460"/>
      <c r="D110" s="460"/>
      <c r="E110" s="460"/>
      <c r="F110" s="460"/>
      <c r="G110" s="460"/>
      <c r="H110" s="460"/>
      <c r="I110" s="460"/>
      <c r="J110" s="460"/>
      <c r="K110" s="460"/>
      <c r="L110" s="460"/>
      <c r="M110" s="460"/>
      <c r="N110" s="460"/>
      <c r="O110" s="460"/>
      <c r="P110" s="460"/>
      <c r="Q110" s="460"/>
      <c r="R110" s="460"/>
      <c r="S110" s="460"/>
      <c r="T110" s="460"/>
      <c r="U110" s="460"/>
      <c r="V110" s="460"/>
      <c r="W110" s="460"/>
      <c r="X110" s="460"/>
      <c r="Y110" s="460"/>
      <c r="Z110" s="460"/>
      <c r="AA110" s="460"/>
      <c r="AB110" s="460"/>
      <c r="AC110" s="460"/>
      <c r="AD110" s="460"/>
      <c r="AE110" s="460"/>
      <c r="AF110" s="460"/>
      <c r="AG110" s="460"/>
      <c r="AH110" s="460"/>
      <c r="AI110" s="460"/>
      <c r="AJ110" s="460"/>
      <c r="AK110" s="460"/>
      <c r="AL110" s="460"/>
      <c r="AM110" s="460"/>
      <c r="AN110" s="460"/>
      <c r="AO110" s="460"/>
      <c r="AP110" s="460"/>
      <c r="AQ110" s="460"/>
      <c r="AR110" s="460"/>
      <c r="AS110" s="460"/>
      <c r="AT110" s="460"/>
      <c r="AU110" s="460"/>
      <c r="AV110" s="460"/>
      <c r="AW110" s="460"/>
      <c r="AX110" s="461"/>
    </row>
    <row r="111" spans="1:50" ht="66" customHeight="1" thickBot="1" x14ac:dyDescent="0.2">
      <c r="A111" s="381" t="s">
        <v>136</v>
      </c>
      <c r="B111" s="382"/>
      <c r="C111" s="382"/>
      <c r="D111" s="382"/>
      <c r="E111" s="383"/>
      <c r="F111" s="336" t="s">
        <v>652</v>
      </c>
      <c r="G111" s="337"/>
      <c r="H111" s="337"/>
      <c r="I111" s="337"/>
      <c r="J111" s="337"/>
      <c r="K111" s="337"/>
      <c r="L111" s="337"/>
      <c r="M111" s="337"/>
      <c r="N111" s="337"/>
      <c r="O111" s="337"/>
      <c r="P111" s="337"/>
      <c r="Q111" s="337"/>
      <c r="R111" s="337"/>
      <c r="S111" s="337"/>
      <c r="T111" s="337"/>
      <c r="U111" s="337"/>
      <c r="V111" s="337"/>
      <c r="W111" s="337"/>
      <c r="X111" s="337"/>
      <c r="Y111" s="337"/>
      <c r="Z111" s="337"/>
      <c r="AA111" s="337"/>
      <c r="AB111" s="337"/>
      <c r="AC111" s="337"/>
      <c r="AD111" s="337"/>
      <c r="AE111" s="337"/>
      <c r="AF111" s="337"/>
      <c r="AG111" s="337"/>
      <c r="AH111" s="337"/>
      <c r="AI111" s="337"/>
      <c r="AJ111" s="337"/>
      <c r="AK111" s="337"/>
      <c r="AL111" s="337"/>
      <c r="AM111" s="337"/>
      <c r="AN111" s="337"/>
      <c r="AO111" s="337"/>
      <c r="AP111" s="337"/>
      <c r="AQ111" s="337"/>
      <c r="AR111" s="337"/>
      <c r="AS111" s="337"/>
      <c r="AT111" s="337"/>
      <c r="AU111" s="337"/>
      <c r="AV111" s="337"/>
      <c r="AW111" s="337"/>
      <c r="AX111" s="338"/>
    </row>
    <row r="112" spans="1:50" ht="24.75" customHeight="1" x14ac:dyDescent="0.15">
      <c r="A112" s="471" t="s">
        <v>33</v>
      </c>
      <c r="B112" s="472"/>
      <c r="C112" s="472"/>
      <c r="D112" s="472"/>
      <c r="E112" s="472"/>
      <c r="F112" s="472"/>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472"/>
      <c r="AK112" s="472"/>
      <c r="AL112" s="472"/>
      <c r="AM112" s="472"/>
      <c r="AN112" s="472"/>
      <c r="AO112" s="472"/>
      <c r="AP112" s="472"/>
      <c r="AQ112" s="472"/>
      <c r="AR112" s="472"/>
      <c r="AS112" s="472"/>
      <c r="AT112" s="472"/>
      <c r="AU112" s="472"/>
      <c r="AV112" s="472"/>
      <c r="AW112" s="472"/>
      <c r="AX112" s="473"/>
    </row>
    <row r="113" spans="1:52" ht="67.5" customHeight="1" thickBot="1" x14ac:dyDescent="0.2">
      <c r="A113" s="516" t="s">
        <v>624</v>
      </c>
      <c r="B113" s="517"/>
      <c r="C113" s="517"/>
      <c r="D113" s="517"/>
      <c r="E113" s="517"/>
      <c r="F113" s="517"/>
      <c r="G113" s="517"/>
      <c r="H113" s="517"/>
      <c r="I113" s="517"/>
      <c r="J113" s="517"/>
      <c r="K113" s="517"/>
      <c r="L113" s="517"/>
      <c r="M113" s="517"/>
      <c r="N113" s="517"/>
      <c r="O113" s="517"/>
      <c r="P113" s="517"/>
      <c r="Q113" s="517"/>
      <c r="R113" s="517"/>
      <c r="S113" s="517"/>
      <c r="T113" s="517"/>
      <c r="U113" s="517"/>
      <c r="V113" s="517"/>
      <c r="W113" s="517"/>
      <c r="X113" s="517"/>
      <c r="Y113" s="517"/>
      <c r="Z113" s="517"/>
      <c r="AA113" s="517"/>
      <c r="AB113" s="517"/>
      <c r="AC113" s="517"/>
      <c r="AD113" s="517"/>
      <c r="AE113" s="517"/>
      <c r="AF113" s="517"/>
      <c r="AG113" s="517"/>
      <c r="AH113" s="517"/>
      <c r="AI113" s="517"/>
      <c r="AJ113" s="517"/>
      <c r="AK113" s="517"/>
      <c r="AL113" s="517"/>
      <c r="AM113" s="517"/>
      <c r="AN113" s="517"/>
      <c r="AO113" s="517"/>
      <c r="AP113" s="517"/>
      <c r="AQ113" s="517"/>
      <c r="AR113" s="517"/>
      <c r="AS113" s="517"/>
      <c r="AT113" s="517"/>
      <c r="AU113" s="517"/>
      <c r="AV113" s="517"/>
      <c r="AW113" s="517"/>
      <c r="AX113" s="518"/>
    </row>
    <row r="114" spans="1:52" ht="24.75" customHeight="1" x14ac:dyDescent="0.15">
      <c r="A114" s="349" t="s">
        <v>242</v>
      </c>
      <c r="B114" s="350"/>
      <c r="C114" s="350"/>
      <c r="D114" s="350"/>
      <c r="E114" s="350"/>
      <c r="F114" s="350"/>
      <c r="G114" s="350"/>
      <c r="H114" s="350"/>
      <c r="I114" s="350"/>
      <c r="J114" s="350"/>
      <c r="K114" s="350"/>
      <c r="L114" s="350"/>
      <c r="M114" s="350"/>
      <c r="N114" s="350"/>
      <c r="O114" s="350"/>
      <c r="P114" s="350"/>
      <c r="Q114" s="350"/>
      <c r="R114" s="350"/>
      <c r="S114" s="350"/>
      <c r="T114" s="350"/>
      <c r="U114" s="350"/>
      <c r="V114" s="350"/>
      <c r="W114" s="350"/>
      <c r="X114" s="350"/>
      <c r="Y114" s="350"/>
      <c r="Z114" s="350"/>
      <c r="AA114" s="350"/>
      <c r="AB114" s="350"/>
      <c r="AC114" s="350"/>
      <c r="AD114" s="350"/>
      <c r="AE114" s="350"/>
      <c r="AF114" s="350"/>
      <c r="AG114" s="350"/>
      <c r="AH114" s="350"/>
      <c r="AI114" s="350"/>
      <c r="AJ114" s="350"/>
      <c r="AK114" s="350"/>
      <c r="AL114" s="350"/>
      <c r="AM114" s="350"/>
      <c r="AN114" s="350"/>
      <c r="AO114" s="350"/>
      <c r="AP114" s="350"/>
      <c r="AQ114" s="350"/>
      <c r="AR114" s="350"/>
      <c r="AS114" s="350"/>
      <c r="AT114" s="350"/>
      <c r="AU114" s="350"/>
      <c r="AV114" s="350"/>
      <c r="AW114" s="350"/>
      <c r="AX114" s="351"/>
      <c r="AZ114" s="10"/>
    </row>
    <row r="115" spans="1:52" ht="24.75" customHeight="1" x14ac:dyDescent="0.15">
      <c r="A115" s="757" t="s">
        <v>549</v>
      </c>
      <c r="B115" s="190"/>
      <c r="C115" s="190"/>
      <c r="D115" s="191"/>
      <c r="E115" s="725"/>
      <c r="F115" s="726"/>
      <c r="G115" s="726"/>
      <c r="H115" s="726"/>
      <c r="I115" s="726"/>
      <c r="J115" s="726"/>
      <c r="K115" s="726"/>
      <c r="L115" s="726"/>
      <c r="M115" s="726"/>
      <c r="N115" s="726"/>
      <c r="O115" s="726"/>
      <c r="P115" s="728"/>
      <c r="Q115" s="725"/>
      <c r="R115" s="726"/>
      <c r="S115" s="726"/>
      <c r="T115" s="726"/>
      <c r="U115" s="726"/>
      <c r="V115" s="726"/>
      <c r="W115" s="726"/>
      <c r="X115" s="726"/>
      <c r="Y115" s="726"/>
      <c r="Z115" s="726"/>
      <c r="AA115" s="726"/>
      <c r="AB115" s="728"/>
      <c r="AC115" s="725"/>
      <c r="AD115" s="726"/>
      <c r="AE115" s="726"/>
      <c r="AF115" s="726"/>
      <c r="AG115" s="726"/>
      <c r="AH115" s="726"/>
      <c r="AI115" s="726"/>
      <c r="AJ115" s="726"/>
      <c r="AK115" s="726"/>
      <c r="AL115" s="726"/>
      <c r="AM115" s="726"/>
      <c r="AN115" s="728"/>
      <c r="AO115" s="725"/>
      <c r="AP115" s="726"/>
      <c r="AQ115" s="726"/>
      <c r="AR115" s="726"/>
      <c r="AS115" s="726"/>
      <c r="AT115" s="726"/>
      <c r="AU115" s="726"/>
      <c r="AV115" s="726"/>
      <c r="AW115" s="726"/>
      <c r="AX115" s="727"/>
      <c r="AY115" s="69"/>
    </row>
    <row r="116" spans="1:52" ht="24.75" customHeight="1" x14ac:dyDescent="0.15">
      <c r="A116" s="645" t="s">
        <v>277</v>
      </c>
      <c r="B116" s="645"/>
      <c r="C116" s="645"/>
      <c r="D116" s="645"/>
      <c r="E116" s="725"/>
      <c r="F116" s="726"/>
      <c r="G116" s="726"/>
      <c r="H116" s="726"/>
      <c r="I116" s="726"/>
      <c r="J116" s="726"/>
      <c r="K116" s="726"/>
      <c r="L116" s="726"/>
      <c r="M116" s="726"/>
      <c r="N116" s="726"/>
      <c r="O116" s="726"/>
      <c r="P116" s="728"/>
      <c r="Q116" s="725"/>
      <c r="R116" s="726"/>
      <c r="S116" s="726"/>
      <c r="T116" s="726"/>
      <c r="U116" s="726"/>
      <c r="V116" s="726"/>
      <c r="W116" s="726"/>
      <c r="X116" s="726"/>
      <c r="Y116" s="726"/>
      <c r="Z116" s="726"/>
      <c r="AA116" s="726"/>
      <c r="AB116" s="728"/>
      <c r="AC116" s="725"/>
      <c r="AD116" s="726"/>
      <c r="AE116" s="726"/>
      <c r="AF116" s="726"/>
      <c r="AG116" s="726"/>
      <c r="AH116" s="726"/>
      <c r="AI116" s="726"/>
      <c r="AJ116" s="726"/>
      <c r="AK116" s="726"/>
      <c r="AL116" s="726"/>
      <c r="AM116" s="726"/>
      <c r="AN116" s="728"/>
      <c r="AO116" s="725"/>
      <c r="AP116" s="726"/>
      <c r="AQ116" s="726"/>
      <c r="AR116" s="726"/>
      <c r="AS116" s="726"/>
      <c r="AT116" s="726"/>
      <c r="AU116" s="726"/>
      <c r="AV116" s="726"/>
      <c r="AW116" s="726"/>
      <c r="AX116" s="727"/>
    </row>
    <row r="117" spans="1:52" ht="24.75" customHeight="1" x14ac:dyDescent="0.15">
      <c r="A117" s="645" t="s">
        <v>276</v>
      </c>
      <c r="B117" s="645"/>
      <c r="C117" s="645"/>
      <c r="D117" s="645"/>
      <c r="E117" s="725" t="s">
        <v>625</v>
      </c>
      <c r="F117" s="726"/>
      <c r="G117" s="726"/>
      <c r="H117" s="726"/>
      <c r="I117" s="726"/>
      <c r="J117" s="726"/>
      <c r="K117" s="726"/>
      <c r="L117" s="726"/>
      <c r="M117" s="726"/>
      <c r="N117" s="726"/>
      <c r="O117" s="726"/>
      <c r="P117" s="728"/>
      <c r="Q117" s="725"/>
      <c r="R117" s="726"/>
      <c r="S117" s="726"/>
      <c r="T117" s="726"/>
      <c r="U117" s="726"/>
      <c r="V117" s="726"/>
      <c r="W117" s="726"/>
      <c r="X117" s="726"/>
      <c r="Y117" s="726"/>
      <c r="Z117" s="726"/>
      <c r="AA117" s="726"/>
      <c r="AB117" s="728"/>
      <c r="AC117" s="725"/>
      <c r="AD117" s="726"/>
      <c r="AE117" s="726"/>
      <c r="AF117" s="726"/>
      <c r="AG117" s="726"/>
      <c r="AH117" s="726"/>
      <c r="AI117" s="726"/>
      <c r="AJ117" s="726"/>
      <c r="AK117" s="726"/>
      <c r="AL117" s="726"/>
      <c r="AM117" s="726"/>
      <c r="AN117" s="728"/>
      <c r="AO117" s="725"/>
      <c r="AP117" s="726"/>
      <c r="AQ117" s="726"/>
      <c r="AR117" s="726"/>
      <c r="AS117" s="726"/>
      <c r="AT117" s="726"/>
      <c r="AU117" s="726"/>
      <c r="AV117" s="726"/>
      <c r="AW117" s="726"/>
      <c r="AX117" s="727"/>
    </row>
    <row r="118" spans="1:52" ht="24.75" customHeight="1" x14ac:dyDescent="0.15">
      <c r="A118" s="645" t="s">
        <v>275</v>
      </c>
      <c r="B118" s="645"/>
      <c r="C118" s="645"/>
      <c r="D118" s="645"/>
      <c r="E118" s="725" t="s">
        <v>626</v>
      </c>
      <c r="F118" s="726"/>
      <c r="G118" s="726"/>
      <c r="H118" s="726"/>
      <c r="I118" s="726"/>
      <c r="J118" s="726"/>
      <c r="K118" s="726"/>
      <c r="L118" s="726"/>
      <c r="M118" s="726"/>
      <c r="N118" s="726"/>
      <c r="O118" s="726"/>
      <c r="P118" s="728"/>
      <c r="Q118" s="725"/>
      <c r="R118" s="726"/>
      <c r="S118" s="726"/>
      <c r="T118" s="726"/>
      <c r="U118" s="726"/>
      <c r="V118" s="726"/>
      <c r="W118" s="726"/>
      <c r="X118" s="726"/>
      <c r="Y118" s="726"/>
      <c r="Z118" s="726"/>
      <c r="AA118" s="726"/>
      <c r="AB118" s="728"/>
      <c r="AC118" s="725"/>
      <c r="AD118" s="726"/>
      <c r="AE118" s="726"/>
      <c r="AF118" s="726"/>
      <c r="AG118" s="726"/>
      <c r="AH118" s="726"/>
      <c r="AI118" s="726"/>
      <c r="AJ118" s="726"/>
      <c r="AK118" s="726"/>
      <c r="AL118" s="726"/>
      <c r="AM118" s="726"/>
      <c r="AN118" s="728"/>
      <c r="AO118" s="725"/>
      <c r="AP118" s="726"/>
      <c r="AQ118" s="726"/>
      <c r="AR118" s="726"/>
      <c r="AS118" s="726"/>
      <c r="AT118" s="726"/>
      <c r="AU118" s="726"/>
      <c r="AV118" s="726"/>
      <c r="AW118" s="726"/>
      <c r="AX118" s="727"/>
    </row>
    <row r="119" spans="1:52" ht="24.75" customHeight="1" x14ac:dyDescent="0.15">
      <c r="A119" s="645" t="s">
        <v>274</v>
      </c>
      <c r="B119" s="645"/>
      <c r="C119" s="645"/>
      <c r="D119" s="645"/>
      <c r="E119" s="725" t="s">
        <v>627</v>
      </c>
      <c r="F119" s="726"/>
      <c r="G119" s="726"/>
      <c r="H119" s="726"/>
      <c r="I119" s="726"/>
      <c r="J119" s="726"/>
      <c r="K119" s="726"/>
      <c r="L119" s="726"/>
      <c r="M119" s="726"/>
      <c r="N119" s="726"/>
      <c r="O119" s="726"/>
      <c r="P119" s="728"/>
      <c r="Q119" s="725"/>
      <c r="R119" s="726"/>
      <c r="S119" s="726"/>
      <c r="T119" s="726"/>
      <c r="U119" s="726"/>
      <c r="V119" s="726"/>
      <c r="W119" s="726"/>
      <c r="X119" s="726"/>
      <c r="Y119" s="726"/>
      <c r="Z119" s="726"/>
      <c r="AA119" s="726"/>
      <c r="AB119" s="728"/>
      <c r="AC119" s="725"/>
      <c r="AD119" s="726"/>
      <c r="AE119" s="726"/>
      <c r="AF119" s="726"/>
      <c r="AG119" s="726"/>
      <c r="AH119" s="726"/>
      <c r="AI119" s="726"/>
      <c r="AJ119" s="726"/>
      <c r="AK119" s="726"/>
      <c r="AL119" s="726"/>
      <c r="AM119" s="726"/>
      <c r="AN119" s="728"/>
      <c r="AO119" s="725"/>
      <c r="AP119" s="726"/>
      <c r="AQ119" s="726"/>
      <c r="AR119" s="726"/>
      <c r="AS119" s="726"/>
      <c r="AT119" s="726"/>
      <c r="AU119" s="726"/>
      <c r="AV119" s="726"/>
      <c r="AW119" s="726"/>
      <c r="AX119" s="727"/>
    </row>
    <row r="120" spans="1:52" ht="24.75" customHeight="1" x14ac:dyDescent="0.15">
      <c r="A120" s="645" t="s">
        <v>273</v>
      </c>
      <c r="B120" s="645"/>
      <c r="C120" s="645"/>
      <c r="D120" s="645"/>
      <c r="E120" s="725" t="s">
        <v>628</v>
      </c>
      <c r="F120" s="726"/>
      <c r="G120" s="726"/>
      <c r="H120" s="726"/>
      <c r="I120" s="726"/>
      <c r="J120" s="726"/>
      <c r="K120" s="726"/>
      <c r="L120" s="726"/>
      <c r="M120" s="726"/>
      <c r="N120" s="726"/>
      <c r="O120" s="726"/>
      <c r="P120" s="728"/>
      <c r="Q120" s="725"/>
      <c r="R120" s="726"/>
      <c r="S120" s="726"/>
      <c r="T120" s="726"/>
      <c r="U120" s="726"/>
      <c r="V120" s="726"/>
      <c r="W120" s="726"/>
      <c r="X120" s="726"/>
      <c r="Y120" s="726"/>
      <c r="Z120" s="726"/>
      <c r="AA120" s="726"/>
      <c r="AB120" s="728"/>
      <c r="AC120" s="725"/>
      <c r="AD120" s="726"/>
      <c r="AE120" s="726"/>
      <c r="AF120" s="726"/>
      <c r="AG120" s="726"/>
      <c r="AH120" s="726"/>
      <c r="AI120" s="726"/>
      <c r="AJ120" s="726"/>
      <c r="AK120" s="726"/>
      <c r="AL120" s="726"/>
      <c r="AM120" s="726"/>
      <c r="AN120" s="728"/>
      <c r="AO120" s="725"/>
      <c r="AP120" s="726"/>
      <c r="AQ120" s="726"/>
      <c r="AR120" s="726"/>
      <c r="AS120" s="726"/>
      <c r="AT120" s="726"/>
      <c r="AU120" s="726"/>
      <c r="AV120" s="726"/>
      <c r="AW120" s="726"/>
      <c r="AX120" s="727"/>
    </row>
    <row r="121" spans="1:52" ht="24.75" customHeight="1" x14ac:dyDescent="0.15">
      <c r="A121" s="645" t="s">
        <v>272</v>
      </c>
      <c r="B121" s="645"/>
      <c r="C121" s="645"/>
      <c r="D121" s="645"/>
      <c r="E121" s="725" t="s">
        <v>629</v>
      </c>
      <c r="F121" s="726"/>
      <c r="G121" s="726"/>
      <c r="H121" s="726"/>
      <c r="I121" s="726"/>
      <c r="J121" s="726"/>
      <c r="K121" s="726"/>
      <c r="L121" s="726"/>
      <c r="M121" s="726"/>
      <c r="N121" s="726"/>
      <c r="O121" s="726"/>
      <c r="P121" s="728"/>
      <c r="Q121" s="725"/>
      <c r="R121" s="726"/>
      <c r="S121" s="726"/>
      <c r="T121" s="726"/>
      <c r="U121" s="726"/>
      <c r="V121" s="726"/>
      <c r="W121" s="726"/>
      <c r="X121" s="726"/>
      <c r="Y121" s="726"/>
      <c r="Z121" s="726"/>
      <c r="AA121" s="726"/>
      <c r="AB121" s="728"/>
      <c r="AC121" s="725"/>
      <c r="AD121" s="726"/>
      <c r="AE121" s="726"/>
      <c r="AF121" s="726"/>
      <c r="AG121" s="726"/>
      <c r="AH121" s="726"/>
      <c r="AI121" s="726"/>
      <c r="AJ121" s="726"/>
      <c r="AK121" s="726"/>
      <c r="AL121" s="726"/>
      <c r="AM121" s="726"/>
      <c r="AN121" s="728"/>
      <c r="AO121" s="725"/>
      <c r="AP121" s="726"/>
      <c r="AQ121" s="726"/>
      <c r="AR121" s="726"/>
      <c r="AS121" s="726"/>
      <c r="AT121" s="726"/>
      <c r="AU121" s="726"/>
      <c r="AV121" s="726"/>
      <c r="AW121" s="726"/>
      <c r="AX121" s="727"/>
    </row>
    <row r="122" spans="1:52" ht="24.75" customHeight="1" x14ac:dyDescent="0.15">
      <c r="A122" s="645" t="s">
        <v>271</v>
      </c>
      <c r="B122" s="645"/>
      <c r="C122" s="645"/>
      <c r="D122" s="645"/>
      <c r="E122" s="725" t="s">
        <v>629</v>
      </c>
      <c r="F122" s="726"/>
      <c r="G122" s="726"/>
      <c r="H122" s="726"/>
      <c r="I122" s="726"/>
      <c r="J122" s="726"/>
      <c r="K122" s="726"/>
      <c r="L122" s="726"/>
      <c r="M122" s="726"/>
      <c r="N122" s="726"/>
      <c r="O122" s="726"/>
      <c r="P122" s="728"/>
      <c r="Q122" s="725"/>
      <c r="R122" s="726"/>
      <c r="S122" s="726"/>
      <c r="T122" s="726"/>
      <c r="U122" s="726"/>
      <c r="V122" s="726"/>
      <c r="W122" s="726"/>
      <c r="X122" s="726"/>
      <c r="Y122" s="726"/>
      <c r="Z122" s="726"/>
      <c r="AA122" s="726"/>
      <c r="AB122" s="728"/>
      <c r="AC122" s="725"/>
      <c r="AD122" s="726"/>
      <c r="AE122" s="726"/>
      <c r="AF122" s="726"/>
      <c r="AG122" s="726"/>
      <c r="AH122" s="726"/>
      <c r="AI122" s="726"/>
      <c r="AJ122" s="726"/>
      <c r="AK122" s="726"/>
      <c r="AL122" s="726"/>
      <c r="AM122" s="726"/>
      <c r="AN122" s="728"/>
      <c r="AO122" s="725"/>
      <c r="AP122" s="726"/>
      <c r="AQ122" s="726"/>
      <c r="AR122" s="726"/>
      <c r="AS122" s="726"/>
      <c r="AT122" s="726"/>
      <c r="AU122" s="726"/>
      <c r="AV122" s="726"/>
      <c r="AW122" s="726"/>
      <c r="AX122" s="727"/>
    </row>
    <row r="123" spans="1:52" ht="24.75" customHeight="1" x14ac:dyDescent="0.15">
      <c r="A123" s="645" t="s">
        <v>270</v>
      </c>
      <c r="B123" s="645"/>
      <c r="C123" s="645"/>
      <c r="D123" s="645"/>
      <c r="E123" s="758" t="s">
        <v>629</v>
      </c>
      <c r="F123" s="759"/>
      <c r="G123" s="759"/>
      <c r="H123" s="759"/>
      <c r="I123" s="759"/>
      <c r="J123" s="759"/>
      <c r="K123" s="759"/>
      <c r="L123" s="759"/>
      <c r="M123" s="759"/>
      <c r="N123" s="759"/>
      <c r="O123" s="759"/>
      <c r="P123" s="760"/>
      <c r="Q123" s="758"/>
      <c r="R123" s="759"/>
      <c r="S123" s="759"/>
      <c r="T123" s="759"/>
      <c r="U123" s="759"/>
      <c r="V123" s="759"/>
      <c r="W123" s="759"/>
      <c r="X123" s="759"/>
      <c r="Y123" s="759"/>
      <c r="Z123" s="759"/>
      <c r="AA123" s="759"/>
      <c r="AB123" s="760"/>
      <c r="AC123" s="758"/>
      <c r="AD123" s="759"/>
      <c r="AE123" s="759"/>
      <c r="AF123" s="759"/>
      <c r="AG123" s="759"/>
      <c r="AH123" s="759"/>
      <c r="AI123" s="759"/>
      <c r="AJ123" s="759"/>
      <c r="AK123" s="759"/>
      <c r="AL123" s="759"/>
      <c r="AM123" s="759"/>
      <c r="AN123" s="760"/>
      <c r="AO123" s="725"/>
      <c r="AP123" s="726"/>
      <c r="AQ123" s="726"/>
      <c r="AR123" s="726"/>
      <c r="AS123" s="726"/>
      <c r="AT123" s="726"/>
      <c r="AU123" s="726"/>
      <c r="AV123" s="726"/>
      <c r="AW123" s="726"/>
      <c r="AX123" s="727"/>
    </row>
    <row r="124" spans="1:52" ht="24.75" customHeight="1" x14ac:dyDescent="0.15">
      <c r="A124" s="645" t="s">
        <v>422</v>
      </c>
      <c r="B124" s="645"/>
      <c r="C124" s="645"/>
      <c r="D124" s="645"/>
      <c r="E124" s="731" t="s">
        <v>588</v>
      </c>
      <c r="F124" s="729"/>
      <c r="G124" s="729"/>
      <c r="H124" s="72" t="str">
        <f>IF(E124="","","-")</f>
        <v>-</v>
      </c>
      <c r="I124" s="729"/>
      <c r="J124" s="729"/>
      <c r="K124" s="72" t="str">
        <f>IF(I124="","","-")</f>
        <v/>
      </c>
      <c r="L124" s="730">
        <v>47</v>
      </c>
      <c r="M124" s="730"/>
      <c r="N124" s="72" t="str">
        <f>IF(O124="","","-")</f>
        <v/>
      </c>
      <c r="O124" s="732"/>
      <c r="P124" s="733"/>
      <c r="Q124" s="731"/>
      <c r="R124" s="729"/>
      <c r="S124" s="729"/>
      <c r="T124" s="72" t="str">
        <f>IF(Q124="","","-")</f>
        <v/>
      </c>
      <c r="U124" s="729"/>
      <c r="V124" s="729"/>
      <c r="W124" s="72" t="str">
        <f>IF(U124="","","-")</f>
        <v/>
      </c>
      <c r="X124" s="730"/>
      <c r="Y124" s="730"/>
      <c r="Z124" s="72" t="str">
        <f>IF(AA124="","","-")</f>
        <v/>
      </c>
      <c r="AA124" s="732"/>
      <c r="AB124" s="733"/>
      <c r="AC124" s="731"/>
      <c r="AD124" s="729"/>
      <c r="AE124" s="729"/>
      <c r="AF124" s="72" t="str">
        <f>IF(AC124="","","-")</f>
        <v/>
      </c>
      <c r="AG124" s="729"/>
      <c r="AH124" s="729"/>
      <c r="AI124" s="72" t="str">
        <f>IF(AG124="","","-")</f>
        <v/>
      </c>
      <c r="AJ124" s="730"/>
      <c r="AK124" s="730"/>
      <c r="AL124" s="72" t="str">
        <f>IF(AM124="","","-")</f>
        <v/>
      </c>
      <c r="AM124" s="732"/>
      <c r="AN124" s="733"/>
      <c r="AO124" s="731"/>
      <c r="AP124" s="729"/>
      <c r="AQ124" s="72" t="str">
        <f>IF(AO124="","","-")</f>
        <v/>
      </c>
      <c r="AR124" s="729"/>
      <c r="AS124" s="729"/>
      <c r="AT124" s="72" t="str">
        <f>IF(AR124="","","-")</f>
        <v/>
      </c>
      <c r="AU124" s="730"/>
      <c r="AV124" s="730"/>
      <c r="AW124" s="72" t="str">
        <f>IF(AX124="","","-")</f>
        <v/>
      </c>
      <c r="AX124" s="74"/>
    </row>
    <row r="125" spans="1:52" ht="24.75" customHeight="1" x14ac:dyDescent="0.15">
      <c r="A125" s="645" t="s">
        <v>386</v>
      </c>
      <c r="B125" s="645"/>
      <c r="C125" s="645"/>
      <c r="D125" s="645"/>
      <c r="E125" s="731" t="s">
        <v>588</v>
      </c>
      <c r="F125" s="729"/>
      <c r="G125" s="729"/>
      <c r="H125" s="72" t="str">
        <f>IF(E125="","","-")</f>
        <v>-</v>
      </c>
      <c r="I125" s="729"/>
      <c r="J125" s="729"/>
      <c r="K125" s="72" t="str">
        <f>IF(I125="","","-")</f>
        <v/>
      </c>
      <c r="L125" s="730">
        <v>46</v>
      </c>
      <c r="M125" s="730"/>
      <c r="N125" s="72" t="str">
        <f>IF(O125="","","-")</f>
        <v/>
      </c>
      <c r="O125" s="732"/>
      <c r="P125" s="733"/>
      <c r="Q125" s="731"/>
      <c r="R125" s="729"/>
      <c r="S125" s="729"/>
      <c r="T125" s="72" t="str">
        <f>IF(Q125="","","-")</f>
        <v/>
      </c>
      <c r="U125" s="729"/>
      <c r="V125" s="729"/>
      <c r="W125" s="72" t="str">
        <f>IF(U125="","","-")</f>
        <v/>
      </c>
      <c r="X125" s="730"/>
      <c r="Y125" s="730"/>
      <c r="Z125" s="72" t="str">
        <f>IF(AA125="","","-")</f>
        <v/>
      </c>
      <c r="AA125" s="732"/>
      <c r="AB125" s="733"/>
      <c r="AC125" s="731"/>
      <c r="AD125" s="729"/>
      <c r="AE125" s="729"/>
      <c r="AF125" s="72" t="str">
        <f>IF(AC125="","","-")</f>
        <v/>
      </c>
      <c r="AG125" s="729"/>
      <c r="AH125" s="729"/>
      <c r="AI125" s="72" t="str">
        <f>IF(AG125="","","-")</f>
        <v/>
      </c>
      <c r="AJ125" s="730"/>
      <c r="AK125" s="730"/>
      <c r="AL125" s="72" t="str">
        <f>IF(AM125="","","-")</f>
        <v/>
      </c>
      <c r="AM125" s="732"/>
      <c r="AN125" s="733"/>
      <c r="AO125" s="731"/>
      <c r="AP125" s="729"/>
      <c r="AQ125" s="72" t="str">
        <f>IF(AO125="","","-")</f>
        <v/>
      </c>
      <c r="AR125" s="729"/>
      <c r="AS125" s="729"/>
      <c r="AT125" s="72" t="str">
        <f>IF(AR125="","","-")</f>
        <v/>
      </c>
      <c r="AU125" s="730"/>
      <c r="AV125" s="730"/>
      <c r="AW125" s="72" t="str">
        <f>IF(AX125="","","-")</f>
        <v/>
      </c>
      <c r="AX125" s="74"/>
    </row>
    <row r="126" spans="1:52" ht="28.35" customHeight="1" x14ac:dyDescent="0.15">
      <c r="A126" s="312" t="s">
        <v>264</v>
      </c>
      <c r="B126" s="313"/>
      <c r="C126" s="313"/>
      <c r="D126" s="313"/>
      <c r="E126" s="313"/>
      <c r="F126" s="314"/>
      <c r="G126" s="57" t="s">
        <v>585</v>
      </c>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2" ht="28.35" customHeight="1" x14ac:dyDescent="0.15">
      <c r="A127" s="312"/>
      <c r="B127" s="313"/>
      <c r="C127" s="313"/>
      <c r="D127" s="313"/>
      <c r="E127" s="313"/>
      <c r="F127" s="314"/>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2" ht="28.35" customHeight="1" x14ac:dyDescent="0.15">
      <c r="A128" s="312"/>
      <c r="B128" s="313"/>
      <c r="C128" s="313"/>
      <c r="D128" s="313"/>
      <c r="E128" s="313"/>
      <c r="F128" s="314"/>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8.35" customHeight="1" x14ac:dyDescent="0.15">
      <c r="A129" s="312"/>
      <c r="B129" s="313"/>
      <c r="C129" s="313"/>
      <c r="D129" s="313"/>
      <c r="E129" s="313"/>
      <c r="F129" s="314"/>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7.75" customHeight="1" x14ac:dyDescent="0.15">
      <c r="A130" s="312"/>
      <c r="B130" s="313"/>
      <c r="C130" s="313"/>
      <c r="D130" s="313"/>
      <c r="E130" s="313"/>
      <c r="F130" s="314"/>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8.35" customHeight="1" x14ac:dyDescent="0.15">
      <c r="A131" s="312"/>
      <c r="B131" s="313"/>
      <c r="C131" s="313"/>
      <c r="D131" s="313"/>
      <c r="E131" s="313"/>
      <c r="F131" s="314"/>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8.35" customHeight="1" x14ac:dyDescent="0.15">
      <c r="A132" s="312"/>
      <c r="B132" s="313"/>
      <c r="C132" s="313"/>
      <c r="D132" s="313"/>
      <c r="E132" s="313"/>
      <c r="F132" s="314"/>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7.75" customHeight="1" x14ac:dyDescent="0.15">
      <c r="A133" s="312"/>
      <c r="B133" s="313"/>
      <c r="C133" s="313"/>
      <c r="D133" s="313"/>
      <c r="E133" s="313"/>
      <c r="F133" s="314"/>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28.35" customHeight="1" x14ac:dyDescent="0.15">
      <c r="A134" s="312"/>
      <c r="B134" s="313"/>
      <c r="C134" s="313"/>
      <c r="D134" s="313"/>
      <c r="E134" s="313"/>
      <c r="F134" s="314"/>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28.35" customHeight="1" x14ac:dyDescent="0.15">
      <c r="A135" s="312"/>
      <c r="B135" s="313"/>
      <c r="C135" s="313"/>
      <c r="D135" s="313"/>
      <c r="E135" s="313"/>
      <c r="F135" s="314"/>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28.35" customHeight="1" x14ac:dyDescent="0.15">
      <c r="A136" s="312"/>
      <c r="B136" s="313"/>
      <c r="C136" s="313"/>
      <c r="D136" s="313"/>
      <c r="E136" s="313"/>
      <c r="F136" s="314"/>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5"/>
    </row>
    <row r="137" spans="1:50" ht="28.35" customHeight="1" x14ac:dyDescent="0.15">
      <c r="A137" s="312"/>
      <c r="B137" s="313"/>
      <c r="C137" s="313"/>
      <c r="D137" s="313"/>
      <c r="E137" s="313"/>
      <c r="F137" s="314"/>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5"/>
    </row>
    <row r="138" spans="1:50" ht="28.35" customHeight="1" x14ac:dyDescent="0.15">
      <c r="A138" s="312"/>
      <c r="B138" s="313"/>
      <c r="C138" s="313"/>
      <c r="D138" s="313"/>
      <c r="E138" s="313"/>
      <c r="F138" s="314"/>
      <c r="G138" s="33"/>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5"/>
    </row>
    <row r="139" spans="1:50" ht="27.75" customHeight="1" x14ac:dyDescent="0.15">
      <c r="A139" s="312"/>
      <c r="B139" s="313"/>
      <c r="C139" s="313"/>
      <c r="D139" s="313"/>
      <c r="E139" s="313"/>
      <c r="F139" s="314"/>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24.75" customHeight="1" thickBot="1" x14ac:dyDescent="0.2">
      <c r="A140" s="315"/>
      <c r="B140" s="316"/>
      <c r="C140" s="316"/>
      <c r="D140" s="316"/>
      <c r="E140" s="316"/>
      <c r="F140" s="317"/>
      <c r="G140" s="36"/>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8"/>
    </row>
    <row r="141" spans="1:50" ht="24.75" customHeight="1" x14ac:dyDescent="0.15">
      <c r="A141" s="327" t="s">
        <v>266</v>
      </c>
      <c r="B141" s="328"/>
      <c r="C141" s="328"/>
      <c r="D141" s="328"/>
      <c r="E141" s="328"/>
      <c r="F141" s="329"/>
      <c r="G141" s="294" t="s">
        <v>634</v>
      </c>
      <c r="H141" s="295"/>
      <c r="I141" s="295"/>
      <c r="J141" s="295"/>
      <c r="K141" s="295"/>
      <c r="L141" s="295"/>
      <c r="M141" s="295"/>
      <c r="N141" s="295"/>
      <c r="O141" s="295"/>
      <c r="P141" s="295"/>
      <c r="Q141" s="295"/>
      <c r="R141" s="295"/>
      <c r="S141" s="295"/>
      <c r="T141" s="295"/>
      <c r="U141" s="295"/>
      <c r="V141" s="295"/>
      <c r="W141" s="295"/>
      <c r="X141" s="295"/>
      <c r="Y141" s="295"/>
      <c r="Z141" s="295"/>
      <c r="AA141" s="295"/>
      <c r="AB141" s="296"/>
      <c r="AC141" s="294" t="s">
        <v>642</v>
      </c>
      <c r="AD141" s="295"/>
      <c r="AE141" s="295"/>
      <c r="AF141" s="295"/>
      <c r="AG141" s="295"/>
      <c r="AH141" s="295"/>
      <c r="AI141" s="295"/>
      <c r="AJ141" s="295"/>
      <c r="AK141" s="295"/>
      <c r="AL141" s="295"/>
      <c r="AM141" s="295"/>
      <c r="AN141" s="295"/>
      <c r="AO141" s="295"/>
      <c r="AP141" s="295"/>
      <c r="AQ141" s="295"/>
      <c r="AR141" s="295"/>
      <c r="AS141" s="295"/>
      <c r="AT141" s="295"/>
      <c r="AU141" s="295"/>
      <c r="AV141" s="295"/>
      <c r="AW141" s="295"/>
      <c r="AX141" s="519"/>
    </row>
    <row r="142" spans="1:50" ht="24.75" customHeight="1" x14ac:dyDescent="0.15">
      <c r="A142" s="330"/>
      <c r="B142" s="331"/>
      <c r="C142" s="331"/>
      <c r="D142" s="331"/>
      <c r="E142" s="331"/>
      <c r="F142" s="332"/>
      <c r="G142" s="540" t="s">
        <v>17</v>
      </c>
      <c r="H142" s="376"/>
      <c r="I142" s="376"/>
      <c r="J142" s="376"/>
      <c r="K142" s="376"/>
      <c r="L142" s="375" t="s">
        <v>18</v>
      </c>
      <c r="M142" s="376"/>
      <c r="N142" s="376"/>
      <c r="O142" s="376"/>
      <c r="P142" s="376"/>
      <c r="Q142" s="376"/>
      <c r="R142" s="376"/>
      <c r="S142" s="376"/>
      <c r="T142" s="376"/>
      <c r="U142" s="376"/>
      <c r="V142" s="376"/>
      <c r="W142" s="376"/>
      <c r="X142" s="377"/>
      <c r="Y142" s="352" t="s">
        <v>19</v>
      </c>
      <c r="Z142" s="353"/>
      <c r="AA142" s="353"/>
      <c r="AB142" s="524"/>
      <c r="AC142" s="540" t="s">
        <v>17</v>
      </c>
      <c r="AD142" s="376"/>
      <c r="AE142" s="376"/>
      <c r="AF142" s="376"/>
      <c r="AG142" s="376"/>
      <c r="AH142" s="375" t="s">
        <v>18</v>
      </c>
      <c r="AI142" s="376"/>
      <c r="AJ142" s="376"/>
      <c r="AK142" s="376"/>
      <c r="AL142" s="376"/>
      <c r="AM142" s="376"/>
      <c r="AN142" s="376"/>
      <c r="AO142" s="376"/>
      <c r="AP142" s="376"/>
      <c r="AQ142" s="376"/>
      <c r="AR142" s="376"/>
      <c r="AS142" s="376"/>
      <c r="AT142" s="377"/>
      <c r="AU142" s="352" t="s">
        <v>19</v>
      </c>
      <c r="AV142" s="353"/>
      <c r="AW142" s="353"/>
      <c r="AX142" s="354"/>
    </row>
    <row r="143" spans="1:50" ht="24.75" customHeight="1" x14ac:dyDescent="0.15">
      <c r="A143" s="330"/>
      <c r="B143" s="331"/>
      <c r="C143" s="331"/>
      <c r="D143" s="331"/>
      <c r="E143" s="331"/>
      <c r="F143" s="332"/>
      <c r="G143" s="378" t="s">
        <v>632</v>
      </c>
      <c r="H143" s="379"/>
      <c r="I143" s="379"/>
      <c r="J143" s="379"/>
      <c r="K143" s="380"/>
      <c r="L143" s="372" t="s">
        <v>633</v>
      </c>
      <c r="M143" s="373"/>
      <c r="N143" s="373"/>
      <c r="O143" s="373"/>
      <c r="P143" s="373"/>
      <c r="Q143" s="373"/>
      <c r="R143" s="373"/>
      <c r="S143" s="373"/>
      <c r="T143" s="373"/>
      <c r="U143" s="373"/>
      <c r="V143" s="373"/>
      <c r="W143" s="373"/>
      <c r="X143" s="374"/>
      <c r="Y143" s="179">
        <v>1.2</v>
      </c>
      <c r="Z143" s="180"/>
      <c r="AA143" s="180"/>
      <c r="AB143" s="528"/>
      <c r="AC143" s="378" t="s">
        <v>643</v>
      </c>
      <c r="AD143" s="379"/>
      <c r="AE143" s="379"/>
      <c r="AF143" s="379"/>
      <c r="AG143" s="380"/>
      <c r="AH143" s="372" t="s">
        <v>645</v>
      </c>
      <c r="AI143" s="373"/>
      <c r="AJ143" s="373"/>
      <c r="AK143" s="373"/>
      <c r="AL143" s="373"/>
      <c r="AM143" s="373"/>
      <c r="AN143" s="373"/>
      <c r="AO143" s="373"/>
      <c r="AP143" s="373"/>
      <c r="AQ143" s="373"/>
      <c r="AR143" s="373"/>
      <c r="AS143" s="373"/>
      <c r="AT143" s="374"/>
      <c r="AU143" s="179">
        <v>9.69</v>
      </c>
      <c r="AV143" s="180"/>
      <c r="AW143" s="180"/>
      <c r="AX143" s="181"/>
    </row>
    <row r="144" spans="1:50" ht="24.75" customHeight="1" x14ac:dyDescent="0.15">
      <c r="A144" s="330"/>
      <c r="B144" s="331"/>
      <c r="C144" s="331"/>
      <c r="D144" s="331"/>
      <c r="E144" s="331"/>
      <c r="F144" s="332"/>
      <c r="G144" s="307"/>
      <c r="H144" s="308"/>
      <c r="I144" s="308"/>
      <c r="J144" s="308"/>
      <c r="K144" s="309"/>
      <c r="L144" s="297"/>
      <c r="M144" s="298"/>
      <c r="N144" s="298"/>
      <c r="O144" s="298"/>
      <c r="P144" s="298"/>
      <c r="Q144" s="298"/>
      <c r="R144" s="298"/>
      <c r="S144" s="298"/>
      <c r="T144" s="298"/>
      <c r="U144" s="298"/>
      <c r="V144" s="298"/>
      <c r="W144" s="298"/>
      <c r="X144" s="299"/>
      <c r="Y144" s="300"/>
      <c r="Z144" s="301"/>
      <c r="AA144" s="301"/>
      <c r="AB144" s="310"/>
      <c r="AC144" s="307"/>
      <c r="AD144" s="308"/>
      <c r="AE144" s="308"/>
      <c r="AF144" s="308"/>
      <c r="AG144" s="309"/>
      <c r="AH144" s="297"/>
      <c r="AI144" s="298"/>
      <c r="AJ144" s="298"/>
      <c r="AK144" s="298"/>
      <c r="AL144" s="298"/>
      <c r="AM144" s="298"/>
      <c r="AN144" s="298"/>
      <c r="AO144" s="298"/>
      <c r="AP144" s="298"/>
      <c r="AQ144" s="298"/>
      <c r="AR144" s="298"/>
      <c r="AS144" s="298"/>
      <c r="AT144" s="299"/>
      <c r="AU144" s="300"/>
      <c r="AV144" s="301"/>
      <c r="AW144" s="301"/>
      <c r="AX144" s="302"/>
    </row>
    <row r="145" spans="1:51" ht="24.75" customHeight="1" x14ac:dyDescent="0.15">
      <c r="A145" s="330"/>
      <c r="B145" s="331"/>
      <c r="C145" s="331"/>
      <c r="D145" s="331"/>
      <c r="E145" s="331"/>
      <c r="F145" s="332"/>
      <c r="G145" s="307"/>
      <c r="H145" s="308"/>
      <c r="I145" s="308"/>
      <c r="J145" s="308"/>
      <c r="K145" s="309"/>
      <c r="L145" s="297"/>
      <c r="M145" s="298"/>
      <c r="N145" s="298"/>
      <c r="O145" s="298"/>
      <c r="P145" s="298"/>
      <c r="Q145" s="298"/>
      <c r="R145" s="298"/>
      <c r="S145" s="298"/>
      <c r="T145" s="298"/>
      <c r="U145" s="298"/>
      <c r="V145" s="298"/>
      <c r="W145" s="298"/>
      <c r="X145" s="299"/>
      <c r="Y145" s="300"/>
      <c r="Z145" s="301"/>
      <c r="AA145" s="301"/>
      <c r="AB145" s="310"/>
      <c r="AC145" s="307"/>
      <c r="AD145" s="308"/>
      <c r="AE145" s="308"/>
      <c r="AF145" s="308"/>
      <c r="AG145" s="309"/>
      <c r="AH145" s="297"/>
      <c r="AI145" s="298"/>
      <c r="AJ145" s="298"/>
      <c r="AK145" s="298"/>
      <c r="AL145" s="298"/>
      <c r="AM145" s="298"/>
      <c r="AN145" s="298"/>
      <c r="AO145" s="298"/>
      <c r="AP145" s="298"/>
      <c r="AQ145" s="298"/>
      <c r="AR145" s="298"/>
      <c r="AS145" s="298"/>
      <c r="AT145" s="299"/>
      <c r="AU145" s="300"/>
      <c r="AV145" s="301"/>
      <c r="AW145" s="301"/>
      <c r="AX145" s="302"/>
    </row>
    <row r="146" spans="1:51" ht="24.75" customHeight="1" x14ac:dyDescent="0.15">
      <c r="A146" s="330"/>
      <c r="B146" s="331"/>
      <c r="C146" s="331"/>
      <c r="D146" s="331"/>
      <c r="E146" s="331"/>
      <c r="F146" s="332"/>
      <c r="G146" s="307"/>
      <c r="H146" s="308"/>
      <c r="I146" s="308"/>
      <c r="J146" s="308"/>
      <c r="K146" s="309"/>
      <c r="L146" s="297"/>
      <c r="M146" s="298"/>
      <c r="N146" s="298"/>
      <c r="O146" s="298"/>
      <c r="P146" s="298"/>
      <c r="Q146" s="298"/>
      <c r="R146" s="298"/>
      <c r="S146" s="298"/>
      <c r="T146" s="298"/>
      <c r="U146" s="298"/>
      <c r="V146" s="298"/>
      <c r="W146" s="298"/>
      <c r="X146" s="299"/>
      <c r="Y146" s="300"/>
      <c r="Z146" s="301"/>
      <c r="AA146" s="301"/>
      <c r="AB146" s="310"/>
      <c r="AC146" s="307"/>
      <c r="AD146" s="308"/>
      <c r="AE146" s="308"/>
      <c r="AF146" s="308"/>
      <c r="AG146" s="309"/>
      <c r="AH146" s="297"/>
      <c r="AI146" s="298"/>
      <c r="AJ146" s="298"/>
      <c r="AK146" s="298"/>
      <c r="AL146" s="298"/>
      <c r="AM146" s="298"/>
      <c r="AN146" s="298"/>
      <c r="AO146" s="298"/>
      <c r="AP146" s="298"/>
      <c r="AQ146" s="298"/>
      <c r="AR146" s="298"/>
      <c r="AS146" s="298"/>
      <c r="AT146" s="299"/>
      <c r="AU146" s="300"/>
      <c r="AV146" s="301"/>
      <c r="AW146" s="301"/>
      <c r="AX146" s="302"/>
    </row>
    <row r="147" spans="1:51" ht="24.75" customHeight="1" x14ac:dyDescent="0.15">
      <c r="A147" s="330"/>
      <c r="B147" s="331"/>
      <c r="C147" s="331"/>
      <c r="D147" s="331"/>
      <c r="E147" s="331"/>
      <c r="F147" s="332"/>
      <c r="G147" s="307"/>
      <c r="H147" s="308"/>
      <c r="I147" s="308"/>
      <c r="J147" s="308"/>
      <c r="K147" s="309"/>
      <c r="L147" s="297"/>
      <c r="M147" s="298"/>
      <c r="N147" s="298"/>
      <c r="O147" s="298"/>
      <c r="P147" s="298"/>
      <c r="Q147" s="298"/>
      <c r="R147" s="298"/>
      <c r="S147" s="298"/>
      <c r="T147" s="298"/>
      <c r="U147" s="298"/>
      <c r="V147" s="298"/>
      <c r="W147" s="298"/>
      <c r="X147" s="299"/>
      <c r="Y147" s="300"/>
      <c r="Z147" s="301"/>
      <c r="AA147" s="301"/>
      <c r="AB147" s="310"/>
      <c r="AC147" s="307"/>
      <c r="AD147" s="308"/>
      <c r="AE147" s="308"/>
      <c r="AF147" s="308"/>
      <c r="AG147" s="309"/>
      <c r="AH147" s="297"/>
      <c r="AI147" s="298"/>
      <c r="AJ147" s="298"/>
      <c r="AK147" s="298"/>
      <c r="AL147" s="298"/>
      <c r="AM147" s="298"/>
      <c r="AN147" s="298"/>
      <c r="AO147" s="298"/>
      <c r="AP147" s="298"/>
      <c r="AQ147" s="298"/>
      <c r="AR147" s="298"/>
      <c r="AS147" s="298"/>
      <c r="AT147" s="299"/>
      <c r="AU147" s="300"/>
      <c r="AV147" s="301"/>
      <c r="AW147" s="301"/>
      <c r="AX147" s="302"/>
    </row>
    <row r="148" spans="1:51" ht="24.75" customHeight="1" x14ac:dyDescent="0.15">
      <c r="A148" s="330"/>
      <c r="B148" s="331"/>
      <c r="C148" s="331"/>
      <c r="D148" s="331"/>
      <c r="E148" s="331"/>
      <c r="F148" s="332"/>
      <c r="G148" s="307"/>
      <c r="H148" s="308"/>
      <c r="I148" s="308"/>
      <c r="J148" s="308"/>
      <c r="K148" s="309"/>
      <c r="L148" s="297"/>
      <c r="M148" s="298"/>
      <c r="N148" s="298"/>
      <c r="O148" s="298"/>
      <c r="P148" s="298"/>
      <c r="Q148" s="298"/>
      <c r="R148" s="298"/>
      <c r="S148" s="298"/>
      <c r="T148" s="298"/>
      <c r="U148" s="298"/>
      <c r="V148" s="298"/>
      <c r="W148" s="298"/>
      <c r="X148" s="299"/>
      <c r="Y148" s="300"/>
      <c r="Z148" s="301"/>
      <c r="AA148" s="301"/>
      <c r="AB148" s="310"/>
      <c r="AC148" s="307"/>
      <c r="AD148" s="308"/>
      <c r="AE148" s="308"/>
      <c r="AF148" s="308"/>
      <c r="AG148" s="309"/>
      <c r="AH148" s="297"/>
      <c r="AI148" s="298"/>
      <c r="AJ148" s="298"/>
      <c r="AK148" s="298"/>
      <c r="AL148" s="298"/>
      <c r="AM148" s="298"/>
      <c r="AN148" s="298"/>
      <c r="AO148" s="298"/>
      <c r="AP148" s="298"/>
      <c r="AQ148" s="298"/>
      <c r="AR148" s="298"/>
      <c r="AS148" s="298"/>
      <c r="AT148" s="299"/>
      <c r="AU148" s="300"/>
      <c r="AV148" s="301"/>
      <c r="AW148" s="301"/>
      <c r="AX148" s="302"/>
    </row>
    <row r="149" spans="1:51" ht="24.75" customHeight="1" x14ac:dyDescent="0.15">
      <c r="A149" s="330"/>
      <c r="B149" s="331"/>
      <c r="C149" s="331"/>
      <c r="D149" s="331"/>
      <c r="E149" s="331"/>
      <c r="F149" s="332"/>
      <c r="G149" s="307"/>
      <c r="H149" s="308"/>
      <c r="I149" s="308"/>
      <c r="J149" s="308"/>
      <c r="K149" s="309"/>
      <c r="L149" s="297"/>
      <c r="M149" s="298"/>
      <c r="N149" s="298"/>
      <c r="O149" s="298"/>
      <c r="P149" s="298"/>
      <c r="Q149" s="298"/>
      <c r="R149" s="298"/>
      <c r="S149" s="298"/>
      <c r="T149" s="298"/>
      <c r="U149" s="298"/>
      <c r="V149" s="298"/>
      <c r="W149" s="298"/>
      <c r="X149" s="299"/>
      <c r="Y149" s="300"/>
      <c r="Z149" s="301"/>
      <c r="AA149" s="301"/>
      <c r="AB149" s="310"/>
      <c r="AC149" s="307"/>
      <c r="AD149" s="308"/>
      <c r="AE149" s="308"/>
      <c r="AF149" s="308"/>
      <c r="AG149" s="309"/>
      <c r="AH149" s="297"/>
      <c r="AI149" s="298"/>
      <c r="AJ149" s="298"/>
      <c r="AK149" s="298"/>
      <c r="AL149" s="298"/>
      <c r="AM149" s="298"/>
      <c r="AN149" s="298"/>
      <c r="AO149" s="298"/>
      <c r="AP149" s="298"/>
      <c r="AQ149" s="298"/>
      <c r="AR149" s="298"/>
      <c r="AS149" s="298"/>
      <c r="AT149" s="299"/>
      <c r="AU149" s="300"/>
      <c r="AV149" s="301"/>
      <c r="AW149" s="301"/>
      <c r="AX149" s="302"/>
    </row>
    <row r="150" spans="1:51" ht="24.75" customHeight="1" x14ac:dyDescent="0.15">
      <c r="A150" s="330"/>
      <c r="B150" s="331"/>
      <c r="C150" s="331"/>
      <c r="D150" s="331"/>
      <c r="E150" s="331"/>
      <c r="F150" s="332"/>
      <c r="G150" s="307"/>
      <c r="H150" s="308"/>
      <c r="I150" s="308"/>
      <c r="J150" s="308"/>
      <c r="K150" s="309"/>
      <c r="L150" s="297"/>
      <c r="M150" s="298"/>
      <c r="N150" s="298"/>
      <c r="O150" s="298"/>
      <c r="P150" s="298"/>
      <c r="Q150" s="298"/>
      <c r="R150" s="298"/>
      <c r="S150" s="298"/>
      <c r="T150" s="298"/>
      <c r="U150" s="298"/>
      <c r="V150" s="298"/>
      <c r="W150" s="298"/>
      <c r="X150" s="299"/>
      <c r="Y150" s="300"/>
      <c r="Z150" s="301"/>
      <c r="AA150" s="301"/>
      <c r="AB150" s="310"/>
      <c r="AC150" s="307"/>
      <c r="AD150" s="308"/>
      <c r="AE150" s="308"/>
      <c r="AF150" s="308"/>
      <c r="AG150" s="309"/>
      <c r="AH150" s="297"/>
      <c r="AI150" s="298"/>
      <c r="AJ150" s="298"/>
      <c r="AK150" s="298"/>
      <c r="AL150" s="298"/>
      <c r="AM150" s="298"/>
      <c r="AN150" s="298"/>
      <c r="AO150" s="298"/>
      <c r="AP150" s="298"/>
      <c r="AQ150" s="298"/>
      <c r="AR150" s="298"/>
      <c r="AS150" s="298"/>
      <c r="AT150" s="299"/>
      <c r="AU150" s="300"/>
      <c r="AV150" s="301"/>
      <c r="AW150" s="301"/>
      <c r="AX150" s="302"/>
    </row>
    <row r="151" spans="1:51" ht="24.75" customHeight="1" x14ac:dyDescent="0.15">
      <c r="A151" s="330"/>
      <c r="B151" s="331"/>
      <c r="C151" s="331"/>
      <c r="D151" s="331"/>
      <c r="E151" s="331"/>
      <c r="F151" s="332"/>
      <c r="G151" s="307"/>
      <c r="H151" s="308"/>
      <c r="I151" s="308"/>
      <c r="J151" s="308"/>
      <c r="K151" s="309"/>
      <c r="L151" s="297"/>
      <c r="M151" s="298"/>
      <c r="N151" s="298"/>
      <c r="O151" s="298"/>
      <c r="P151" s="298"/>
      <c r="Q151" s="298"/>
      <c r="R151" s="298"/>
      <c r="S151" s="298"/>
      <c r="T151" s="298"/>
      <c r="U151" s="298"/>
      <c r="V151" s="298"/>
      <c r="W151" s="298"/>
      <c r="X151" s="299"/>
      <c r="Y151" s="300"/>
      <c r="Z151" s="301"/>
      <c r="AA151" s="301"/>
      <c r="AB151" s="310"/>
      <c r="AC151" s="307"/>
      <c r="AD151" s="308"/>
      <c r="AE151" s="308"/>
      <c r="AF151" s="308"/>
      <c r="AG151" s="309"/>
      <c r="AH151" s="297"/>
      <c r="AI151" s="298"/>
      <c r="AJ151" s="298"/>
      <c r="AK151" s="298"/>
      <c r="AL151" s="298"/>
      <c r="AM151" s="298"/>
      <c r="AN151" s="298"/>
      <c r="AO151" s="298"/>
      <c r="AP151" s="298"/>
      <c r="AQ151" s="298"/>
      <c r="AR151" s="298"/>
      <c r="AS151" s="298"/>
      <c r="AT151" s="299"/>
      <c r="AU151" s="300"/>
      <c r="AV151" s="301"/>
      <c r="AW151" s="301"/>
      <c r="AX151" s="302"/>
    </row>
    <row r="152" spans="1:51" ht="24.75" customHeight="1" x14ac:dyDescent="0.15">
      <c r="A152" s="330"/>
      <c r="B152" s="331"/>
      <c r="C152" s="331"/>
      <c r="D152" s="331"/>
      <c r="E152" s="331"/>
      <c r="F152" s="332"/>
      <c r="G152" s="307"/>
      <c r="H152" s="308"/>
      <c r="I152" s="308"/>
      <c r="J152" s="308"/>
      <c r="K152" s="309"/>
      <c r="L152" s="297"/>
      <c r="M152" s="298"/>
      <c r="N152" s="298"/>
      <c r="O152" s="298"/>
      <c r="P152" s="298"/>
      <c r="Q152" s="298"/>
      <c r="R152" s="298"/>
      <c r="S152" s="298"/>
      <c r="T152" s="298"/>
      <c r="U152" s="298"/>
      <c r="V152" s="298"/>
      <c r="W152" s="298"/>
      <c r="X152" s="299"/>
      <c r="Y152" s="300"/>
      <c r="Z152" s="301"/>
      <c r="AA152" s="301"/>
      <c r="AB152" s="310"/>
      <c r="AC152" s="307"/>
      <c r="AD152" s="308"/>
      <c r="AE152" s="308"/>
      <c r="AF152" s="308"/>
      <c r="AG152" s="309"/>
      <c r="AH152" s="297"/>
      <c r="AI152" s="298"/>
      <c r="AJ152" s="298"/>
      <c r="AK152" s="298"/>
      <c r="AL152" s="298"/>
      <c r="AM152" s="298"/>
      <c r="AN152" s="298"/>
      <c r="AO152" s="298"/>
      <c r="AP152" s="298"/>
      <c r="AQ152" s="298"/>
      <c r="AR152" s="298"/>
      <c r="AS152" s="298"/>
      <c r="AT152" s="299"/>
      <c r="AU152" s="300"/>
      <c r="AV152" s="301"/>
      <c r="AW152" s="301"/>
      <c r="AX152" s="302"/>
    </row>
    <row r="153" spans="1:51" ht="24.75" customHeight="1" x14ac:dyDescent="0.15">
      <c r="A153" s="330"/>
      <c r="B153" s="331"/>
      <c r="C153" s="331"/>
      <c r="D153" s="331"/>
      <c r="E153" s="331"/>
      <c r="F153" s="332"/>
      <c r="G153" s="551" t="s">
        <v>20</v>
      </c>
      <c r="H153" s="552"/>
      <c r="I153" s="552"/>
      <c r="J153" s="552"/>
      <c r="K153" s="552"/>
      <c r="L153" s="553"/>
      <c r="M153" s="554"/>
      <c r="N153" s="554"/>
      <c r="O153" s="554"/>
      <c r="P153" s="554"/>
      <c r="Q153" s="554"/>
      <c r="R153" s="554"/>
      <c r="S153" s="554"/>
      <c r="T153" s="554"/>
      <c r="U153" s="554"/>
      <c r="V153" s="554"/>
      <c r="W153" s="554"/>
      <c r="X153" s="555"/>
      <c r="Y153" s="556">
        <f>SUM(Y143:AB152)</f>
        <v>1.2</v>
      </c>
      <c r="Z153" s="557"/>
      <c r="AA153" s="557"/>
      <c r="AB153" s="558"/>
      <c r="AC153" s="551" t="s">
        <v>20</v>
      </c>
      <c r="AD153" s="552"/>
      <c r="AE153" s="552"/>
      <c r="AF153" s="552"/>
      <c r="AG153" s="552"/>
      <c r="AH153" s="553"/>
      <c r="AI153" s="554"/>
      <c r="AJ153" s="554"/>
      <c r="AK153" s="554"/>
      <c r="AL153" s="554"/>
      <c r="AM153" s="554"/>
      <c r="AN153" s="554"/>
      <c r="AO153" s="554"/>
      <c r="AP153" s="554"/>
      <c r="AQ153" s="554"/>
      <c r="AR153" s="554"/>
      <c r="AS153" s="554"/>
      <c r="AT153" s="555"/>
      <c r="AU153" s="556">
        <f>SUM(AU143:AX152)</f>
        <v>9.69</v>
      </c>
      <c r="AV153" s="557"/>
      <c r="AW153" s="557"/>
      <c r="AX153" s="559"/>
    </row>
    <row r="154" spans="1:51" ht="24.75" customHeight="1" x14ac:dyDescent="0.15">
      <c r="A154" s="4"/>
      <c r="B154" s="4"/>
      <c r="C154" s="4"/>
      <c r="D154" s="4"/>
      <c r="E154" s="4"/>
      <c r="F154" s="4"/>
      <c r="G154" s="7"/>
      <c r="H154" s="7"/>
      <c r="I154" s="7"/>
      <c r="J154" s="7"/>
      <c r="K154" s="7"/>
      <c r="L154" s="3"/>
      <c r="M154" s="7"/>
      <c r="N154" s="7"/>
      <c r="O154" s="7"/>
      <c r="P154" s="7"/>
      <c r="Q154" s="7"/>
      <c r="R154" s="7"/>
      <c r="S154" s="7"/>
      <c r="T154" s="7"/>
      <c r="U154" s="7"/>
      <c r="V154" s="7"/>
      <c r="W154" s="7"/>
      <c r="X154" s="7"/>
      <c r="Y154" s="8"/>
      <c r="Z154" s="8"/>
      <c r="AA154" s="8"/>
      <c r="AB154" s="8"/>
      <c r="AC154" s="7"/>
      <c r="AD154" s="7"/>
      <c r="AE154" s="7"/>
      <c r="AF154" s="7"/>
      <c r="AG154" s="7"/>
      <c r="AH154" s="3"/>
      <c r="AI154" s="7"/>
      <c r="AJ154" s="7"/>
      <c r="AK154" s="7"/>
      <c r="AL154" s="7"/>
      <c r="AM154" s="7"/>
      <c r="AN154" s="7"/>
      <c r="AO154" s="7"/>
      <c r="AP154" s="7"/>
      <c r="AQ154" s="7"/>
      <c r="AR154" s="7"/>
      <c r="AS154" s="7"/>
      <c r="AT154" s="7"/>
      <c r="AU154" s="8"/>
      <c r="AV154" s="8"/>
      <c r="AW154" s="8"/>
      <c r="AX154" s="8"/>
    </row>
    <row r="155" spans="1:51" ht="24.75" customHeight="1" x14ac:dyDescent="0.15"/>
    <row r="156" spans="1:51" ht="24.75" customHeight="1" x14ac:dyDescent="0.15">
      <c r="A156" s="9"/>
      <c r="B156" s="1" t="s">
        <v>27</v>
      </c>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row>
    <row r="157" spans="1:51" ht="24.75" customHeight="1" x14ac:dyDescent="0.15">
      <c r="A157" s="9"/>
      <c r="B157" s="39" t="s">
        <v>247</v>
      </c>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row>
    <row r="158" spans="1:51" ht="59.25" customHeight="1" x14ac:dyDescent="0.15">
      <c r="A158" s="625"/>
      <c r="B158" s="625"/>
      <c r="C158" s="625" t="s">
        <v>26</v>
      </c>
      <c r="D158" s="625"/>
      <c r="E158" s="625"/>
      <c r="F158" s="625"/>
      <c r="G158" s="625"/>
      <c r="H158" s="625"/>
      <c r="I158" s="625"/>
      <c r="J158" s="634" t="s">
        <v>206</v>
      </c>
      <c r="K158" s="645"/>
      <c r="L158" s="645"/>
      <c r="M158" s="645"/>
      <c r="N158" s="645"/>
      <c r="O158" s="645"/>
      <c r="P158" s="253" t="s">
        <v>185</v>
      </c>
      <c r="Q158" s="253"/>
      <c r="R158" s="253"/>
      <c r="S158" s="253"/>
      <c r="T158" s="253"/>
      <c r="U158" s="253"/>
      <c r="V158" s="253"/>
      <c r="W158" s="253"/>
      <c r="X158" s="253"/>
      <c r="Y158" s="636" t="s">
        <v>204</v>
      </c>
      <c r="Z158" s="662"/>
      <c r="AA158" s="662"/>
      <c r="AB158" s="662"/>
      <c r="AC158" s="634" t="s">
        <v>233</v>
      </c>
      <c r="AD158" s="634"/>
      <c r="AE158" s="634"/>
      <c r="AF158" s="634"/>
      <c r="AG158" s="634"/>
      <c r="AH158" s="636" t="s">
        <v>252</v>
      </c>
      <c r="AI158" s="625"/>
      <c r="AJ158" s="625"/>
      <c r="AK158" s="625"/>
      <c r="AL158" s="625" t="s">
        <v>21</v>
      </c>
      <c r="AM158" s="625"/>
      <c r="AN158" s="625"/>
      <c r="AO158" s="637"/>
      <c r="AP158" s="651" t="s">
        <v>207</v>
      </c>
      <c r="AQ158" s="651"/>
      <c r="AR158" s="651"/>
      <c r="AS158" s="651"/>
      <c r="AT158" s="651"/>
      <c r="AU158" s="651"/>
      <c r="AV158" s="651"/>
      <c r="AW158" s="651"/>
      <c r="AX158" s="651"/>
    </row>
    <row r="159" spans="1:51" ht="44.25" customHeight="1" x14ac:dyDescent="0.15">
      <c r="A159" s="624">
        <v>1</v>
      </c>
      <c r="B159" s="624">
        <v>1</v>
      </c>
      <c r="C159" s="163" t="s">
        <v>635</v>
      </c>
      <c r="D159" s="164"/>
      <c r="E159" s="164"/>
      <c r="F159" s="164"/>
      <c r="G159" s="164"/>
      <c r="H159" s="164"/>
      <c r="I159" s="164"/>
      <c r="J159" s="646">
        <v>6180001069391</v>
      </c>
      <c r="K159" s="647"/>
      <c r="L159" s="647"/>
      <c r="M159" s="647"/>
      <c r="N159" s="647"/>
      <c r="O159" s="647"/>
      <c r="P159" s="656" t="s">
        <v>633</v>
      </c>
      <c r="Q159" s="657"/>
      <c r="R159" s="657"/>
      <c r="S159" s="657"/>
      <c r="T159" s="657"/>
      <c r="U159" s="657"/>
      <c r="V159" s="657"/>
      <c r="W159" s="657"/>
      <c r="X159" s="657"/>
      <c r="Y159" s="648">
        <v>1.2</v>
      </c>
      <c r="Z159" s="649"/>
      <c r="AA159" s="649"/>
      <c r="AB159" s="650"/>
      <c r="AC159" s="638" t="s">
        <v>253</v>
      </c>
      <c r="AD159" s="639"/>
      <c r="AE159" s="639"/>
      <c r="AF159" s="639"/>
      <c r="AG159" s="639"/>
      <c r="AH159" s="640">
        <v>2</v>
      </c>
      <c r="AI159" s="641"/>
      <c r="AJ159" s="641"/>
      <c r="AK159" s="641"/>
      <c r="AL159" s="642" t="s">
        <v>630</v>
      </c>
      <c r="AM159" s="643"/>
      <c r="AN159" s="643"/>
      <c r="AO159" s="644"/>
      <c r="AP159" s="652"/>
      <c r="AQ159" s="652"/>
      <c r="AR159" s="652"/>
      <c r="AS159" s="652"/>
      <c r="AT159" s="652"/>
      <c r="AU159" s="652"/>
      <c r="AV159" s="652"/>
      <c r="AW159" s="652"/>
      <c r="AX159" s="652"/>
    </row>
    <row r="160" spans="1:51" ht="24.75" customHeight="1" x14ac:dyDescent="0.15">
      <c r="A160" s="43"/>
      <c r="B160" s="43"/>
      <c r="C160" s="43"/>
      <c r="D160" s="43"/>
      <c r="E160" s="43"/>
      <c r="F160" s="43"/>
      <c r="G160" s="43"/>
      <c r="H160" s="43"/>
      <c r="I160" s="43"/>
      <c r="J160" s="44"/>
      <c r="K160" s="44"/>
      <c r="L160" s="44"/>
      <c r="M160" s="44"/>
      <c r="N160" s="44"/>
      <c r="O160" s="44"/>
      <c r="P160" s="45"/>
      <c r="Q160" s="45"/>
      <c r="R160" s="45"/>
      <c r="S160" s="45"/>
      <c r="T160" s="45"/>
      <c r="U160" s="45"/>
      <c r="V160" s="45"/>
      <c r="W160" s="45"/>
      <c r="X160" s="45"/>
      <c r="Y160" s="46"/>
      <c r="Z160" s="46"/>
      <c r="AA160" s="46"/>
      <c r="AB160" s="46"/>
      <c r="AC160" s="46"/>
      <c r="AD160" s="46"/>
      <c r="AE160" s="46"/>
      <c r="AF160" s="46"/>
      <c r="AG160" s="46"/>
      <c r="AH160" s="46"/>
      <c r="AI160" s="46"/>
      <c r="AJ160" s="46"/>
      <c r="AK160" s="46"/>
      <c r="AL160" s="46"/>
      <c r="AM160" s="46"/>
      <c r="AN160" s="46"/>
      <c r="AO160" s="46"/>
      <c r="AP160" s="45"/>
      <c r="AQ160" s="45"/>
      <c r="AR160" s="45"/>
      <c r="AS160" s="45"/>
      <c r="AT160" s="45"/>
      <c r="AU160" s="45"/>
      <c r="AV160" s="45"/>
      <c r="AW160" s="45"/>
      <c r="AX160" s="45"/>
      <c r="AY160">
        <f>COUNTA($C$163)</f>
        <v>1</v>
      </c>
    </row>
    <row r="161" spans="1:51" ht="24.75" customHeight="1" x14ac:dyDescent="0.15">
      <c r="A161" s="43"/>
      <c r="B161" s="47" t="s">
        <v>174</v>
      </c>
      <c r="C161" s="43"/>
      <c r="D161" s="43"/>
      <c r="E161" s="43"/>
      <c r="F161" s="43"/>
      <c r="G161" s="43"/>
      <c r="H161" s="43"/>
      <c r="I161" s="43"/>
      <c r="J161" s="43"/>
      <c r="K161" s="43"/>
      <c r="L161" s="43"/>
      <c r="M161" s="43"/>
      <c r="N161" s="43"/>
      <c r="O161" s="43"/>
      <c r="P161" s="48"/>
      <c r="Q161" s="48"/>
      <c r="R161" s="48"/>
      <c r="S161" s="48"/>
      <c r="T161" s="48"/>
      <c r="U161" s="48"/>
      <c r="V161" s="48"/>
      <c r="W161" s="48"/>
      <c r="X161" s="48"/>
      <c r="Y161" s="49"/>
      <c r="Z161" s="49"/>
      <c r="AA161" s="49"/>
      <c r="AB161" s="49"/>
      <c r="AC161" s="49"/>
      <c r="AD161" s="49"/>
      <c r="AE161" s="49"/>
      <c r="AF161" s="49"/>
      <c r="AG161" s="49"/>
      <c r="AH161" s="49"/>
      <c r="AI161" s="49"/>
      <c r="AJ161" s="49"/>
      <c r="AK161" s="49"/>
      <c r="AL161" s="49"/>
      <c r="AM161" s="49"/>
      <c r="AN161" s="49"/>
      <c r="AO161" s="49"/>
      <c r="AP161" s="48"/>
      <c r="AQ161" s="48"/>
      <c r="AR161" s="48"/>
      <c r="AS161" s="48"/>
      <c r="AT161" s="48"/>
      <c r="AU161" s="48"/>
      <c r="AV161" s="48"/>
      <c r="AW161" s="48"/>
      <c r="AX161" s="48"/>
      <c r="AY161">
        <f>$AY$160</f>
        <v>1</v>
      </c>
    </row>
    <row r="162" spans="1:51" ht="59.25" customHeight="1" x14ac:dyDescent="0.15">
      <c r="A162" s="625"/>
      <c r="B162" s="625"/>
      <c r="C162" s="625" t="s">
        <v>26</v>
      </c>
      <c r="D162" s="625"/>
      <c r="E162" s="625"/>
      <c r="F162" s="625"/>
      <c r="G162" s="625"/>
      <c r="H162" s="625"/>
      <c r="I162" s="625"/>
      <c r="J162" s="634" t="s">
        <v>206</v>
      </c>
      <c r="K162" s="645"/>
      <c r="L162" s="645"/>
      <c r="M162" s="645"/>
      <c r="N162" s="645"/>
      <c r="O162" s="645"/>
      <c r="P162" s="253" t="s">
        <v>185</v>
      </c>
      <c r="Q162" s="253"/>
      <c r="R162" s="253"/>
      <c r="S162" s="253"/>
      <c r="T162" s="253"/>
      <c r="U162" s="253"/>
      <c r="V162" s="253"/>
      <c r="W162" s="253"/>
      <c r="X162" s="253"/>
      <c r="Y162" s="636" t="s">
        <v>204</v>
      </c>
      <c r="Z162" s="662"/>
      <c r="AA162" s="662"/>
      <c r="AB162" s="662"/>
      <c r="AC162" s="634" t="s">
        <v>233</v>
      </c>
      <c r="AD162" s="634"/>
      <c r="AE162" s="634"/>
      <c r="AF162" s="634"/>
      <c r="AG162" s="634"/>
      <c r="AH162" s="636" t="s">
        <v>252</v>
      </c>
      <c r="AI162" s="625"/>
      <c r="AJ162" s="625"/>
      <c r="AK162" s="625"/>
      <c r="AL162" s="625" t="s">
        <v>21</v>
      </c>
      <c r="AM162" s="625"/>
      <c r="AN162" s="625"/>
      <c r="AO162" s="637"/>
      <c r="AP162" s="651" t="s">
        <v>207</v>
      </c>
      <c r="AQ162" s="651"/>
      <c r="AR162" s="651"/>
      <c r="AS162" s="651"/>
      <c r="AT162" s="651"/>
      <c r="AU162" s="651"/>
      <c r="AV162" s="651"/>
      <c r="AW162" s="651"/>
      <c r="AX162" s="651"/>
      <c r="AY162">
        <f t="shared" ref="AY162:AY163" si="11">$AY$160</f>
        <v>1</v>
      </c>
    </row>
    <row r="163" spans="1:51" ht="30" customHeight="1" x14ac:dyDescent="0.15">
      <c r="A163" s="624">
        <v>1</v>
      </c>
      <c r="B163" s="624">
        <v>1</v>
      </c>
      <c r="C163" s="163" t="s">
        <v>644</v>
      </c>
      <c r="D163" s="164"/>
      <c r="E163" s="164"/>
      <c r="F163" s="164"/>
      <c r="G163" s="164"/>
      <c r="H163" s="164"/>
      <c r="I163" s="164"/>
      <c r="J163" s="646">
        <v>4010401004009</v>
      </c>
      <c r="K163" s="647"/>
      <c r="L163" s="647"/>
      <c r="M163" s="647"/>
      <c r="N163" s="647"/>
      <c r="O163" s="647"/>
      <c r="P163" s="656" t="s">
        <v>645</v>
      </c>
      <c r="Q163" s="657"/>
      <c r="R163" s="657"/>
      <c r="S163" s="657"/>
      <c r="T163" s="657"/>
      <c r="U163" s="657"/>
      <c r="V163" s="657"/>
      <c r="W163" s="657"/>
      <c r="X163" s="657"/>
      <c r="Y163" s="648">
        <v>9.69</v>
      </c>
      <c r="Z163" s="649"/>
      <c r="AA163" s="649"/>
      <c r="AB163" s="650"/>
      <c r="AC163" s="638" t="s">
        <v>254</v>
      </c>
      <c r="AD163" s="639"/>
      <c r="AE163" s="639"/>
      <c r="AF163" s="639"/>
      <c r="AG163" s="639"/>
      <c r="AH163" s="640">
        <v>1</v>
      </c>
      <c r="AI163" s="641"/>
      <c r="AJ163" s="641"/>
      <c r="AK163" s="641"/>
      <c r="AL163" s="642" t="s">
        <v>646</v>
      </c>
      <c r="AM163" s="643"/>
      <c r="AN163" s="643"/>
      <c r="AO163" s="644"/>
      <c r="AP163" s="652"/>
      <c r="AQ163" s="652"/>
      <c r="AR163" s="652"/>
      <c r="AS163" s="652"/>
      <c r="AT163" s="652"/>
      <c r="AU163" s="652"/>
      <c r="AV163" s="652"/>
      <c r="AW163" s="652"/>
      <c r="AX163" s="652"/>
      <c r="AY163">
        <f t="shared" si="11"/>
        <v>1</v>
      </c>
    </row>
  </sheetData>
  <sheetProtection formatRows="0"/>
  <dataConsolidate/>
  <mergeCells count="652">
    <mergeCell ref="Q124:S124"/>
    <mergeCell ref="AO120:AX120"/>
    <mergeCell ref="E121:P121"/>
    <mergeCell ref="Q121:AB121"/>
    <mergeCell ref="AC121:AN121"/>
    <mergeCell ref="AO121:AX121"/>
    <mergeCell ref="A121:D121"/>
    <mergeCell ref="O125:P125"/>
    <mergeCell ref="AA125:AB125"/>
    <mergeCell ref="AM125:AN125"/>
    <mergeCell ref="AO125:AP125"/>
    <mergeCell ref="AR125:AS125"/>
    <mergeCell ref="AU125:AV125"/>
    <mergeCell ref="A122:D122"/>
    <mergeCell ref="E122:P122"/>
    <mergeCell ref="Q122:AB122"/>
    <mergeCell ref="AC122:AN122"/>
    <mergeCell ref="AO122:AX122"/>
    <mergeCell ref="A123:D123"/>
    <mergeCell ref="E123:P123"/>
    <mergeCell ref="Q123:AB123"/>
    <mergeCell ref="AC123:AN123"/>
    <mergeCell ref="AO123:AX123"/>
    <mergeCell ref="A124:D124"/>
    <mergeCell ref="E124:G124"/>
    <mergeCell ref="AM124:AN124"/>
    <mergeCell ref="AO124:AP124"/>
    <mergeCell ref="AR124:AS124"/>
    <mergeCell ref="A12:F21"/>
    <mergeCell ref="G22:O22"/>
    <mergeCell ref="G23:O23"/>
    <mergeCell ref="A22:F24"/>
    <mergeCell ref="AD22:AX22"/>
    <mergeCell ref="AD23:AX24"/>
    <mergeCell ref="W22:AC22"/>
    <mergeCell ref="A118:D118"/>
    <mergeCell ref="E118:P118"/>
    <mergeCell ref="Q118:AB118"/>
    <mergeCell ref="AC118:AN118"/>
    <mergeCell ref="AO118:AX118"/>
    <mergeCell ref="E119:P119"/>
    <mergeCell ref="Q119:AB119"/>
    <mergeCell ref="AC119:AN119"/>
    <mergeCell ref="AO119:AX119"/>
    <mergeCell ref="A115:D115"/>
    <mergeCell ref="E115:P115"/>
    <mergeCell ref="Q115:AB115"/>
    <mergeCell ref="AC115:AN115"/>
    <mergeCell ref="AU124:AV124"/>
    <mergeCell ref="AG125:AH125"/>
    <mergeCell ref="AJ125:AK125"/>
    <mergeCell ref="A120:D120"/>
    <mergeCell ref="A119:D119"/>
    <mergeCell ref="A125:D125"/>
    <mergeCell ref="E125:G125"/>
    <mergeCell ref="I125:J125"/>
    <mergeCell ref="L125:M125"/>
    <mergeCell ref="Q125:S125"/>
    <mergeCell ref="U125:V125"/>
    <mergeCell ref="X125:Y125"/>
    <mergeCell ref="AC125:AE125"/>
    <mergeCell ref="U124:V124"/>
    <mergeCell ref="X124:Y124"/>
    <mergeCell ref="AA124:AB124"/>
    <mergeCell ref="AC124:AE124"/>
    <mergeCell ref="AG124:AH124"/>
    <mergeCell ref="AJ124:AK124"/>
    <mergeCell ref="E120:P120"/>
    <mergeCell ref="Q120:AB120"/>
    <mergeCell ref="AC120:AN120"/>
    <mergeCell ref="I124:J124"/>
    <mergeCell ref="L124:M124"/>
    <mergeCell ref="O124:P124"/>
    <mergeCell ref="AO115:AX115"/>
    <mergeCell ref="A116:D116"/>
    <mergeCell ref="E116:P116"/>
    <mergeCell ref="Q116:AB116"/>
    <mergeCell ref="AC116:AN116"/>
    <mergeCell ref="AO116:AX116"/>
    <mergeCell ref="A117:D117"/>
    <mergeCell ref="E117:P117"/>
    <mergeCell ref="Q117:AB117"/>
    <mergeCell ref="AC117:AN117"/>
    <mergeCell ref="AO117:AX117"/>
    <mergeCell ref="AI74:AL74"/>
    <mergeCell ref="AM74:AP74"/>
    <mergeCell ref="AQ74:AT74"/>
    <mergeCell ref="AU74:AX74"/>
    <mergeCell ref="C64:D77"/>
    <mergeCell ref="P22:V22"/>
    <mergeCell ref="P23:V23"/>
    <mergeCell ref="G24:O24"/>
    <mergeCell ref="AD2:AH2"/>
    <mergeCell ref="AJ2:AM2"/>
    <mergeCell ref="G8:X8"/>
    <mergeCell ref="AO2:AQ2"/>
    <mergeCell ref="AS2:AU2"/>
    <mergeCell ref="P24:V24"/>
    <mergeCell ref="W24:AC24"/>
    <mergeCell ref="W23:AC23"/>
    <mergeCell ref="AI72:AL72"/>
    <mergeCell ref="AM72:AP72"/>
    <mergeCell ref="AQ72:AT72"/>
    <mergeCell ref="AU72:AX72"/>
    <mergeCell ref="Y73:AA73"/>
    <mergeCell ref="AB73:AD73"/>
    <mergeCell ref="AE73:AH73"/>
    <mergeCell ref="AI73:AL73"/>
    <mergeCell ref="AM73:AP73"/>
    <mergeCell ref="AQ73:AT73"/>
    <mergeCell ref="AU73:AX73"/>
    <mergeCell ref="AU37:AX37"/>
    <mergeCell ref="AS38:AT38"/>
    <mergeCell ref="AW51:AX51"/>
    <mergeCell ref="AS51:AT51"/>
    <mergeCell ref="AQ46:AX46"/>
    <mergeCell ref="AQ50:AT50"/>
    <mergeCell ref="AU50:AX50"/>
    <mergeCell ref="AE45:AH45"/>
    <mergeCell ref="AE50:AH51"/>
    <mergeCell ref="G49:AX49"/>
    <mergeCell ref="G48:AX48"/>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6:AX26"/>
    <mergeCell ref="AU26:AV26"/>
    <mergeCell ref="AP162:AX162"/>
    <mergeCell ref="C163:I163"/>
    <mergeCell ref="J163:O163"/>
    <mergeCell ref="P163:X163"/>
    <mergeCell ref="Y163:AB163"/>
    <mergeCell ref="AC163:AG163"/>
    <mergeCell ref="AH163:AK163"/>
    <mergeCell ref="AP163:AX163"/>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L163:AO163"/>
    <mergeCell ref="A162:B162"/>
    <mergeCell ref="A163:B163"/>
    <mergeCell ref="C162:I162"/>
    <mergeCell ref="J162:O162"/>
    <mergeCell ref="P162:X162"/>
    <mergeCell ref="Y162:AB162"/>
    <mergeCell ref="AC162:AG162"/>
    <mergeCell ref="AH162:AK162"/>
    <mergeCell ref="AL162:AO162"/>
    <mergeCell ref="AP158:AX158"/>
    <mergeCell ref="AQ51:AR51"/>
    <mergeCell ref="AU51:AV51"/>
    <mergeCell ref="AP159:AX159"/>
    <mergeCell ref="G50:X51"/>
    <mergeCell ref="P159:X159"/>
    <mergeCell ref="AI52:AL52"/>
    <mergeCell ref="A78:AX78"/>
    <mergeCell ref="G65:X66"/>
    <mergeCell ref="G67:X69"/>
    <mergeCell ref="Y158:AB158"/>
    <mergeCell ref="C158:I158"/>
    <mergeCell ref="P158:X158"/>
    <mergeCell ref="Y52:AA52"/>
    <mergeCell ref="AB52:AD52"/>
    <mergeCell ref="AE52:AH52"/>
    <mergeCell ref="Y50:AA51"/>
    <mergeCell ref="AB50:AD51"/>
    <mergeCell ref="AE56:AX57"/>
    <mergeCell ref="AE59:AX60"/>
    <mergeCell ref="G52:X53"/>
    <mergeCell ref="E50:F60"/>
    <mergeCell ref="AB56:AD60"/>
    <mergeCell ref="AB54:AD55"/>
    <mergeCell ref="AU40:AX40"/>
    <mergeCell ref="AE41:AH41"/>
    <mergeCell ref="AM40:AP40"/>
    <mergeCell ref="A159:B159"/>
    <mergeCell ref="A158:B158"/>
    <mergeCell ref="Y42:AA42"/>
    <mergeCell ref="AE47:AH47"/>
    <mergeCell ref="AI45:AL45"/>
    <mergeCell ref="AM47:AP47"/>
    <mergeCell ref="E64:F64"/>
    <mergeCell ref="G64:I64"/>
    <mergeCell ref="J64:T64"/>
    <mergeCell ref="U64:AX64"/>
    <mergeCell ref="AE58:AX58"/>
    <mergeCell ref="AH158:AK158"/>
    <mergeCell ref="AL158:AO158"/>
    <mergeCell ref="AC158:AG158"/>
    <mergeCell ref="AC159:AG159"/>
    <mergeCell ref="AH159:AK159"/>
    <mergeCell ref="AL159:AO159"/>
    <mergeCell ref="J158:O158"/>
    <mergeCell ref="J159:O159"/>
    <mergeCell ref="Y159:AB159"/>
    <mergeCell ref="AQ67:AT67"/>
    <mergeCell ref="A25:F29"/>
    <mergeCell ref="A32:A41"/>
    <mergeCell ref="AB28:AD28"/>
    <mergeCell ref="A3:AH3"/>
    <mergeCell ref="AJ3:AW3"/>
    <mergeCell ref="AG86:AX86"/>
    <mergeCell ref="A80:B8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AK20:AQ20"/>
    <mergeCell ref="AM39:AP39"/>
    <mergeCell ref="G5:L5"/>
    <mergeCell ref="M5:R5"/>
    <mergeCell ref="S5:X5"/>
    <mergeCell ref="Y8:AD8"/>
    <mergeCell ref="A9:F9"/>
    <mergeCell ref="G9:AX9"/>
    <mergeCell ref="I15:O15"/>
    <mergeCell ref="P15:V15"/>
    <mergeCell ref="W15:AC15"/>
    <mergeCell ref="G153:K153"/>
    <mergeCell ref="L153:X153"/>
    <mergeCell ref="Y153:AB153"/>
    <mergeCell ref="AC153:AG153"/>
    <mergeCell ref="AH153:AT153"/>
    <mergeCell ref="AU153:AX153"/>
    <mergeCell ref="AU66:AV66"/>
    <mergeCell ref="AH149:AT149"/>
    <mergeCell ref="AD85:AF85"/>
    <mergeCell ref="AD82:AF82"/>
    <mergeCell ref="AC143:AG143"/>
    <mergeCell ref="L143:X143"/>
    <mergeCell ref="AC142:AG142"/>
    <mergeCell ref="AC149:AG149"/>
    <mergeCell ref="L152:X152"/>
    <mergeCell ref="Y152:AB152"/>
    <mergeCell ref="AC152:AG152"/>
    <mergeCell ref="Y148:AB148"/>
    <mergeCell ref="AC148:AG148"/>
    <mergeCell ref="AH148:AT148"/>
    <mergeCell ref="AU69:AX69"/>
    <mergeCell ref="AQ68:AT68"/>
    <mergeCell ref="Y69:AA69"/>
    <mergeCell ref="AB69:AD69"/>
    <mergeCell ref="AU147:AX147"/>
    <mergeCell ref="AE66:AF66"/>
    <mergeCell ref="AU52:AX52"/>
    <mergeCell ref="AG66:AH66"/>
    <mergeCell ref="AE54:AX55"/>
    <mergeCell ref="C89:AC89"/>
    <mergeCell ref="AD92:AF92"/>
    <mergeCell ref="AG90:AX90"/>
    <mergeCell ref="C86:AC86"/>
    <mergeCell ref="G142:K142"/>
    <mergeCell ref="L142:X142"/>
    <mergeCell ref="Y146:AB146"/>
    <mergeCell ref="AW66:AX66"/>
    <mergeCell ref="AB67:AD67"/>
    <mergeCell ref="C81:AC81"/>
    <mergeCell ref="C82:AC82"/>
    <mergeCell ref="C83:AC83"/>
    <mergeCell ref="AG79:AX79"/>
    <mergeCell ref="AU68:AX68"/>
    <mergeCell ref="C104:F104"/>
    <mergeCell ref="E61:AX61"/>
    <mergeCell ref="E62:AX63"/>
    <mergeCell ref="AE69:AH69"/>
    <mergeCell ref="E70:F74"/>
    <mergeCell ref="AC141:AX141"/>
    <mergeCell ref="AE67:AH67"/>
    <mergeCell ref="C84:D85"/>
    <mergeCell ref="Y142:AB142"/>
    <mergeCell ref="A109:E109"/>
    <mergeCell ref="A104:B105"/>
    <mergeCell ref="Y143:AB143"/>
    <mergeCell ref="AH144:AT144"/>
    <mergeCell ref="A110:AX110"/>
    <mergeCell ref="G70:X71"/>
    <mergeCell ref="Y70:AA71"/>
    <mergeCell ref="AB70:AD71"/>
    <mergeCell ref="AE70:AH70"/>
    <mergeCell ref="AI70:AL71"/>
    <mergeCell ref="AM70:AP71"/>
    <mergeCell ref="AQ70:AT70"/>
    <mergeCell ref="AU70:AX70"/>
    <mergeCell ref="AE71:AF71"/>
    <mergeCell ref="AG71:AH71"/>
    <mergeCell ref="AQ71:AR71"/>
    <mergeCell ref="AS71:AT71"/>
    <mergeCell ref="AU71:AV71"/>
    <mergeCell ref="AW71:AX71"/>
    <mergeCell ref="G72:X74"/>
    <mergeCell ref="A97:B103"/>
    <mergeCell ref="AD90:AF90"/>
    <mergeCell ref="AB68:AD68"/>
    <mergeCell ref="Y45:AA45"/>
    <mergeCell ref="AB45:AD45"/>
    <mergeCell ref="G46:X47"/>
    <mergeCell ref="Y46:AA46"/>
    <mergeCell ref="A93:B96"/>
    <mergeCell ref="C93:AC93"/>
    <mergeCell ref="AD86:AF86"/>
    <mergeCell ref="E49:F49"/>
    <mergeCell ref="E48:F48"/>
    <mergeCell ref="Y72:AA72"/>
    <mergeCell ref="AB72:AD72"/>
    <mergeCell ref="AE72:AH72"/>
    <mergeCell ref="Y74:AA74"/>
    <mergeCell ref="AB74:AD74"/>
    <mergeCell ref="AE74:AH74"/>
    <mergeCell ref="C91:AC91"/>
    <mergeCell ref="AD91:AF91"/>
    <mergeCell ref="G10:AX10"/>
    <mergeCell ref="AD14:AJ14"/>
    <mergeCell ref="AK14:AQ14"/>
    <mergeCell ref="P13:V13"/>
    <mergeCell ref="P17:V17"/>
    <mergeCell ref="W17:AC17"/>
    <mergeCell ref="AD16:AJ16"/>
    <mergeCell ref="AR16:AX16"/>
    <mergeCell ref="AK16:AQ16"/>
    <mergeCell ref="G12:O12"/>
    <mergeCell ref="P14:V14"/>
    <mergeCell ref="I14:O14"/>
    <mergeCell ref="I17:O17"/>
    <mergeCell ref="I13:O13"/>
    <mergeCell ref="AD13:AJ13"/>
    <mergeCell ref="AR14:AX14"/>
    <mergeCell ref="AK15:AQ15"/>
    <mergeCell ref="AD15:AJ15"/>
    <mergeCell ref="AR15:AX15"/>
    <mergeCell ref="AE8:AX8"/>
    <mergeCell ref="W16:AC16"/>
    <mergeCell ref="A10:F10"/>
    <mergeCell ref="AR12:AX12"/>
    <mergeCell ref="G13:H18"/>
    <mergeCell ref="E65:F69"/>
    <mergeCell ref="AI69:AL69"/>
    <mergeCell ref="F109:AX109"/>
    <mergeCell ref="E84:AC84"/>
    <mergeCell ref="E85:AC85"/>
    <mergeCell ref="Y67:AA67"/>
    <mergeCell ref="AG92:AX92"/>
    <mergeCell ref="A108:AX108"/>
    <mergeCell ref="AG93:AX93"/>
    <mergeCell ref="AI68:AL68"/>
    <mergeCell ref="AM68:AP68"/>
    <mergeCell ref="AD81:AF81"/>
    <mergeCell ref="AG89:AX89"/>
    <mergeCell ref="AB65:AD66"/>
    <mergeCell ref="A106:AX106"/>
    <mergeCell ref="C105:F105"/>
    <mergeCell ref="W12:AC12"/>
    <mergeCell ref="AR20:AX20"/>
    <mergeCell ref="AI50:AL51"/>
    <mergeCell ref="G4:X4"/>
    <mergeCell ref="Y4:AD4"/>
    <mergeCell ref="AE4:AP4"/>
    <mergeCell ref="AQ4:AX4"/>
    <mergeCell ref="A5:F5"/>
    <mergeCell ref="C87:AC87"/>
    <mergeCell ref="G11:AX11"/>
    <mergeCell ref="Y5:AD5"/>
    <mergeCell ref="AE5:AP5"/>
    <mergeCell ref="AQ5:AX5"/>
    <mergeCell ref="A4:F4"/>
    <mergeCell ref="A6:F6"/>
    <mergeCell ref="AK12:AQ12"/>
    <mergeCell ref="W14:AC14"/>
    <mergeCell ref="AG82:AX82"/>
    <mergeCell ref="AG87:AX87"/>
    <mergeCell ref="AI67:AL67"/>
    <mergeCell ref="AM67:AP67"/>
    <mergeCell ref="C80:AC80"/>
    <mergeCell ref="I16:O16"/>
    <mergeCell ref="P16:V16"/>
    <mergeCell ref="AD83:AF83"/>
    <mergeCell ref="I18:O18"/>
    <mergeCell ref="AD12:AJ12"/>
    <mergeCell ref="A11:F11"/>
    <mergeCell ref="AD84:AF84"/>
    <mergeCell ref="G144:K144"/>
    <mergeCell ref="L144:X144"/>
    <mergeCell ref="AH143:AT143"/>
    <mergeCell ref="Y144:AB144"/>
    <mergeCell ref="AC144:AG144"/>
    <mergeCell ref="AH142:AT142"/>
    <mergeCell ref="G143:K143"/>
    <mergeCell ref="A111:E111"/>
    <mergeCell ref="G34:AA36"/>
    <mergeCell ref="AS66:AT66"/>
    <mergeCell ref="AM52:AP52"/>
    <mergeCell ref="AQ52:AT52"/>
    <mergeCell ref="Y53:AA53"/>
    <mergeCell ref="AB53:AD53"/>
    <mergeCell ref="AM69:AP69"/>
    <mergeCell ref="P12:V12"/>
    <mergeCell ref="E75:AX75"/>
    <mergeCell ref="AB29:AD29"/>
    <mergeCell ref="AM50:AP51"/>
    <mergeCell ref="A112:AX112"/>
    <mergeCell ref="B37:F41"/>
    <mergeCell ref="AD88:AF88"/>
    <mergeCell ref="AD96:AF96"/>
    <mergeCell ref="AU146:AX146"/>
    <mergeCell ref="AG83:AX85"/>
    <mergeCell ref="G152:K152"/>
    <mergeCell ref="C88:AC88"/>
    <mergeCell ref="AU142:AX142"/>
    <mergeCell ref="AD93:AF93"/>
    <mergeCell ref="W13:AC13"/>
    <mergeCell ref="G27:O29"/>
    <mergeCell ref="C96:AC96"/>
    <mergeCell ref="P27:X29"/>
    <mergeCell ref="AQ25:AT25"/>
    <mergeCell ref="G25:O26"/>
    <mergeCell ref="AG95:AX95"/>
    <mergeCell ref="P19:V19"/>
    <mergeCell ref="L145:X145"/>
    <mergeCell ref="AU149:AX149"/>
    <mergeCell ref="Y145:AB145"/>
    <mergeCell ref="AC145:AG145"/>
    <mergeCell ref="AU145:AX145"/>
    <mergeCell ref="AU144:AX144"/>
    <mergeCell ref="A113:AX113"/>
    <mergeCell ref="G146:K146"/>
    <mergeCell ref="L146:X146"/>
    <mergeCell ref="AE68:AH68"/>
    <mergeCell ref="L148:X148"/>
    <mergeCell ref="AU148:AX148"/>
    <mergeCell ref="AD94:AF94"/>
    <mergeCell ref="A141:F153"/>
    <mergeCell ref="G149:K149"/>
    <mergeCell ref="L149:X149"/>
    <mergeCell ref="Y149:AB149"/>
    <mergeCell ref="AH145:AT145"/>
    <mergeCell ref="G148:K148"/>
    <mergeCell ref="G147:K147"/>
    <mergeCell ref="L147:X147"/>
    <mergeCell ref="Y147:AB147"/>
    <mergeCell ref="AC147:AG147"/>
    <mergeCell ref="AH147:AT147"/>
    <mergeCell ref="G150:K150"/>
    <mergeCell ref="A107:AX107"/>
    <mergeCell ref="F111:AX111"/>
    <mergeCell ref="A83:B92"/>
    <mergeCell ref="C92:AC92"/>
    <mergeCell ref="A114:AX114"/>
    <mergeCell ref="G151:K151"/>
    <mergeCell ref="L151:X151"/>
    <mergeCell ref="Y151:AB151"/>
    <mergeCell ref="AQ47:AX47"/>
    <mergeCell ref="AQ45:AX45"/>
    <mergeCell ref="AE46:AH46"/>
    <mergeCell ref="AI46:AL46"/>
    <mergeCell ref="G141:AB141"/>
    <mergeCell ref="AH151:AT151"/>
    <mergeCell ref="AU151:AX151"/>
    <mergeCell ref="P37:X38"/>
    <mergeCell ref="Y37:AA38"/>
    <mergeCell ref="AQ37:AT37"/>
    <mergeCell ref="AQ38:AR38"/>
    <mergeCell ref="AD97:AF97"/>
    <mergeCell ref="AH150:AT150"/>
    <mergeCell ref="AU150:AX150"/>
    <mergeCell ref="AC146:AG146"/>
    <mergeCell ref="AH146:AT146"/>
    <mergeCell ref="AG96:AX96"/>
    <mergeCell ref="AC151:AG151"/>
    <mergeCell ref="L150:X150"/>
    <mergeCell ref="Y150:AB150"/>
    <mergeCell ref="AC150:AG150"/>
    <mergeCell ref="C90:AC90"/>
    <mergeCell ref="A126:F140"/>
    <mergeCell ref="AG97:AX103"/>
    <mergeCell ref="AM45:AP45"/>
    <mergeCell ref="AB46:AD46"/>
    <mergeCell ref="AE65:AH65"/>
    <mergeCell ref="G43:X44"/>
    <mergeCell ref="AB37:AD38"/>
    <mergeCell ref="P39:X41"/>
    <mergeCell ref="AB40:AD40"/>
    <mergeCell ref="Y40:AA40"/>
    <mergeCell ref="AE39:AH39"/>
    <mergeCell ref="AI39:AL39"/>
    <mergeCell ref="AE40:AH40"/>
    <mergeCell ref="AI40:AL40"/>
    <mergeCell ref="Y39:AA39"/>
    <mergeCell ref="AI65:AL66"/>
    <mergeCell ref="AM65:AP66"/>
    <mergeCell ref="AM46:AP46"/>
    <mergeCell ref="AB44:AD44"/>
    <mergeCell ref="G37:O38"/>
    <mergeCell ref="AI47:AL47"/>
    <mergeCell ref="AB39:AD39"/>
    <mergeCell ref="AB41:AD41"/>
    <mergeCell ref="AE44:AH44"/>
    <mergeCell ref="AI44:AL44"/>
    <mergeCell ref="AM44:AP44"/>
    <mergeCell ref="G6:AX6"/>
    <mergeCell ref="AQ69:AT69"/>
    <mergeCell ref="AU67:AX67"/>
    <mergeCell ref="Y68:AA68"/>
    <mergeCell ref="AW38:AX38"/>
    <mergeCell ref="AQ65:AT65"/>
    <mergeCell ref="AB32:AX33"/>
    <mergeCell ref="A45:F47"/>
    <mergeCell ref="G45:X45"/>
    <mergeCell ref="Y44:AA44"/>
    <mergeCell ref="Y41:AA41"/>
    <mergeCell ref="AB43:AD43"/>
    <mergeCell ref="Y47:AA47"/>
    <mergeCell ref="AB47:AD47"/>
    <mergeCell ref="AB42:AD42"/>
    <mergeCell ref="A7:F7"/>
    <mergeCell ref="G7:X7"/>
    <mergeCell ref="A8:F8"/>
    <mergeCell ref="A42:F44"/>
    <mergeCell ref="G42:X42"/>
    <mergeCell ref="AQ39:AT39"/>
    <mergeCell ref="AU39:AX39"/>
    <mergeCell ref="B32:F36"/>
    <mergeCell ref="AE43:AH43"/>
    <mergeCell ref="C159:I159"/>
    <mergeCell ref="Y65:AA66"/>
    <mergeCell ref="AD79:AF79"/>
    <mergeCell ref="C79:AC79"/>
    <mergeCell ref="AG80:AX80"/>
    <mergeCell ref="AU53:AX53"/>
    <mergeCell ref="AU65:AX65"/>
    <mergeCell ref="AU143:AX143"/>
    <mergeCell ref="AM53:AP53"/>
    <mergeCell ref="AQ53:AT53"/>
    <mergeCell ref="C95:AC95"/>
    <mergeCell ref="AE53:AH53"/>
    <mergeCell ref="AI53:AL53"/>
    <mergeCell ref="G105:AX105"/>
    <mergeCell ref="G104:AX104"/>
    <mergeCell ref="AD87:AF87"/>
    <mergeCell ref="AQ66:AR66"/>
    <mergeCell ref="AH152:AT152"/>
    <mergeCell ref="AU152:AX152"/>
    <mergeCell ref="C94:AC94"/>
    <mergeCell ref="AG94:AX94"/>
    <mergeCell ref="C97:AC97"/>
    <mergeCell ref="AD95:AF95"/>
    <mergeCell ref="G145:K145"/>
    <mergeCell ref="C102:F102"/>
    <mergeCell ref="C103:F103"/>
    <mergeCell ref="AD89:AF89"/>
    <mergeCell ref="AG88:AX88"/>
    <mergeCell ref="G56:P60"/>
    <mergeCell ref="Q56:AA60"/>
    <mergeCell ref="AK21:AQ21"/>
    <mergeCell ref="AR21:AX21"/>
    <mergeCell ref="Q54:AA55"/>
    <mergeCell ref="G54:P55"/>
    <mergeCell ref="A30:F31"/>
    <mergeCell ref="G30:AX31"/>
    <mergeCell ref="E76:AX77"/>
    <mergeCell ref="AG81:AX81"/>
    <mergeCell ref="AD80:AF80"/>
    <mergeCell ref="AI43:AL43"/>
    <mergeCell ref="AM43:AP43"/>
    <mergeCell ref="AU41:AX41"/>
    <mergeCell ref="AE42:AH42"/>
    <mergeCell ref="AI42:AL42"/>
    <mergeCell ref="AM42:AP42"/>
    <mergeCell ref="AI41:AL41"/>
    <mergeCell ref="AM41:AP41"/>
    <mergeCell ref="AQ41:AT41"/>
    <mergeCell ref="G21:O21"/>
    <mergeCell ref="P21:V21"/>
    <mergeCell ref="W21:AC21"/>
    <mergeCell ref="AD21:AJ21"/>
    <mergeCell ref="AQ42:AT42"/>
    <mergeCell ref="AU42:AX42"/>
    <mergeCell ref="AQ43:AT43"/>
    <mergeCell ref="AQ44:AT44"/>
    <mergeCell ref="AU43:AX43"/>
    <mergeCell ref="AU44:AX44"/>
    <mergeCell ref="Y43:AA43"/>
    <mergeCell ref="G32:AA33"/>
    <mergeCell ref="Y25:AA26"/>
    <mergeCell ref="Y27:AA27"/>
    <mergeCell ref="Y28:AA28"/>
    <mergeCell ref="P25:X26"/>
    <mergeCell ref="AB25:AD26"/>
    <mergeCell ref="AB27:AD27"/>
    <mergeCell ref="AU38:AV38"/>
    <mergeCell ref="AE37:AH38"/>
    <mergeCell ref="AI37:AL38"/>
    <mergeCell ref="AM37:AP38"/>
    <mergeCell ref="AB34:AX36"/>
    <mergeCell ref="AQ40:AT40"/>
    <mergeCell ref="AG91:AX91"/>
    <mergeCell ref="C48:D63"/>
    <mergeCell ref="A48:B77"/>
    <mergeCell ref="N103:AF103"/>
    <mergeCell ref="G100:H100"/>
    <mergeCell ref="G101:H101"/>
    <mergeCell ref="G102:H102"/>
    <mergeCell ref="G103:H103"/>
    <mergeCell ref="J100:K100"/>
    <mergeCell ref="J101:K101"/>
    <mergeCell ref="J102:K102"/>
    <mergeCell ref="J103:K103"/>
    <mergeCell ref="C99:F99"/>
    <mergeCell ref="G98:M98"/>
    <mergeCell ref="N98:AF98"/>
    <mergeCell ref="C98:F98"/>
    <mergeCell ref="G99:H99"/>
    <mergeCell ref="N100:AF100"/>
    <mergeCell ref="N101:AF101"/>
    <mergeCell ref="N102:AF102"/>
    <mergeCell ref="N99:AF99"/>
    <mergeCell ref="J99:K99"/>
    <mergeCell ref="C100:F100"/>
    <mergeCell ref="C101:F101"/>
  </mergeCells>
  <phoneticPr fontId="5"/>
  <conditionalFormatting sqref="P14:AQ14">
    <cfRule type="expression" dxfId="173" priority="14003">
      <formula>IF(RIGHT(TEXT(P14,"0.#"),1)=".",FALSE,TRUE)</formula>
    </cfRule>
    <cfRule type="expression" dxfId="172" priority="14004">
      <formula>IF(RIGHT(TEXT(P14,"0.#"),1)=".",TRUE,FALSE)</formula>
    </cfRule>
  </conditionalFormatting>
  <conditionalFormatting sqref="AE27">
    <cfRule type="expression" dxfId="171" priority="13993">
      <formula>IF(RIGHT(TEXT(AE27,"0.#"),1)=".",FALSE,TRUE)</formula>
    </cfRule>
    <cfRule type="expression" dxfId="170" priority="13994">
      <formula>IF(RIGHT(TEXT(AE27,"0.#"),1)=".",TRUE,FALSE)</formula>
    </cfRule>
  </conditionalFormatting>
  <conditionalFormatting sqref="P18:AX18">
    <cfRule type="expression" dxfId="169" priority="13879">
      <formula>IF(RIGHT(TEXT(P18,"0.#"),1)=".",FALSE,TRUE)</formula>
    </cfRule>
    <cfRule type="expression" dxfId="168" priority="13880">
      <formula>IF(RIGHT(TEXT(P18,"0.#"),1)=".",TRUE,FALSE)</formula>
    </cfRule>
  </conditionalFormatting>
  <conditionalFormatting sqref="Y144">
    <cfRule type="expression" dxfId="167" priority="13875">
      <formula>IF(RIGHT(TEXT(Y144,"0.#"),1)=".",FALSE,TRUE)</formula>
    </cfRule>
    <cfRule type="expression" dxfId="166" priority="13876">
      <formula>IF(RIGHT(TEXT(Y144,"0.#"),1)=".",TRUE,FALSE)</formula>
    </cfRule>
  </conditionalFormatting>
  <conditionalFormatting sqref="Y153">
    <cfRule type="expression" dxfId="165" priority="13871">
      <formula>IF(RIGHT(TEXT(Y153,"0.#"),1)=".",FALSE,TRUE)</formula>
    </cfRule>
    <cfRule type="expression" dxfId="164" priority="13872">
      <formula>IF(RIGHT(TEXT(Y153,"0.#"),1)=".",TRUE,FALSE)</formula>
    </cfRule>
  </conditionalFormatting>
  <conditionalFormatting sqref="P16:AQ17 P15:AX15 P13:AX13">
    <cfRule type="expression" dxfId="163" priority="13701">
      <formula>IF(RIGHT(TEXT(P13,"0.#"),1)=".",FALSE,TRUE)</formula>
    </cfRule>
    <cfRule type="expression" dxfId="162" priority="13702">
      <formula>IF(RIGHT(TEXT(P13,"0.#"),1)=".",TRUE,FALSE)</formula>
    </cfRule>
  </conditionalFormatting>
  <conditionalFormatting sqref="P19:AJ19">
    <cfRule type="expression" dxfId="161" priority="13699">
      <formula>IF(RIGHT(TEXT(P19,"0.#"),1)=".",FALSE,TRUE)</formula>
    </cfRule>
    <cfRule type="expression" dxfId="160" priority="13700">
      <formula>IF(RIGHT(TEXT(P19,"0.#"),1)=".",TRUE,FALSE)</formula>
    </cfRule>
  </conditionalFormatting>
  <conditionalFormatting sqref="AE43 AQ43">
    <cfRule type="expression" dxfId="159" priority="13691">
      <formula>IF(RIGHT(TEXT(AE43,"0.#"),1)=".",FALSE,TRUE)</formula>
    </cfRule>
    <cfRule type="expression" dxfId="158" priority="13692">
      <formula>IF(RIGHT(TEXT(AE43,"0.#"),1)=".",TRUE,FALSE)</formula>
    </cfRule>
  </conditionalFormatting>
  <conditionalFormatting sqref="Y145:Y152 Y143">
    <cfRule type="expression" dxfId="157" priority="13677">
      <formula>IF(RIGHT(TEXT(Y143,"0.#"),1)=".",FALSE,TRUE)</formula>
    </cfRule>
    <cfRule type="expression" dxfId="156" priority="13678">
      <formula>IF(RIGHT(TEXT(Y143,"0.#"),1)=".",TRUE,FALSE)</formula>
    </cfRule>
  </conditionalFormatting>
  <conditionalFormatting sqref="AU144">
    <cfRule type="expression" dxfId="155" priority="13675">
      <formula>IF(RIGHT(TEXT(AU144,"0.#"),1)=".",FALSE,TRUE)</formula>
    </cfRule>
    <cfRule type="expression" dxfId="154" priority="13676">
      <formula>IF(RIGHT(TEXT(AU144,"0.#"),1)=".",TRUE,FALSE)</formula>
    </cfRule>
  </conditionalFormatting>
  <conditionalFormatting sqref="AU153">
    <cfRule type="expression" dxfId="153" priority="13673">
      <formula>IF(RIGHT(TEXT(AU153,"0.#"),1)=".",FALSE,TRUE)</formula>
    </cfRule>
    <cfRule type="expression" dxfId="152" priority="13674">
      <formula>IF(RIGHT(TEXT(AU153,"0.#"),1)=".",TRUE,FALSE)</formula>
    </cfRule>
  </conditionalFormatting>
  <conditionalFormatting sqref="AU145:AU152 AU143">
    <cfRule type="expression" dxfId="151" priority="13671">
      <formula>IF(RIGHT(TEXT(AU143,"0.#"),1)=".",FALSE,TRUE)</formula>
    </cfRule>
    <cfRule type="expression" dxfId="150" priority="13672">
      <formula>IF(RIGHT(TEXT(AU143,"0.#"),1)=".",TRUE,FALSE)</formula>
    </cfRule>
  </conditionalFormatting>
  <conditionalFormatting sqref="AM39">
    <cfRule type="expression" dxfId="149" priority="13301">
      <formula>IF(RIGHT(TEXT(AM39,"0.#"),1)=".",FALSE,TRUE)</formula>
    </cfRule>
    <cfRule type="expression" dxfId="148" priority="13302">
      <formula>IF(RIGHT(TEXT(AM39,"0.#"),1)=".",TRUE,FALSE)</formula>
    </cfRule>
  </conditionalFormatting>
  <conditionalFormatting sqref="AM29">
    <cfRule type="expression" dxfId="147" priority="13447">
      <formula>IF(RIGHT(TEXT(AM29,"0.#"),1)=".",FALSE,TRUE)</formula>
    </cfRule>
    <cfRule type="expression" dxfId="146" priority="13448">
      <formula>IF(RIGHT(TEXT(AM29,"0.#"),1)=".",TRUE,FALSE)</formula>
    </cfRule>
  </conditionalFormatting>
  <conditionalFormatting sqref="AE28">
    <cfRule type="expression" dxfId="145" priority="13461">
      <formula>IF(RIGHT(TEXT(AE28,"0.#"),1)=".",FALSE,TRUE)</formula>
    </cfRule>
    <cfRule type="expression" dxfId="144" priority="13462">
      <formula>IF(RIGHT(TEXT(AE28,"0.#"),1)=".",TRUE,FALSE)</formula>
    </cfRule>
  </conditionalFormatting>
  <conditionalFormatting sqref="AE29">
    <cfRule type="expression" dxfId="143" priority="13459">
      <formula>IF(RIGHT(TEXT(AE29,"0.#"),1)=".",FALSE,TRUE)</formula>
    </cfRule>
    <cfRule type="expression" dxfId="142" priority="13460">
      <formula>IF(RIGHT(TEXT(AE29,"0.#"),1)=".",TRUE,FALSE)</formula>
    </cfRule>
  </conditionalFormatting>
  <conditionalFormatting sqref="AI29">
    <cfRule type="expression" dxfId="141" priority="13457">
      <formula>IF(RIGHT(TEXT(AI29,"0.#"),1)=".",FALSE,TRUE)</formula>
    </cfRule>
    <cfRule type="expression" dxfId="140" priority="13458">
      <formula>IF(RIGHT(TEXT(AI29,"0.#"),1)=".",TRUE,FALSE)</formula>
    </cfRule>
  </conditionalFormatting>
  <conditionalFormatting sqref="AI28">
    <cfRule type="expression" dxfId="139" priority="13455">
      <formula>IF(RIGHT(TEXT(AI28,"0.#"),1)=".",FALSE,TRUE)</formula>
    </cfRule>
    <cfRule type="expression" dxfId="138" priority="13456">
      <formula>IF(RIGHT(TEXT(AI28,"0.#"),1)=".",TRUE,FALSE)</formula>
    </cfRule>
  </conditionalFormatting>
  <conditionalFormatting sqref="AI27">
    <cfRule type="expression" dxfId="137" priority="13453">
      <formula>IF(RIGHT(TEXT(AI27,"0.#"),1)=".",FALSE,TRUE)</formula>
    </cfRule>
    <cfRule type="expression" dxfId="136" priority="13454">
      <formula>IF(RIGHT(TEXT(AI27,"0.#"),1)=".",TRUE,FALSE)</formula>
    </cfRule>
  </conditionalFormatting>
  <conditionalFormatting sqref="AM27">
    <cfRule type="expression" dxfId="135" priority="13451">
      <formula>IF(RIGHT(TEXT(AM27,"0.#"),1)=".",FALSE,TRUE)</formula>
    </cfRule>
    <cfRule type="expression" dxfId="134" priority="13452">
      <formula>IF(RIGHT(TEXT(AM27,"0.#"),1)=".",TRUE,FALSE)</formula>
    </cfRule>
  </conditionalFormatting>
  <conditionalFormatting sqref="AM28">
    <cfRule type="expression" dxfId="133" priority="13449">
      <formula>IF(RIGHT(TEXT(AM28,"0.#"),1)=".",FALSE,TRUE)</formula>
    </cfRule>
    <cfRule type="expression" dxfId="132" priority="13450">
      <formula>IF(RIGHT(TEXT(AM28,"0.#"),1)=".",TRUE,FALSE)</formula>
    </cfRule>
  </conditionalFormatting>
  <conditionalFormatting sqref="AQ27:AQ29">
    <cfRule type="expression" dxfId="131" priority="13441">
      <formula>IF(RIGHT(TEXT(AQ27,"0.#"),1)=".",FALSE,TRUE)</formula>
    </cfRule>
    <cfRule type="expression" dxfId="130" priority="13442">
      <formula>IF(RIGHT(TEXT(AQ27,"0.#"),1)=".",TRUE,FALSE)</formula>
    </cfRule>
  </conditionalFormatting>
  <conditionalFormatting sqref="AU27:AU29">
    <cfRule type="expression" dxfId="129" priority="13439">
      <formula>IF(RIGHT(TEXT(AU27,"0.#"),1)=".",FALSE,TRUE)</formula>
    </cfRule>
    <cfRule type="expression" dxfId="128" priority="13440">
      <formula>IF(RIGHT(TEXT(AU27,"0.#"),1)=".",TRUE,FALSE)</formula>
    </cfRule>
  </conditionalFormatting>
  <conditionalFormatting sqref="AE39">
    <cfRule type="expression" dxfId="127" priority="13313">
      <formula>IF(RIGHT(TEXT(AE39,"0.#"),1)=".",FALSE,TRUE)</formula>
    </cfRule>
    <cfRule type="expression" dxfId="126" priority="13314">
      <formula>IF(RIGHT(TEXT(AE39,"0.#"),1)=".",TRUE,FALSE)</formula>
    </cfRule>
  </conditionalFormatting>
  <conditionalFormatting sqref="AE40">
    <cfRule type="expression" dxfId="125" priority="13311">
      <formula>IF(RIGHT(TEXT(AE40,"0.#"),1)=".",FALSE,TRUE)</formula>
    </cfRule>
    <cfRule type="expression" dxfId="124" priority="13312">
      <formula>IF(RIGHT(TEXT(AE40,"0.#"),1)=".",TRUE,FALSE)</formula>
    </cfRule>
  </conditionalFormatting>
  <conditionalFormatting sqref="AE41">
    <cfRule type="expression" dxfId="123" priority="13309">
      <formula>IF(RIGHT(TEXT(AE41,"0.#"),1)=".",FALSE,TRUE)</formula>
    </cfRule>
    <cfRule type="expression" dxfId="122" priority="13310">
      <formula>IF(RIGHT(TEXT(AE41,"0.#"),1)=".",TRUE,FALSE)</formula>
    </cfRule>
  </conditionalFormatting>
  <conditionalFormatting sqref="AI41">
    <cfRule type="expression" dxfId="121" priority="13307">
      <formula>IF(RIGHT(TEXT(AI41,"0.#"),1)=".",FALSE,TRUE)</formula>
    </cfRule>
    <cfRule type="expression" dxfId="120" priority="13308">
      <formula>IF(RIGHT(TEXT(AI41,"0.#"),1)=".",TRUE,FALSE)</formula>
    </cfRule>
  </conditionalFormatting>
  <conditionalFormatting sqref="AI40">
    <cfRule type="expression" dxfId="119" priority="13305">
      <formula>IF(RIGHT(TEXT(AI40,"0.#"),1)=".",FALSE,TRUE)</formula>
    </cfRule>
    <cfRule type="expression" dxfId="118" priority="13306">
      <formula>IF(RIGHT(TEXT(AI40,"0.#"),1)=".",TRUE,FALSE)</formula>
    </cfRule>
  </conditionalFormatting>
  <conditionalFormatting sqref="AI39">
    <cfRule type="expression" dxfId="117" priority="13303">
      <formula>IF(RIGHT(TEXT(AI39,"0.#"),1)=".",FALSE,TRUE)</formula>
    </cfRule>
    <cfRule type="expression" dxfId="116" priority="13304">
      <formula>IF(RIGHT(TEXT(AI39,"0.#"),1)=".",TRUE,FALSE)</formula>
    </cfRule>
  </conditionalFormatting>
  <conditionalFormatting sqref="AM40">
    <cfRule type="expression" dxfId="115" priority="13299">
      <formula>IF(RIGHT(TEXT(AM40,"0.#"),1)=".",FALSE,TRUE)</formula>
    </cfRule>
    <cfRule type="expression" dxfId="114" priority="13300">
      <formula>IF(RIGHT(TEXT(AM40,"0.#"),1)=".",TRUE,FALSE)</formula>
    </cfRule>
  </conditionalFormatting>
  <conditionalFormatting sqref="AM41">
    <cfRule type="expression" dxfId="113" priority="13297">
      <formula>IF(RIGHT(TEXT(AM41,"0.#"),1)=".",FALSE,TRUE)</formula>
    </cfRule>
    <cfRule type="expression" dxfId="112" priority="13298">
      <formula>IF(RIGHT(TEXT(AM41,"0.#"),1)=".",TRUE,FALSE)</formula>
    </cfRule>
  </conditionalFormatting>
  <conditionalFormatting sqref="AI43">
    <cfRule type="expression" dxfId="111" priority="13223">
      <formula>IF(RIGHT(TEXT(AI43,"0.#"),1)=".",FALSE,TRUE)</formula>
    </cfRule>
    <cfRule type="expression" dxfId="110" priority="13224">
      <formula>IF(RIGHT(TEXT(AI43,"0.#"),1)=".",TRUE,FALSE)</formula>
    </cfRule>
  </conditionalFormatting>
  <conditionalFormatting sqref="AM43">
    <cfRule type="expression" dxfId="109" priority="13221">
      <formula>IF(RIGHT(TEXT(AM43,"0.#"),1)=".",FALSE,TRUE)</formula>
    </cfRule>
    <cfRule type="expression" dxfId="108" priority="13222">
      <formula>IF(RIGHT(TEXT(AM43,"0.#"),1)=".",TRUE,FALSE)</formula>
    </cfRule>
  </conditionalFormatting>
  <conditionalFormatting sqref="AE44">
    <cfRule type="expression" dxfId="107" priority="13219">
      <formula>IF(RIGHT(TEXT(AE44,"0.#"),1)=".",FALSE,TRUE)</formula>
    </cfRule>
    <cfRule type="expression" dxfId="106" priority="13220">
      <formula>IF(RIGHT(TEXT(AE44,"0.#"),1)=".",TRUE,FALSE)</formula>
    </cfRule>
  </conditionalFormatting>
  <conditionalFormatting sqref="AI44">
    <cfRule type="expression" dxfId="105" priority="13217">
      <formula>IF(RIGHT(TEXT(AI44,"0.#"),1)=".",FALSE,TRUE)</formula>
    </cfRule>
    <cfRule type="expression" dxfId="104" priority="13218">
      <formula>IF(RIGHT(TEXT(AI44,"0.#"),1)=".",TRUE,FALSE)</formula>
    </cfRule>
  </conditionalFormatting>
  <conditionalFormatting sqref="AM44">
    <cfRule type="expression" dxfId="103" priority="13215">
      <formula>IF(RIGHT(TEXT(AM44,"0.#"),1)=".",FALSE,TRUE)</formula>
    </cfRule>
    <cfRule type="expression" dxfId="102" priority="13216">
      <formula>IF(RIGHT(TEXT(AM44,"0.#"),1)=".",TRUE,FALSE)</formula>
    </cfRule>
  </conditionalFormatting>
  <conditionalFormatting sqref="AQ44">
    <cfRule type="expression" dxfId="101" priority="13213">
      <formula>IF(RIGHT(TEXT(AQ44,"0.#"),1)=".",FALSE,TRUE)</formula>
    </cfRule>
    <cfRule type="expression" dxfId="100" priority="13214">
      <formula>IF(RIGHT(TEXT(AQ44,"0.#"),1)=".",TRUE,FALSE)</formula>
    </cfRule>
  </conditionalFormatting>
  <conditionalFormatting sqref="AE46 AQ46">
    <cfRule type="expression" dxfId="99" priority="13155">
      <formula>IF(RIGHT(TEXT(AE46,"0.#"),1)=".",FALSE,TRUE)</formula>
    </cfRule>
    <cfRule type="expression" dxfId="98" priority="13156">
      <formula>IF(RIGHT(TEXT(AE46,"0.#"),1)=".",TRUE,FALSE)</formula>
    </cfRule>
  </conditionalFormatting>
  <conditionalFormatting sqref="AI46">
    <cfRule type="expression" dxfId="97" priority="13153">
      <formula>IF(RIGHT(TEXT(AI46,"0.#"),1)=".",FALSE,TRUE)</formula>
    </cfRule>
    <cfRule type="expression" dxfId="96" priority="13154">
      <formula>IF(RIGHT(TEXT(AI46,"0.#"),1)=".",TRUE,FALSE)</formula>
    </cfRule>
  </conditionalFormatting>
  <conditionalFormatting sqref="AM46">
    <cfRule type="expression" dxfId="95" priority="13151">
      <formula>IF(RIGHT(TEXT(AM46,"0.#"),1)=".",FALSE,TRUE)</formula>
    </cfRule>
    <cfRule type="expression" dxfId="94" priority="13152">
      <formula>IF(RIGHT(TEXT(AM46,"0.#"),1)=".",TRUE,FALSE)</formula>
    </cfRule>
  </conditionalFormatting>
  <conditionalFormatting sqref="AE47 AM47">
    <cfRule type="expression" dxfId="93" priority="13149">
      <formula>IF(RIGHT(TEXT(AE47,"0.#"),1)=".",FALSE,TRUE)</formula>
    </cfRule>
    <cfRule type="expression" dxfId="92" priority="13150">
      <formula>IF(RIGHT(TEXT(AE47,"0.#"),1)=".",TRUE,FALSE)</formula>
    </cfRule>
  </conditionalFormatting>
  <conditionalFormatting sqref="AI47">
    <cfRule type="expression" dxfId="91" priority="13147">
      <formula>IF(RIGHT(TEXT(AI47,"0.#"),1)=".",FALSE,TRUE)</formula>
    </cfRule>
    <cfRule type="expression" dxfId="90" priority="13148">
      <formula>IF(RIGHT(TEXT(AI47,"0.#"),1)=".",TRUE,FALSE)</formula>
    </cfRule>
  </conditionalFormatting>
  <conditionalFormatting sqref="AQ47">
    <cfRule type="expression" dxfId="89" priority="13143">
      <formula>IF(RIGHT(TEXT(AQ47,"0.#"),1)=".",FALSE,TRUE)</formula>
    </cfRule>
    <cfRule type="expression" dxfId="88" priority="13144">
      <formula>IF(RIGHT(TEXT(AQ47,"0.#"),1)=".",TRUE,FALSE)</formula>
    </cfRule>
  </conditionalFormatting>
  <conditionalFormatting sqref="AE52:AE53 AI52:AI53 AM52:AM53 AQ52:AQ53 AU52:AU53">
    <cfRule type="expression" dxfId="87" priority="13055">
      <formula>IF(RIGHT(TEXT(AE52,"0.#"),1)=".",FALSE,TRUE)</formula>
    </cfRule>
    <cfRule type="expression" dxfId="86" priority="13056">
      <formula>IF(RIGHT(TEXT(AE52,"0.#"),1)=".",TRUE,FALSE)</formula>
    </cfRule>
  </conditionalFormatting>
  <conditionalFormatting sqref="AE67">
    <cfRule type="expression" dxfId="85" priority="13025">
      <formula>IF(RIGHT(TEXT(AE67,"0.#"),1)=".",FALSE,TRUE)</formula>
    </cfRule>
    <cfRule type="expression" dxfId="84" priority="13026">
      <formula>IF(RIGHT(TEXT(AE67,"0.#"),1)=".",TRUE,FALSE)</formula>
    </cfRule>
  </conditionalFormatting>
  <conditionalFormatting sqref="AM69">
    <cfRule type="expression" dxfId="83" priority="13009">
      <formula>IF(RIGHT(TEXT(AM69,"0.#"),1)=".",FALSE,TRUE)</formula>
    </cfRule>
    <cfRule type="expression" dxfId="82" priority="13010">
      <formula>IF(RIGHT(TEXT(AM69,"0.#"),1)=".",TRUE,FALSE)</formula>
    </cfRule>
  </conditionalFormatting>
  <conditionalFormatting sqref="AE68">
    <cfRule type="expression" dxfId="81" priority="13023">
      <formula>IF(RIGHT(TEXT(AE68,"0.#"),1)=".",FALSE,TRUE)</formula>
    </cfRule>
    <cfRule type="expression" dxfId="80" priority="13024">
      <formula>IF(RIGHT(TEXT(AE68,"0.#"),1)=".",TRUE,FALSE)</formula>
    </cfRule>
  </conditionalFormatting>
  <conditionalFormatting sqref="AE69">
    <cfRule type="expression" dxfId="79" priority="13021">
      <formula>IF(RIGHT(TEXT(AE69,"0.#"),1)=".",FALSE,TRUE)</formula>
    </cfRule>
    <cfRule type="expression" dxfId="78" priority="13022">
      <formula>IF(RIGHT(TEXT(AE69,"0.#"),1)=".",TRUE,FALSE)</formula>
    </cfRule>
  </conditionalFormatting>
  <conditionalFormatting sqref="AM67">
    <cfRule type="expression" dxfId="77" priority="13013">
      <formula>IF(RIGHT(TEXT(AM67,"0.#"),1)=".",FALSE,TRUE)</formula>
    </cfRule>
    <cfRule type="expression" dxfId="76" priority="13014">
      <formula>IF(RIGHT(TEXT(AM67,"0.#"),1)=".",TRUE,FALSE)</formula>
    </cfRule>
  </conditionalFormatting>
  <conditionalFormatting sqref="AM68">
    <cfRule type="expression" dxfId="75" priority="13011">
      <formula>IF(RIGHT(TEXT(AM68,"0.#"),1)=".",FALSE,TRUE)</formula>
    </cfRule>
    <cfRule type="expression" dxfId="74" priority="13012">
      <formula>IF(RIGHT(TEXT(AM68,"0.#"),1)=".",TRUE,FALSE)</formula>
    </cfRule>
  </conditionalFormatting>
  <conditionalFormatting sqref="AU67">
    <cfRule type="expression" dxfId="73" priority="13001">
      <formula>IF(RIGHT(TEXT(AU67,"0.#"),1)=".",FALSE,TRUE)</formula>
    </cfRule>
    <cfRule type="expression" dxfId="72" priority="13002">
      <formula>IF(RIGHT(TEXT(AU67,"0.#"),1)=".",TRUE,FALSE)</formula>
    </cfRule>
  </conditionalFormatting>
  <conditionalFormatting sqref="AU68">
    <cfRule type="expression" dxfId="71" priority="12999">
      <formula>IF(RIGHT(TEXT(AU68,"0.#"),1)=".",FALSE,TRUE)</formula>
    </cfRule>
    <cfRule type="expression" dxfId="70" priority="13000">
      <formula>IF(RIGHT(TEXT(AU68,"0.#"),1)=".",TRUE,FALSE)</formula>
    </cfRule>
  </conditionalFormatting>
  <conditionalFormatting sqref="AU69">
    <cfRule type="expression" dxfId="69" priority="12997">
      <formula>IF(RIGHT(TEXT(AU69,"0.#"),1)=".",FALSE,TRUE)</formula>
    </cfRule>
    <cfRule type="expression" dxfId="68" priority="12998">
      <formula>IF(RIGHT(TEXT(AU69,"0.#"),1)=".",TRUE,FALSE)</formula>
    </cfRule>
  </conditionalFormatting>
  <conditionalFormatting sqref="AI69">
    <cfRule type="expression" dxfId="67" priority="12931">
      <formula>IF(RIGHT(TEXT(AI69,"0.#"),1)=".",FALSE,TRUE)</formula>
    </cfRule>
    <cfRule type="expression" dxfId="66" priority="12932">
      <formula>IF(RIGHT(TEXT(AI69,"0.#"),1)=".",TRUE,FALSE)</formula>
    </cfRule>
  </conditionalFormatting>
  <conditionalFormatting sqref="AI67">
    <cfRule type="expression" dxfId="65" priority="12935">
      <formula>IF(RIGHT(TEXT(AI67,"0.#"),1)=".",FALSE,TRUE)</formula>
    </cfRule>
    <cfRule type="expression" dxfId="64" priority="12936">
      <formula>IF(RIGHT(TEXT(AI67,"0.#"),1)=".",TRUE,FALSE)</formula>
    </cfRule>
  </conditionalFormatting>
  <conditionalFormatting sqref="AI68">
    <cfRule type="expression" dxfId="63" priority="12933">
      <formula>IF(RIGHT(TEXT(AI68,"0.#"),1)=".",FALSE,TRUE)</formula>
    </cfRule>
    <cfRule type="expression" dxfId="62" priority="12934">
      <formula>IF(RIGHT(TEXT(AI68,"0.#"),1)=".",TRUE,FALSE)</formula>
    </cfRule>
  </conditionalFormatting>
  <conditionalFormatting sqref="AQ68">
    <cfRule type="expression" dxfId="61" priority="12917">
      <formula>IF(RIGHT(TEXT(AQ68,"0.#"),1)=".",FALSE,TRUE)</formula>
    </cfRule>
    <cfRule type="expression" dxfId="60" priority="12918">
      <formula>IF(RIGHT(TEXT(AQ68,"0.#"),1)=".",TRUE,FALSE)</formula>
    </cfRule>
  </conditionalFormatting>
  <conditionalFormatting sqref="AQ69">
    <cfRule type="expression" dxfId="59" priority="12903">
      <formula>IF(RIGHT(TEXT(AQ69,"0.#"),1)=".",FALSE,TRUE)</formula>
    </cfRule>
    <cfRule type="expression" dxfId="58" priority="12904">
      <formula>IF(RIGHT(TEXT(AQ69,"0.#"),1)=".",TRUE,FALSE)</formula>
    </cfRule>
  </conditionalFormatting>
  <conditionalFormatting sqref="AQ67">
    <cfRule type="expression" dxfId="57" priority="12901">
      <formula>IF(RIGHT(TEXT(AQ67,"0.#"),1)=".",FALSE,TRUE)</formula>
    </cfRule>
    <cfRule type="expression" dxfId="56" priority="12902">
      <formula>IF(RIGHT(TEXT(AQ67,"0.#"),1)=".",TRUE,FALSE)</formula>
    </cfRule>
  </conditionalFormatting>
  <conditionalFormatting sqref="AQ39:AQ41">
    <cfRule type="expression" dxfId="55" priority="4635">
      <formula>IF(RIGHT(TEXT(AQ39,"0.#"),1)=".",FALSE,TRUE)</formula>
    </cfRule>
    <cfRule type="expression" dxfId="54" priority="4636">
      <formula>IF(RIGHT(TEXT(AQ39,"0.#"),1)=".",TRUE,FALSE)</formula>
    </cfRule>
  </conditionalFormatting>
  <conditionalFormatting sqref="AU39:AU41">
    <cfRule type="expression" dxfId="53" priority="4633">
      <formula>IF(RIGHT(TEXT(AU39,"0.#"),1)=".",FALSE,TRUE)</formula>
    </cfRule>
    <cfRule type="expression" dxfId="52" priority="4634">
      <formula>IF(RIGHT(TEXT(AU39,"0.#"),1)=".",TRUE,FALSE)</formula>
    </cfRule>
  </conditionalFormatting>
  <conditionalFormatting sqref="AE72">
    <cfRule type="expression" dxfId="51" priority="4319">
      <formula>IF(RIGHT(TEXT(AE72,"0.#"),1)=".",FALSE,TRUE)</formula>
    </cfRule>
    <cfRule type="expression" dxfId="50" priority="4320">
      <formula>IF(RIGHT(TEXT(AE72,"0.#"),1)=".",TRUE,FALSE)</formula>
    </cfRule>
  </conditionalFormatting>
  <conditionalFormatting sqref="AM74">
    <cfRule type="expression" dxfId="49" priority="4309">
      <formula>IF(RIGHT(TEXT(AM74,"0.#"),1)=".",FALSE,TRUE)</formula>
    </cfRule>
    <cfRule type="expression" dxfId="48" priority="4310">
      <formula>IF(RIGHT(TEXT(AM74,"0.#"),1)=".",TRUE,FALSE)</formula>
    </cfRule>
  </conditionalFormatting>
  <conditionalFormatting sqref="AE73">
    <cfRule type="expression" dxfId="47" priority="4317">
      <formula>IF(RIGHT(TEXT(AE73,"0.#"),1)=".",FALSE,TRUE)</formula>
    </cfRule>
    <cfRule type="expression" dxfId="46" priority="4318">
      <formula>IF(RIGHT(TEXT(AE73,"0.#"),1)=".",TRUE,FALSE)</formula>
    </cfRule>
  </conditionalFormatting>
  <conditionalFormatting sqref="AE74">
    <cfRule type="expression" dxfId="45" priority="4315">
      <formula>IF(RIGHT(TEXT(AE74,"0.#"),1)=".",FALSE,TRUE)</formula>
    </cfRule>
    <cfRule type="expression" dxfId="44" priority="4316">
      <formula>IF(RIGHT(TEXT(AE74,"0.#"),1)=".",TRUE,FALSE)</formula>
    </cfRule>
  </conditionalFormatting>
  <conditionalFormatting sqref="AM72">
    <cfRule type="expression" dxfId="43" priority="4313">
      <formula>IF(RIGHT(TEXT(AM72,"0.#"),1)=".",FALSE,TRUE)</formula>
    </cfRule>
    <cfRule type="expression" dxfId="42" priority="4314">
      <formula>IF(RIGHT(TEXT(AM72,"0.#"),1)=".",TRUE,FALSE)</formula>
    </cfRule>
  </conditionalFormatting>
  <conditionalFormatting sqref="AM73">
    <cfRule type="expression" dxfId="41" priority="4311">
      <formula>IF(RIGHT(TEXT(AM73,"0.#"),1)=".",FALSE,TRUE)</formula>
    </cfRule>
    <cfRule type="expression" dxfId="40" priority="4312">
      <formula>IF(RIGHT(TEXT(AM73,"0.#"),1)=".",TRUE,FALSE)</formula>
    </cfRule>
  </conditionalFormatting>
  <conditionalFormatting sqref="AU72">
    <cfRule type="expression" dxfId="39" priority="4307">
      <formula>IF(RIGHT(TEXT(AU72,"0.#"),1)=".",FALSE,TRUE)</formula>
    </cfRule>
    <cfRule type="expression" dxfId="38" priority="4308">
      <formula>IF(RIGHT(TEXT(AU72,"0.#"),1)=".",TRUE,FALSE)</formula>
    </cfRule>
  </conditionalFormatting>
  <conditionalFormatting sqref="AU73">
    <cfRule type="expression" dxfId="37" priority="4305">
      <formula>IF(RIGHT(TEXT(AU73,"0.#"),1)=".",FALSE,TRUE)</formula>
    </cfRule>
    <cfRule type="expression" dxfId="36" priority="4306">
      <formula>IF(RIGHT(TEXT(AU73,"0.#"),1)=".",TRUE,FALSE)</formula>
    </cfRule>
  </conditionalFormatting>
  <conditionalFormatting sqref="AU74">
    <cfRule type="expression" dxfId="35" priority="4303">
      <formula>IF(RIGHT(TEXT(AU74,"0.#"),1)=".",FALSE,TRUE)</formula>
    </cfRule>
    <cfRule type="expression" dxfId="34" priority="4304">
      <formula>IF(RIGHT(TEXT(AU74,"0.#"),1)=".",TRUE,FALSE)</formula>
    </cfRule>
  </conditionalFormatting>
  <conditionalFormatting sqref="AI74">
    <cfRule type="expression" dxfId="33" priority="4297">
      <formula>IF(RIGHT(TEXT(AI74,"0.#"),1)=".",FALSE,TRUE)</formula>
    </cfRule>
    <cfRule type="expression" dxfId="32" priority="4298">
      <formula>IF(RIGHT(TEXT(AI74,"0.#"),1)=".",TRUE,FALSE)</formula>
    </cfRule>
  </conditionalFormatting>
  <conditionalFormatting sqref="AI72">
    <cfRule type="expression" dxfId="31" priority="4301">
      <formula>IF(RIGHT(TEXT(AI72,"0.#"),1)=".",FALSE,TRUE)</formula>
    </cfRule>
    <cfRule type="expression" dxfId="30" priority="4302">
      <formula>IF(RIGHT(TEXT(AI72,"0.#"),1)=".",TRUE,FALSE)</formula>
    </cfRule>
  </conditionalFormatting>
  <conditionalFormatting sqref="AI73">
    <cfRule type="expression" dxfId="29" priority="4299">
      <formula>IF(RIGHT(TEXT(AI73,"0.#"),1)=".",FALSE,TRUE)</formula>
    </cfRule>
    <cfRule type="expression" dxfId="28" priority="4300">
      <formula>IF(RIGHT(TEXT(AI73,"0.#"),1)=".",TRUE,FALSE)</formula>
    </cfRule>
  </conditionalFormatting>
  <conditionalFormatting sqref="AQ73">
    <cfRule type="expression" dxfId="27" priority="4295">
      <formula>IF(RIGHT(TEXT(AQ73,"0.#"),1)=".",FALSE,TRUE)</formula>
    </cfRule>
    <cfRule type="expression" dxfId="26" priority="4296">
      <formula>IF(RIGHT(TEXT(AQ73,"0.#"),1)=".",TRUE,FALSE)</formula>
    </cfRule>
  </conditionalFormatting>
  <conditionalFormatting sqref="AQ74">
    <cfRule type="expression" dxfId="25" priority="4293">
      <formula>IF(RIGHT(TEXT(AQ74,"0.#"),1)=".",FALSE,TRUE)</formula>
    </cfRule>
    <cfRule type="expression" dxfId="24" priority="4294">
      <formula>IF(RIGHT(TEXT(AQ74,"0.#"),1)=".",TRUE,FALSE)</formula>
    </cfRule>
  </conditionalFormatting>
  <conditionalFormatting sqref="AQ72">
    <cfRule type="expression" dxfId="23" priority="4291">
      <formula>IF(RIGHT(TEXT(AQ72,"0.#"),1)=".",FALSE,TRUE)</formula>
    </cfRule>
    <cfRule type="expression" dxfId="22" priority="4292">
      <formula>IF(RIGHT(TEXT(AQ72,"0.#"),1)=".",TRUE,FALSE)</formula>
    </cfRule>
  </conditionalFormatting>
  <conditionalFormatting sqref="AL159:AO159">
    <cfRule type="expression" dxfId="21" priority="2811">
      <formula>IF(AND(AL159&gt;=0, RIGHT(TEXT(AL159,"0.#"),1)&lt;&gt;"."),TRUE,FALSE)</formula>
    </cfRule>
    <cfRule type="expression" dxfId="20" priority="2812">
      <formula>IF(AND(AL159&gt;=0, RIGHT(TEXT(AL159,"0.#"),1)="."),TRUE,FALSE)</formula>
    </cfRule>
    <cfRule type="expression" dxfId="19" priority="2813">
      <formula>IF(AND(AL159&lt;0, RIGHT(TEXT(AL159,"0.#"),1)&lt;&gt;"."),TRUE,FALSE)</formula>
    </cfRule>
    <cfRule type="expression" dxfId="18" priority="2814">
      <formula>IF(AND(AL159&lt;0, RIGHT(TEXT(AL159,"0.#"),1)="."),TRUE,FALSE)</formula>
    </cfRule>
  </conditionalFormatting>
  <conditionalFormatting sqref="Y159">
    <cfRule type="expression" dxfId="17" priority="2809">
      <formula>IF(RIGHT(TEXT(Y159,"0.#"),1)=".",FALSE,TRUE)</formula>
    </cfRule>
    <cfRule type="expression" dxfId="16" priority="2810">
      <formula>IF(RIGHT(TEXT(Y159,"0.#"),1)=".",TRUE,FALSE)</formula>
    </cfRule>
  </conditionalFormatting>
  <conditionalFormatting sqref="Y163">
    <cfRule type="expression" dxfId="15" priority="2063">
      <formula>IF(RIGHT(TEXT(Y163,"0.#"),1)=".",FALSE,TRUE)</formula>
    </cfRule>
    <cfRule type="expression" dxfId="14" priority="2064">
      <formula>IF(RIGHT(TEXT(Y163,"0.#"),1)=".",TRUE,FALSE)</formula>
    </cfRule>
  </conditionalFormatting>
  <conditionalFormatting sqref="W23">
    <cfRule type="expression" dxfId="13" priority="2305">
      <formula>IF(RIGHT(TEXT(W23,"0.#"),1)=".",FALSE,TRUE)</formula>
    </cfRule>
    <cfRule type="expression" dxfId="12" priority="2306">
      <formula>IF(RIGHT(TEXT(W23,"0.#"),1)=".",TRUE,FALSE)</formula>
    </cfRule>
  </conditionalFormatting>
  <conditionalFormatting sqref="P23">
    <cfRule type="expression" dxfId="11" priority="2293">
      <formula>IF(RIGHT(TEXT(P23,"0.#"),1)=".",FALSE,TRUE)</formula>
    </cfRule>
    <cfRule type="expression" dxfId="10" priority="2294">
      <formula>IF(RIGHT(TEXT(P23,"0.#"),1)=".",TRUE,FALSE)</formula>
    </cfRule>
  </conditionalFormatting>
  <conditionalFormatting sqref="AL163:AO163">
    <cfRule type="expression" dxfId="9" priority="2065">
      <formula>IF(AND(AL163&gt;=0, RIGHT(TEXT(AL163,"0.#"),1)&lt;&gt;"."),TRUE,FALSE)</formula>
    </cfRule>
    <cfRule type="expression" dxfId="8" priority="2066">
      <formula>IF(AND(AL163&gt;=0, RIGHT(TEXT(AL163,"0.#"),1)="."),TRUE,FALSE)</formula>
    </cfRule>
    <cfRule type="expression" dxfId="7" priority="2067">
      <formula>IF(AND(AL163&lt;0, RIGHT(TEXT(AL163,"0.#"),1)&lt;&gt;"."),TRUE,FALSE)</formula>
    </cfRule>
    <cfRule type="expression" dxfId="6" priority="2068">
      <formula>IF(AND(AL163&lt;0, RIGHT(TEXT(AL163,"0.#"),1)="."),TRUE,FALSE)</formula>
    </cfRule>
  </conditionalFormatting>
  <conditionalFormatting sqref="AU43">
    <cfRule type="expression" dxfId="5" priority="457">
      <formula>IF(RIGHT(TEXT(AU43,"0.#"),1)=".",FALSE,TRUE)</formula>
    </cfRule>
    <cfRule type="expression" dxfId="4" priority="458">
      <formula>IF(RIGHT(TEXT(AU43,"0.#"),1)=".",TRUE,FALSE)</formula>
    </cfRule>
  </conditionalFormatting>
  <conditionalFormatting sqref="AU44">
    <cfRule type="expression" dxfId="3" priority="455">
      <formula>IF(RIGHT(TEXT(AU44,"0.#"),1)=".",FALSE,TRUE)</formula>
    </cfRule>
    <cfRule type="expression" dxfId="2" priority="456">
      <formula>IF(RIGHT(TEXT(AU44,"0.#"),1)=".",TRUE,FALSE)</formula>
    </cfRule>
  </conditionalFormatting>
  <conditionalFormatting sqref="P24:AC24">
    <cfRule type="expression" dxfId="1" priority="1">
      <formula>IF(RIGHT(TEXT(P24,"0.#"),1)=".",FALSE,TRUE)</formula>
    </cfRule>
    <cfRule type="expression" dxfId="0" priority="2">
      <formula>IF(RIGHT(TEXT(P24,"0.#"),1)=".",TRUE,FALSE)</formula>
    </cfRule>
  </conditionalFormatting>
  <dataValidations count="17">
    <dataValidation type="custom" imeMode="disabled" allowBlank="1" showInputMessage="1" showErrorMessage="1" sqref="AY23 AY51:AY53 J99:K103 P13:AX13 AR15:AX15 P14:AQ18 AR18:AX18 P19:AJ19 AQ26:AR26 AU26:AX26 AE27:AX29 AQ38:AR38 AU38:AX38 AE39:AX41 AE43:AX44 AE46:AX46 AQ51:AR51 AU51:AX51 AE52:AX53 AY63 AY65 AE66:AF66 AQ66:AR66 AU66:AX66 AE67:AX69 AY70 AE71:AF71 AQ71:AR71 AU71:AX71 AE72:AX74 Y143:AB152 AU143:AX152 Y159:AB159 AL159:AO159 Y163:AB163 AL163:AO163 P23:AC24">
      <formula1>OR(ISNUMBER(J13), J13="-")</formula1>
    </dataValidation>
    <dataValidation type="list" allowBlank="1" showInputMessage="1" showErrorMessage="1" sqref="G99:H103">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0:AF83 AD86:AD97 AE86:AF90 AE92:AF97">
      <formula1>"○,△,×,‐"</formula1>
    </dataValidation>
    <dataValidation type="list" allowBlank="1" showInputMessage="1" showErrorMessage="1" error="プルダウンリストから選択してください。" sqref="AD84:AF85">
      <formula1>"有,無"</formula1>
    </dataValidation>
    <dataValidation type="list" allowBlank="1" showInputMessage="1" showErrorMessage="1" sqref="A111:E111">
      <formula1>T所見を踏まえた改善点</formula1>
    </dataValidation>
    <dataValidation imeMode="disabled" allowBlank="1" showInputMessage="1" showErrorMessage="1" sqref="L99:L103"/>
    <dataValidation type="whole" imeMode="disabled" allowBlank="1" showInputMessage="1" showErrorMessage="1" sqref="M99:M103 AW2:AX2">
      <formula1>0</formula1>
      <formula2>99</formula2>
    </dataValidation>
    <dataValidation type="custom" imeMode="off" allowBlank="1" showInputMessage="1" showErrorMessage="1" sqref="J159:O159 J163:O163">
      <formula1>OR(ISNUMBER(J159), J159="-")</formula1>
    </dataValidation>
    <dataValidation type="custom" imeMode="disabled" allowBlank="1" showInputMessage="1" showErrorMessage="1" sqref="AH159:AK159 AH163:AK163">
      <formula1>OR(AND(MOD(IF(ISNUMBER(AH159), AH159, 0.5),1)=0, 0&lt;=AH159), AH159="-")</formula1>
    </dataValidation>
    <dataValidation type="list" allowBlank="1" showInputMessage="1" showErrorMessage="1" sqref="A109:E10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9:F103">
      <formula1>T省庁</formula1>
    </dataValidation>
    <dataValidation type="whole" imeMode="disabled" allowBlank="1" showInputMessage="1" showErrorMessage="1" sqref="AS2:AU2">
      <formula1>0</formula1>
      <formula2>9999</formula2>
    </dataValidation>
    <dataValidation type="whole" allowBlank="1" showInputMessage="1" showErrorMessage="1" sqref="L124:M125 X124:Y125 AJ124:AK125 AU124:AV125">
      <formula1>0</formula1>
      <formula2>9999</formula2>
    </dataValidation>
    <dataValidation type="whole" allowBlank="1" showInputMessage="1" showErrorMessage="1" sqref="O124:P125 AA124:AB125 AM124:AN125 AX124:AX12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1" max="49" man="1"/>
    <brk id="77" max="49" man="1"/>
    <brk id="105" max="49" man="1"/>
    <brk id="125"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AO125 E124:G125 Q124:S125 AC124:AE125 AO124:AP124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J64:T64</xm:sqref>
        </x14:dataValidation>
        <x14:dataValidation type="list" allowBlank="1" showInputMessage="1" showErrorMessage="1">
          <x14:formula1>
            <xm:f>入力規則等!$AG$2:$AG$13</xm:f>
          </x14:formula1>
          <xm:sqref>AC159:AG159 AC163:AG163</xm:sqref>
        </x14:dataValidation>
        <x14:dataValidation type="list" allowBlank="1" showInputMessage="1" showErrorMessage="1">
          <x14:formula1>
            <xm:f>入力規則等!$U$37:$U$39</xm:f>
          </x14:formula1>
          <xm:sqref>I124:J124 U124:V124 AG124:AH124 AR124:AS124</xm:sqref>
        </x14:dataValidation>
        <x14:dataValidation type="list" allowBlank="1" showInputMessage="1" showErrorMessage="1">
          <x14:formula1>
            <xm:f>入力規則等!$U$7:$U$9</xm:f>
          </x14:formula1>
          <xm:sqref>I125:J125 U125:V125 AG125:AH125 AR125:AS125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115" zoomScaleNormal="115"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81</v>
      </c>
      <c r="B1" s="23" t="s">
        <v>82</v>
      </c>
      <c r="F1" s="24" t="s">
        <v>4</v>
      </c>
      <c r="G1" s="24" t="s">
        <v>71</v>
      </c>
      <c r="K1" s="25" t="s">
        <v>100</v>
      </c>
      <c r="L1" s="23" t="s">
        <v>82</v>
      </c>
      <c r="O1" s="13"/>
      <c r="P1" s="24" t="s">
        <v>5</v>
      </c>
      <c r="Q1" s="24" t="s">
        <v>71</v>
      </c>
      <c r="T1" s="13"/>
      <c r="U1" s="27" t="s">
        <v>166</v>
      </c>
      <c r="W1" s="27" t="s">
        <v>165</v>
      </c>
      <c r="Y1" s="27" t="s">
        <v>79</v>
      </c>
      <c r="Z1" s="27" t="s">
        <v>423</v>
      </c>
      <c r="AA1" s="27" t="s">
        <v>80</v>
      </c>
      <c r="AB1" s="27" t="s">
        <v>424</v>
      </c>
      <c r="AC1" s="27" t="s">
        <v>32</v>
      </c>
      <c r="AD1" s="26"/>
      <c r="AE1" s="27" t="s">
        <v>44</v>
      </c>
      <c r="AF1" s="28"/>
      <c r="AG1" s="40" t="s">
        <v>186</v>
      </c>
      <c r="AI1" s="40" t="s">
        <v>195</v>
      </c>
      <c r="AK1" s="40" t="s">
        <v>199</v>
      </c>
      <c r="AM1" s="56"/>
      <c r="AN1" s="56"/>
      <c r="AP1" s="26" t="s">
        <v>244</v>
      </c>
    </row>
    <row r="2" spans="1:42" ht="13.5" customHeight="1" x14ac:dyDescent="0.15">
      <c r="A2" s="14" t="s">
        <v>83</v>
      </c>
      <c r="B2" s="15"/>
      <c r="C2" s="13" t="str">
        <f>IF(B2="","",A2)</f>
        <v/>
      </c>
      <c r="D2" s="13" t="str">
        <f>IF(C2="","",IF(D1&lt;&gt;"",CONCATENATE(D1,"、",C2),C2))</f>
        <v/>
      </c>
      <c r="F2" s="12" t="s">
        <v>70</v>
      </c>
      <c r="G2" s="17" t="s">
        <v>593</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73">
        <v>20</v>
      </c>
      <c r="W2" s="30" t="s">
        <v>171</v>
      </c>
      <c r="Y2" s="30" t="s">
        <v>66</v>
      </c>
      <c r="Z2" s="30" t="s">
        <v>66</v>
      </c>
      <c r="AA2" s="66" t="s">
        <v>288</v>
      </c>
      <c r="AB2" s="66" t="s">
        <v>518</v>
      </c>
      <c r="AC2" s="67" t="s">
        <v>133</v>
      </c>
      <c r="AD2" s="26"/>
      <c r="AE2" s="32" t="s">
        <v>167</v>
      </c>
      <c r="AF2" s="28"/>
      <c r="AG2" s="41" t="s">
        <v>253</v>
      </c>
      <c r="AI2" s="40" t="s">
        <v>284</v>
      </c>
      <c r="AK2" s="40" t="s">
        <v>200</v>
      </c>
      <c r="AM2" s="56"/>
      <c r="AN2" s="56"/>
      <c r="AP2" s="41" t="s">
        <v>253</v>
      </c>
    </row>
    <row r="3" spans="1:42" ht="13.5" customHeight="1" x14ac:dyDescent="0.15">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593</v>
      </c>
      <c r="R3" s="13" t="str">
        <f t="shared" ref="R3:R8" si="3">IF(Q3="","",P3)</f>
        <v>委託・請負</v>
      </c>
      <c r="S3" s="13" t="str">
        <f t="shared" ref="S3:S8" si="4">IF(R3="",S2,IF(S2&lt;&gt;"",CONCATENATE(S2,"、",R3),R3))</f>
        <v>委託・請負</v>
      </c>
      <c r="T3" s="13"/>
      <c r="U3" s="30" t="s">
        <v>550</v>
      </c>
      <c r="W3" s="30" t="s">
        <v>146</v>
      </c>
      <c r="Y3" s="30" t="s">
        <v>67</v>
      </c>
      <c r="Z3" s="30" t="s">
        <v>425</v>
      </c>
      <c r="AA3" s="66" t="s">
        <v>388</v>
      </c>
      <c r="AB3" s="66" t="s">
        <v>519</v>
      </c>
      <c r="AC3" s="67" t="s">
        <v>134</v>
      </c>
      <c r="AD3" s="26"/>
      <c r="AE3" s="32" t="s">
        <v>168</v>
      </c>
      <c r="AF3" s="28"/>
      <c r="AG3" s="41" t="s">
        <v>254</v>
      </c>
      <c r="AI3" s="40" t="s">
        <v>194</v>
      </c>
      <c r="AK3" s="40" t="str">
        <f>CHAR(CODE(AK2)+1)</f>
        <v>B</v>
      </c>
      <c r="AM3" s="56"/>
      <c r="AN3" s="56"/>
      <c r="AP3" s="41" t="s">
        <v>254</v>
      </c>
    </row>
    <row r="4" spans="1:42" ht="13.5" customHeight="1" x14ac:dyDescent="0.15">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0" t="s">
        <v>551</v>
      </c>
      <c r="W4" s="30" t="s">
        <v>147</v>
      </c>
      <c r="Y4" s="30" t="s">
        <v>295</v>
      </c>
      <c r="Z4" s="30" t="s">
        <v>426</v>
      </c>
      <c r="AA4" s="66" t="s">
        <v>389</v>
      </c>
      <c r="AB4" s="66" t="s">
        <v>520</v>
      </c>
      <c r="AC4" s="66" t="s">
        <v>135</v>
      </c>
      <c r="AD4" s="26"/>
      <c r="AE4" s="32" t="s">
        <v>169</v>
      </c>
      <c r="AF4" s="28"/>
      <c r="AG4" s="41" t="s">
        <v>255</v>
      </c>
      <c r="AI4" s="40" t="s">
        <v>196</v>
      </c>
      <c r="AK4" s="40" t="str">
        <f t="shared" ref="AK4:AK49" si="7">CHAR(CODE(AK3)+1)</f>
        <v>C</v>
      </c>
      <c r="AM4" s="56"/>
      <c r="AN4" s="56"/>
      <c r="AP4" s="41" t="s">
        <v>255</v>
      </c>
    </row>
    <row r="5" spans="1:42" ht="13.5" customHeight="1" x14ac:dyDescent="0.15">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0" t="s">
        <v>575</v>
      </c>
      <c r="Y5" s="30" t="s">
        <v>296</v>
      </c>
      <c r="Z5" s="30" t="s">
        <v>427</v>
      </c>
      <c r="AA5" s="66" t="s">
        <v>390</v>
      </c>
      <c r="AB5" s="66" t="s">
        <v>521</v>
      </c>
      <c r="AC5" s="66" t="s">
        <v>170</v>
      </c>
      <c r="AD5" s="29"/>
      <c r="AE5" s="32" t="s">
        <v>265</v>
      </c>
      <c r="AF5" s="28"/>
      <c r="AG5" s="41" t="s">
        <v>256</v>
      </c>
      <c r="AI5" s="40" t="s">
        <v>292</v>
      </c>
      <c r="AK5" s="40" t="str">
        <f t="shared" si="7"/>
        <v>D</v>
      </c>
      <c r="AP5" s="41" t="s">
        <v>256</v>
      </c>
    </row>
    <row r="6" spans="1:42" ht="13.5" customHeight="1" x14ac:dyDescent="0.15">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0" t="s">
        <v>267</v>
      </c>
      <c r="W6" s="30" t="s">
        <v>148</v>
      </c>
      <c r="Y6" s="30" t="s">
        <v>297</v>
      </c>
      <c r="Z6" s="30" t="s">
        <v>428</v>
      </c>
      <c r="AA6" s="66" t="s">
        <v>391</v>
      </c>
      <c r="AB6" s="66" t="s">
        <v>522</v>
      </c>
      <c r="AC6" s="66" t="s">
        <v>136</v>
      </c>
      <c r="AD6" s="29"/>
      <c r="AE6" s="32" t="s">
        <v>263</v>
      </c>
      <c r="AF6" s="28"/>
      <c r="AG6" s="41" t="s">
        <v>257</v>
      </c>
      <c r="AI6" s="40" t="s">
        <v>293</v>
      </c>
      <c r="AK6" s="40" t="str">
        <f>CHAR(CODE(AK5)+1)</f>
        <v>E</v>
      </c>
      <c r="AP6" s="41" t="s">
        <v>257</v>
      </c>
    </row>
    <row r="7" spans="1:42" ht="13.5" customHeight="1" x14ac:dyDescent="0.15">
      <c r="A7" s="14" t="s">
        <v>88</v>
      </c>
      <c r="B7" s="15"/>
      <c r="C7" s="13" t="str">
        <f t="shared" si="0"/>
        <v/>
      </c>
      <c r="D7" s="13" t="str">
        <f t="shared" si="8"/>
        <v/>
      </c>
      <c r="F7" s="18" t="s">
        <v>208</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0"/>
      <c r="W7" s="30" t="s">
        <v>149</v>
      </c>
      <c r="Y7" s="30" t="s">
        <v>298</v>
      </c>
      <c r="Z7" s="30" t="s">
        <v>429</v>
      </c>
      <c r="AA7" s="66" t="s">
        <v>392</v>
      </c>
      <c r="AB7" s="66" t="s">
        <v>523</v>
      </c>
      <c r="AC7" s="29"/>
      <c r="AD7" s="29"/>
      <c r="AE7" s="30" t="s">
        <v>136</v>
      </c>
      <c r="AF7" s="28"/>
      <c r="AG7" s="41" t="s">
        <v>258</v>
      </c>
      <c r="AH7" s="59"/>
      <c r="AI7" s="41" t="s">
        <v>280</v>
      </c>
      <c r="AK7" s="40" t="str">
        <f>CHAR(CODE(AK6)+1)</f>
        <v>F</v>
      </c>
      <c r="AP7" s="41" t="s">
        <v>258</v>
      </c>
    </row>
    <row r="8" spans="1:42" ht="13.5" customHeight="1" x14ac:dyDescent="0.15">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0" t="s">
        <v>290</v>
      </c>
      <c r="W8" s="30" t="s">
        <v>150</v>
      </c>
      <c r="Y8" s="30" t="s">
        <v>299</v>
      </c>
      <c r="Z8" s="30" t="s">
        <v>430</v>
      </c>
      <c r="AA8" s="66" t="s">
        <v>393</v>
      </c>
      <c r="AB8" s="66" t="s">
        <v>524</v>
      </c>
      <c r="AC8" s="29"/>
      <c r="AD8" s="29"/>
      <c r="AE8" s="29"/>
      <c r="AF8" s="28"/>
      <c r="AG8" s="41" t="s">
        <v>259</v>
      </c>
      <c r="AI8" s="40" t="s">
        <v>281</v>
      </c>
      <c r="AK8" s="40" t="str">
        <f t="shared" si="7"/>
        <v>G</v>
      </c>
      <c r="AP8" s="41" t="s">
        <v>259</v>
      </c>
    </row>
    <row r="9" spans="1:42" ht="13.5" customHeight="1" x14ac:dyDescent="0.15">
      <c r="A9" s="14" t="s">
        <v>90</v>
      </c>
      <c r="B9" s="15"/>
      <c r="C9" s="13" t="str">
        <f t="shared" si="0"/>
        <v/>
      </c>
      <c r="D9" s="13" t="str">
        <f t="shared" si="8"/>
        <v/>
      </c>
      <c r="F9" s="18" t="s">
        <v>209</v>
      </c>
      <c r="G9" s="17"/>
      <c r="H9" s="13" t="str">
        <f t="shared" si="1"/>
        <v/>
      </c>
      <c r="I9" s="13" t="str">
        <f t="shared" si="5"/>
        <v>一般会計</v>
      </c>
      <c r="K9" s="14" t="s">
        <v>108</v>
      </c>
      <c r="L9" s="15"/>
      <c r="M9" s="13" t="str">
        <f t="shared" si="2"/>
        <v/>
      </c>
      <c r="N9" s="13" t="str">
        <f t="shared" si="6"/>
        <v/>
      </c>
      <c r="O9" s="13"/>
      <c r="P9" s="13"/>
      <c r="Q9" s="19"/>
      <c r="T9" s="13"/>
      <c r="U9" s="30" t="s">
        <v>291</v>
      </c>
      <c r="W9" s="30" t="s">
        <v>151</v>
      </c>
      <c r="Y9" s="30" t="s">
        <v>300</v>
      </c>
      <c r="Z9" s="30" t="s">
        <v>431</v>
      </c>
      <c r="AA9" s="66" t="s">
        <v>394</v>
      </c>
      <c r="AB9" s="66" t="s">
        <v>525</v>
      </c>
      <c r="AC9" s="29"/>
      <c r="AD9" s="29"/>
      <c r="AE9" s="29"/>
      <c r="AF9" s="28"/>
      <c r="AG9" s="41" t="s">
        <v>260</v>
      </c>
      <c r="AI9" s="55"/>
      <c r="AK9" s="40" t="str">
        <f t="shared" si="7"/>
        <v>H</v>
      </c>
      <c r="AP9" s="41" t="s">
        <v>260</v>
      </c>
    </row>
    <row r="10" spans="1:42" ht="13.5" customHeight="1" x14ac:dyDescent="0.15">
      <c r="A10" s="14" t="s">
        <v>226</v>
      </c>
      <c r="B10" s="15"/>
      <c r="C10" s="13" t="str">
        <f t="shared" si="0"/>
        <v/>
      </c>
      <c r="D10" s="13" t="str">
        <f t="shared" si="8"/>
        <v/>
      </c>
      <c r="F10" s="18" t="s">
        <v>115</v>
      </c>
      <c r="G10" s="17"/>
      <c r="H10" s="13" t="str">
        <f t="shared" si="1"/>
        <v/>
      </c>
      <c r="I10" s="13" t="str">
        <f t="shared" si="5"/>
        <v>一般会計</v>
      </c>
      <c r="K10" s="14" t="s">
        <v>227</v>
      </c>
      <c r="L10" s="15"/>
      <c r="M10" s="13" t="str">
        <f t="shared" si="2"/>
        <v/>
      </c>
      <c r="N10" s="13" t="str">
        <f t="shared" si="6"/>
        <v/>
      </c>
      <c r="O10" s="13"/>
      <c r="P10" s="13" t="str">
        <f>S8</f>
        <v>委託・請負</v>
      </c>
      <c r="Q10" s="19"/>
      <c r="T10" s="13"/>
      <c r="W10" s="30" t="s">
        <v>152</v>
      </c>
      <c r="Y10" s="30" t="s">
        <v>301</v>
      </c>
      <c r="Z10" s="30" t="s">
        <v>432</v>
      </c>
      <c r="AA10" s="66" t="s">
        <v>395</v>
      </c>
      <c r="AB10" s="66" t="s">
        <v>526</v>
      </c>
      <c r="AC10" s="29"/>
      <c r="AD10" s="29"/>
      <c r="AE10" s="29"/>
      <c r="AF10" s="28"/>
      <c r="AG10" s="41" t="s">
        <v>248</v>
      </c>
      <c r="AK10" s="40" t="str">
        <f t="shared" si="7"/>
        <v>I</v>
      </c>
      <c r="AP10" s="40" t="s">
        <v>245</v>
      </c>
    </row>
    <row r="11" spans="1:42" ht="13.5" customHeight="1" x14ac:dyDescent="0.15">
      <c r="A11" s="14" t="s">
        <v>91</v>
      </c>
      <c r="B11" s="15"/>
      <c r="C11" s="13" t="str">
        <f t="shared" si="0"/>
        <v/>
      </c>
      <c r="D11" s="13" t="str">
        <f t="shared" si="8"/>
        <v/>
      </c>
      <c r="F11" s="18" t="s">
        <v>116</v>
      </c>
      <c r="G11" s="17"/>
      <c r="H11" s="13" t="str">
        <f t="shared" si="1"/>
        <v/>
      </c>
      <c r="I11" s="13" t="str">
        <f t="shared" si="5"/>
        <v>一般会計</v>
      </c>
      <c r="K11" s="14" t="s">
        <v>109</v>
      </c>
      <c r="L11" s="15" t="s">
        <v>593</v>
      </c>
      <c r="M11" s="13" t="str">
        <f t="shared" si="2"/>
        <v>その他の事項経費</v>
      </c>
      <c r="N11" s="13" t="str">
        <f t="shared" si="6"/>
        <v>その他の事項経費</v>
      </c>
      <c r="O11" s="13"/>
      <c r="P11" s="13"/>
      <c r="Q11" s="19"/>
      <c r="T11" s="13"/>
      <c r="W11" s="30" t="s">
        <v>153</v>
      </c>
      <c r="Y11" s="30" t="s">
        <v>302</v>
      </c>
      <c r="Z11" s="30" t="s">
        <v>433</v>
      </c>
      <c r="AA11" s="66" t="s">
        <v>396</v>
      </c>
      <c r="AB11" s="66" t="s">
        <v>527</v>
      </c>
      <c r="AC11" s="29"/>
      <c r="AD11" s="29"/>
      <c r="AE11" s="29"/>
      <c r="AF11" s="28"/>
      <c r="AG11" s="40" t="s">
        <v>251</v>
      </c>
      <c r="AK11" s="40" t="str">
        <f t="shared" si="7"/>
        <v>J</v>
      </c>
    </row>
    <row r="12" spans="1:42" ht="13.5" customHeight="1" x14ac:dyDescent="0.15">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7" t="s">
        <v>552</v>
      </c>
      <c r="W12" s="30" t="s">
        <v>154</v>
      </c>
      <c r="Y12" s="30" t="s">
        <v>303</v>
      </c>
      <c r="Z12" s="30" t="s">
        <v>434</v>
      </c>
      <c r="AA12" s="66" t="s">
        <v>397</v>
      </c>
      <c r="AB12" s="66" t="s">
        <v>528</v>
      </c>
      <c r="AC12" s="29"/>
      <c r="AD12" s="29"/>
      <c r="AE12" s="29"/>
      <c r="AF12" s="28"/>
      <c r="AG12" s="40" t="s">
        <v>249</v>
      </c>
      <c r="AK12" s="40" t="str">
        <f t="shared" si="7"/>
        <v>K</v>
      </c>
    </row>
    <row r="13" spans="1:42" ht="13.5" customHeight="1" x14ac:dyDescent="0.15">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0" t="s">
        <v>171</v>
      </c>
      <c r="W13" s="30" t="s">
        <v>155</v>
      </c>
      <c r="Y13" s="30" t="s">
        <v>304</v>
      </c>
      <c r="Z13" s="30" t="s">
        <v>435</v>
      </c>
      <c r="AA13" s="66" t="s">
        <v>398</v>
      </c>
      <c r="AB13" s="66" t="s">
        <v>529</v>
      </c>
      <c r="AC13" s="29"/>
      <c r="AD13" s="29"/>
      <c r="AE13" s="29"/>
      <c r="AF13" s="28"/>
      <c r="AG13" s="40" t="s">
        <v>250</v>
      </c>
      <c r="AK13" s="40" t="str">
        <f t="shared" si="7"/>
        <v>L</v>
      </c>
    </row>
    <row r="14" spans="1:42" ht="13.5" customHeight="1" x14ac:dyDescent="0.15">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0" t="s">
        <v>553</v>
      </c>
      <c r="W14" s="30" t="s">
        <v>156</v>
      </c>
      <c r="Y14" s="30" t="s">
        <v>305</v>
      </c>
      <c r="Z14" s="30" t="s">
        <v>436</v>
      </c>
      <c r="AA14" s="66" t="s">
        <v>399</v>
      </c>
      <c r="AB14" s="66" t="s">
        <v>530</v>
      </c>
      <c r="AC14" s="29"/>
      <c r="AD14" s="29"/>
      <c r="AE14" s="29"/>
      <c r="AF14" s="28"/>
      <c r="AG14" s="55"/>
      <c r="AK14" s="40" t="str">
        <f t="shared" si="7"/>
        <v>M</v>
      </c>
    </row>
    <row r="15" spans="1:42" ht="13.5" customHeight="1" x14ac:dyDescent="0.15">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0" t="s">
        <v>554</v>
      </c>
      <c r="W15" s="30" t="s">
        <v>157</v>
      </c>
      <c r="Y15" s="30" t="s">
        <v>306</v>
      </c>
      <c r="Z15" s="30" t="s">
        <v>437</v>
      </c>
      <c r="AA15" s="66" t="s">
        <v>400</v>
      </c>
      <c r="AB15" s="66" t="s">
        <v>531</v>
      </c>
      <c r="AC15" s="29"/>
      <c r="AD15" s="29"/>
      <c r="AE15" s="29"/>
      <c r="AF15" s="28"/>
      <c r="AG15" s="56"/>
      <c r="AK15" s="40" t="str">
        <f t="shared" si="7"/>
        <v>N</v>
      </c>
    </row>
    <row r="16" spans="1:42" ht="13.5" customHeight="1" x14ac:dyDescent="0.15">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0" t="s">
        <v>555</v>
      </c>
      <c r="W16" s="30" t="s">
        <v>158</v>
      </c>
      <c r="Y16" s="30" t="s">
        <v>307</v>
      </c>
      <c r="Z16" s="30" t="s">
        <v>438</v>
      </c>
      <c r="AA16" s="66" t="s">
        <v>401</v>
      </c>
      <c r="AB16" s="66" t="s">
        <v>532</v>
      </c>
      <c r="AC16" s="29"/>
      <c r="AD16" s="29"/>
      <c r="AE16" s="29"/>
      <c r="AF16" s="28"/>
      <c r="AG16" s="56"/>
      <c r="AK16" s="40" t="str">
        <f t="shared" si="7"/>
        <v>O</v>
      </c>
    </row>
    <row r="17" spans="1:37" ht="13.5" customHeight="1" x14ac:dyDescent="0.15">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0" t="s">
        <v>556</v>
      </c>
      <c r="W17" s="30" t="s">
        <v>159</v>
      </c>
      <c r="Y17" s="30" t="s">
        <v>308</v>
      </c>
      <c r="Z17" s="30" t="s">
        <v>439</v>
      </c>
      <c r="AA17" s="66" t="s">
        <v>402</v>
      </c>
      <c r="AB17" s="66" t="s">
        <v>533</v>
      </c>
      <c r="AC17" s="29"/>
      <c r="AD17" s="29"/>
      <c r="AE17" s="29"/>
      <c r="AF17" s="28"/>
      <c r="AG17" s="56"/>
      <c r="AK17" s="40" t="str">
        <f t="shared" si="7"/>
        <v>P</v>
      </c>
    </row>
    <row r="18" spans="1:37" ht="13.5" customHeight="1" x14ac:dyDescent="0.15">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0" t="s">
        <v>557</v>
      </c>
      <c r="W18" s="30" t="s">
        <v>160</v>
      </c>
      <c r="Y18" s="30" t="s">
        <v>309</v>
      </c>
      <c r="Z18" s="30" t="s">
        <v>440</v>
      </c>
      <c r="AA18" s="66" t="s">
        <v>403</v>
      </c>
      <c r="AB18" s="66" t="s">
        <v>534</v>
      </c>
      <c r="AC18" s="29"/>
      <c r="AD18" s="29"/>
      <c r="AE18" s="29"/>
      <c r="AF18" s="28"/>
      <c r="AK18" s="40" t="str">
        <f t="shared" si="7"/>
        <v>Q</v>
      </c>
    </row>
    <row r="19" spans="1:37" ht="13.5" customHeight="1" x14ac:dyDescent="0.15">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0" t="s">
        <v>558</v>
      </c>
      <c r="W19" s="30" t="s">
        <v>161</v>
      </c>
      <c r="Y19" s="30" t="s">
        <v>310</v>
      </c>
      <c r="Z19" s="30" t="s">
        <v>441</v>
      </c>
      <c r="AA19" s="66" t="s">
        <v>404</v>
      </c>
      <c r="AB19" s="66" t="s">
        <v>535</v>
      </c>
      <c r="AC19" s="29"/>
      <c r="AD19" s="29"/>
      <c r="AE19" s="29"/>
      <c r="AF19" s="28"/>
      <c r="AK19" s="40" t="str">
        <f t="shared" si="7"/>
        <v>R</v>
      </c>
    </row>
    <row r="20" spans="1:37" ht="13.5" customHeight="1" x14ac:dyDescent="0.15">
      <c r="A20" s="14" t="s">
        <v>219</v>
      </c>
      <c r="B20" s="15"/>
      <c r="C20" s="13" t="str">
        <f t="shared" si="9"/>
        <v/>
      </c>
      <c r="D20" s="13" t="str">
        <f t="shared" si="8"/>
        <v/>
      </c>
      <c r="F20" s="18" t="s">
        <v>218</v>
      </c>
      <c r="G20" s="17"/>
      <c r="H20" s="13" t="str">
        <f t="shared" si="1"/>
        <v/>
      </c>
      <c r="I20" s="13" t="str">
        <f t="shared" si="5"/>
        <v>一般会計</v>
      </c>
      <c r="K20" s="13"/>
      <c r="L20" s="13"/>
      <c r="O20" s="13"/>
      <c r="P20" s="13"/>
      <c r="Q20" s="19"/>
      <c r="T20" s="13"/>
      <c r="U20" s="30" t="s">
        <v>559</v>
      </c>
      <c r="W20" s="30" t="s">
        <v>162</v>
      </c>
      <c r="Y20" s="30" t="s">
        <v>311</v>
      </c>
      <c r="Z20" s="30" t="s">
        <v>442</v>
      </c>
      <c r="AA20" s="66" t="s">
        <v>405</v>
      </c>
      <c r="AB20" s="66" t="s">
        <v>536</v>
      </c>
      <c r="AC20" s="29"/>
      <c r="AD20" s="29"/>
      <c r="AE20" s="29"/>
      <c r="AF20" s="28"/>
      <c r="AK20" s="40" t="str">
        <f t="shared" si="7"/>
        <v>S</v>
      </c>
    </row>
    <row r="21" spans="1:37" ht="13.5" customHeight="1" x14ac:dyDescent="0.15">
      <c r="A21" s="14" t="s">
        <v>220</v>
      </c>
      <c r="B21" s="15"/>
      <c r="C21" s="13" t="str">
        <f t="shared" si="9"/>
        <v/>
      </c>
      <c r="D21" s="13" t="str">
        <f t="shared" si="8"/>
        <v/>
      </c>
      <c r="F21" s="18" t="s">
        <v>125</v>
      </c>
      <c r="G21" s="17"/>
      <c r="H21" s="13" t="str">
        <f t="shared" si="1"/>
        <v/>
      </c>
      <c r="I21" s="13" t="str">
        <f t="shared" si="5"/>
        <v>一般会計</v>
      </c>
      <c r="K21" s="13"/>
      <c r="L21" s="13"/>
      <c r="O21" s="13"/>
      <c r="P21" s="13"/>
      <c r="Q21" s="19"/>
      <c r="T21" s="13"/>
      <c r="U21" s="30" t="s">
        <v>560</v>
      </c>
      <c r="W21" s="30" t="s">
        <v>163</v>
      </c>
      <c r="Y21" s="30" t="s">
        <v>312</v>
      </c>
      <c r="Z21" s="30" t="s">
        <v>443</v>
      </c>
      <c r="AA21" s="66" t="s">
        <v>406</v>
      </c>
      <c r="AB21" s="66" t="s">
        <v>537</v>
      </c>
      <c r="AC21" s="29"/>
      <c r="AD21" s="29"/>
      <c r="AE21" s="29"/>
      <c r="AF21" s="28"/>
      <c r="AK21" s="40" t="str">
        <f t="shared" si="7"/>
        <v>T</v>
      </c>
    </row>
    <row r="22" spans="1:37" ht="13.5" customHeight="1" x14ac:dyDescent="0.15">
      <c r="A22" s="14" t="s">
        <v>221</v>
      </c>
      <c r="B22" s="15"/>
      <c r="C22" s="13" t="str">
        <f t="shared" si="9"/>
        <v/>
      </c>
      <c r="D22" s="13" t="str">
        <f>IF(C22="",D21,IF(D21&lt;&gt;"",CONCATENATE(D21,"、",C22),C22))</f>
        <v/>
      </c>
      <c r="F22" s="18" t="s">
        <v>126</v>
      </c>
      <c r="G22" s="17"/>
      <c r="H22" s="13" t="str">
        <f t="shared" si="1"/>
        <v/>
      </c>
      <c r="I22" s="13" t="str">
        <f t="shared" si="5"/>
        <v>一般会計</v>
      </c>
      <c r="K22" s="13"/>
      <c r="L22" s="13"/>
      <c r="O22" s="13"/>
      <c r="P22" s="13"/>
      <c r="Q22" s="19"/>
      <c r="T22" s="13"/>
      <c r="U22" s="30" t="s">
        <v>561</v>
      </c>
      <c r="W22" s="30" t="s">
        <v>164</v>
      </c>
      <c r="Y22" s="30" t="s">
        <v>313</v>
      </c>
      <c r="Z22" s="30" t="s">
        <v>444</v>
      </c>
      <c r="AA22" s="66" t="s">
        <v>407</v>
      </c>
      <c r="AB22" s="66" t="s">
        <v>538</v>
      </c>
      <c r="AC22" s="29"/>
      <c r="AD22" s="29"/>
      <c r="AE22" s="29"/>
      <c r="AF22" s="28"/>
      <c r="AK22" s="40" t="str">
        <f t="shared" si="7"/>
        <v>U</v>
      </c>
    </row>
    <row r="23" spans="1:37" ht="13.5" customHeight="1" x14ac:dyDescent="0.15">
      <c r="A23" s="14" t="s">
        <v>222</v>
      </c>
      <c r="B23" s="15"/>
      <c r="C23" s="13" t="str">
        <f t="shared" si="9"/>
        <v/>
      </c>
      <c r="D23" s="13" t="str">
        <f>IF(C23="",D22,IF(D22&lt;&gt;"",CONCATENATE(D22,"、",C23),C23))</f>
        <v/>
      </c>
      <c r="F23" s="18" t="s">
        <v>127</v>
      </c>
      <c r="G23" s="17"/>
      <c r="H23" s="13" t="str">
        <f t="shared" si="1"/>
        <v/>
      </c>
      <c r="I23" s="13" t="str">
        <f t="shared" si="5"/>
        <v>一般会計</v>
      </c>
      <c r="K23" s="13"/>
      <c r="L23" s="13"/>
      <c r="O23" s="13"/>
      <c r="P23" s="13"/>
      <c r="Q23" s="19"/>
      <c r="T23" s="13"/>
      <c r="U23" s="30" t="s">
        <v>562</v>
      </c>
      <c r="W23" s="30" t="s">
        <v>578</v>
      </c>
      <c r="Y23" s="30" t="s">
        <v>314</v>
      </c>
      <c r="Z23" s="30" t="s">
        <v>445</v>
      </c>
      <c r="AA23" s="66" t="s">
        <v>408</v>
      </c>
      <c r="AB23" s="66" t="s">
        <v>539</v>
      </c>
      <c r="AC23" s="29"/>
      <c r="AD23" s="29"/>
      <c r="AE23" s="29"/>
      <c r="AF23" s="28"/>
      <c r="AK23" s="40" t="str">
        <f t="shared" si="7"/>
        <v>V</v>
      </c>
    </row>
    <row r="24" spans="1:37" ht="13.5" customHeight="1" x14ac:dyDescent="0.15">
      <c r="A24" s="62" t="s">
        <v>282</v>
      </c>
      <c r="B24" s="15"/>
      <c r="C24" s="13" t="str">
        <f t="shared" si="9"/>
        <v/>
      </c>
      <c r="D24" s="13" t="str">
        <f>IF(C24="",D23,IF(D23&lt;&gt;"",CONCATENATE(D23,"、",C24),C24))</f>
        <v/>
      </c>
      <c r="F24" s="18" t="s">
        <v>286</v>
      </c>
      <c r="G24" s="17"/>
      <c r="H24" s="13" t="str">
        <f t="shared" si="1"/>
        <v/>
      </c>
      <c r="I24" s="13" t="str">
        <f t="shared" si="5"/>
        <v>一般会計</v>
      </c>
      <c r="K24" s="13"/>
      <c r="L24" s="13"/>
      <c r="O24" s="13"/>
      <c r="P24" s="13"/>
      <c r="Q24" s="19"/>
      <c r="T24" s="13"/>
      <c r="U24" s="30" t="s">
        <v>563</v>
      </c>
      <c r="Y24" s="30" t="s">
        <v>315</v>
      </c>
      <c r="Z24" s="30" t="s">
        <v>446</v>
      </c>
      <c r="AA24" s="66" t="s">
        <v>409</v>
      </c>
      <c r="AB24" s="66" t="s">
        <v>540</v>
      </c>
      <c r="AC24" s="29"/>
      <c r="AD24" s="29"/>
      <c r="AE24" s="29"/>
      <c r="AF24" s="28"/>
      <c r="AK24" s="40" t="str">
        <f>CHAR(CODE(AK23)+1)</f>
        <v>W</v>
      </c>
    </row>
    <row r="25" spans="1:37" ht="13.5" customHeight="1" x14ac:dyDescent="0.15">
      <c r="A25" s="64"/>
      <c r="B25" s="63"/>
      <c r="F25" s="18" t="s">
        <v>128</v>
      </c>
      <c r="G25" s="17"/>
      <c r="H25" s="13" t="str">
        <f t="shared" si="1"/>
        <v/>
      </c>
      <c r="I25" s="13" t="str">
        <f t="shared" si="5"/>
        <v>一般会計</v>
      </c>
      <c r="K25" s="13"/>
      <c r="L25" s="13"/>
      <c r="O25" s="13"/>
      <c r="P25" s="13"/>
      <c r="Q25" s="19"/>
      <c r="T25" s="13"/>
      <c r="U25" s="30" t="s">
        <v>564</v>
      </c>
      <c r="Y25" s="30" t="s">
        <v>316</v>
      </c>
      <c r="Z25" s="30" t="s">
        <v>447</v>
      </c>
      <c r="AA25" s="66" t="s">
        <v>410</v>
      </c>
      <c r="AB25" s="66" t="s">
        <v>541</v>
      </c>
      <c r="AC25" s="29"/>
      <c r="AD25" s="29"/>
      <c r="AE25" s="29"/>
      <c r="AF25" s="28"/>
      <c r="AK25" s="40" t="str">
        <f t="shared" si="7"/>
        <v>X</v>
      </c>
    </row>
    <row r="26" spans="1:37" ht="13.5" customHeight="1" x14ac:dyDescent="0.15">
      <c r="A26" s="61"/>
      <c r="B26" s="60"/>
      <c r="F26" s="18" t="s">
        <v>129</v>
      </c>
      <c r="G26" s="17"/>
      <c r="H26" s="13" t="str">
        <f t="shared" si="1"/>
        <v/>
      </c>
      <c r="I26" s="13" t="str">
        <f t="shared" si="5"/>
        <v>一般会計</v>
      </c>
      <c r="K26" s="13"/>
      <c r="L26" s="13"/>
      <c r="O26" s="13"/>
      <c r="P26" s="13"/>
      <c r="Q26" s="19"/>
      <c r="T26" s="13"/>
      <c r="U26" s="30" t="s">
        <v>565</v>
      </c>
      <c r="Y26" s="30" t="s">
        <v>317</v>
      </c>
      <c r="Z26" s="30" t="s">
        <v>448</v>
      </c>
      <c r="AA26" s="66" t="s">
        <v>411</v>
      </c>
      <c r="AB26" s="66" t="s">
        <v>542</v>
      </c>
      <c r="AC26" s="29"/>
      <c r="AD26" s="29"/>
      <c r="AE26" s="29"/>
      <c r="AF26" s="28"/>
      <c r="AK26" s="40" t="str">
        <f t="shared" si="7"/>
        <v>Y</v>
      </c>
    </row>
    <row r="27" spans="1:37" ht="13.5" customHeight="1" x14ac:dyDescent="0.15">
      <c r="A27" s="13" t="str">
        <f>IF(D24="", "-", D24)</f>
        <v>-</v>
      </c>
      <c r="B27" s="13"/>
      <c r="F27" s="18" t="s">
        <v>130</v>
      </c>
      <c r="G27" s="17"/>
      <c r="H27" s="13" t="str">
        <f t="shared" si="1"/>
        <v/>
      </c>
      <c r="I27" s="13" t="str">
        <f t="shared" si="5"/>
        <v>一般会計</v>
      </c>
      <c r="K27" s="13"/>
      <c r="L27" s="13"/>
      <c r="O27" s="13"/>
      <c r="P27" s="13"/>
      <c r="Q27" s="19"/>
      <c r="T27" s="13"/>
      <c r="U27" s="30" t="s">
        <v>566</v>
      </c>
      <c r="Y27" s="30" t="s">
        <v>318</v>
      </c>
      <c r="Z27" s="30" t="s">
        <v>449</v>
      </c>
      <c r="AA27" s="66" t="s">
        <v>412</v>
      </c>
      <c r="AB27" s="66" t="s">
        <v>543</v>
      </c>
      <c r="AC27" s="29"/>
      <c r="AD27" s="29"/>
      <c r="AE27" s="29"/>
      <c r="AF27" s="28"/>
      <c r="AK27" s="40" t="str">
        <f>CHAR(CODE(AK26)+1)</f>
        <v>Z</v>
      </c>
    </row>
    <row r="28" spans="1:37" ht="13.5" customHeight="1" x14ac:dyDescent="0.15">
      <c r="B28" s="13"/>
      <c r="F28" s="18" t="s">
        <v>131</v>
      </c>
      <c r="G28" s="17"/>
      <c r="H28" s="13" t="str">
        <f t="shared" si="1"/>
        <v/>
      </c>
      <c r="I28" s="13" t="str">
        <f t="shared" si="5"/>
        <v>一般会計</v>
      </c>
      <c r="K28" s="13"/>
      <c r="L28" s="13"/>
      <c r="O28" s="13"/>
      <c r="P28" s="13"/>
      <c r="Q28" s="19"/>
      <c r="T28" s="13"/>
      <c r="U28" s="30" t="s">
        <v>567</v>
      </c>
      <c r="Y28" s="30" t="s">
        <v>319</v>
      </c>
      <c r="Z28" s="30" t="s">
        <v>450</v>
      </c>
      <c r="AA28" s="66" t="s">
        <v>413</v>
      </c>
      <c r="AB28" s="66" t="s">
        <v>544</v>
      </c>
      <c r="AC28" s="29"/>
      <c r="AD28" s="29"/>
      <c r="AE28" s="29"/>
      <c r="AF28" s="28"/>
      <c r="AK28" s="40" t="s">
        <v>201</v>
      </c>
    </row>
    <row r="29" spans="1:37" ht="13.5" customHeight="1" x14ac:dyDescent="0.15">
      <c r="A29" s="13"/>
      <c r="B29" s="13"/>
      <c r="F29" s="18" t="s">
        <v>210</v>
      </c>
      <c r="G29" s="17"/>
      <c r="H29" s="13" t="str">
        <f t="shared" si="1"/>
        <v/>
      </c>
      <c r="I29" s="13" t="str">
        <f t="shared" si="5"/>
        <v>一般会計</v>
      </c>
      <c r="K29" s="13"/>
      <c r="L29" s="13"/>
      <c r="O29" s="13"/>
      <c r="P29" s="13"/>
      <c r="Q29" s="19"/>
      <c r="T29" s="13"/>
      <c r="U29" s="30" t="s">
        <v>568</v>
      </c>
      <c r="Y29" s="30" t="s">
        <v>320</v>
      </c>
      <c r="Z29" s="30" t="s">
        <v>451</v>
      </c>
      <c r="AA29" s="66" t="s">
        <v>414</v>
      </c>
      <c r="AB29" s="66" t="s">
        <v>545</v>
      </c>
      <c r="AC29" s="29"/>
      <c r="AD29" s="29"/>
      <c r="AE29" s="29"/>
      <c r="AF29" s="28"/>
      <c r="AK29" s="40" t="str">
        <f t="shared" si="7"/>
        <v>b</v>
      </c>
    </row>
    <row r="30" spans="1:37" ht="13.5" customHeight="1" x14ac:dyDescent="0.15">
      <c r="A30" s="13"/>
      <c r="B30" s="13"/>
      <c r="F30" s="18" t="s">
        <v>211</v>
      </c>
      <c r="G30" s="17"/>
      <c r="H30" s="13" t="str">
        <f t="shared" si="1"/>
        <v/>
      </c>
      <c r="I30" s="13" t="str">
        <f t="shared" si="5"/>
        <v>一般会計</v>
      </c>
      <c r="K30" s="13"/>
      <c r="L30" s="13"/>
      <c r="O30" s="13"/>
      <c r="P30" s="13"/>
      <c r="Q30" s="19"/>
      <c r="T30" s="13"/>
      <c r="U30" s="30" t="s">
        <v>569</v>
      </c>
      <c r="Y30" s="30" t="s">
        <v>321</v>
      </c>
      <c r="Z30" s="30" t="s">
        <v>452</v>
      </c>
      <c r="AA30" s="66" t="s">
        <v>415</v>
      </c>
      <c r="AB30" s="66" t="s">
        <v>546</v>
      </c>
      <c r="AC30" s="29"/>
      <c r="AD30" s="29"/>
      <c r="AE30" s="29"/>
      <c r="AF30" s="28"/>
      <c r="AK30" s="40" t="str">
        <f t="shared" si="7"/>
        <v>c</v>
      </c>
    </row>
    <row r="31" spans="1:37" ht="13.5" customHeight="1" x14ac:dyDescent="0.15">
      <c r="A31" s="13"/>
      <c r="B31" s="13"/>
      <c r="F31" s="18" t="s">
        <v>212</v>
      </c>
      <c r="G31" s="17"/>
      <c r="H31" s="13" t="str">
        <f t="shared" si="1"/>
        <v/>
      </c>
      <c r="I31" s="13" t="str">
        <f t="shared" si="5"/>
        <v>一般会計</v>
      </c>
      <c r="K31" s="13"/>
      <c r="L31" s="13"/>
      <c r="O31" s="13"/>
      <c r="P31" s="13"/>
      <c r="Q31" s="19"/>
      <c r="T31" s="13"/>
      <c r="U31" s="30" t="s">
        <v>570</v>
      </c>
      <c r="Y31" s="30" t="s">
        <v>322</v>
      </c>
      <c r="Z31" s="30" t="s">
        <v>453</v>
      </c>
      <c r="AA31" s="66" t="s">
        <v>416</v>
      </c>
      <c r="AB31" s="66" t="s">
        <v>547</v>
      </c>
      <c r="AC31" s="29"/>
      <c r="AD31" s="29"/>
      <c r="AE31" s="29"/>
      <c r="AF31" s="28"/>
      <c r="AK31" s="40" t="str">
        <f t="shared" si="7"/>
        <v>d</v>
      </c>
    </row>
    <row r="32" spans="1:37" ht="13.5" customHeight="1" x14ac:dyDescent="0.15">
      <c r="A32" s="13"/>
      <c r="B32" s="13"/>
      <c r="F32" s="18" t="s">
        <v>213</v>
      </c>
      <c r="G32" s="17"/>
      <c r="H32" s="13" t="str">
        <f t="shared" si="1"/>
        <v/>
      </c>
      <c r="I32" s="13" t="str">
        <f t="shared" si="5"/>
        <v>一般会計</v>
      </c>
      <c r="K32" s="13"/>
      <c r="L32" s="13"/>
      <c r="O32" s="13"/>
      <c r="P32" s="13"/>
      <c r="Q32" s="19"/>
      <c r="T32" s="13"/>
      <c r="U32" s="30" t="s">
        <v>571</v>
      </c>
      <c r="Y32" s="30" t="s">
        <v>323</v>
      </c>
      <c r="Z32" s="30" t="s">
        <v>454</v>
      </c>
      <c r="AA32" s="66" t="s">
        <v>68</v>
      </c>
      <c r="AB32" s="66" t="s">
        <v>68</v>
      </c>
      <c r="AC32" s="29"/>
      <c r="AD32" s="29"/>
      <c r="AE32" s="29"/>
      <c r="AF32" s="28"/>
      <c r="AK32" s="40" t="str">
        <f t="shared" si="7"/>
        <v>e</v>
      </c>
    </row>
    <row r="33" spans="1:37" ht="13.5" customHeight="1" x14ac:dyDescent="0.15">
      <c r="A33" s="13"/>
      <c r="B33" s="13"/>
      <c r="F33" s="18" t="s">
        <v>214</v>
      </c>
      <c r="G33" s="17"/>
      <c r="H33" s="13" t="str">
        <f t="shared" si="1"/>
        <v/>
      </c>
      <c r="I33" s="13" t="str">
        <f t="shared" si="5"/>
        <v>一般会計</v>
      </c>
      <c r="K33" s="13"/>
      <c r="L33" s="13"/>
      <c r="O33" s="13"/>
      <c r="P33" s="13"/>
      <c r="Q33" s="19"/>
      <c r="T33" s="13"/>
      <c r="U33" s="30" t="s">
        <v>572</v>
      </c>
      <c r="Y33" s="30" t="s">
        <v>324</v>
      </c>
      <c r="Z33" s="30" t="s">
        <v>455</v>
      </c>
      <c r="AA33" s="50"/>
      <c r="AB33" s="29"/>
      <c r="AC33" s="29"/>
      <c r="AD33" s="29"/>
      <c r="AE33" s="29"/>
      <c r="AF33" s="28"/>
      <c r="AK33" s="40" t="str">
        <f t="shared" si="7"/>
        <v>f</v>
      </c>
    </row>
    <row r="34" spans="1:37" ht="13.5" customHeight="1" x14ac:dyDescent="0.15">
      <c r="A34" s="13"/>
      <c r="B34" s="13"/>
      <c r="F34" s="18" t="s">
        <v>215</v>
      </c>
      <c r="G34" s="17"/>
      <c r="H34" s="13" t="str">
        <f t="shared" si="1"/>
        <v/>
      </c>
      <c r="I34" s="13" t="str">
        <f t="shared" si="5"/>
        <v>一般会計</v>
      </c>
      <c r="K34" s="13"/>
      <c r="L34" s="13"/>
      <c r="O34" s="13"/>
      <c r="P34" s="13"/>
      <c r="Q34" s="19"/>
      <c r="T34" s="13"/>
      <c r="U34" s="30" t="s">
        <v>573</v>
      </c>
      <c r="Y34" s="30" t="s">
        <v>325</v>
      </c>
      <c r="Z34" s="30" t="s">
        <v>456</v>
      </c>
      <c r="AB34" s="29"/>
      <c r="AC34" s="29"/>
      <c r="AD34" s="29"/>
      <c r="AE34" s="29"/>
      <c r="AF34" s="28"/>
      <c r="AK34" s="40" t="str">
        <f t="shared" si="7"/>
        <v>g</v>
      </c>
    </row>
    <row r="35" spans="1:37" ht="13.5" customHeight="1" x14ac:dyDescent="0.15">
      <c r="A35" s="13"/>
      <c r="B35" s="13"/>
      <c r="F35" s="18" t="s">
        <v>216</v>
      </c>
      <c r="G35" s="17"/>
      <c r="H35" s="13" t="str">
        <f t="shared" si="1"/>
        <v/>
      </c>
      <c r="I35" s="13" t="str">
        <f t="shared" si="5"/>
        <v>一般会計</v>
      </c>
      <c r="K35" s="13"/>
      <c r="L35" s="13"/>
      <c r="O35" s="13"/>
      <c r="P35" s="13"/>
      <c r="Q35" s="19"/>
      <c r="T35" s="13"/>
      <c r="Y35" s="30" t="s">
        <v>326</v>
      </c>
      <c r="Z35" s="30" t="s">
        <v>457</v>
      </c>
      <c r="AC35" s="29"/>
      <c r="AF35" s="28"/>
      <c r="AK35" s="40" t="str">
        <f t="shared" si="7"/>
        <v>h</v>
      </c>
    </row>
    <row r="36" spans="1:37" ht="13.5" customHeight="1" x14ac:dyDescent="0.15">
      <c r="A36" s="13"/>
      <c r="B36" s="13"/>
      <c r="F36" s="18" t="s">
        <v>217</v>
      </c>
      <c r="G36" s="17"/>
      <c r="H36" s="13" t="str">
        <f t="shared" si="1"/>
        <v/>
      </c>
      <c r="I36" s="13" t="str">
        <f t="shared" si="5"/>
        <v>一般会計</v>
      </c>
      <c r="K36" s="13"/>
      <c r="L36" s="13"/>
      <c r="O36" s="13"/>
      <c r="P36" s="13"/>
      <c r="Q36" s="19"/>
      <c r="T36" s="13"/>
      <c r="U36" s="30" t="s">
        <v>574</v>
      </c>
      <c r="Y36" s="30" t="s">
        <v>327</v>
      </c>
      <c r="Z36" s="30" t="s">
        <v>458</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328</v>
      </c>
      <c r="Z37" s="30" t="s">
        <v>459</v>
      </c>
      <c r="AF37" s="28"/>
      <c r="AK37" s="40" t="str">
        <f t="shared" si="7"/>
        <v>j</v>
      </c>
    </row>
    <row r="38" spans="1:37" x14ac:dyDescent="0.15">
      <c r="A38" s="13"/>
      <c r="B38" s="13"/>
      <c r="F38" s="13"/>
      <c r="G38" s="19"/>
      <c r="K38" s="13"/>
      <c r="L38" s="13"/>
      <c r="O38" s="13"/>
      <c r="P38" s="13"/>
      <c r="Q38" s="19"/>
      <c r="T38" s="13"/>
      <c r="U38" s="30" t="s">
        <v>268</v>
      </c>
      <c r="Y38" s="30" t="s">
        <v>329</v>
      </c>
      <c r="Z38" s="30" t="s">
        <v>460</v>
      </c>
      <c r="AF38" s="28"/>
      <c r="AK38" s="40" t="str">
        <f t="shared" si="7"/>
        <v>k</v>
      </c>
    </row>
    <row r="39" spans="1:37" x14ac:dyDescent="0.15">
      <c r="A39" s="13"/>
      <c r="B39" s="13"/>
      <c r="F39" s="13" t="str">
        <f>I37</f>
        <v>一般会計</v>
      </c>
      <c r="G39" s="19"/>
      <c r="K39" s="13"/>
      <c r="L39" s="13"/>
      <c r="O39" s="13"/>
      <c r="P39" s="13"/>
      <c r="Q39" s="19"/>
      <c r="T39" s="13"/>
      <c r="U39" s="30" t="s">
        <v>278</v>
      </c>
      <c r="Y39" s="30" t="s">
        <v>330</v>
      </c>
      <c r="Z39" s="30" t="s">
        <v>461</v>
      </c>
      <c r="AF39" s="28"/>
      <c r="AK39" s="40" t="str">
        <f t="shared" si="7"/>
        <v>l</v>
      </c>
    </row>
    <row r="40" spans="1:37" x14ac:dyDescent="0.15">
      <c r="A40" s="13"/>
      <c r="B40" s="13"/>
      <c r="F40" s="13"/>
      <c r="G40" s="19"/>
      <c r="K40" s="13"/>
      <c r="L40" s="13"/>
      <c r="O40" s="13"/>
      <c r="P40" s="13"/>
      <c r="Q40" s="19"/>
      <c r="T40" s="13"/>
      <c r="Y40" s="30" t="s">
        <v>331</v>
      </c>
      <c r="Z40" s="30" t="s">
        <v>462</v>
      </c>
      <c r="AF40" s="28"/>
      <c r="AK40" s="40" t="str">
        <f t="shared" si="7"/>
        <v>m</v>
      </c>
    </row>
    <row r="41" spans="1:37" x14ac:dyDescent="0.15">
      <c r="A41" s="13"/>
      <c r="B41" s="13"/>
      <c r="F41" s="13"/>
      <c r="G41" s="19"/>
      <c r="K41" s="13"/>
      <c r="L41" s="13"/>
      <c r="O41" s="13"/>
      <c r="P41" s="13"/>
      <c r="Q41" s="19"/>
      <c r="T41" s="13"/>
      <c r="Y41" s="30" t="s">
        <v>332</v>
      </c>
      <c r="Z41" s="30" t="s">
        <v>463</v>
      </c>
      <c r="AF41" s="28"/>
      <c r="AK41" s="40" t="str">
        <f t="shared" si="7"/>
        <v>n</v>
      </c>
    </row>
    <row r="42" spans="1:37" x14ac:dyDescent="0.15">
      <c r="A42" s="13"/>
      <c r="B42" s="13"/>
      <c r="F42" s="13"/>
      <c r="G42" s="19"/>
      <c r="K42" s="13"/>
      <c r="L42" s="13"/>
      <c r="O42" s="13"/>
      <c r="P42" s="13"/>
      <c r="Q42" s="19"/>
      <c r="T42" s="13"/>
      <c r="Y42" s="30" t="s">
        <v>333</v>
      </c>
      <c r="Z42" s="30" t="s">
        <v>464</v>
      </c>
      <c r="AF42" s="28"/>
      <c r="AK42" s="40" t="str">
        <f t="shared" si="7"/>
        <v>o</v>
      </c>
    </row>
    <row r="43" spans="1:37" x14ac:dyDescent="0.15">
      <c r="A43" s="13"/>
      <c r="B43" s="13"/>
      <c r="F43" s="13"/>
      <c r="G43" s="19"/>
      <c r="K43" s="13"/>
      <c r="L43" s="13"/>
      <c r="O43" s="13"/>
      <c r="P43" s="13"/>
      <c r="Q43" s="19"/>
      <c r="T43" s="13"/>
      <c r="Y43" s="30" t="s">
        <v>334</v>
      </c>
      <c r="Z43" s="30" t="s">
        <v>465</v>
      </c>
      <c r="AF43" s="28"/>
      <c r="AK43" s="40" t="str">
        <f t="shared" si="7"/>
        <v>p</v>
      </c>
    </row>
    <row r="44" spans="1:37" x14ac:dyDescent="0.15">
      <c r="A44" s="13"/>
      <c r="B44" s="13"/>
      <c r="F44" s="13"/>
      <c r="G44" s="19"/>
      <c r="K44" s="13"/>
      <c r="L44" s="13"/>
      <c r="O44" s="13"/>
      <c r="P44" s="13"/>
      <c r="Q44" s="19"/>
      <c r="T44" s="13"/>
      <c r="Y44" s="30" t="s">
        <v>335</v>
      </c>
      <c r="Z44" s="30" t="s">
        <v>466</v>
      </c>
      <c r="AF44" s="28"/>
      <c r="AK44" s="40" t="str">
        <f t="shared" si="7"/>
        <v>q</v>
      </c>
    </row>
    <row r="45" spans="1:37" x14ac:dyDescent="0.15">
      <c r="A45" s="13"/>
      <c r="B45" s="13"/>
      <c r="F45" s="13"/>
      <c r="G45" s="19"/>
      <c r="K45" s="13"/>
      <c r="L45" s="13"/>
      <c r="O45" s="13"/>
      <c r="P45" s="13"/>
      <c r="Q45" s="19"/>
      <c r="T45" s="13"/>
      <c r="Y45" s="30" t="s">
        <v>336</v>
      </c>
      <c r="Z45" s="30" t="s">
        <v>467</v>
      </c>
      <c r="AF45" s="28"/>
      <c r="AK45" s="40" t="str">
        <f t="shared" si="7"/>
        <v>r</v>
      </c>
    </row>
    <row r="46" spans="1:37" x14ac:dyDescent="0.15">
      <c r="A46" s="13"/>
      <c r="B46" s="13"/>
      <c r="F46" s="13"/>
      <c r="G46" s="19"/>
      <c r="K46" s="13"/>
      <c r="L46" s="13"/>
      <c r="O46" s="13"/>
      <c r="P46" s="13"/>
      <c r="Q46" s="19"/>
      <c r="T46" s="13"/>
      <c r="Y46" s="30" t="s">
        <v>337</v>
      </c>
      <c r="Z46" s="30" t="s">
        <v>468</v>
      </c>
      <c r="AF46" s="28"/>
      <c r="AK46" s="40" t="str">
        <f t="shared" si="7"/>
        <v>s</v>
      </c>
    </row>
    <row r="47" spans="1:37" x14ac:dyDescent="0.15">
      <c r="A47" s="13"/>
      <c r="B47" s="13"/>
      <c r="F47" s="13"/>
      <c r="G47" s="19"/>
      <c r="K47" s="13"/>
      <c r="L47" s="13"/>
      <c r="O47" s="13"/>
      <c r="P47" s="13"/>
      <c r="Q47" s="19"/>
      <c r="T47" s="13"/>
      <c r="Y47" s="30" t="s">
        <v>338</v>
      </c>
      <c r="Z47" s="30" t="s">
        <v>469</v>
      </c>
      <c r="AF47" s="28"/>
      <c r="AK47" s="40" t="str">
        <f t="shared" si="7"/>
        <v>t</v>
      </c>
    </row>
    <row r="48" spans="1:37" x14ac:dyDescent="0.15">
      <c r="A48" s="13"/>
      <c r="B48" s="13"/>
      <c r="F48" s="13"/>
      <c r="G48" s="19"/>
      <c r="K48" s="13"/>
      <c r="L48" s="13"/>
      <c r="O48" s="13"/>
      <c r="P48" s="13"/>
      <c r="Q48" s="19"/>
      <c r="T48" s="13"/>
      <c r="Y48" s="30" t="s">
        <v>339</v>
      </c>
      <c r="Z48" s="30" t="s">
        <v>470</v>
      </c>
      <c r="AF48" s="28"/>
      <c r="AK48" s="40" t="str">
        <f t="shared" si="7"/>
        <v>u</v>
      </c>
    </row>
    <row r="49" spans="1:37" x14ac:dyDescent="0.15">
      <c r="A49" s="13"/>
      <c r="B49" s="13"/>
      <c r="F49" s="13"/>
      <c r="G49" s="19"/>
      <c r="K49" s="13"/>
      <c r="L49" s="13"/>
      <c r="O49" s="13"/>
      <c r="P49" s="13"/>
      <c r="Q49" s="19"/>
      <c r="T49" s="13"/>
      <c r="Y49" s="30" t="s">
        <v>340</v>
      </c>
      <c r="Z49" s="30" t="s">
        <v>471</v>
      </c>
      <c r="AF49" s="28"/>
      <c r="AK49" s="40" t="str">
        <f t="shared" si="7"/>
        <v>v</v>
      </c>
    </row>
    <row r="50" spans="1:37" x14ac:dyDescent="0.15">
      <c r="A50" s="13"/>
      <c r="B50" s="13"/>
      <c r="F50" s="13"/>
      <c r="G50" s="19"/>
      <c r="K50" s="13"/>
      <c r="L50" s="13"/>
      <c r="O50" s="13"/>
      <c r="P50" s="13"/>
      <c r="Q50" s="19"/>
      <c r="T50" s="13"/>
      <c r="Y50" s="30" t="s">
        <v>341</v>
      </c>
      <c r="Z50" s="30" t="s">
        <v>472</v>
      </c>
      <c r="AF50" s="28"/>
    </row>
    <row r="51" spans="1:37" x14ac:dyDescent="0.15">
      <c r="A51" s="13"/>
      <c r="B51" s="13"/>
      <c r="F51" s="13"/>
      <c r="G51" s="19"/>
      <c r="K51" s="13"/>
      <c r="L51" s="13"/>
      <c r="O51" s="13"/>
      <c r="P51" s="13"/>
      <c r="Q51" s="19"/>
      <c r="T51" s="13"/>
      <c r="Y51" s="30" t="s">
        <v>342</v>
      </c>
      <c r="Z51" s="30" t="s">
        <v>473</v>
      </c>
      <c r="AF51" s="28"/>
    </row>
    <row r="52" spans="1:37" x14ac:dyDescent="0.15">
      <c r="A52" s="13"/>
      <c r="B52" s="13"/>
      <c r="F52" s="13"/>
      <c r="G52" s="19"/>
      <c r="K52" s="13"/>
      <c r="L52" s="13"/>
      <c r="O52" s="13"/>
      <c r="P52" s="13"/>
      <c r="Q52" s="19"/>
      <c r="T52" s="13"/>
      <c r="Y52" s="30" t="s">
        <v>343</v>
      </c>
      <c r="Z52" s="30" t="s">
        <v>474</v>
      </c>
      <c r="AF52" s="28"/>
    </row>
    <row r="53" spans="1:37" x14ac:dyDescent="0.15">
      <c r="A53" s="13"/>
      <c r="B53" s="13"/>
      <c r="F53" s="13"/>
      <c r="G53" s="19"/>
      <c r="K53" s="13"/>
      <c r="L53" s="13"/>
      <c r="O53" s="13"/>
      <c r="P53" s="13"/>
      <c r="Q53" s="19"/>
      <c r="T53" s="13"/>
      <c r="Y53" s="30" t="s">
        <v>344</v>
      </c>
      <c r="Z53" s="30" t="s">
        <v>475</v>
      </c>
      <c r="AF53" s="28"/>
    </row>
    <row r="54" spans="1:37" x14ac:dyDescent="0.15">
      <c r="A54" s="13"/>
      <c r="B54" s="13"/>
      <c r="F54" s="13"/>
      <c r="G54" s="19"/>
      <c r="K54" s="13"/>
      <c r="L54" s="13"/>
      <c r="O54" s="13"/>
      <c r="P54" s="20"/>
      <c r="Q54" s="19"/>
      <c r="T54" s="13"/>
      <c r="Y54" s="30" t="s">
        <v>345</v>
      </c>
      <c r="Z54" s="30" t="s">
        <v>476</v>
      </c>
      <c r="AF54" s="28"/>
    </row>
    <row r="55" spans="1:37" x14ac:dyDescent="0.15">
      <c r="A55" s="13"/>
      <c r="B55" s="13"/>
      <c r="F55" s="13"/>
      <c r="G55" s="19"/>
      <c r="K55" s="13"/>
      <c r="L55" s="13"/>
      <c r="O55" s="13"/>
      <c r="P55" s="13"/>
      <c r="Q55" s="19"/>
      <c r="T55" s="13"/>
      <c r="Y55" s="30" t="s">
        <v>346</v>
      </c>
      <c r="Z55" s="30" t="s">
        <v>477</v>
      </c>
      <c r="AF55" s="28"/>
    </row>
    <row r="56" spans="1:37" x14ac:dyDescent="0.15">
      <c r="A56" s="13"/>
      <c r="B56" s="13"/>
      <c r="F56" s="13"/>
      <c r="G56" s="19"/>
      <c r="K56" s="13"/>
      <c r="L56" s="13"/>
      <c r="O56" s="13"/>
      <c r="P56" s="13"/>
      <c r="Q56" s="19"/>
      <c r="T56" s="13"/>
      <c r="Y56" s="30" t="s">
        <v>347</v>
      </c>
      <c r="Z56" s="30" t="s">
        <v>478</v>
      </c>
      <c r="AF56" s="28"/>
    </row>
    <row r="57" spans="1:37" x14ac:dyDescent="0.15">
      <c r="A57" s="13"/>
      <c r="B57" s="13"/>
      <c r="F57" s="13"/>
      <c r="G57" s="19"/>
      <c r="K57" s="13"/>
      <c r="L57" s="13"/>
      <c r="O57" s="13"/>
      <c r="P57" s="13"/>
      <c r="Q57" s="19"/>
      <c r="T57" s="13"/>
      <c r="Y57" s="30" t="s">
        <v>348</v>
      </c>
      <c r="Z57" s="30" t="s">
        <v>479</v>
      </c>
      <c r="AF57" s="28"/>
    </row>
    <row r="58" spans="1:37" x14ac:dyDescent="0.15">
      <c r="A58" s="13"/>
      <c r="B58" s="13"/>
      <c r="F58" s="13"/>
      <c r="G58" s="19"/>
      <c r="K58" s="13"/>
      <c r="L58" s="13"/>
      <c r="O58" s="13"/>
      <c r="P58" s="13"/>
      <c r="Q58" s="19"/>
      <c r="T58" s="13"/>
      <c r="Y58" s="30" t="s">
        <v>349</v>
      </c>
      <c r="Z58" s="30" t="s">
        <v>480</v>
      </c>
      <c r="AF58" s="28"/>
    </row>
    <row r="59" spans="1:37" x14ac:dyDescent="0.15">
      <c r="A59" s="13"/>
      <c r="B59" s="13"/>
      <c r="F59" s="13"/>
      <c r="G59" s="19"/>
      <c r="K59" s="13"/>
      <c r="L59" s="13"/>
      <c r="O59" s="13"/>
      <c r="P59" s="13"/>
      <c r="Q59" s="19"/>
      <c r="T59" s="13"/>
      <c r="Y59" s="30" t="s">
        <v>350</v>
      </c>
      <c r="Z59" s="30" t="s">
        <v>481</v>
      </c>
      <c r="AF59" s="28"/>
    </row>
    <row r="60" spans="1:37" x14ac:dyDescent="0.15">
      <c r="A60" s="13"/>
      <c r="B60" s="13"/>
      <c r="F60" s="13"/>
      <c r="G60" s="19"/>
      <c r="K60" s="13"/>
      <c r="L60" s="13"/>
      <c r="O60" s="13"/>
      <c r="P60" s="13"/>
      <c r="Q60" s="19"/>
      <c r="T60" s="13"/>
      <c r="Y60" s="30" t="s">
        <v>351</v>
      </c>
      <c r="Z60" s="30" t="s">
        <v>482</v>
      </c>
      <c r="AF60" s="28"/>
    </row>
    <row r="61" spans="1:37" x14ac:dyDescent="0.15">
      <c r="A61" s="13"/>
      <c r="B61" s="13"/>
      <c r="F61" s="13"/>
      <c r="G61" s="19"/>
      <c r="K61" s="13"/>
      <c r="L61" s="13"/>
      <c r="O61" s="13"/>
      <c r="P61" s="13"/>
      <c r="Q61" s="19"/>
      <c r="T61" s="13"/>
      <c r="Y61" s="30" t="s">
        <v>352</v>
      </c>
      <c r="Z61" s="30" t="s">
        <v>483</v>
      </c>
      <c r="AF61" s="28"/>
    </row>
    <row r="62" spans="1:37" x14ac:dyDescent="0.15">
      <c r="A62" s="13"/>
      <c r="B62" s="13"/>
      <c r="F62" s="13"/>
      <c r="G62" s="19"/>
      <c r="K62" s="13"/>
      <c r="L62" s="13"/>
      <c r="O62" s="13"/>
      <c r="P62" s="13"/>
      <c r="Q62" s="19"/>
      <c r="T62" s="13"/>
      <c r="Y62" s="30" t="s">
        <v>353</v>
      </c>
      <c r="Z62" s="30" t="s">
        <v>484</v>
      </c>
      <c r="AF62" s="28"/>
    </row>
    <row r="63" spans="1:37" x14ac:dyDescent="0.15">
      <c r="A63" s="13"/>
      <c r="B63" s="13"/>
      <c r="F63" s="13"/>
      <c r="G63" s="19"/>
      <c r="K63" s="13"/>
      <c r="L63" s="13"/>
      <c r="O63" s="13"/>
      <c r="P63" s="13"/>
      <c r="Q63" s="19"/>
      <c r="T63" s="13"/>
      <c r="Y63" s="30" t="s">
        <v>354</v>
      </c>
      <c r="Z63" s="30" t="s">
        <v>485</v>
      </c>
      <c r="AF63" s="28"/>
    </row>
    <row r="64" spans="1:37" x14ac:dyDescent="0.15">
      <c r="A64" s="13"/>
      <c r="B64" s="13"/>
      <c r="F64" s="13"/>
      <c r="G64" s="19"/>
      <c r="K64" s="13"/>
      <c r="L64" s="13"/>
      <c r="O64" s="13"/>
      <c r="P64" s="13"/>
      <c r="Q64" s="19"/>
      <c r="T64" s="13"/>
      <c r="Y64" s="30" t="s">
        <v>355</v>
      </c>
      <c r="Z64" s="30" t="s">
        <v>486</v>
      </c>
      <c r="AF64" s="28"/>
    </row>
    <row r="65" spans="1:32" x14ac:dyDescent="0.15">
      <c r="A65" s="13"/>
      <c r="B65" s="13"/>
      <c r="F65" s="13"/>
      <c r="G65" s="19"/>
      <c r="K65" s="13"/>
      <c r="L65" s="13"/>
      <c r="O65" s="13"/>
      <c r="P65" s="13"/>
      <c r="Q65" s="19"/>
      <c r="T65" s="13"/>
      <c r="Y65" s="30" t="s">
        <v>356</v>
      </c>
      <c r="Z65" s="30" t="s">
        <v>487</v>
      </c>
      <c r="AF65" s="28"/>
    </row>
    <row r="66" spans="1:32" x14ac:dyDescent="0.15">
      <c r="A66" s="13"/>
      <c r="B66" s="13"/>
      <c r="F66" s="13"/>
      <c r="G66" s="19"/>
      <c r="K66" s="13"/>
      <c r="L66" s="13"/>
      <c r="O66" s="13"/>
      <c r="P66" s="13"/>
      <c r="Q66" s="19"/>
      <c r="T66" s="13"/>
      <c r="Y66" s="30" t="s">
        <v>69</v>
      </c>
      <c r="Z66" s="30" t="s">
        <v>488</v>
      </c>
      <c r="AF66" s="28"/>
    </row>
    <row r="67" spans="1:32" x14ac:dyDescent="0.15">
      <c r="A67" s="13"/>
      <c r="B67" s="13"/>
      <c r="F67" s="13"/>
      <c r="G67" s="19"/>
      <c r="K67" s="13"/>
      <c r="L67" s="13"/>
      <c r="O67" s="13"/>
      <c r="P67" s="13"/>
      <c r="Q67" s="19"/>
      <c r="T67" s="13"/>
      <c r="Y67" s="30" t="s">
        <v>357</v>
      </c>
      <c r="Z67" s="30" t="s">
        <v>489</v>
      </c>
      <c r="AF67" s="28"/>
    </row>
    <row r="68" spans="1:32" x14ac:dyDescent="0.15">
      <c r="A68" s="13"/>
      <c r="B68" s="13"/>
      <c r="F68" s="13"/>
      <c r="G68" s="19"/>
      <c r="K68" s="13"/>
      <c r="L68" s="13"/>
      <c r="O68" s="13"/>
      <c r="P68" s="13"/>
      <c r="Q68" s="19"/>
      <c r="T68" s="13"/>
      <c r="Y68" s="30" t="s">
        <v>358</v>
      </c>
      <c r="Z68" s="30" t="s">
        <v>490</v>
      </c>
      <c r="AF68" s="28"/>
    </row>
    <row r="69" spans="1:32" x14ac:dyDescent="0.15">
      <c r="A69" s="13"/>
      <c r="B69" s="13"/>
      <c r="F69" s="13"/>
      <c r="G69" s="19"/>
      <c r="K69" s="13"/>
      <c r="L69" s="13"/>
      <c r="O69" s="13"/>
      <c r="P69" s="13"/>
      <c r="Q69" s="19"/>
      <c r="T69" s="13"/>
      <c r="Y69" s="30" t="s">
        <v>359</v>
      </c>
      <c r="Z69" s="30" t="s">
        <v>491</v>
      </c>
      <c r="AF69" s="28"/>
    </row>
    <row r="70" spans="1:32" x14ac:dyDescent="0.15">
      <c r="A70" s="13"/>
      <c r="B70" s="13"/>
      <c r="Y70" s="30" t="s">
        <v>360</v>
      </c>
      <c r="Z70" s="30" t="s">
        <v>492</v>
      </c>
    </row>
    <row r="71" spans="1:32" x14ac:dyDescent="0.15">
      <c r="Y71" s="30" t="s">
        <v>361</v>
      </c>
      <c r="Z71" s="30" t="s">
        <v>493</v>
      </c>
    </row>
    <row r="72" spans="1:32" x14ac:dyDescent="0.15">
      <c r="Y72" s="30" t="s">
        <v>362</v>
      </c>
      <c r="Z72" s="30" t="s">
        <v>494</v>
      </c>
    </row>
    <row r="73" spans="1:32" x14ac:dyDescent="0.15">
      <c r="Y73" s="30" t="s">
        <v>363</v>
      </c>
      <c r="Z73" s="30" t="s">
        <v>495</v>
      </c>
    </row>
    <row r="74" spans="1:32" x14ac:dyDescent="0.15">
      <c r="Y74" s="30" t="s">
        <v>364</v>
      </c>
      <c r="Z74" s="30" t="s">
        <v>496</v>
      </c>
    </row>
    <row r="75" spans="1:32" x14ac:dyDescent="0.15">
      <c r="Y75" s="30" t="s">
        <v>365</v>
      </c>
      <c r="Z75" s="30" t="s">
        <v>497</v>
      </c>
    </row>
    <row r="76" spans="1:32" x14ac:dyDescent="0.15">
      <c r="Y76" s="30" t="s">
        <v>366</v>
      </c>
      <c r="Z76" s="30" t="s">
        <v>498</v>
      </c>
    </row>
    <row r="77" spans="1:32" x14ac:dyDescent="0.15">
      <c r="Y77" s="30" t="s">
        <v>367</v>
      </c>
      <c r="Z77" s="30" t="s">
        <v>499</v>
      </c>
    </row>
    <row r="78" spans="1:32" x14ac:dyDescent="0.15">
      <c r="Y78" s="30" t="s">
        <v>368</v>
      </c>
      <c r="Z78" s="30" t="s">
        <v>500</v>
      </c>
    </row>
    <row r="79" spans="1:32" x14ac:dyDescent="0.15">
      <c r="Y79" s="30" t="s">
        <v>369</v>
      </c>
      <c r="Z79" s="30" t="s">
        <v>501</v>
      </c>
    </row>
    <row r="80" spans="1:32" x14ac:dyDescent="0.15">
      <c r="Y80" s="30" t="s">
        <v>370</v>
      </c>
      <c r="Z80" s="30" t="s">
        <v>502</v>
      </c>
    </row>
    <row r="81" spans="25:26" x14ac:dyDescent="0.15">
      <c r="Y81" s="30" t="s">
        <v>371</v>
      </c>
      <c r="Z81" s="30" t="s">
        <v>503</v>
      </c>
    </row>
    <row r="82" spans="25:26" x14ac:dyDescent="0.15">
      <c r="Y82" s="30" t="s">
        <v>372</v>
      </c>
      <c r="Z82" s="30" t="s">
        <v>504</v>
      </c>
    </row>
    <row r="83" spans="25:26" x14ac:dyDescent="0.15">
      <c r="Y83" s="30" t="s">
        <v>373</v>
      </c>
      <c r="Z83" s="30" t="s">
        <v>505</v>
      </c>
    </row>
    <row r="84" spans="25:26" x14ac:dyDescent="0.15">
      <c r="Y84" s="30" t="s">
        <v>374</v>
      </c>
      <c r="Z84" s="30" t="s">
        <v>506</v>
      </c>
    </row>
    <row r="85" spans="25:26" x14ac:dyDescent="0.15">
      <c r="Y85" s="30" t="s">
        <v>375</v>
      </c>
      <c r="Z85" s="30" t="s">
        <v>507</v>
      </c>
    </row>
    <row r="86" spans="25:26" x14ac:dyDescent="0.15">
      <c r="Y86" s="30" t="s">
        <v>376</v>
      </c>
      <c r="Z86" s="30" t="s">
        <v>508</v>
      </c>
    </row>
    <row r="87" spans="25:26" x14ac:dyDescent="0.15">
      <c r="Y87" s="30" t="s">
        <v>377</v>
      </c>
      <c r="Z87" s="30" t="s">
        <v>509</v>
      </c>
    </row>
    <row r="88" spans="25:26" x14ac:dyDescent="0.15">
      <c r="Y88" s="30" t="s">
        <v>378</v>
      </c>
      <c r="Z88" s="30" t="s">
        <v>510</v>
      </c>
    </row>
    <row r="89" spans="25:26" x14ac:dyDescent="0.15">
      <c r="Y89" s="30" t="s">
        <v>379</v>
      </c>
      <c r="Z89" s="30" t="s">
        <v>511</v>
      </c>
    </row>
    <row r="90" spans="25:26" x14ac:dyDescent="0.15">
      <c r="Y90" s="30" t="s">
        <v>380</v>
      </c>
      <c r="Z90" s="30" t="s">
        <v>512</v>
      </c>
    </row>
    <row r="91" spans="25:26" x14ac:dyDescent="0.15">
      <c r="Y91" s="30" t="s">
        <v>381</v>
      </c>
      <c r="Z91" s="30" t="s">
        <v>513</v>
      </c>
    </row>
    <row r="92" spans="25:26" x14ac:dyDescent="0.15">
      <c r="Y92" s="30" t="s">
        <v>382</v>
      </c>
      <c r="Z92" s="30" t="s">
        <v>514</v>
      </c>
    </row>
    <row r="93" spans="25:26" x14ac:dyDescent="0.15">
      <c r="Y93" s="30" t="s">
        <v>383</v>
      </c>
      <c r="Z93" s="30" t="s">
        <v>515</v>
      </c>
    </row>
    <row r="94" spans="25:26" x14ac:dyDescent="0.15">
      <c r="Y94" s="30" t="s">
        <v>384</v>
      </c>
      <c r="Z94" s="30" t="s">
        <v>516</v>
      </c>
    </row>
    <row r="95" spans="25:26" x14ac:dyDescent="0.15">
      <c r="Y95" s="30" t="s">
        <v>385</v>
      </c>
      <c r="Z95" s="30" t="s">
        <v>517</v>
      </c>
    </row>
    <row r="96" spans="25:26" x14ac:dyDescent="0.15">
      <c r="Y96" s="30" t="s">
        <v>287</v>
      </c>
      <c r="Z96" s="30" t="s">
        <v>518</v>
      </c>
    </row>
    <row r="97" spans="25:26" x14ac:dyDescent="0.15">
      <c r="Y97" s="30" t="s">
        <v>386</v>
      </c>
      <c r="Z97" s="30" t="s">
        <v>519</v>
      </c>
    </row>
    <row r="98" spans="25:26" x14ac:dyDescent="0.15">
      <c r="Y98" s="30" t="s">
        <v>387</v>
      </c>
      <c r="Z98" s="30" t="s">
        <v>520</v>
      </c>
    </row>
    <row r="99" spans="25:26" x14ac:dyDescent="0.15">
      <c r="Y99" s="30" t="s">
        <v>417</v>
      </c>
      <c r="Z99" s="30" t="s">
        <v>521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2021-09-01T09:25:03Z</dcterms:created>
  <dcterms:modified xsi:type="dcterms:W3CDTF">2021-09-01T09:28:03Z</dcterms:modified>
</cp:coreProperties>
</file>