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bookViews>
  <sheets>
    <sheet name="行政事業レビューシート" sheetId="3" r:id="rId1"/>
    <sheet name="入力規則等" sheetId="4" r:id="rId2"/>
  </sheets>
  <definedNames>
    <definedName name="_xlnm._FilterDatabase" localSheetId="0" hidden="1">行政事業レビューシート!$BF$1:$BF$135</definedName>
    <definedName name="_xlnm.Print_Area" localSheetId="0">行政事業レビューシート!$A$1:$AX$135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5" i="3" l="1"/>
  <c r="I85" i="3"/>
  <c r="AY132" i="3"/>
  <c r="AY133" i="3" s="1"/>
  <c r="AY59" i="3"/>
  <c r="AY60" i="3" s="1"/>
  <c r="AY54" i="3"/>
  <c r="AY47" i="3"/>
  <c r="AY51" i="3" s="1"/>
  <c r="AY43" i="3"/>
  <c r="AY46" i="3" s="1"/>
  <c r="AY41" i="3"/>
  <c r="AY42" i="3" s="1"/>
  <c r="AY35" i="3"/>
  <c r="AY36" i="3" s="1"/>
  <c r="AY62" i="3"/>
  <c r="AY56" i="3"/>
  <c r="AY135" i="3"/>
  <c r="AY134" i="3"/>
  <c r="AY48" i="3"/>
  <c r="AW107" i="3"/>
  <c r="AT107" i="3"/>
  <c r="AQ107" i="3"/>
  <c r="AL107" i="3"/>
  <c r="AI107" i="3"/>
  <c r="AF107" i="3"/>
  <c r="Z107" i="3"/>
  <c r="W107" i="3"/>
  <c r="T107" i="3"/>
  <c r="N107" i="3"/>
  <c r="K107" i="3"/>
  <c r="H107" i="3"/>
  <c r="AW106" i="3"/>
  <c r="AT106" i="3"/>
  <c r="AQ106" i="3"/>
  <c r="AL106" i="3"/>
  <c r="AI106" i="3"/>
  <c r="AF106" i="3"/>
  <c r="Z106" i="3"/>
  <c r="W106" i="3"/>
  <c r="T106" i="3"/>
  <c r="N106" i="3"/>
  <c r="K106" i="3"/>
  <c r="H106" i="3"/>
  <c r="AV2" i="3"/>
  <c r="C12" i="4"/>
  <c r="P24" i="3"/>
  <c r="W24" i="3"/>
  <c r="C23" i="4"/>
  <c r="C24" i="4"/>
  <c r="W21" i="3"/>
  <c r="AD21" i="3"/>
  <c r="P21" i="3"/>
  <c r="P18" i="3"/>
  <c r="P20" i="3" s="1"/>
  <c r="W18" i="3"/>
  <c r="W20" i="3" s="1"/>
  <c r="AU125" i="3"/>
  <c r="Y125"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52" i="3" l="1"/>
  <c r="AY61" i="3"/>
  <c r="AY49" i="3"/>
  <c r="AY50" i="3"/>
  <c r="AY44" i="3"/>
  <c r="AY63" i="3"/>
  <c r="AY53" i="3"/>
  <c r="AY45" i="3"/>
  <c r="AY57" i="3"/>
  <c r="AY58" i="3"/>
  <c r="AY55" i="3"/>
  <c r="AY37" i="3"/>
</calcChain>
</file>

<file path=xl/sharedStrings.xml><?xml version="1.0" encoding="utf-8"?>
<sst xmlns="http://schemas.openxmlformats.org/spreadsheetml/2006/main" count="848" uniqueCount="644">
  <si>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</si>
  <si>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</si>
  <si>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</si>
  <si>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</si>
  <si>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</si>
  <si>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</si>
  <si>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</si>
  <si>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</si>
  <si>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</si>
  <si>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</si>
  <si>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</si>
  <si>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</si>
  <si>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</si>
  <si>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</si>
  <si>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</si>
  <si>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</si>
  <si>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</si>
  <si>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</si>
  <si>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</si>
  <si>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</si>
  <si>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</si>
  <si>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</si>
  <si>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</si>
  <si>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</si>
  <si>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</si>
  <si>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</si>
  <si>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</si>
  <si>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</si>
  <si>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</si>
  <si>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</si>
  <si>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</si>
  <si>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</si>
  <si>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</si>
  <si>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</si>
  <si>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</si>
  <si>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</si>
  <si>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</si>
  <si>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</si>
  <si>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</si>
  <si>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</si>
  <si>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</si>
  <si>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</si>
  <si>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</si>
  <si>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</si>
  <si>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</si>
  <si>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</si>
  <si>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</si>
  <si>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</si>
  <si>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</si>
  <si>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</si>
  <si>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</si>
  <si>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</si>
  <si>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</si>
  <si>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</si>
  <si>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</si>
  <si>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</si>
  <si>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</si>
  <si>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</si>
  <si>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</si>
  <si>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</si>
  <si>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</si>
  <si>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</si>
  <si>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</si>
  <si>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</si>
  <si>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</si>
  <si>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</si>
  <si>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</si>
  <si>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</si>
  <si>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</si>
  <si>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</si>
  <si>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</si>
  <si>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</si>
  <si>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</si>
  <si>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</si>
  <si>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</si>
  <si>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</si>
  <si>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</si>
  <si>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</si>
  <si>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</si>
  <si>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</si>
  <si>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</si>
  <si>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</si>
  <si>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</si>
  <si>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</si>
  <si>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</si>
  <si>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</si>
  <si>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</si>
  <si>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</si>
  <si>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</si>
  <si>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</si>
  <si>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</si>
  <si>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</si>
  <si>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</si>
  <si>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</si>
  <si>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</si>
  <si>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</si>
  <si>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</si>
  <si>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</si>
  <si>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</si>
  <si>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</si>
  <si>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</si>
  <si>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</si>
  <si>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</si>
  <si>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</si>
  <si>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</si>
  <si>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</si>
  <si>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</si>
  <si>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</si>
  <si>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</si>
  <si>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</si>
  <si>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</si>
  <si>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</si>
  <si>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</si>
  <si>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</si>
  <si>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</si>
  <si>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</si>
  <si>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</si>
  <si>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</si>
  <si>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</si>
  <si>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</si>
  <si>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</si>
  <si>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</si>
  <si>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</si>
  <si>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</si>
  <si>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</si>
  <si>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</si>
  <si>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</si>
  <si>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</si>
  <si>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</si>
  <si>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</si>
  <si>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</si>
  <si>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</si>
  <si>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</si>
  <si>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</si>
  <si>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</si>
  <si>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</si>
  <si>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</si>
  <si>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</si>
  <si>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</si>
  <si>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</si>
  <si>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</si>
  <si>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</si>
  <si>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</si>
  <si>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</si>
  <si>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</si>
  <si>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</si>
  <si>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</si>
  <si>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</si>
  <si>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</si>
  <si>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</si>
  <si>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</si>
  <si>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</si>
  <si>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</si>
  <si>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</si>
  <si>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</si>
  <si>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</si>
  <si>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</si>
  <si>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</si>
  <si>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</si>
  <si>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</si>
  <si>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</si>
  <si>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</si>
  <si>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</si>
  <si>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</si>
  <si>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</si>
  <si>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</si>
  <si>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</si>
  <si>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</si>
  <si>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</si>
  <si>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</si>
  <si>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</si>
  <si>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</si>
  <si>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</si>
  <si>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</si>
  <si>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</si>
  <si>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</si>
  <si>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</si>
  <si>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</si>
  <si>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</si>
  <si>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</si>
  <si>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</si>
  <si>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</si>
  <si>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</si>
  <si>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</si>
  <si>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</si>
  <si>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</si>
  <si>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</si>
  <si>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</si>
  <si>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</si>
  <si>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</si>
  <si>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</si>
  <si>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</si>
  <si>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</si>
  <si>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</si>
  <si>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</si>
  <si>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</si>
  <si>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</si>
  <si>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</si>
  <si>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</si>
  <si>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</si>
  <si>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</si>
  <si>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</si>
  <si>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</si>
  <si>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</si>
  <si>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</si>
  <si>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</si>
  <si>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</si>
  <si>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</si>
  <si>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</si>
  <si>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</si>
  <si>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</si>
  <si>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</si>
  <si>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</si>
  <si>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</si>
  <si>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</si>
  <si>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</si>
  <si>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</si>
  <si>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</si>
  <si>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</si>
  <si>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</si>
  <si>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</si>
  <si>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</si>
  <si>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</si>
  <si>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</si>
  <si>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</si>
  <si>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</si>
  <si>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</si>
  <si>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</si>
  <si>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</si>
  <si>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</si>
  <si>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</si>
  <si>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</si>
  <si>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</si>
  <si>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</si>
  <si>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</si>
  <si>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</si>
  <si>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</si>
  <si>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</si>
  <si>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</si>
  <si>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</si>
  <si>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</si>
  <si>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</si>
  <si>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</si>
  <si>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</si>
  <si>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</si>
  <si>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</si>
  <si>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</si>
  <si>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</si>
  <si>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</si>
  <si>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</si>
  <si>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</si>
  <si>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</si>
  <si>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</si>
  <si>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</si>
  <si>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</si>
  <si>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</si>
  <si>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</si>
  <si>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</si>
  <si>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</si>
  <si>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</si>
  <si>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</si>
  <si>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</si>
  <si>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</si>
  <si>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</si>
  <si>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</si>
  <si>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</si>
  <si>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</si>
  <si>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</si>
  <si>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</si>
  <si>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</si>
  <si>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</si>
  <si>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</si>
  <si>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</si>
  <si>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</si>
  <si>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</si>
  <si>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</si>
  <si>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</si>
  <si>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</si>
  <si>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</si>
  <si>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</si>
  <si>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</si>
  <si>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</si>
  <si>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</si>
  <si>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</si>
  <si>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</si>
  <si>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</si>
  <si>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</si>
  <si>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</si>
  <si>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</si>
  <si>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</si>
  <si>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</si>
  <si>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</si>
  <si>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</si>
  <si>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</si>
  <si>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</si>
  <si>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</si>
  <si>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</si>
  <si>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</si>
  <si>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</si>
  <si>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</si>
  <si>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</si>
  <si>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</si>
  <si>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</si>
  <si>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</si>
  <si>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</si>
  <si>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</si>
  <si>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</si>
  <si>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</si>
  <si>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</si>
  <si>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</si>
  <si>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</si>
  <si>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</si>
  <si>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</si>
  <si>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</si>
  <si>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</si>
  <si>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</si>
  <si>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</si>
  <si>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</si>
  <si>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</si>
  <si>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</si>
  <si>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</si>
  <si>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</si>
  <si>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</si>
  <si>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</si>
  <si>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</si>
  <si>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</si>
  <si>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</si>
  <si>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</si>
  <si>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</si>
  <si>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</si>
  <si>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</si>
  <si>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</si>
  <si>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</si>
  <si>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</si>
  <si>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</si>
  <si>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</si>
  <si>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</si>
  <si>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</si>
  <si>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</si>
  <si>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</si>
  <si>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</si>
  <si>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</si>
  <si>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</si>
  <si>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</si>
  <si>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</si>
  <si>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</si>
  <si>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</si>
  <si>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</si>
  <si>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</si>
  <si>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</si>
  <si>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</si>
  <si>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</si>
  <si>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</si>
  <si>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</si>
  <si>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</si>
  <si>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</si>
  <si>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</si>
  <si>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</si>
  <si>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</si>
  <si>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</si>
  <si>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</si>
  <si>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</si>
  <si>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</si>
  <si>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</si>
  <si>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</si>
  <si>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</si>
  <si>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</si>
  <si>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</si>
  <si>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</si>
  <si>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</si>
  <si>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</si>
  <si>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</si>
  <si>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</si>
  <si>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</si>
  <si>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</si>
  <si>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</si>
  <si>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</si>
  <si>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</si>
  <si>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</si>
  <si>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</si>
  <si>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</si>
  <si>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</si>
  <si>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</si>
  <si>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</si>
  <si>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</si>
  <si>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</si>
  <si>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</si>
  <si>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</si>
  <si>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</si>
  <si>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</si>
  <si>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</si>
  <si>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</si>
  <si>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</si>
  <si>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</si>
  <si>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</si>
  <si>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</si>
  <si>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</si>
  <si>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</si>
  <si>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</si>
  <si>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</si>
  <si>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</si>
  <si>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</si>
  <si>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</si>
  <si>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</si>
  <si>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</si>
  <si>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</si>
  <si>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</si>
  <si>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</si>
  <si>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</si>
  <si>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</si>
  <si>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</si>
  <si>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</si>
  <si>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</si>
  <si>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</si>
  <si>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</si>
  <si>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</si>
  <si>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</si>
  <si>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</si>
  <si>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</si>
  <si>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</si>
  <si>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</si>
  <si>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</si>
  <si>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</si>
  <si>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</si>
  <si>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</si>
  <si>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</si>
  <si>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</si>
  <si>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</si>
  <si>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</si>
  <si>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</si>
  <si>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</si>
  <si>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</si>
  <si>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</si>
  <si>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</si>
  <si>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</si>
  <si>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</si>
  <si>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</si>
  <si>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</si>
  <si>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</si>
  <si>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</si>
  <si>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</si>
  <si>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</si>
  <si>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</si>
  <si>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</si>
  <si>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</si>
  <si>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</si>
  <si>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</si>
  <si>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</si>
  <si>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</si>
  <si>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</si>
  <si>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</si>
  <si>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</si>
  <si>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</si>
  <si>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</si>
  <si>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</si>
  <si>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</si>
  <si>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</si>
  <si>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</si>
  <si>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</si>
  <si>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</si>
  <si>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</si>
  <si>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</si>
  <si>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</si>
  <si>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</si>
  <si>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</si>
  <si>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</si>
  <si>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</si>
  <si>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</si>
  <si>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</si>
  <si>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</si>
  <si>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</si>
  <si>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</si>
  <si>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</si>
  <si>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</si>
  <si>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</si>
  <si>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</si>
  <si>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</si>
  <si>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</si>
  <si>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</si>
  <si>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</si>
  <si>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</si>
  <si>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</si>
  <si>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</si>
  <si>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</si>
  <si>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</si>
  <si>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</si>
  <si>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</si>
  <si>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</si>
  <si>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</si>
  <si>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</si>
  <si>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</si>
  <si>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</si>
  <si>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</si>
  <si>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</si>
  <si>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</si>
  <si>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</si>
  <si>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</si>
  <si>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</si>
  <si>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</si>
  <si>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</si>
  <si>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</si>
  <si>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</si>
  <si>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</si>
  <si>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</si>
  <si>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</si>
  <si>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</si>
  <si>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</si>
  <si>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</si>
  <si>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</si>
  <si>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</si>
  <si>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</si>
  <si>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</si>
  <si>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</si>
  <si>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</si>
  <si>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</si>
  <si>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</si>
  <si>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</si>
  <si>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</si>
  <si>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</si>
  <si>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</si>
  <si>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</si>
  <si>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</si>
  <si>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</si>
  <si>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</si>
  <si>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</si>
  <si>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</si>
  <si>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</si>
  <si>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</si>
  <si>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</si>
  <si>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</si>
  <si>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</si>
  <si>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</si>
  <si>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</si>
  <si>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</si>
  <si>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</si>
  <si>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</si>
  <si>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</si>
  <si>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</si>
  <si>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</si>
  <si>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</si>
  <si>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</si>
  <si>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</si>
  <si>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</si>
  <si>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</si>
  <si>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</si>
  <si>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</si>
  <si>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</si>
  <si>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</si>
  <si>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</si>
  <si>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</si>
  <si>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</si>
  <si>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</si>
  <si>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</si>
  <si>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</si>
  <si>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</si>
  <si>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</si>
  <si>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</si>
  <si>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</si>
  <si>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</si>
  <si>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</si>
  <si>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</si>
  <si>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</si>
  <si>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</si>
  <si>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</si>
  <si>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</si>
  <si>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</si>
  <si>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</si>
  <si>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</si>
  <si>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</si>
  <si>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</si>
  <si>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</si>
  <si>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</si>
  <si>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</si>
  <si>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</si>
  <si>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</si>
  <si>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災害復旧・復興に関する施策の推進に必要な経費</t>
  </si>
  <si>
    <t>政策統括官（防災担当）</t>
  </si>
  <si>
    <t>平成7年度</t>
  </si>
  <si>
    <t>終了予定なし</t>
  </si>
  <si>
    <t>災害対策基本法第九十条の二から第九十条の四まで</t>
  </si>
  <si>
    <t>-</t>
  </si>
  <si>
    <t>災害関係調査費</t>
  </si>
  <si>
    <t>復旧・復興施策や被災者支援に関する地方公共団体等の対応力の向上</t>
  </si>
  <si>
    <t>復旧・復興施策や被災者支援に関する事項を市町村に対し適切に周知・助言等を行った都道府県数
（国が、都道府県に対して行う、説明会の場において、復旧・復興施策や被災者支援の内容を市町村へ周知するよう依頼）</t>
  </si>
  <si>
    <t>都道府県数</t>
  </si>
  <si>
    <t>出席者名簿</t>
  </si>
  <si>
    <t>都道府県に対し、復旧・復興施策や被災者支援に関する説明会等を実施</t>
  </si>
  <si>
    <t>回数</t>
  </si>
  <si>
    <t>各種調査実施数</t>
  </si>
  <si>
    <t>件</t>
  </si>
  <si>
    <t>契約額／調査数　　　　　　　　　　　　　　</t>
    <phoneticPr fontId="5"/>
  </si>
  <si>
    <t>百万円</t>
  </si>
  <si>
    <t>94/8</t>
  </si>
  <si>
    <t>65/4</t>
  </si>
  <si>
    <t>政策９：防災政策の推進</t>
  </si>
  <si>
    <t>施策③：災害復旧・復興に関する施策の推進</t>
  </si>
  <si>
    <t xml:space="preserve">復旧・復興施策・被災者支援に関する説明会における参加地方公共団体数
</t>
  </si>
  <si>
    <t>全都道府県</t>
  </si>
  <si>
    <t>60</t>
  </si>
  <si>
    <t>67</t>
  </si>
  <si>
    <t>45</t>
  </si>
  <si>
    <t>42</t>
  </si>
  <si>
    <t>44</t>
  </si>
  <si>
    <t>39</t>
  </si>
  <si>
    <t>○</t>
  </si>
  <si>
    <t>被災者生活再建支援制度の適切な運用を図るための支援法適用地方公共団体や支援金支給世帯に対する調査、被災者台帳の整備・推進を図るための地方公共団体等に対する助言、被災者の資力やニーズを踏まえた効率的・効果的な住まいの確保策に関する調査を行い、被災者の立場に立ったきめ細かな被災者支援が講じられるよう、必要な検討を行う。また、災害からの復興を円滑かつ迅速に進めるための施策の検討及び関係機関との共有等を図る。</t>
    <phoneticPr fontId="5"/>
  </si>
  <si>
    <t>-</t>
    <phoneticPr fontId="5"/>
  </si>
  <si>
    <t>契約件数未定</t>
    <rPh sb="0" eb="2">
      <t>ケイヤク</t>
    </rPh>
    <rPh sb="2" eb="4">
      <t>ケンスウ</t>
    </rPh>
    <rPh sb="4" eb="6">
      <t>ミテイ</t>
    </rPh>
    <phoneticPr fontId="5"/>
  </si>
  <si>
    <t>令和３年度</t>
    <phoneticPr fontId="5"/>
  </si>
  <si>
    <t>災害発生時における生活再建及び被災地域の再建、復旧・復興を迅速かつ円滑に進めるために行っており、国民や社会のニーズを的確に反映しているものである。</t>
    <rPh sb="42" eb="43">
      <t>オコナ</t>
    </rPh>
    <rPh sb="48" eb="50">
      <t>コクミン</t>
    </rPh>
    <rPh sb="51" eb="53">
      <t>シャカイ</t>
    </rPh>
    <rPh sb="58" eb="60">
      <t>テキカク</t>
    </rPh>
    <rPh sb="61" eb="63">
      <t>ハンエイ</t>
    </rPh>
    <phoneticPr fontId="3"/>
  </si>
  <si>
    <t>発災時には地方公共団体が主体となるが、あらかじめ各地域ごとの災害を調査・分析し得た知見を横展開することで、被災後の迅速かつ円滑な復旧・復興につなげることを目的としており、国が支援を行う必要がある。</t>
    <rPh sb="0" eb="1">
      <t>ハツ</t>
    </rPh>
    <rPh sb="1" eb="2">
      <t>サイ</t>
    </rPh>
    <rPh sb="2" eb="3">
      <t>ジ</t>
    </rPh>
    <rPh sb="5" eb="7">
      <t>チホウ</t>
    </rPh>
    <rPh sb="7" eb="9">
      <t>コウキョウ</t>
    </rPh>
    <rPh sb="9" eb="11">
      <t>ダンタイ</t>
    </rPh>
    <rPh sb="12" eb="14">
      <t>シュタイ</t>
    </rPh>
    <rPh sb="53" eb="55">
      <t>ヒサイ</t>
    </rPh>
    <rPh sb="55" eb="56">
      <t>ゴ</t>
    </rPh>
    <rPh sb="57" eb="59">
      <t>ジンソク</t>
    </rPh>
    <rPh sb="61" eb="63">
      <t>エンカツ</t>
    </rPh>
    <rPh sb="64" eb="66">
      <t>フッキュウ</t>
    </rPh>
    <rPh sb="67" eb="69">
      <t>フッコウ</t>
    </rPh>
    <rPh sb="77" eb="79">
      <t>モクテキ</t>
    </rPh>
    <rPh sb="85" eb="86">
      <t>クニ</t>
    </rPh>
    <rPh sb="87" eb="89">
      <t>シエン</t>
    </rPh>
    <rPh sb="90" eb="91">
      <t>オコナ</t>
    </rPh>
    <rPh sb="92" eb="94">
      <t>ヒツヨウ</t>
    </rPh>
    <phoneticPr fontId="3"/>
  </si>
  <si>
    <t>災害発生時における生活再建及び被災地域の再建、復旧・復興を迅速かつ円滑に進めることについては、東日本大震災など近年の大規模な自然災害の増加を背景として更にその重要性が高まってきていると認識しており、その施策の充実を図ることは優先度が高い。</t>
    <rPh sb="23" eb="25">
      <t>フッキュウ</t>
    </rPh>
    <rPh sb="55" eb="57">
      <t>キンネン</t>
    </rPh>
    <rPh sb="58" eb="61">
      <t>ダイキボ</t>
    </rPh>
    <rPh sb="62" eb="64">
      <t>シゼン</t>
    </rPh>
    <rPh sb="64" eb="66">
      <t>サイガイ</t>
    </rPh>
    <rPh sb="67" eb="69">
      <t>ゾウカ</t>
    </rPh>
    <rPh sb="70" eb="72">
      <t>ハイケイ</t>
    </rPh>
    <phoneticPr fontId="3"/>
  </si>
  <si>
    <t>無</t>
  </si>
  <si>
    <t>‐</t>
  </si>
  <si>
    <t>過去の他の調査業務の契約額を参考に予定価格を作成し、その範囲で落札しているので妥当である。</t>
    <rPh sb="0" eb="2">
      <t>カコ</t>
    </rPh>
    <rPh sb="3" eb="4">
      <t>タ</t>
    </rPh>
    <rPh sb="5" eb="7">
      <t>チョウサ</t>
    </rPh>
    <rPh sb="7" eb="9">
      <t>ギョウム</t>
    </rPh>
    <rPh sb="10" eb="12">
      <t>ケイヤク</t>
    </rPh>
    <rPh sb="12" eb="13">
      <t>ガク</t>
    </rPh>
    <rPh sb="14" eb="16">
      <t>サンコウ</t>
    </rPh>
    <rPh sb="17" eb="19">
      <t>ヨテイ</t>
    </rPh>
    <rPh sb="19" eb="21">
      <t>カカク</t>
    </rPh>
    <rPh sb="22" eb="24">
      <t>サクセイ</t>
    </rPh>
    <rPh sb="28" eb="30">
      <t>ハンイ</t>
    </rPh>
    <rPh sb="31" eb="33">
      <t>ラクサツ</t>
    </rPh>
    <rPh sb="39" eb="41">
      <t>ダトウ</t>
    </rPh>
    <phoneticPr fontId="5"/>
  </si>
  <si>
    <t>使途については、調査に当たり真に必要なアンケート・ヒアリング経費等に限定して使用されている。</t>
    <phoneticPr fontId="5"/>
  </si>
  <si>
    <t>過去の実績を踏まえて仕様を見直し、コスト削減を図っている。</t>
    <rPh sb="0" eb="2">
      <t>カコ</t>
    </rPh>
    <rPh sb="3" eb="5">
      <t>ジッセキ</t>
    </rPh>
    <rPh sb="6" eb="7">
      <t>フ</t>
    </rPh>
    <rPh sb="10" eb="12">
      <t>シヨウ</t>
    </rPh>
    <rPh sb="13" eb="15">
      <t>ミナオ</t>
    </rPh>
    <rPh sb="20" eb="22">
      <t>サクゲン</t>
    </rPh>
    <rPh sb="23" eb="24">
      <t>ハカ</t>
    </rPh>
    <phoneticPr fontId="5"/>
  </si>
  <si>
    <t>調査成果等を活用した研修等を実施することは、地方公共団体等の災害時の対応力の向上を図ることに資するものである。</t>
    <rPh sb="0" eb="2">
      <t>チョウサ</t>
    </rPh>
    <rPh sb="2" eb="4">
      <t>セイカ</t>
    </rPh>
    <rPh sb="4" eb="5">
      <t>トウ</t>
    </rPh>
    <rPh sb="6" eb="8">
      <t>カツヨウ</t>
    </rPh>
    <rPh sb="10" eb="12">
      <t>ケンシュウ</t>
    </rPh>
    <rPh sb="12" eb="13">
      <t>トウ</t>
    </rPh>
    <rPh sb="14" eb="16">
      <t>ジッシ</t>
    </rPh>
    <rPh sb="22" eb="24">
      <t>チホウ</t>
    </rPh>
    <rPh sb="30" eb="32">
      <t>サイガイ</t>
    </rPh>
    <rPh sb="32" eb="33">
      <t>ジ</t>
    </rPh>
    <rPh sb="41" eb="42">
      <t>ハカ</t>
    </rPh>
    <rPh sb="46" eb="47">
      <t>シ</t>
    </rPh>
    <phoneticPr fontId="5"/>
  </si>
  <si>
    <t>直接実施という手段もあるが、専門知識を持つ民間企業に請け負わせるほうが効果的・効率的である。</t>
    <rPh sb="0" eb="2">
      <t>チョクセツ</t>
    </rPh>
    <rPh sb="2" eb="4">
      <t>ジッシ</t>
    </rPh>
    <rPh sb="7" eb="9">
      <t>シュダン</t>
    </rPh>
    <rPh sb="14" eb="16">
      <t>センモン</t>
    </rPh>
    <rPh sb="16" eb="18">
      <t>チシキ</t>
    </rPh>
    <rPh sb="19" eb="20">
      <t>モ</t>
    </rPh>
    <rPh sb="21" eb="23">
      <t>ミンカン</t>
    </rPh>
    <rPh sb="23" eb="25">
      <t>キギョウ</t>
    </rPh>
    <rPh sb="26" eb="27">
      <t>ウ</t>
    </rPh>
    <rPh sb="28" eb="29">
      <t>オ</t>
    </rPh>
    <rPh sb="35" eb="38">
      <t>コウカテキ</t>
    </rPh>
    <rPh sb="39" eb="42">
      <t>コウリツテキ</t>
    </rPh>
    <phoneticPr fontId="5"/>
  </si>
  <si>
    <t>実災害への対応が発生した場合は、当初の予定と一部異なる部分もあったが、おおむね見込みどおりに実施できたと考える。</t>
    <rPh sb="0" eb="1">
      <t>ジツ</t>
    </rPh>
    <rPh sb="1" eb="3">
      <t>サイガイ</t>
    </rPh>
    <rPh sb="5" eb="7">
      <t>タイオウ</t>
    </rPh>
    <rPh sb="8" eb="10">
      <t>ハッセイ</t>
    </rPh>
    <rPh sb="12" eb="14">
      <t>バアイ</t>
    </rPh>
    <rPh sb="16" eb="18">
      <t>トウショ</t>
    </rPh>
    <rPh sb="19" eb="21">
      <t>ヨテイ</t>
    </rPh>
    <rPh sb="22" eb="24">
      <t>イチブ</t>
    </rPh>
    <rPh sb="24" eb="25">
      <t>コト</t>
    </rPh>
    <rPh sb="27" eb="29">
      <t>ブブン</t>
    </rPh>
    <rPh sb="39" eb="41">
      <t>ミコミ</t>
    </rPh>
    <rPh sb="46" eb="48">
      <t>ジッシ</t>
    </rPh>
    <rPh sb="52" eb="53">
      <t>カンガ</t>
    </rPh>
    <phoneticPr fontId="5"/>
  </si>
  <si>
    <t>地方公共団体等の対応力の向上を目的とした都道府県担当者向け説明会を開催し、調査成果等を活用した。</t>
    <rPh sb="15" eb="17">
      <t>モクテキ</t>
    </rPh>
    <rPh sb="20" eb="24">
      <t>トドウフケン</t>
    </rPh>
    <rPh sb="24" eb="27">
      <t>タントウシャ</t>
    </rPh>
    <rPh sb="27" eb="28">
      <t>ム</t>
    </rPh>
    <rPh sb="29" eb="32">
      <t>セツメイカイ</t>
    </rPh>
    <rPh sb="33" eb="35">
      <t>カイサイ</t>
    </rPh>
    <phoneticPr fontId="5"/>
  </si>
  <si>
    <t>雑役務費</t>
    <rPh sb="0" eb="1">
      <t>ザツ</t>
    </rPh>
    <rPh sb="1" eb="4">
      <t>エキムヒ</t>
    </rPh>
    <phoneticPr fontId="5"/>
  </si>
  <si>
    <t>災害の被害認定基準等の適正な運用の確保調査</t>
    <phoneticPr fontId="5"/>
  </si>
  <si>
    <t>三菱ＵＦＪリサーチ＆コンサルティング（株）</t>
    <phoneticPr fontId="5"/>
  </si>
  <si>
    <t>Ｂ.（株）エーフォース</t>
    <phoneticPr fontId="5"/>
  </si>
  <si>
    <t>（株）エーフォース</t>
    <phoneticPr fontId="5"/>
  </si>
  <si>
    <t>「地方公共団体における自然災害からの復旧・復興対策の推進に関する調査」</t>
    <rPh sb="1" eb="3">
      <t>チホウ</t>
    </rPh>
    <rPh sb="3" eb="5">
      <t>コウキョウ</t>
    </rPh>
    <rPh sb="5" eb="7">
      <t>ダンタイ</t>
    </rPh>
    <rPh sb="11" eb="13">
      <t>シゼン</t>
    </rPh>
    <rPh sb="13" eb="15">
      <t>サイガイ</t>
    </rPh>
    <rPh sb="18" eb="20">
      <t>フッキュウ</t>
    </rPh>
    <rPh sb="21" eb="23">
      <t>フッコウ</t>
    </rPh>
    <rPh sb="23" eb="25">
      <t>タイサク</t>
    </rPh>
    <rPh sb="26" eb="28">
      <t>スイシン</t>
    </rPh>
    <rPh sb="29" eb="30">
      <t>カン</t>
    </rPh>
    <rPh sb="32" eb="34">
      <t>チョウサ</t>
    </rPh>
    <phoneticPr fontId="5"/>
  </si>
  <si>
    <t>「地方公共団体における自然災害からの復旧・復興対策の推進に関する調査」</t>
    <phoneticPr fontId="5"/>
  </si>
  <si>
    <t>参事官（被災者生活再建担当）
参事官（復旧・復興担当）</t>
    <phoneticPr fontId="5"/>
  </si>
  <si>
    <t>A.三菱ＵＦＪリサーチ＆コンサルティング（株）</t>
    <phoneticPr fontId="5"/>
  </si>
  <si>
    <t>上記目的を達成するため、以下のような事業を実施。
　①被災者生活再建支援法関連調査
　②災害の被害認定基準等の適正な運用の確保に関する調査
　③被災者の住まいのあり方に関する検討
  ④新たな復興対策の推進に関する調査</t>
    <phoneticPr fontId="5"/>
  </si>
  <si>
    <t>21.5/2</t>
    <phoneticPr fontId="5"/>
  </si>
  <si>
    <t>-</t>
    <phoneticPr fontId="5"/>
  </si>
  <si>
    <t>　復興施策や被災者支援関連の調査を適切に行い、結果を地方公共団体に周知し、地方公共団体のニーズに合わせて十分に活用されている。予算執行においては、一般競争入札（総合評価方式）を採用し、競争性、透明性の確保を図っている。</t>
    <rPh sb="1" eb="3">
      <t>フッコウ</t>
    </rPh>
    <rPh sb="3" eb="5">
      <t>シサク</t>
    </rPh>
    <rPh sb="6" eb="9">
      <t>ヒサイシャ</t>
    </rPh>
    <rPh sb="9" eb="11">
      <t>シエン</t>
    </rPh>
    <rPh sb="11" eb="13">
      <t>カンレン</t>
    </rPh>
    <rPh sb="14" eb="16">
      <t>チョウサ</t>
    </rPh>
    <rPh sb="17" eb="19">
      <t>テキセツ</t>
    </rPh>
    <rPh sb="20" eb="21">
      <t>オコナ</t>
    </rPh>
    <rPh sb="23" eb="25">
      <t>ケッカ</t>
    </rPh>
    <rPh sb="26" eb="28">
      <t>チホウ</t>
    </rPh>
    <rPh sb="28" eb="30">
      <t>コウキョウ</t>
    </rPh>
    <rPh sb="30" eb="32">
      <t>ダンタイ</t>
    </rPh>
    <rPh sb="33" eb="35">
      <t>シュウチ</t>
    </rPh>
    <rPh sb="37" eb="39">
      <t>チホウ</t>
    </rPh>
    <rPh sb="39" eb="41">
      <t>コウキョウ</t>
    </rPh>
    <rPh sb="41" eb="43">
      <t>ダンタイ</t>
    </rPh>
    <rPh sb="48" eb="49">
      <t>ア</t>
    </rPh>
    <rPh sb="52" eb="54">
      <t>ジュウブン</t>
    </rPh>
    <rPh sb="55" eb="57">
      <t>カツヨウ</t>
    </rPh>
    <phoneticPr fontId="3"/>
  </si>
  <si>
    <t>・新たな復興施策に関する調査結果を以下URLに掲載予定。
http://www.bousai.go.jp/kaigirep/houkokusho/hukkousesaku/saigaitaiou/output_html_1/images/dept/cao_fukkou/jireishuu.pdf
http://www.bousai.go.jp/kaigirep/houkokusho/hukkousesaku/saigaitaiou/pdf/jirei1.pdf
・落札率は、他の契約の予定価格を類推されるおそれがあるため記載していない。</t>
    <phoneticPr fontId="5"/>
  </si>
  <si>
    <t>-</t>
    <phoneticPr fontId="5"/>
  </si>
  <si>
    <t>　今後、引き続き、政策課題に応じた適切な調査事業等の企画・立案に努めるとともに、調査発注時の工夫により事業の質の確保と効率的な予算執行に努める。</t>
    <phoneticPr fontId="5"/>
  </si>
  <si>
    <t>府</t>
  </si>
  <si>
    <t>実績要件について、過度の制限とならないよう配慮するなど入札契約の改善によって、応札者の増加を図り、競争性の確保に努めている。</t>
    <phoneticPr fontId="5"/>
  </si>
  <si>
    <t>被災者生活再建支援法関連調査を踏まえ、支援法改正を行う予定であったが、令和２年７月豪雨による災害が発生し、当初より早いスケジュールで法改正を行うこととなったため。</t>
    <rPh sb="0" eb="3">
      <t>ヒサイシャ</t>
    </rPh>
    <rPh sb="3" eb="5">
      <t>セイカツ</t>
    </rPh>
    <rPh sb="5" eb="7">
      <t>サイケン</t>
    </rPh>
    <rPh sb="7" eb="9">
      <t>シエン</t>
    </rPh>
    <rPh sb="9" eb="10">
      <t>ホウ</t>
    </rPh>
    <rPh sb="10" eb="12">
      <t>カンレン</t>
    </rPh>
    <rPh sb="12" eb="14">
      <t>チョウサ</t>
    </rPh>
    <rPh sb="15" eb="16">
      <t>フ</t>
    </rPh>
    <rPh sb="19" eb="21">
      <t>シエン</t>
    </rPh>
    <rPh sb="21" eb="22">
      <t>ホウ</t>
    </rPh>
    <rPh sb="22" eb="24">
      <t>カイセイ</t>
    </rPh>
    <rPh sb="25" eb="26">
      <t>オコナ</t>
    </rPh>
    <rPh sb="27" eb="29">
      <t>ヨテイ</t>
    </rPh>
    <rPh sb="35" eb="37">
      <t>レイワ</t>
    </rPh>
    <rPh sb="38" eb="39">
      <t>ネン</t>
    </rPh>
    <rPh sb="40" eb="41">
      <t>ガツ</t>
    </rPh>
    <rPh sb="41" eb="43">
      <t>ゴウウ</t>
    </rPh>
    <rPh sb="46" eb="48">
      <t>サイガイ</t>
    </rPh>
    <rPh sb="49" eb="51">
      <t>ハッセイ</t>
    </rPh>
    <rPh sb="53" eb="55">
      <t>トウショ</t>
    </rPh>
    <rPh sb="57" eb="58">
      <t>ハヤ</t>
    </rPh>
    <rPh sb="66" eb="69">
      <t>ホウカイセイ</t>
    </rPh>
    <rPh sb="70" eb="71">
      <t>オコナ</t>
    </rPh>
    <phoneticPr fontId="5"/>
  </si>
  <si>
    <t>引き続き、事業の適切な進捗管理、予算の適切かつ効率的な執行に努めること。</t>
    <phoneticPr fontId="5"/>
  </si>
  <si>
    <t>引き続き、事業の適切な進捗管理、予算の適切かつ効率的な執行に努める。</t>
    <rPh sb="0" eb="1">
      <t>ヒ</t>
    </rPh>
    <rPh sb="2" eb="3">
      <t>ツヅ</t>
    </rPh>
    <phoneticPr fontId="5"/>
  </si>
  <si>
    <t>髙田　龍
伊佐　寛</t>
    <phoneticPr fontId="5"/>
  </si>
  <si>
    <t>新たな成長推進枠：115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</si>
</sst>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2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2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116</xdr:row>
      <xdr:rowOff>0</xdr:rowOff>
    </xdr:from>
    <xdr:to>
      <xdr:col>48</xdr:col>
      <xdr:colOff>41562</xdr:colOff>
      <xdr:row>117</xdr:row>
      <xdr:rowOff>342901</xdr:rowOff>
    </xdr:to>
    <xdr:sp macro="" textlink="">
      <xdr:nvSpPr>
        <xdr:cNvPr id="13" name="大かっこ 12"/>
        <xdr:cNvSpPr/>
      </xdr:nvSpPr>
      <xdr:spPr>
        <a:xfrm>
          <a:off x="7000875" y="45720000"/>
          <a:ext cx="2641887"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「地方公共団体における自然災害からの復旧・復興対策の推進に関する調査」</a:t>
          </a:r>
          <a:endParaRPr lang="en-US" altLang="ja-JP" sz="1000"/>
        </a:p>
      </xdr:txBody>
    </xdr:sp>
    <xdr:clientData/>
  </xdr:twoCellAnchor>
  <xdr:twoCellAnchor>
    <xdr:from>
      <xdr:col>35</xdr:col>
      <xdr:colOff>38100</xdr:colOff>
      <xdr:row>113</xdr:row>
      <xdr:rowOff>38100</xdr:rowOff>
    </xdr:from>
    <xdr:to>
      <xdr:col>48</xdr:col>
      <xdr:colOff>52145</xdr:colOff>
      <xdr:row>115</xdr:row>
      <xdr:rowOff>19051</xdr:rowOff>
    </xdr:to>
    <xdr:sp macro="" textlink="">
      <xdr:nvSpPr>
        <xdr:cNvPr id="22" name="大かっこ 21"/>
        <xdr:cNvSpPr/>
      </xdr:nvSpPr>
      <xdr:spPr>
        <a:xfrm>
          <a:off x="7150100" y="239610900"/>
          <a:ext cx="2655645"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災害の被害認定基準等の適正な運用の確保に関する調査</a:t>
          </a:r>
        </a:p>
      </xdr:txBody>
    </xdr:sp>
    <xdr:clientData/>
  </xdr:twoCellAnchor>
  <xdr:twoCellAnchor>
    <xdr:from>
      <xdr:col>8</xdr:col>
      <xdr:colOff>190500</xdr:colOff>
      <xdr:row>109</xdr:row>
      <xdr:rowOff>328083</xdr:rowOff>
    </xdr:from>
    <xdr:to>
      <xdr:col>15</xdr:col>
      <xdr:colOff>31751</xdr:colOff>
      <xdr:row>112</xdr:row>
      <xdr:rowOff>0</xdr:rowOff>
    </xdr:to>
    <xdr:sp macro="" textlink="">
      <xdr:nvSpPr>
        <xdr:cNvPr id="2" name="テキスト ボックス 1"/>
        <xdr:cNvSpPr txBox="1"/>
      </xdr:nvSpPr>
      <xdr:spPr>
        <a:xfrm>
          <a:off x="1799167" y="238601250"/>
          <a:ext cx="1248834" cy="7196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21.5</a:t>
          </a:r>
          <a:r>
            <a:rPr lang="ja-JP" altLang="en-US"/>
            <a:t>百万円</a:t>
          </a:r>
          <a:endParaRPr kumimoji="1" lang="ja-JP" altLang="en-US" sz="1100"/>
        </a:p>
      </xdr:txBody>
    </xdr:sp>
    <xdr:clientData/>
  </xdr:twoCellAnchor>
  <xdr:twoCellAnchor>
    <xdr:from>
      <xdr:col>12</xdr:col>
      <xdr:colOff>0</xdr:colOff>
      <xdr:row>112</xdr:row>
      <xdr:rowOff>0</xdr:rowOff>
    </xdr:from>
    <xdr:to>
      <xdr:col>12</xdr:col>
      <xdr:colOff>10584</xdr:colOff>
      <xdr:row>117</xdr:row>
      <xdr:rowOff>10583</xdr:rowOff>
    </xdr:to>
    <xdr:cxnSp macro="">
      <xdr:nvCxnSpPr>
        <xdr:cNvPr id="6" name="直線コネクタ 5"/>
        <xdr:cNvCxnSpPr>
          <a:stCxn id="2" idx="2"/>
        </xdr:cNvCxnSpPr>
      </xdr:nvCxnSpPr>
      <xdr:spPr>
        <a:xfrm flipH="1">
          <a:off x="2413000" y="239320917"/>
          <a:ext cx="10584" cy="1756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21167</xdr:colOff>
      <xdr:row>113</xdr:row>
      <xdr:rowOff>31749</xdr:rowOff>
    </xdr:from>
    <xdr:to>
      <xdr:col>34</xdr:col>
      <xdr:colOff>116418</xdr:colOff>
      <xdr:row>115</xdr:row>
      <xdr:rowOff>42333</xdr:rowOff>
    </xdr:to>
    <xdr:sp macro="" textlink="">
      <xdr:nvSpPr>
        <xdr:cNvPr id="7" name="テキスト ボックス 6"/>
        <xdr:cNvSpPr txBox="1"/>
      </xdr:nvSpPr>
      <xdr:spPr>
        <a:xfrm>
          <a:off x="4042834" y="239701916"/>
          <a:ext cx="2910417" cy="709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Ａ．三菱ＵＦＪリサーチ＆コンサルティング（株）</a:t>
          </a:r>
          <a:endParaRPr kumimoji="1" lang="en-US" altLang="ja-JP" sz="1100"/>
        </a:p>
        <a:p>
          <a:pPr algn="ctr"/>
          <a:r>
            <a:rPr kumimoji="1" lang="en-US" altLang="ja-JP" sz="1100"/>
            <a:t>13.2</a:t>
          </a:r>
          <a:r>
            <a:rPr kumimoji="1" lang="ja-JP" altLang="en-US" sz="1100"/>
            <a:t>百万円</a:t>
          </a:r>
        </a:p>
      </xdr:txBody>
    </xdr:sp>
    <xdr:clientData/>
  </xdr:twoCellAnchor>
  <xdr:twoCellAnchor>
    <xdr:from>
      <xdr:col>20</xdr:col>
      <xdr:colOff>31750</xdr:colOff>
      <xdr:row>116</xdr:row>
      <xdr:rowOff>42333</xdr:rowOff>
    </xdr:from>
    <xdr:to>
      <xdr:col>34</xdr:col>
      <xdr:colOff>127001</xdr:colOff>
      <xdr:row>118</xdr:row>
      <xdr:rowOff>52917</xdr:rowOff>
    </xdr:to>
    <xdr:sp macro="" textlink="">
      <xdr:nvSpPr>
        <xdr:cNvPr id="16" name="テキスト ボックス 15"/>
        <xdr:cNvSpPr txBox="1"/>
      </xdr:nvSpPr>
      <xdr:spPr>
        <a:xfrm>
          <a:off x="4053417" y="240760250"/>
          <a:ext cx="2910417" cy="709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Ｂ．（株）エーフォース</a:t>
          </a:r>
          <a:endParaRPr kumimoji="1" lang="en-US" altLang="ja-JP" sz="1100"/>
        </a:p>
        <a:p>
          <a:pPr algn="ctr"/>
          <a:r>
            <a:rPr kumimoji="1" lang="en-US" altLang="ja-JP" sz="1100"/>
            <a:t>8.3</a:t>
          </a:r>
          <a:r>
            <a:rPr kumimoji="1" lang="ja-JP" altLang="en-US" sz="1100"/>
            <a:t>百万円</a:t>
          </a:r>
        </a:p>
      </xdr:txBody>
    </xdr:sp>
    <xdr:clientData/>
  </xdr:twoCellAnchor>
  <xdr:twoCellAnchor>
    <xdr:from>
      <xdr:col>12</xdr:col>
      <xdr:colOff>63501</xdr:colOff>
      <xdr:row>112</xdr:row>
      <xdr:rowOff>84667</xdr:rowOff>
    </xdr:from>
    <xdr:to>
      <xdr:col>19</xdr:col>
      <xdr:colOff>169334</xdr:colOff>
      <xdr:row>114</xdr:row>
      <xdr:rowOff>105834</xdr:rowOff>
    </xdr:to>
    <xdr:sp macro="" textlink="">
      <xdr:nvSpPr>
        <xdr:cNvPr id="19" name="テキスト ボックス 18"/>
        <xdr:cNvSpPr txBox="1"/>
      </xdr:nvSpPr>
      <xdr:spPr>
        <a:xfrm>
          <a:off x="2476501" y="239405584"/>
          <a:ext cx="1513416" cy="7196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21167</xdr:colOff>
      <xdr:row>115</xdr:row>
      <xdr:rowOff>63500</xdr:rowOff>
    </xdr:from>
    <xdr:to>
      <xdr:col>19</xdr:col>
      <xdr:colOff>127000</xdr:colOff>
      <xdr:row>117</xdr:row>
      <xdr:rowOff>84667</xdr:rowOff>
    </xdr:to>
    <xdr:sp macro="" textlink="">
      <xdr:nvSpPr>
        <xdr:cNvPr id="21" name="テキスト ボックス 20"/>
        <xdr:cNvSpPr txBox="1"/>
      </xdr:nvSpPr>
      <xdr:spPr>
        <a:xfrm>
          <a:off x="2434167" y="240432167"/>
          <a:ext cx="1513416" cy="7196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10583</xdr:colOff>
      <xdr:row>113</xdr:row>
      <xdr:rowOff>328083</xdr:rowOff>
    </xdr:from>
    <xdr:to>
      <xdr:col>20</xdr:col>
      <xdr:colOff>10583</xdr:colOff>
      <xdr:row>113</xdr:row>
      <xdr:rowOff>328083</xdr:rowOff>
    </xdr:to>
    <xdr:cxnSp macro="">
      <xdr:nvCxnSpPr>
        <xdr:cNvPr id="9" name="直線矢印コネクタ 8"/>
        <xdr:cNvCxnSpPr/>
      </xdr:nvCxnSpPr>
      <xdr:spPr>
        <a:xfrm>
          <a:off x="2423583" y="239998250"/>
          <a:ext cx="16086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117</xdr:row>
      <xdr:rowOff>10584</xdr:rowOff>
    </xdr:from>
    <xdr:to>
      <xdr:col>19</xdr:col>
      <xdr:colOff>190501</xdr:colOff>
      <xdr:row>117</xdr:row>
      <xdr:rowOff>10584</xdr:rowOff>
    </xdr:to>
    <xdr:cxnSp macro="">
      <xdr:nvCxnSpPr>
        <xdr:cNvPr id="23" name="直線矢印コネクタ 22"/>
        <xdr:cNvCxnSpPr/>
      </xdr:nvCxnSpPr>
      <xdr:spPr>
        <a:xfrm>
          <a:off x="2402417" y="241077751"/>
          <a:ext cx="16086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35"/>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2"/>
      <c r="AA2" s="42"/>
      <c r="AB2" s="42"/>
      <c r="AC2" s="42"/>
      <c r="AD2" s="673">
        <v>2021</v>
      </c>
      <c r="AE2" s="673"/>
      <c r="AF2" s="673"/>
      <c r="AG2" s="673"/>
      <c r="AH2" s="673"/>
      <c r="AI2" s="67" t="s">
        <v>274</v>
      </c>
      <c r="AJ2" s="673" t="s">
        <v>637</v>
      </c>
      <c r="AK2" s="673"/>
      <c r="AL2" s="673"/>
      <c r="AM2" s="673"/>
      <c r="AN2" s="67" t="s">
        <v>274</v>
      </c>
      <c r="AO2" s="673">
        <v>20</v>
      </c>
      <c r="AP2" s="673"/>
      <c r="AQ2" s="673"/>
      <c r="AR2" s="68" t="s">
        <v>573</v>
      </c>
      <c r="AS2" s="674">
        <v>57</v>
      </c>
      <c r="AT2" s="674"/>
      <c r="AU2" s="674"/>
      <c r="AV2" s="67" t="str">
        <f>IF(AW2="","","-")</f>
        <v/>
      </c>
      <c r="AW2" s="649"/>
      <c r="AX2" s="649"/>
    </row>
    <row r="3" spans="1:50" ht="21" customHeight="1" thickBot="1" x14ac:dyDescent="0.2">
      <c r="A3" s="628" t="s">
        <v>566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1" t="s">
        <v>59</v>
      </c>
      <c r="AJ3" s="630" t="s">
        <v>574</v>
      </c>
      <c r="AK3" s="630"/>
      <c r="AL3" s="630"/>
      <c r="AM3" s="630"/>
      <c r="AN3" s="630"/>
      <c r="AO3" s="630"/>
      <c r="AP3" s="630"/>
      <c r="AQ3" s="630"/>
      <c r="AR3" s="630"/>
      <c r="AS3" s="630"/>
      <c r="AT3" s="630"/>
      <c r="AU3" s="630"/>
      <c r="AV3" s="630"/>
      <c r="AW3" s="630"/>
      <c r="AX3" s="22" t="s">
        <v>60</v>
      </c>
    </row>
    <row r="4" spans="1:50" ht="24.75" customHeight="1" x14ac:dyDescent="0.15">
      <c r="A4" s="482" t="s">
        <v>25</v>
      </c>
      <c r="B4" s="483"/>
      <c r="C4" s="483"/>
      <c r="D4" s="483"/>
      <c r="E4" s="483"/>
      <c r="F4" s="483"/>
      <c r="G4" s="460" t="s">
        <v>575</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576</v>
      </c>
      <c r="AF4" s="466"/>
      <c r="AG4" s="466"/>
      <c r="AH4" s="466"/>
      <c r="AI4" s="466"/>
      <c r="AJ4" s="466"/>
      <c r="AK4" s="466"/>
      <c r="AL4" s="466"/>
      <c r="AM4" s="466"/>
      <c r="AN4" s="466"/>
      <c r="AO4" s="466"/>
      <c r="AP4" s="467"/>
      <c r="AQ4" s="468" t="s">
        <v>2</v>
      </c>
      <c r="AR4" s="463"/>
      <c r="AS4" s="463"/>
      <c r="AT4" s="463"/>
      <c r="AU4" s="463"/>
      <c r="AV4" s="463"/>
      <c r="AW4" s="463"/>
      <c r="AX4" s="469"/>
    </row>
    <row r="5" spans="1:50" ht="43.5" customHeight="1" x14ac:dyDescent="0.15">
      <c r="A5" s="470" t="s">
        <v>62</v>
      </c>
      <c r="B5" s="471"/>
      <c r="C5" s="471"/>
      <c r="D5" s="471"/>
      <c r="E5" s="471"/>
      <c r="F5" s="472"/>
      <c r="G5" s="603" t="s">
        <v>577</v>
      </c>
      <c r="H5" s="604"/>
      <c r="I5" s="604"/>
      <c r="J5" s="604"/>
      <c r="K5" s="604"/>
      <c r="L5" s="604"/>
      <c r="M5" s="605" t="s">
        <v>61</v>
      </c>
      <c r="N5" s="606"/>
      <c r="O5" s="606"/>
      <c r="P5" s="606"/>
      <c r="Q5" s="606"/>
      <c r="R5" s="607"/>
      <c r="S5" s="608" t="s">
        <v>578</v>
      </c>
      <c r="T5" s="604"/>
      <c r="U5" s="604"/>
      <c r="V5" s="604"/>
      <c r="W5" s="604"/>
      <c r="X5" s="609"/>
      <c r="Y5" s="476" t="s">
        <v>3</v>
      </c>
      <c r="Z5" s="349"/>
      <c r="AA5" s="349"/>
      <c r="AB5" s="349"/>
      <c r="AC5" s="349"/>
      <c r="AD5" s="350"/>
      <c r="AE5" s="477" t="s">
        <v>628</v>
      </c>
      <c r="AF5" s="477"/>
      <c r="AG5" s="477"/>
      <c r="AH5" s="477"/>
      <c r="AI5" s="477"/>
      <c r="AJ5" s="477"/>
      <c r="AK5" s="477"/>
      <c r="AL5" s="477"/>
      <c r="AM5" s="477"/>
      <c r="AN5" s="477"/>
      <c r="AO5" s="477"/>
      <c r="AP5" s="478"/>
      <c r="AQ5" s="479" t="s">
        <v>642</v>
      </c>
      <c r="AR5" s="480"/>
      <c r="AS5" s="480"/>
      <c r="AT5" s="480"/>
      <c r="AU5" s="480"/>
      <c r="AV5" s="480"/>
      <c r="AW5" s="480"/>
      <c r="AX5" s="481"/>
    </row>
    <row r="6" spans="1:50" ht="39" customHeight="1" x14ac:dyDescent="0.15">
      <c r="A6" s="484" t="s">
        <v>4</v>
      </c>
      <c r="B6" s="485"/>
      <c r="C6" s="485"/>
      <c r="D6" s="485"/>
      <c r="E6" s="485"/>
      <c r="F6" s="485"/>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31" t="s">
        <v>22</v>
      </c>
      <c r="B7" s="332"/>
      <c r="C7" s="332"/>
      <c r="D7" s="332"/>
      <c r="E7" s="332"/>
      <c r="F7" s="333"/>
      <c r="G7" s="334" t="s">
        <v>579</v>
      </c>
      <c r="H7" s="335"/>
      <c r="I7" s="335"/>
      <c r="J7" s="335"/>
      <c r="K7" s="335"/>
      <c r="L7" s="335"/>
      <c r="M7" s="335"/>
      <c r="N7" s="335"/>
      <c r="O7" s="335"/>
      <c r="P7" s="335"/>
      <c r="Q7" s="335"/>
      <c r="R7" s="335"/>
      <c r="S7" s="335"/>
      <c r="T7" s="335"/>
      <c r="U7" s="335"/>
      <c r="V7" s="335"/>
      <c r="W7" s="335"/>
      <c r="X7" s="336"/>
      <c r="Y7" s="661" t="s">
        <v>260</v>
      </c>
      <c r="Z7" s="300"/>
      <c r="AA7" s="300"/>
      <c r="AB7" s="300"/>
      <c r="AC7" s="300"/>
      <c r="AD7" s="662"/>
      <c r="AE7" s="650" t="s">
        <v>580</v>
      </c>
      <c r="AF7" s="651"/>
      <c r="AG7" s="651"/>
      <c r="AH7" s="651"/>
      <c r="AI7" s="651"/>
      <c r="AJ7" s="651"/>
      <c r="AK7" s="651"/>
      <c r="AL7" s="651"/>
      <c r="AM7" s="651"/>
      <c r="AN7" s="651"/>
      <c r="AO7" s="651"/>
      <c r="AP7" s="651"/>
      <c r="AQ7" s="651"/>
      <c r="AR7" s="651"/>
      <c r="AS7" s="651"/>
      <c r="AT7" s="651"/>
      <c r="AU7" s="651"/>
      <c r="AV7" s="651"/>
      <c r="AW7" s="651"/>
      <c r="AX7" s="652"/>
    </row>
    <row r="8" spans="1:50" ht="53.25" customHeight="1" x14ac:dyDescent="0.15">
      <c r="A8" s="331" t="s">
        <v>190</v>
      </c>
      <c r="B8" s="332"/>
      <c r="C8" s="332"/>
      <c r="D8" s="332"/>
      <c r="E8" s="332"/>
      <c r="F8" s="333"/>
      <c r="G8" s="666" t="str">
        <f>入力規則等!A27</f>
        <v>国土強靱化施策</v>
      </c>
      <c r="H8" s="498"/>
      <c r="I8" s="498"/>
      <c r="J8" s="498"/>
      <c r="K8" s="498"/>
      <c r="L8" s="498"/>
      <c r="M8" s="498"/>
      <c r="N8" s="498"/>
      <c r="O8" s="498"/>
      <c r="P8" s="498"/>
      <c r="Q8" s="498"/>
      <c r="R8" s="498"/>
      <c r="S8" s="498"/>
      <c r="T8" s="498"/>
      <c r="U8" s="498"/>
      <c r="V8" s="498"/>
      <c r="W8" s="498"/>
      <c r="X8" s="667"/>
      <c r="Y8" s="610" t="s">
        <v>191</v>
      </c>
      <c r="Z8" s="611"/>
      <c r="AA8" s="611"/>
      <c r="AB8" s="611"/>
      <c r="AC8" s="611"/>
      <c r="AD8" s="612"/>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58.5" customHeight="1" x14ac:dyDescent="0.15">
      <c r="A9" s="613" t="s">
        <v>23</v>
      </c>
      <c r="B9" s="614"/>
      <c r="C9" s="614"/>
      <c r="D9" s="614"/>
      <c r="E9" s="614"/>
      <c r="F9" s="614"/>
      <c r="G9" s="615" t="s">
        <v>605</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444" t="s">
        <v>28</v>
      </c>
      <c r="B10" s="445"/>
      <c r="C10" s="445"/>
      <c r="D10" s="445"/>
      <c r="E10" s="445"/>
      <c r="F10" s="445"/>
      <c r="G10" s="526" t="s">
        <v>630</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42" customHeight="1" x14ac:dyDescent="0.15">
      <c r="A11" s="444" t="s">
        <v>5</v>
      </c>
      <c r="B11" s="445"/>
      <c r="C11" s="445"/>
      <c r="D11" s="445"/>
      <c r="E11" s="445"/>
      <c r="F11" s="446"/>
      <c r="G11" s="473" t="str">
        <f>入力規則等!P10</f>
        <v>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687" t="s">
        <v>24</v>
      </c>
      <c r="B12" s="688"/>
      <c r="C12" s="688"/>
      <c r="D12" s="688"/>
      <c r="E12" s="688"/>
      <c r="F12" s="689"/>
      <c r="G12" s="532"/>
      <c r="H12" s="533"/>
      <c r="I12" s="533"/>
      <c r="J12" s="533"/>
      <c r="K12" s="533"/>
      <c r="L12" s="533"/>
      <c r="M12" s="533"/>
      <c r="N12" s="533"/>
      <c r="O12" s="533"/>
      <c r="P12" s="307" t="s">
        <v>261</v>
      </c>
      <c r="Q12" s="302"/>
      <c r="R12" s="302"/>
      <c r="S12" s="302"/>
      <c r="T12" s="302"/>
      <c r="U12" s="302"/>
      <c r="V12" s="303"/>
      <c r="W12" s="307" t="s">
        <v>278</v>
      </c>
      <c r="X12" s="302"/>
      <c r="Y12" s="302"/>
      <c r="Z12" s="302"/>
      <c r="AA12" s="302"/>
      <c r="AB12" s="302"/>
      <c r="AC12" s="303"/>
      <c r="AD12" s="307" t="s">
        <v>564</v>
      </c>
      <c r="AE12" s="302"/>
      <c r="AF12" s="302"/>
      <c r="AG12" s="302"/>
      <c r="AH12" s="302"/>
      <c r="AI12" s="302"/>
      <c r="AJ12" s="303"/>
      <c r="AK12" s="307" t="s">
        <v>567</v>
      </c>
      <c r="AL12" s="302"/>
      <c r="AM12" s="302"/>
      <c r="AN12" s="302"/>
      <c r="AO12" s="302"/>
      <c r="AP12" s="302"/>
      <c r="AQ12" s="303"/>
      <c r="AR12" s="307" t="s">
        <v>568</v>
      </c>
      <c r="AS12" s="302"/>
      <c r="AT12" s="302"/>
      <c r="AU12" s="302"/>
      <c r="AV12" s="302"/>
      <c r="AW12" s="302"/>
      <c r="AX12" s="500"/>
    </row>
    <row r="13" spans="1:50" ht="21" customHeight="1" x14ac:dyDescent="0.15">
      <c r="A13" s="398"/>
      <c r="B13" s="399"/>
      <c r="C13" s="399"/>
      <c r="D13" s="399"/>
      <c r="E13" s="399"/>
      <c r="F13" s="400"/>
      <c r="G13" s="501" t="s">
        <v>6</v>
      </c>
      <c r="H13" s="502"/>
      <c r="I13" s="536" t="s">
        <v>7</v>
      </c>
      <c r="J13" s="537"/>
      <c r="K13" s="537"/>
      <c r="L13" s="537"/>
      <c r="M13" s="537"/>
      <c r="N13" s="537"/>
      <c r="O13" s="538"/>
      <c r="P13" s="441">
        <v>68.900000000000006</v>
      </c>
      <c r="Q13" s="442"/>
      <c r="R13" s="442"/>
      <c r="S13" s="442"/>
      <c r="T13" s="442"/>
      <c r="U13" s="442"/>
      <c r="V13" s="443"/>
      <c r="W13" s="441">
        <v>78.632000000000005</v>
      </c>
      <c r="X13" s="442"/>
      <c r="Y13" s="442"/>
      <c r="Z13" s="442"/>
      <c r="AA13" s="442"/>
      <c r="AB13" s="442"/>
      <c r="AC13" s="443"/>
      <c r="AD13" s="441">
        <v>64.406999999999996</v>
      </c>
      <c r="AE13" s="442"/>
      <c r="AF13" s="442"/>
      <c r="AG13" s="442"/>
      <c r="AH13" s="442"/>
      <c r="AI13" s="442"/>
      <c r="AJ13" s="443"/>
      <c r="AK13" s="441">
        <v>52.548000000000002</v>
      </c>
      <c r="AL13" s="442"/>
      <c r="AM13" s="442"/>
      <c r="AN13" s="442"/>
      <c r="AO13" s="442"/>
      <c r="AP13" s="442"/>
      <c r="AQ13" s="443"/>
      <c r="AR13" s="658">
        <v>162.65199999999999</v>
      </c>
      <c r="AS13" s="659"/>
      <c r="AT13" s="659"/>
      <c r="AU13" s="659"/>
      <c r="AV13" s="659"/>
      <c r="AW13" s="659"/>
      <c r="AX13" s="660"/>
    </row>
    <row r="14" spans="1:50" ht="21" customHeight="1" x14ac:dyDescent="0.15">
      <c r="A14" s="398"/>
      <c r="B14" s="399"/>
      <c r="C14" s="399"/>
      <c r="D14" s="399"/>
      <c r="E14" s="399"/>
      <c r="F14" s="400"/>
      <c r="G14" s="503"/>
      <c r="H14" s="504"/>
      <c r="I14" s="489" t="s">
        <v>8</v>
      </c>
      <c r="J14" s="534"/>
      <c r="K14" s="534"/>
      <c r="L14" s="534"/>
      <c r="M14" s="534"/>
      <c r="N14" s="534"/>
      <c r="O14" s="535"/>
      <c r="P14" s="441" t="s">
        <v>580</v>
      </c>
      <c r="Q14" s="442"/>
      <c r="R14" s="442"/>
      <c r="S14" s="442"/>
      <c r="T14" s="442"/>
      <c r="U14" s="442"/>
      <c r="V14" s="443"/>
      <c r="W14" s="441">
        <v>20</v>
      </c>
      <c r="X14" s="442"/>
      <c r="Y14" s="442"/>
      <c r="Z14" s="442"/>
      <c r="AA14" s="442"/>
      <c r="AB14" s="442"/>
      <c r="AC14" s="443"/>
      <c r="AD14" s="441" t="s">
        <v>580</v>
      </c>
      <c r="AE14" s="442"/>
      <c r="AF14" s="442"/>
      <c r="AG14" s="442"/>
      <c r="AH14" s="442"/>
      <c r="AI14" s="442"/>
      <c r="AJ14" s="443"/>
      <c r="AK14" s="441"/>
      <c r="AL14" s="442"/>
      <c r="AM14" s="442"/>
      <c r="AN14" s="442"/>
      <c r="AO14" s="442"/>
      <c r="AP14" s="442"/>
      <c r="AQ14" s="443"/>
      <c r="AR14" s="555"/>
      <c r="AS14" s="555"/>
      <c r="AT14" s="555"/>
      <c r="AU14" s="555"/>
      <c r="AV14" s="555"/>
      <c r="AW14" s="555"/>
      <c r="AX14" s="556"/>
    </row>
    <row r="15" spans="1:50" ht="21" customHeight="1" x14ac:dyDescent="0.15">
      <c r="A15" s="398"/>
      <c r="B15" s="399"/>
      <c r="C15" s="399"/>
      <c r="D15" s="399"/>
      <c r="E15" s="399"/>
      <c r="F15" s="400"/>
      <c r="G15" s="503"/>
      <c r="H15" s="504"/>
      <c r="I15" s="489" t="s">
        <v>49</v>
      </c>
      <c r="J15" s="490"/>
      <c r="K15" s="490"/>
      <c r="L15" s="490"/>
      <c r="M15" s="490"/>
      <c r="N15" s="490"/>
      <c r="O15" s="491"/>
      <c r="P15" s="441" t="s">
        <v>580</v>
      </c>
      <c r="Q15" s="442"/>
      <c r="R15" s="442"/>
      <c r="S15" s="442"/>
      <c r="T15" s="442"/>
      <c r="U15" s="442"/>
      <c r="V15" s="443"/>
      <c r="W15" s="441" t="s">
        <v>580</v>
      </c>
      <c r="X15" s="442"/>
      <c r="Y15" s="442"/>
      <c r="Z15" s="442"/>
      <c r="AA15" s="442"/>
      <c r="AB15" s="442"/>
      <c r="AC15" s="443"/>
      <c r="AD15" s="441">
        <v>20</v>
      </c>
      <c r="AE15" s="442"/>
      <c r="AF15" s="442"/>
      <c r="AG15" s="442"/>
      <c r="AH15" s="442"/>
      <c r="AI15" s="442"/>
      <c r="AJ15" s="443"/>
      <c r="AK15" s="441"/>
      <c r="AL15" s="442"/>
      <c r="AM15" s="442"/>
      <c r="AN15" s="442"/>
      <c r="AO15" s="442"/>
      <c r="AP15" s="442"/>
      <c r="AQ15" s="443"/>
      <c r="AR15" s="441"/>
      <c r="AS15" s="442"/>
      <c r="AT15" s="442"/>
      <c r="AU15" s="442"/>
      <c r="AV15" s="442"/>
      <c r="AW15" s="442"/>
      <c r="AX15" s="570"/>
    </row>
    <row r="16" spans="1:50" ht="21" customHeight="1" x14ac:dyDescent="0.15">
      <c r="A16" s="398"/>
      <c r="B16" s="399"/>
      <c r="C16" s="399"/>
      <c r="D16" s="399"/>
      <c r="E16" s="399"/>
      <c r="F16" s="400"/>
      <c r="G16" s="503"/>
      <c r="H16" s="504"/>
      <c r="I16" s="489" t="s">
        <v>50</v>
      </c>
      <c r="J16" s="490"/>
      <c r="K16" s="490"/>
      <c r="L16" s="490"/>
      <c r="M16" s="490"/>
      <c r="N16" s="490"/>
      <c r="O16" s="491"/>
      <c r="P16" s="441" t="s">
        <v>580</v>
      </c>
      <c r="Q16" s="442"/>
      <c r="R16" s="442"/>
      <c r="S16" s="442"/>
      <c r="T16" s="442"/>
      <c r="U16" s="442"/>
      <c r="V16" s="443"/>
      <c r="W16" s="441">
        <v>-20</v>
      </c>
      <c r="X16" s="442"/>
      <c r="Y16" s="442"/>
      <c r="Z16" s="442"/>
      <c r="AA16" s="442"/>
      <c r="AB16" s="442"/>
      <c r="AC16" s="443"/>
      <c r="AD16" s="441" t="s">
        <v>580</v>
      </c>
      <c r="AE16" s="442"/>
      <c r="AF16" s="442"/>
      <c r="AG16" s="442"/>
      <c r="AH16" s="442"/>
      <c r="AI16" s="442"/>
      <c r="AJ16" s="443"/>
      <c r="AK16" s="441"/>
      <c r="AL16" s="442"/>
      <c r="AM16" s="442"/>
      <c r="AN16" s="442"/>
      <c r="AO16" s="442"/>
      <c r="AP16" s="442"/>
      <c r="AQ16" s="443"/>
      <c r="AR16" s="529"/>
      <c r="AS16" s="530"/>
      <c r="AT16" s="530"/>
      <c r="AU16" s="530"/>
      <c r="AV16" s="530"/>
      <c r="AW16" s="530"/>
      <c r="AX16" s="531"/>
    </row>
    <row r="17" spans="1:50" ht="24.75" customHeight="1" x14ac:dyDescent="0.15">
      <c r="A17" s="398"/>
      <c r="B17" s="399"/>
      <c r="C17" s="399"/>
      <c r="D17" s="399"/>
      <c r="E17" s="399"/>
      <c r="F17" s="400"/>
      <c r="G17" s="503"/>
      <c r="H17" s="504"/>
      <c r="I17" s="489" t="s">
        <v>48</v>
      </c>
      <c r="J17" s="534"/>
      <c r="K17" s="534"/>
      <c r="L17" s="534"/>
      <c r="M17" s="534"/>
      <c r="N17" s="534"/>
      <c r="O17" s="535"/>
      <c r="P17" s="441" t="s">
        <v>580</v>
      </c>
      <c r="Q17" s="442"/>
      <c r="R17" s="442"/>
      <c r="S17" s="442"/>
      <c r="T17" s="442"/>
      <c r="U17" s="442"/>
      <c r="V17" s="443"/>
      <c r="W17" s="441" t="s">
        <v>580</v>
      </c>
      <c r="X17" s="442"/>
      <c r="Y17" s="442"/>
      <c r="Z17" s="442"/>
      <c r="AA17" s="442"/>
      <c r="AB17" s="442"/>
      <c r="AC17" s="443"/>
      <c r="AD17" s="441" t="s">
        <v>580</v>
      </c>
      <c r="AE17" s="442"/>
      <c r="AF17" s="442"/>
      <c r="AG17" s="442"/>
      <c r="AH17" s="442"/>
      <c r="AI17" s="442"/>
      <c r="AJ17" s="443"/>
      <c r="AK17" s="441"/>
      <c r="AL17" s="442"/>
      <c r="AM17" s="442"/>
      <c r="AN17" s="442"/>
      <c r="AO17" s="442"/>
      <c r="AP17" s="442"/>
      <c r="AQ17" s="443"/>
      <c r="AR17" s="656"/>
      <c r="AS17" s="656"/>
      <c r="AT17" s="656"/>
      <c r="AU17" s="656"/>
      <c r="AV17" s="656"/>
      <c r="AW17" s="656"/>
      <c r="AX17" s="657"/>
    </row>
    <row r="18" spans="1:50" ht="24.75" customHeight="1" x14ac:dyDescent="0.15">
      <c r="A18" s="398"/>
      <c r="B18" s="399"/>
      <c r="C18" s="399"/>
      <c r="D18" s="399"/>
      <c r="E18" s="399"/>
      <c r="F18" s="400"/>
      <c r="G18" s="505"/>
      <c r="H18" s="506"/>
      <c r="I18" s="494" t="s">
        <v>20</v>
      </c>
      <c r="J18" s="495"/>
      <c r="K18" s="495"/>
      <c r="L18" s="495"/>
      <c r="M18" s="495"/>
      <c r="N18" s="495"/>
      <c r="O18" s="496"/>
      <c r="P18" s="642">
        <f>SUM(P13:V17)</f>
        <v>68.900000000000006</v>
      </c>
      <c r="Q18" s="643"/>
      <c r="R18" s="643"/>
      <c r="S18" s="643"/>
      <c r="T18" s="643"/>
      <c r="U18" s="643"/>
      <c r="V18" s="644"/>
      <c r="W18" s="642">
        <f>SUM(W13:AC17)</f>
        <v>78.632000000000005</v>
      </c>
      <c r="X18" s="643"/>
      <c r="Y18" s="643"/>
      <c r="Z18" s="643"/>
      <c r="AA18" s="643"/>
      <c r="AB18" s="643"/>
      <c r="AC18" s="644"/>
      <c r="AD18" s="642">
        <f>SUM(AD13:AJ17)</f>
        <v>84.406999999999996</v>
      </c>
      <c r="AE18" s="643"/>
      <c r="AF18" s="643"/>
      <c r="AG18" s="643"/>
      <c r="AH18" s="643"/>
      <c r="AI18" s="643"/>
      <c r="AJ18" s="644"/>
      <c r="AK18" s="642">
        <f>SUM(AK13:AQ17)</f>
        <v>52.548000000000002</v>
      </c>
      <c r="AL18" s="643"/>
      <c r="AM18" s="643"/>
      <c r="AN18" s="643"/>
      <c r="AO18" s="643"/>
      <c r="AP18" s="643"/>
      <c r="AQ18" s="644"/>
      <c r="AR18" s="642">
        <f>SUM(AR13:AX17)</f>
        <v>162.65199999999999</v>
      </c>
      <c r="AS18" s="643"/>
      <c r="AT18" s="643"/>
      <c r="AU18" s="643"/>
      <c r="AV18" s="643"/>
      <c r="AW18" s="643"/>
      <c r="AX18" s="645"/>
    </row>
    <row r="19" spans="1:50" ht="24.75" customHeight="1" x14ac:dyDescent="0.15">
      <c r="A19" s="398"/>
      <c r="B19" s="399"/>
      <c r="C19" s="399"/>
      <c r="D19" s="399"/>
      <c r="E19" s="399"/>
      <c r="F19" s="400"/>
      <c r="G19" s="640" t="s">
        <v>9</v>
      </c>
      <c r="H19" s="641"/>
      <c r="I19" s="641"/>
      <c r="J19" s="641"/>
      <c r="K19" s="641"/>
      <c r="L19" s="641"/>
      <c r="M19" s="641"/>
      <c r="N19" s="641"/>
      <c r="O19" s="641"/>
      <c r="P19" s="441">
        <v>93.6</v>
      </c>
      <c r="Q19" s="442"/>
      <c r="R19" s="442"/>
      <c r="S19" s="442"/>
      <c r="T19" s="442"/>
      <c r="U19" s="442"/>
      <c r="V19" s="443"/>
      <c r="W19" s="441">
        <v>65</v>
      </c>
      <c r="X19" s="442"/>
      <c r="Y19" s="442"/>
      <c r="Z19" s="442"/>
      <c r="AA19" s="442"/>
      <c r="AB19" s="442"/>
      <c r="AC19" s="443"/>
      <c r="AD19" s="441">
        <v>21.5</v>
      </c>
      <c r="AE19" s="442"/>
      <c r="AF19" s="442"/>
      <c r="AG19" s="442"/>
      <c r="AH19" s="442"/>
      <c r="AI19" s="442"/>
      <c r="AJ19" s="443"/>
      <c r="AK19" s="214"/>
      <c r="AL19" s="214"/>
      <c r="AM19" s="214"/>
      <c r="AN19" s="214"/>
      <c r="AO19" s="214"/>
      <c r="AP19" s="214"/>
      <c r="AQ19" s="214"/>
      <c r="AR19" s="214"/>
      <c r="AS19" s="214"/>
      <c r="AT19" s="214"/>
      <c r="AU19" s="214"/>
      <c r="AV19" s="214"/>
      <c r="AW19" s="214"/>
      <c r="AX19" s="216"/>
    </row>
    <row r="20" spans="1:50" ht="24.75" customHeight="1" x14ac:dyDescent="0.15">
      <c r="A20" s="398"/>
      <c r="B20" s="399"/>
      <c r="C20" s="399"/>
      <c r="D20" s="399"/>
      <c r="E20" s="399"/>
      <c r="F20" s="400"/>
      <c r="G20" s="640" t="s">
        <v>10</v>
      </c>
      <c r="H20" s="641"/>
      <c r="I20" s="641"/>
      <c r="J20" s="641"/>
      <c r="K20" s="641"/>
      <c r="L20" s="641"/>
      <c r="M20" s="641"/>
      <c r="N20" s="641"/>
      <c r="O20" s="641"/>
      <c r="P20" s="206">
        <f>IF(P18=0, "-", SUM(P19)/P18)</f>
        <v>1.3584905660377355</v>
      </c>
      <c r="Q20" s="206"/>
      <c r="R20" s="206"/>
      <c r="S20" s="206"/>
      <c r="T20" s="206"/>
      <c r="U20" s="206"/>
      <c r="V20" s="206"/>
      <c r="W20" s="206">
        <f t="shared" ref="W20" si="0">IF(W18=0, "-", SUM(W19)/W18)</f>
        <v>0.82663546647675246</v>
      </c>
      <c r="X20" s="206"/>
      <c r="Y20" s="206"/>
      <c r="Z20" s="206"/>
      <c r="AA20" s="206"/>
      <c r="AB20" s="206"/>
      <c r="AC20" s="206"/>
      <c r="AD20" s="206">
        <f t="shared" ref="AD20" si="1">IF(AD18=0, "-", SUM(AD19)/AD18)</f>
        <v>0.25471821057495231</v>
      </c>
      <c r="AE20" s="206"/>
      <c r="AF20" s="206"/>
      <c r="AG20" s="206"/>
      <c r="AH20" s="206"/>
      <c r="AI20" s="206"/>
      <c r="AJ20" s="206"/>
      <c r="AK20" s="214"/>
      <c r="AL20" s="214"/>
      <c r="AM20" s="214"/>
      <c r="AN20" s="214"/>
      <c r="AO20" s="214"/>
      <c r="AP20" s="214"/>
      <c r="AQ20" s="215"/>
      <c r="AR20" s="215"/>
      <c r="AS20" s="215"/>
      <c r="AT20" s="215"/>
      <c r="AU20" s="214"/>
      <c r="AV20" s="214"/>
      <c r="AW20" s="214"/>
      <c r="AX20" s="216"/>
    </row>
    <row r="21" spans="1:50" ht="25.5" customHeight="1" x14ac:dyDescent="0.15">
      <c r="A21" s="613"/>
      <c r="B21" s="614"/>
      <c r="C21" s="614"/>
      <c r="D21" s="614"/>
      <c r="E21" s="614"/>
      <c r="F21" s="690"/>
      <c r="G21" s="204" t="s">
        <v>234</v>
      </c>
      <c r="H21" s="205"/>
      <c r="I21" s="205"/>
      <c r="J21" s="205"/>
      <c r="K21" s="205"/>
      <c r="L21" s="205"/>
      <c r="M21" s="205"/>
      <c r="N21" s="205"/>
      <c r="O21" s="205"/>
      <c r="P21" s="206">
        <f>IF(P19=0, "-", SUM(P19)/SUM(P13,P14))</f>
        <v>1.3584905660377355</v>
      </c>
      <c r="Q21" s="206"/>
      <c r="R21" s="206"/>
      <c r="S21" s="206"/>
      <c r="T21" s="206"/>
      <c r="U21" s="206"/>
      <c r="V21" s="206"/>
      <c r="W21" s="206">
        <f t="shared" ref="W21" si="2">IF(W19=0, "-", SUM(W19)/SUM(W13,W14))</f>
        <v>0.65901532971043875</v>
      </c>
      <c r="X21" s="206"/>
      <c r="Y21" s="206"/>
      <c r="Z21" s="206"/>
      <c r="AA21" s="206"/>
      <c r="AB21" s="206"/>
      <c r="AC21" s="206"/>
      <c r="AD21" s="206">
        <f t="shared" ref="AD21" si="3">IF(AD19=0, "-", SUM(AD19)/SUM(AD13,AD14))</f>
        <v>0.33381464747620604</v>
      </c>
      <c r="AE21" s="206"/>
      <c r="AF21" s="206"/>
      <c r="AG21" s="206"/>
      <c r="AH21" s="206"/>
      <c r="AI21" s="206"/>
      <c r="AJ21" s="206"/>
      <c r="AK21" s="214"/>
      <c r="AL21" s="214"/>
      <c r="AM21" s="214"/>
      <c r="AN21" s="214"/>
      <c r="AO21" s="214"/>
      <c r="AP21" s="214"/>
      <c r="AQ21" s="215"/>
      <c r="AR21" s="215"/>
      <c r="AS21" s="215"/>
      <c r="AT21" s="215"/>
      <c r="AU21" s="214"/>
      <c r="AV21" s="214"/>
      <c r="AW21" s="214"/>
      <c r="AX21" s="216"/>
    </row>
    <row r="22" spans="1:50" ht="18.75" customHeight="1" x14ac:dyDescent="0.15">
      <c r="A22" s="695" t="s">
        <v>571</v>
      </c>
      <c r="B22" s="696"/>
      <c r="C22" s="696"/>
      <c r="D22" s="696"/>
      <c r="E22" s="696"/>
      <c r="F22" s="697"/>
      <c r="G22" s="691" t="s">
        <v>221</v>
      </c>
      <c r="H22" s="163"/>
      <c r="I22" s="163"/>
      <c r="J22" s="163"/>
      <c r="K22" s="163"/>
      <c r="L22" s="163"/>
      <c r="M22" s="163"/>
      <c r="N22" s="163"/>
      <c r="O22" s="164"/>
      <c r="P22" s="668" t="s">
        <v>569</v>
      </c>
      <c r="Q22" s="163"/>
      <c r="R22" s="163"/>
      <c r="S22" s="163"/>
      <c r="T22" s="163"/>
      <c r="U22" s="163"/>
      <c r="V22" s="164"/>
      <c r="W22" s="668" t="s">
        <v>570</v>
      </c>
      <c r="X22" s="163"/>
      <c r="Y22" s="163"/>
      <c r="Z22" s="163"/>
      <c r="AA22" s="163"/>
      <c r="AB22" s="163"/>
      <c r="AC22" s="164"/>
      <c r="AD22" s="668" t="s">
        <v>220</v>
      </c>
      <c r="AE22" s="163"/>
      <c r="AF22" s="163"/>
      <c r="AG22" s="163"/>
      <c r="AH22" s="163"/>
      <c r="AI22" s="163"/>
      <c r="AJ22" s="163"/>
      <c r="AK22" s="163"/>
      <c r="AL22" s="163"/>
      <c r="AM22" s="163"/>
      <c r="AN22" s="163"/>
      <c r="AO22" s="163"/>
      <c r="AP22" s="163"/>
      <c r="AQ22" s="163"/>
      <c r="AR22" s="163"/>
      <c r="AS22" s="163"/>
      <c r="AT22" s="163"/>
      <c r="AU22" s="163"/>
      <c r="AV22" s="163"/>
      <c r="AW22" s="163"/>
      <c r="AX22" s="704"/>
    </row>
    <row r="23" spans="1:50" ht="25.5" customHeight="1" x14ac:dyDescent="0.15">
      <c r="A23" s="698"/>
      <c r="B23" s="699"/>
      <c r="C23" s="699"/>
      <c r="D23" s="699"/>
      <c r="E23" s="699"/>
      <c r="F23" s="700"/>
      <c r="G23" s="692" t="s">
        <v>581</v>
      </c>
      <c r="H23" s="693"/>
      <c r="I23" s="693"/>
      <c r="J23" s="693"/>
      <c r="K23" s="693"/>
      <c r="L23" s="693"/>
      <c r="M23" s="693"/>
      <c r="N23" s="693"/>
      <c r="O23" s="694"/>
      <c r="P23" s="658">
        <v>52.548000000000002</v>
      </c>
      <c r="Q23" s="659"/>
      <c r="R23" s="659"/>
      <c r="S23" s="659"/>
      <c r="T23" s="659"/>
      <c r="U23" s="659"/>
      <c r="V23" s="669"/>
      <c r="W23" s="658">
        <v>162.65199999999999</v>
      </c>
      <c r="X23" s="659"/>
      <c r="Y23" s="659"/>
      <c r="Z23" s="659"/>
      <c r="AA23" s="659"/>
      <c r="AB23" s="659"/>
      <c r="AC23" s="669"/>
      <c r="AD23" s="705" t="s">
        <v>643</v>
      </c>
      <c r="AE23" s="706"/>
      <c r="AF23" s="706"/>
      <c r="AG23" s="706"/>
      <c r="AH23" s="706"/>
      <c r="AI23" s="706"/>
      <c r="AJ23" s="706"/>
      <c r="AK23" s="706"/>
      <c r="AL23" s="706"/>
      <c r="AM23" s="706"/>
      <c r="AN23" s="706"/>
      <c r="AO23" s="706"/>
      <c r="AP23" s="706"/>
      <c r="AQ23" s="706"/>
      <c r="AR23" s="706"/>
      <c r="AS23" s="706"/>
      <c r="AT23" s="706"/>
      <c r="AU23" s="706"/>
      <c r="AV23" s="706"/>
      <c r="AW23" s="706"/>
      <c r="AX23" s="707"/>
    </row>
    <row r="24" spans="1:50" ht="25.5" customHeight="1" thickBot="1" x14ac:dyDescent="0.2">
      <c r="A24" s="701"/>
      <c r="B24" s="702"/>
      <c r="C24" s="702"/>
      <c r="D24" s="702"/>
      <c r="E24" s="702"/>
      <c r="F24" s="703"/>
      <c r="G24" s="663" t="s">
        <v>222</v>
      </c>
      <c r="H24" s="664"/>
      <c r="I24" s="664"/>
      <c r="J24" s="664"/>
      <c r="K24" s="664"/>
      <c r="L24" s="664"/>
      <c r="M24" s="664"/>
      <c r="N24" s="664"/>
      <c r="O24" s="665"/>
      <c r="P24" s="441">
        <f>AK13</f>
        <v>52.548000000000002</v>
      </c>
      <c r="Q24" s="442"/>
      <c r="R24" s="442"/>
      <c r="S24" s="442"/>
      <c r="T24" s="442"/>
      <c r="U24" s="442"/>
      <c r="V24" s="443"/>
      <c r="W24" s="675">
        <f>AR13</f>
        <v>162.65199999999999</v>
      </c>
      <c r="X24" s="676"/>
      <c r="Y24" s="676"/>
      <c r="Z24" s="676"/>
      <c r="AA24" s="676"/>
      <c r="AB24" s="676"/>
      <c r="AC24" s="677"/>
      <c r="AD24" s="708"/>
      <c r="AE24" s="708"/>
      <c r="AF24" s="708"/>
      <c r="AG24" s="708"/>
      <c r="AH24" s="708"/>
      <c r="AI24" s="708"/>
      <c r="AJ24" s="708"/>
      <c r="AK24" s="708"/>
      <c r="AL24" s="708"/>
      <c r="AM24" s="708"/>
      <c r="AN24" s="708"/>
      <c r="AO24" s="708"/>
      <c r="AP24" s="708"/>
      <c r="AQ24" s="708"/>
      <c r="AR24" s="708"/>
      <c r="AS24" s="708"/>
      <c r="AT24" s="708"/>
      <c r="AU24" s="708"/>
      <c r="AV24" s="708"/>
      <c r="AW24" s="708"/>
      <c r="AX24" s="709"/>
    </row>
    <row r="25" spans="1:50" ht="18.75" customHeight="1" x14ac:dyDescent="0.15">
      <c r="A25" s="625" t="s">
        <v>231</v>
      </c>
      <c r="B25" s="626"/>
      <c r="C25" s="626"/>
      <c r="D25" s="626"/>
      <c r="E25" s="626"/>
      <c r="F25" s="627"/>
      <c r="G25" s="542" t="s">
        <v>139</v>
      </c>
      <c r="H25" s="543"/>
      <c r="I25" s="543"/>
      <c r="J25" s="543"/>
      <c r="K25" s="543"/>
      <c r="L25" s="543"/>
      <c r="M25" s="543"/>
      <c r="N25" s="543"/>
      <c r="O25" s="544"/>
      <c r="P25" s="621" t="s">
        <v>57</v>
      </c>
      <c r="Q25" s="543"/>
      <c r="R25" s="543"/>
      <c r="S25" s="543"/>
      <c r="T25" s="543"/>
      <c r="U25" s="543"/>
      <c r="V25" s="543"/>
      <c r="W25" s="543"/>
      <c r="X25" s="544"/>
      <c r="Y25" s="618"/>
      <c r="Z25" s="619"/>
      <c r="AA25" s="620"/>
      <c r="AB25" s="622" t="s">
        <v>11</v>
      </c>
      <c r="AC25" s="623"/>
      <c r="AD25" s="624"/>
      <c r="AE25" s="622" t="s">
        <v>261</v>
      </c>
      <c r="AF25" s="623"/>
      <c r="AG25" s="623"/>
      <c r="AH25" s="624"/>
      <c r="AI25" s="653" t="s">
        <v>278</v>
      </c>
      <c r="AJ25" s="653"/>
      <c r="AK25" s="653"/>
      <c r="AL25" s="622"/>
      <c r="AM25" s="653" t="s">
        <v>375</v>
      </c>
      <c r="AN25" s="653"/>
      <c r="AO25" s="653"/>
      <c r="AP25" s="622"/>
      <c r="AQ25" s="539" t="s">
        <v>169</v>
      </c>
      <c r="AR25" s="540"/>
      <c r="AS25" s="540"/>
      <c r="AT25" s="541"/>
      <c r="AU25" s="543" t="s">
        <v>129</v>
      </c>
      <c r="AV25" s="543"/>
      <c r="AW25" s="543"/>
      <c r="AX25" s="655"/>
    </row>
    <row r="26" spans="1:50" ht="18.75" customHeight="1" x14ac:dyDescent="0.15">
      <c r="A26" s="271"/>
      <c r="B26" s="272"/>
      <c r="C26" s="272"/>
      <c r="D26" s="272"/>
      <c r="E26" s="272"/>
      <c r="F26" s="273"/>
      <c r="G26" s="281"/>
      <c r="H26" s="269"/>
      <c r="I26" s="269"/>
      <c r="J26" s="269"/>
      <c r="K26" s="269"/>
      <c r="L26" s="269"/>
      <c r="M26" s="269"/>
      <c r="N26" s="269"/>
      <c r="O26" s="282"/>
      <c r="P26" s="292"/>
      <c r="Q26" s="269"/>
      <c r="R26" s="269"/>
      <c r="S26" s="269"/>
      <c r="T26" s="269"/>
      <c r="U26" s="269"/>
      <c r="V26" s="269"/>
      <c r="W26" s="269"/>
      <c r="X26" s="282"/>
      <c r="Y26" s="308"/>
      <c r="Z26" s="309"/>
      <c r="AA26" s="310"/>
      <c r="AB26" s="278"/>
      <c r="AC26" s="279"/>
      <c r="AD26" s="280"/>
      <c r="AE26" s="278"/>
      <c r="AF26" s="279"/>
      <c r="AG26" s="279"/>
      <c r="AH26" s="280"/>
      <c r="AI26" s="654"/>
      <c r="AJ26" s="654"/>
      <c r="AK26" s="654"/>
      <c r="AL26" s="278"/>
      <c r="AM26" s="654"/>
      <c r="AN26" s="654"/>
      <c r="AO26" s="654"/>
      <c r="AP26" s="278"/>
      <c r="AQ26" s="181" t="s">
        <v>580</v>
      </c>
      <c r="AR26" s="146"/>
      <c r="AS26" s="92" t="s">
        <v>170</v>
      </c>
      <c r="AT26" s="93"/>
      <c r="AU26" s="145">
        <v>3</v>
      </c>
      <c r="AV26" s="145"/>
      <c r="AW26" s="269" t="s">
        <v>166</v>
      </c>
      <c r="AX26" s="270"/>
    </row>
    <row r="27" spans="1:50" ht="45" customHeight="1" x14ac:dyDescent="0.15">
      <c r="A27" s="274"/>
      <c r="B27" s="272"/>
      <c r="C27" s="272"/>
      <c r="D27" s="272"/>
      <c r="E27" s="272"/>
      <c r="F27" s="273"/>
      <c r="G27" s="362" t="s">
        <v>582</v>
      </c>
      <c r="H27" s="363"/>
      <c r="I27" s="363"/>
      <c r="J27" s="363"/>
      <c r="K27" s="363"/>
      <c r="L27" s="363"/>
      <c r="M27" s="363"/>
      <c r="N27" s="363"/>
      <c r="O27" s="364"/>
      <c r="P27" s="76" t="s">
        <v>583</v>
      </c>
      <c r="Q27" s="76"/>
      <c r="R27" s="76"/>
      <c r="S27" s="76"/>
      <c r="T27" s="76"/>
      <c r="U27" s="76"/>
      <c r="V27" s="76"/>
      <c r="W27" s="76"/>
      <c r="X27" s="77"/>
      <c r="Y27" s="326" t="s">
        <v>12</v>
      </c>
      <c r="Z27" s="343"/>
      <c r="AA27" s="344"/>
      <c r="AB27" s="316" t="s">
        <v>584</v>
      </c>
      <c r="AC27" s="316"/>
      <c r="AD27" s="316"/>
      <c r="AE27" s="160">
        <v>46</v>
      </c>
      <c r="AF27" s="161"/>
      <c r="AG27" s="161"/>
      <c r="AH27" s="161"/>
      <c r="AI27" s="160">
        <v>47</v>
      </c>
      <c r="AJ27" s="161"/>
      <c r="AK27" s="161"/>
      <c r="AL27" s="161"/>
      <c r="AM27" s="160">
        <v>47</v>
      </c>
      <c r="AN27" s="161"/>
      <c r="AO27" s="161"/>
      <c r="AP27" s="161"/>
      <c r="AQ27" s="222" t="s">
        <v>580</v>
      </c>
      <c r="AR27" s="153"/>
      <c r="AS27" s="153"/>
      <c r="AT27" s="223"/>
      <c r="AU27" s="161" t="s">
        <v>580</v>
      </c>
      <c r="AV27" s="161"/>
      <c r="AW27" s="161"/>
      <c r="AX27" s="162"/>
    </row>
    <row r="28" spans="1:50" ht="45" customHeight="1" x14ac:dyDescent="0.15">
      <c r="A28" s="275"/>
      <c r="B28" s="276"/>
      <c r="C28" s="276"/>
      <c r="D28" s="276"/>
      <c r="E28" s="276"/>
      <c r="F28" s="277"/>
      <c r="G28" s="365"/>
      <c r="H28" s="366"/>
      <c r="I28" s="366"/>
      <c r="J28" s="366"/>
      <c r="K28" s="366"/>
      <c r="L28" s="366"/>
      <c r="M28" s="366"/>
      <c r="N28" s="366"/>
      <c r="O28" s="367"/>
      <c r="P28" s="79"/>
      <c r="Q28" s="79"/>
      <c r="R28" s="79"/>
      <c r="S28" s="79"/>
      <c r="T28" s="79"/>
      <c r="U28" s="79"/>
      <c r="V28" s="79"/>
      <c r="W28" s="79"/>
      <c r="X28" s="80"/>
      <c r="Y28" s="307" t="s">
        <v>52</v>
      </c>
      <c r="Z28" s="302"/>
      <c r="AA28" s="303"/>
      <c r="AB28" s="342" t="s">
        <v>584</v>
      </c>
      <c r="AC28" s="342"/>
      <c r="AD28" s="342"/>
      <c r="AE28" s="160">
        <v>47</v>
      </c>
      <c r="AF28" s="161"/>
      <c r="AG28" s="161"/>
      <c r="AH28" s="161"/>
      <c r="AI28" s="160">
        <v>47</v>
      </c>
      <c r="AJ28" s="161"/>
      <c r="AK28" s="161"/>
      <c r="AL28" s="161"/>
      <c r="AM28" s="160">
        <v>47</v>
      </c>
      <c r="AN28" s="161"/>
      <c r="AO28" s="161"/>
      <c r="AP28" s="161"/>
      <c r="AQ28" s="222" t="s">
        <v>580</v>
      </c>
      <c r="AR28" s="153"/>
      <c r="AS28" s="153"/>
      <c r="AT28" s="223"/>
      <c r="AU28" s="161">
        <v>47</v>
      </c>
      <c r="AV28" s="161"/>
      <c r="AW28" s="161"/>
      <c r="AX28" s="162"/>
    </row>
    <row r="29" spans="1:50" ht="45" customHeight="1" x14ac:dyDescent="0.15">
      <c r="A29" s="274"/>
      <c r="B29" s="272"/>
      <c r="C29" s="272"/>
      <c r="D29" s="272"/>
      <c r="E29" s="272"/>
      <c r="F29" s="273"/>
      <c r="G29" s="368"/>
      <c r="H29" s="369"/>
      <c r="I29" s="369"/>
      <c r="J29" s="369"/>
      <c r="K29" s="369"/>
      <c r="L29" s="369"/>
      <c r="M29" s="369"/>
      <c r="N29" s="369"/>
      <c r="O29" s="370"/>
      <c r="P29" s="82"/>
      <c r="Q29" s="82"/>
      <c r="R29" s="82"/>
      <c r="S29" s="82"/>
      <c r="T29" s="82"/>
      <c r="U29" s="82"/>
      <c r="V29" s="82"/>
      <c r="W29" s="82"/>
      <c r="X29" s="83"/>
      <c r="Y29" s="307" t="s">
        <v>13</v>
      </c>
      <c r="Z29" s="302"/>
      <c r="AA29" s="303"/>
      <c r="AB29" s="361" t="s">
        <v>167</v>
      </c>
      <c r="AC29" s="361"/>
      <c r="AD29" s="361"/>
      <c r="AE29" s="160">
        <v>98</v>
      </c>
      <c r="AF29" s="161"/>
      <c r="AG29" s="161"/>
      <c r="AH29" s="161"/>
      <c r="AI29" s="160">
        <v>100</v>
      </c>
      <c r="AJ29" s="161"/>
      <c r="AK29" s="161"/>
      <c r="AL29" s="161"/>
      <c r="AM29" s="160">
        <v>100</v>
      </c>
      <c r="AN29" s="161"/>
      <c r="AO29" s="161"/>
      <c r="AP29" s="161"/>
      <c r="AQ29" s="222" t="s">
        <v>580</v>
      </c>
      <c r="AR29" s="153"/>
      <c r="AS29" s="153"/>
      <c r="AT29" s="223"/>
      <c r="AU29" s="161" t="s">
        <v>580</v>
      </c>
      <c r="AV29" s="161"/>
      <c r="AW29" s="161"/>
      <c r="AX29" s="162"/>
    </row>
    <row r="30" spans="1:50" ht="23.25" customHeight="1" x14ac:dyDescent="0.15">
      <c r="A30" s="167" t="s">
        <v>252</v>
      </c>
      <c r="B30" s="168"/>
      <c r="C30" s="168"/>
      <c r="D30" s="168"/>
      <c r="E30" s="168"/>
      <c r="F30" s="169"/>
      <c r="G30" s="173" t="s">
        <v>585</v>
      </c>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5"/>
    </row>
    <row r="31" spans="1:50" ht="23.25" customHeight="1" thickBot="1" x14ac:dyDescent="0.2">
      <c r="A31" s="170"/>
      <c r="B31" s="171"/>
      <c r="C31" s="171"/>
      <c r="D31" s="171"/>
      <c r="E31" s="171"/>
      <c r="F31" s="172"/>
      <c r="G31" s="176"/>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8"/>
      <c r="AF31" s="178"/>
      <c r="AG31" s="178"/>
      <c r="AH31" s="178"/>
      <c r="AI31" s="178"/>
      <c r="AJ31" s="178"/>
      <c r="AK31" s="178"/>
      <c r="AL31" s="178"/>
      <c r="AM31" s="178"/>
      <c r="AN31" s="178"/>
      <c r="AO31" s="178"/>
      <c r="AP31" s="178"/>
      <c r="AQ31" s="177"/>
      <c r="AR31" s="177"/>
      <c r="AS31" s="177"/>
      <c r="AT31" s="177"/>
      <c r="AU31" s="177"/>
      <c r="AV31" s="177"/>
      <c r="AW31" s="177"/>
      <c r="AX31" s="179"/>
    </row>
    <row r="32" spans="1:50" ht="31.5" customHeight="1" x14ac:dyDescent="0.15">
      <c r="A32" s="337" t="s">
        <v>232</v>
      </c>
      <c r="B32" s="338"/>
      <c r="C32" s="338"/>
      <c r="D32" s="338"/>
      <c r="E32" s="338"/>
      <c r="F32" s="339"/>
      <c r="G32" s="340" t="s">
        <v>58</v>
      </c>
      <c r="H32" s="340"/>
      <c r="I32" s="340"/>
      <c r="J32" s="340"/>
      <c r="K32" s="340"/>
      <c r="L32" s="340"/>
      <c r="M32" s="340"/>
      <c r="N32" s="340"/>
      <c r="O32" s="340"/>
      <c r="P32" s="340"/>
      <c r="Q32" s="340"/>
      <c r="R32" s="340"/>
      <c r="S32" s="340"/>
      <c r="T32" s="340"/>
      <c r="U32" s="340"/>
      <c r="V32" s="340"/>
      <c r="W32" s="340"/>
      <c r="X32" s="341"/>
      <c r="Y32" s="618"/>
      <c r="Z32" s="619"/>
      <c r="AA32" s="620"/>
      <c r="AB32" s="330" t="s">
        <v>11</v>
      </c>
      <c r="AC32" s="330"/>
      <c r="AD32" s="330"/>
      <c r="AE32" s="345" t="s">
        <v>261</v>
      </c>
      <c r="AF32" s="346"/>
      <c r="AG32" s="346"/>
      <c r="AH32" s="347"/>
      <c r="AI32" s="345" t="s">
        <v>278</v>
      </c>
      <c r="AJ32" s="346"/>
      <c r="AK32" s="346"/>
      <c r="AL32" s="347"/>
      <c r="AM32" s="345" t="s">
        <v>375</v>
      </c>
      <c r="AN32" s="346"/>
      <c r="AO32" s="346"/>
      <c r="AP32" s="347"/>
      <c r="AQ32" s="207" t="s">
        <v>283</v>
      </c>
      <c r="AR32" s="208"/>
      <c r="AS32" s="208"/>
      <c r="AT32" s="209"/>
      <c r="AU32" s="207" t="s">
        <v>407</v>
      </c>
      <c r="AV32" s="208"/>
      <c r="AW32" s="208"/>
      <c r="AX32" s="210"/>
    </row>
    <row r="33" spans="1:51" ht="23.25" customHeight="1" x14ac:dyDescent="0.15">
      <c r="A33" s="286"/>
      <c r="B33" s="287"/>
      <c r="C33" s="287"/>
      <c r="D33" s="287"/>
      <c r="E33" s="287"/>
      <c r="F33" s="288"/>
      <c r="G33" s="76" t="s">
        <v>586</v>
      </c>
      <c r="H33" s="76"/>
      <c r="I33" s="76"/>
      <c r="J33" s="76"/>
      <c r="K33" s="76"/>
      <c r="L33" s="76"/>
      <c r="M33" s="76"/>
      <c r="N33" s="76"/>
      <c r="O33" s="76"/>
      <c r="P33" s="76"/>
      <c r="Q33" s="76"/>
      <c r="R33" s="76"/>
      <c r="S33" s="76"/>
      <c r="T33" s="76"/>
      <c r="U33" s="76"/>
      <c r="V33" s="76"/>
      <c r="W33" s="76"/>
      <c r="X33" s="77"/>
      <c r="Y33" s="348" t="s">
        <v>53</v>
      </c>
      <c r="Z33" s="349"/>
      <c r="AA33" s="350"/>
      <c r="AB33" s="316" t="s">
        <v>587</v>
      </c>
      <c r="AC33" s="316"/>
      <c r="AD33" s="316"/>
      <c r="AE33" s="185">
        <v>1</v>
      </c>
      <c r="AF33" s="185"/>
      <c r="AG33" s="185"/>
      <c r="AH33" s="185"/>
      <c r="AI33" s="185">
        <v>1</v>
      </c>
      <c r="AJ33" s="185"/>
      <c r="AK33" s="185"/>
      <c r="AL33" s="185"/>
      <c r="AM33" s="185">
        <v>1</v>
      </c>
      <c r="AN33" s="185"/>
      <c r="AO33" s="185"/>
      <c r="AP33" s="185"/>
      <c r="AQ33" s="185" t="s">
        <v>632</v>
      </c>
      <c r="AR33" s="185"/>
      <c r="AS33" s="185"/>
      <c r="AT33" s="185"/>
      <c r="AU33" s="160" t="s">
        <v>632</v>
      </c>
      <c r="AV33" s="161"/>
      <c r="AW33" s="161"/>
      <c r="AX33" s="162"/>
    </row>
    <row r="34" spans="1:51" ht="23.25" customHeight="1" x14ac:dyDescent="0.15">
      <c r="A34" s="289"/>
      <c r="B34" s="290"/>
      <c r="C34" s="290"/>
      <c r="D34" s="290"/>
      <c r="E34" s="290"/>
      <c r="F34" s="291"/>
      <c r="G34" s="82"/>
      <c r="H34" s="82"/>
      <c r="I34" s="82"/>
      <c r="J34" s="82"/>
      <c r="K34" s="82"/>
      <c r="L34" s="82"/>
      <c r="M34" s="82"/>
      <c r="N34" s="82"/>
      <c r="O34" s="82"/>
      <c r="P34" s="82"/>
      <c r="Q34" s="82"/>
      <c r="R34" s="82"/>
      <c r="S34" s="82"/>
      <c r="T34" s="82"/>
      <c r="U34" s="82"/>
      <c r="V34" s="82"/>
      <c r="W34" s="82"/>
      <c r="X34" s="83"/>
      <c r="Y34" s="304" t="s">
        <v>54</v>
      </c>
      <c r="Z34" s="305"/>
      <c r="AA34" s="306"/>
      <c r="AB34" s="316" t="s">
        <v>587</v>
      </c>
      <c r="AC34" s="316"/>
      <c r="AD34" s="316"/>
      <c r="AE34" s="185">
        <v>1</v>
      </c>
      <c r="AF34" s="185"/>
      <c r="AG34" s="185"/>
      <c r="AH34" s="185"/>
      <c r="AI34" s="185">
        <v>1</v>
      </c>
      <c r="AJ34" s="185"/>
      <c r="AK34" s="185"/>
      <c r="AL34" s="185"/>
      <c r="AM34" s="185">
        <v>1</v>
      </c>
      <c r="AN34" s="185"/>
      <c r="AO34" s="185"/>
      <c r="AP34" s="185"/>
      <c r="AQ34" s="185">
        <v>1</v>
      </c>
      <c r="AR34" s="185"/>
      <c r="AS34" s="185"/>
      <c r="AT34" s="185"/>
      <c r="AU34" s="165">
        <v>1</v>
      </c>
      <c r="AV34" s="166"/>
      <c r="AW34" s="166"/>
      <c r="AX34" s="211"/>
    </row>
    <row r="35" spans="1:51" ht="31.5" customHeight="1" x14ac:dyDescent="0.15">
      <c r="A35" s="283" t="s">
        <v>232</v>
      </c>
      <c r="B35" s="284"/>
      <c r="C35" s="284"/>
      <c r="D35" s="284"/>
      <c r="E35" s="284"/>
      <c r="F35" s="285"/>
      <c r="G35" s="314" t="s">
        <v>58</v>
      </c>
      <c r="H35" s="314"/>
      <c r="I35" s="314"/>
      <c r="J35" s="314"/>
      <c r="K35" s="314"/>
      <c r="L35" s="314"/>
      <c r="M35" s="314"/>
      <c r="N35" s="314"/>
      <c r="O35" s="314"/>
      <c r="P35" s="314"/>
      <c r="Q35" s="314"/>
      <c r="R35" s="314"/>
      <c r="S35" s="314"/>
      <c r="T35" s="314"/>
      <c r="U35" s="314"/>
      <c r="V35" s="314"/>
      <c r="W35" s="314"/>
      <c r="X35" s="315"/>
      <c r="Y35" s="308"/>
      <c r="Z35" s="309"/>
      <c r="AA35" s="310"/>
      <c r="AB35" s="307" t="s">
        <v>11</v>
      </c>
      <c r="AC35" s="302"/>
      <c r="AD35" s="303"/>
      <c r="AE35" s="180" t="s">
        <v>261</v>
      </c>
      <c r="AF35" s="180"/>
      <c r="AG35" s="180"/>
      <c r="AH35" s="180"/>
      <c r="AI35" s="180" t="s">
        <v>278</v>
      </c>
      <c r="AJ35" s="180"/>
      <c r="AK35" s="180"/>
      <c r="AL35" s="180"/>
      <c r="AM35" s="180" t="s">
        <v>375</v>
      </c>
      <c r="AN35" s="180"/>
      <c r="AO35" s="180"/>
      <c r="AP35" s="180"/>
      <c r="AQ35" s="182" t="s">
        <v>283</v>
      </c>
      <c r="AR35" s="183"/>
      <c r="AS35" s="183"/>
      <c r="AT35" s="183"/>
      <c r="AU35" s="182" t="s">
        <v>407</v>
      </c>
      <c r="AV35" s="183"/>
      <c r="AW35" s="183"/>
      <c r="AX35" s="184"/>
      <c r="AY35">
        <f>COUNTA($G$36)</f>
        <v>1</v>
      </c>
    </row>
    <row r="36" spans="1:51" ht="23.25" customHeight="1" x14ac:dyDescent="0.15">
      <c r="A36" s="286"/>
      <c r="B36" s="287"/>
      <c r="C36" s="287"/>
      <c r="D36" s="287"/>
      <c r="E36" s="287"/>
      <c r="F36" s="288"/>
      <c r="G36" s="76" t="s">
        <v>588</v>
      </c>
      <c r="H36" s="76"/>
      <c r="I36" s="76"/>
      <c r="J36" s="76"/>
      <c r="K36" s="76"/>
      <c r="L36" s="76"/>
      <c r="M36" s="76"/>
      <c r="N36" s="76"/>
      <c r="O36" s="76"/>
      <c r="P36" s="76"/>
      <c r="Q36" s="76"/>
      <c r="R36" s="76"/>
      <c r="S36" s="76"/>
      <c r="T36" s="76"/>
      <c r="U36" s="76"/>
      <c r="V36" s="76"/>
      <c r="W36" s="76"/>
      <c r="X36" s="77"/>
      <c r="Y36" s="320" t="s">
        <v>53</v>
      </c>
      <c r="Z36" s="321"/>
      <c r="AA36" s="322"/>
      <c r="AB36" s="351" t="s">
        <v>589</v>
      </c>
      <c r="AC36" s="352"/>
      <c r="AD36" s="353"/>
      <c r="AE36" s="185">
        <v>8</v>
      </c>
      <c r="AF36" s="185"/>
      <c r="AG36" s="185"/>
      <c r="AH36" s="185"/>
      <c r="AI36" s="185">
        <v>4</v>
      </c>
      <c r="AJ36" s="185"/>
      <c r="AK36" s="185"/>
      <c r="AL36" s="185"/>
      <c r="AM36" s="185">
        <v>2</v>
      </c>
      <c r="AN36" s="185"/>
      <c r="AO36" s="185"/>
      <c r="AP36" s="185"/>
      <c r="AQ36" s="185" t="s">
        <v>632</v>
      </c>
      <c r="AR36" s="185"/>
      <c r="AS36" s="185"/>
      <c r="AT36" s="185"/>
      <c r="AU36" s="185" t="s">
        <v>606</v>
      </c>
      <c r="AV36" s="185"/>
      <c r="AW36" s="185"/>
      <c r="AX36" s="186"/>
      <c r="AY36">
        <f>$AY$35</f>
        <v>1</v>
      </c>
    </row>
    <row r="37" spans="1:51" ht="23.25" customHeight="1" x14ac:dyDescent="0.15">
      <c r="A37" s="289"/>
      <c r="B37" s="290"/>
      <c r="C37" s="290"/>
      <c r="D37" s="290"/>
      <c r="E37" s="290"/>
      <c r="F37" s="291"/>
      <c r="G37" s="82"/>
      <c r="H37" s="82"/>
      <c r="I37" s="82"/>
      <c r="J37" s="82"/>
      <c r="K37" s="82"/>
      <c r="L37" s="82"/>
      <c r="M37" s="82"/>
      <c r="N37" s="82"/>
      <c r="O37" s="82"/>
      <c r="P37" s="82"/>
      <c r="Q37" s="82"/>
      <c r="R37" s="82"/>
      <c r="S37" s="82"/>
      <c r="T37" s="82"/>
      <c r="U37" s="82"/>
      <c r="V37" s="82"/>
      <c r="W37" s="82"/>
      <c r="X37" s="83"/>
      <c r="Y37" s="304" t="s">
        <v>54</v>
      </c>
      <c r="Z37" s="354"/>
      <c r="AA37" s="355"/>
      <c r="AB37" s="323" t="s">
        <v>589</v>
      </c>
      <c r="AC37" s="324"/>
      <c r="AD37" s="325"/>
      <c r="AE37" s="185">
        <v>6</v>
      </c>
      <c r="AF37" s="185"/>
      <c r="AG37" s="185"/>
      <c r="AH37" s="185"/>
      <c r="AI37" s="185">
        <v>5</v>
      </c>
      <c r="AJ37" s="185"/>
      <c r="AK37" s="185"/>
      <c r="AL37" s="185"/>
      <c r="AM37" s="185">
        <v>4</v>
      </c>
      <c r="AN37" s="185"/>
      <c r="AO37" s="185"/>
      <c r="AP37" s="185"/>
      <c r="AQ37" s="185">
        <v>4</v>
      </c>
      <c r="AR37" s="185"/>
      <c r="AS37" s="185"/>
      <c r="AT37" s="185"/>
      <c r="AU37" s="185" t="s">
        <v>606</v>
      </c>
      <c r="AV37" s="185"/>
      <c r="AW37" s="185"/>
      <c r="AX37" s="186"/>
      <c r="AY37">
        <f>$AY$35</f>
        <v>1</v>
      </c>
    </row>
    <row r="38" spans="1:51" ht="23.25" customHeight="1" x14ac:dyDescent="0.15">
      <c r="A38" s="293" t="s">
        <v>15</v>
      </c>
      <c r="B38" s="294"/>
      <c r="C38" s="294"/>
      <c r="D38" s="294"/>
      <c r="E38" s="294"/>
      <c r="F38" s="295"/>
      <c r="G38" s="302" t="s">
        <v>16</v>
      </c>
      <c r="H38" s="302"/>
      <c r="I38" s="302"/>
      <c r="J38" s="302"/>
      <c r="K38" s="302"/>
      <c r="L38" s="302"/>
      <c r="M38" s="302"/>
      <c r="N38" s="302"/>
      <c r="O38" s="302"/>
      <c r="P38" s="302"/>
      <c r="Q38" s="302"/>
      <c r="R38" s="302"/>
      <c r="S38" s="302"/>
      <c r="T38" s="302"/>
      <c r="U38" s="302"/>
      <c r="V38" s="302"/>
      <c r="W38" s="302"/>
      <c r="X38" s="303"/>
      <c r="Y38" s="358"/>
      <c r="Z38" s="359"/>
      <c r="AA38" s="360"/>
      <c r="AB38" s="307" t="s">
        <v>11</v>
      </c>
      <c r="AC38" s="302"/>
      <c r="AD38" s="303"/>
      <c r="AE38" s="180" t="s">
        <v>261</v>
      </c>
      <c r="AF38" s="180"/>
      <c r="AG38" s="180"/>
      <c r="AH38" s="180"/>
      <c r="AI38" s="180" t="s">
        <v>278</v>
      </c>
      <c r="AJ38" s="180"/>
      <c r="AK38" s="180"/>
      <c r="AL38" s="180"/>
      <c r="AM38" s="180" t="s">
        <v>375</v>
      </c>
      <c r="AN38" s="180"/>
      <c r="AO38" s="180"/>
      <c r="AP38" s="180"/>
      <c r="AQ38" s="376" t="s">
        <v>408</v>
      </c>
      <c r="AR38" s="377"/>
      <c r="AS38" s="377"/>
      <c r="AT38" s="377"/>
      <c r="AU38" s="377"/>
      <c r="AV38" s="377"/>
      <c r="AW38" s="377"/>
      <c r="AX38" s="378"/>
    </row>
    <row r="39" spans="1:51" ht="23.25" customHeight="1" x14ac:dyDescent="0.15">
      <c r="A39" s="296"/>
      <c r="B39" s="297"/>
      <c r="C39" s="297"/>
      <c r="D39" s="297"/>
      <c r="E39" s="297"/>
      <c r="F39" s="298"/>
      <c r="G39" s="264" t="s">
        <v>590</v>
      </c>
      <c r="H39" s="264"/>
      <c r="I39" s="264"/>
      <c r="J39" s="264"/>
      <c r="K39" s="264"/>
      <c r="L39" s="264"/>
      <c r="M39" s="264"/>
      <c r="N39" s="264"/>
      <c r="O39" s="264"/>
      <c r="P39" s="264"/>
      <c r="Q39" s="264"/>
      <c r="R39" s="264"/>
      <c r="S39" s="264"/>
      <c r="T39" s="264"/>
      <c r="U39" s="264"/>
      <c r="V39" s="264"/>
      <c r="W39" s="264"/>
      <c r="X39" s="264"/>
      <c r="Y39" s="311" t="s">
        <v>15</v>
      </c>
      <c r="Z39" s="312"/>
      <c r="AA39" s="313"/>
      <c r="AB39" s="317" t="s">
        <v>591</v>
      </c>
      <c r="AC39" s="318"/>
      <c r="AD39" s="319"/>
      <c r="AE39" s="185">
        <v>12</v>
      </c>
      <c r="AF39" s="185"/>
      <c r="AG39" s="185"/>
      <c r="AH39" s="185"/>
      <c r="AI39" s="185">
        <v>16</v>
      </c>
      <c r="AJ39" s="185"/>
      <c r="AK39" s="185"/>
      <c r="AL39" s="185"/>
      <c r="AM39" s="185">
        <v>12</v>
      </c>
      <c r="AN39" s="185"/>
      <c r="AO39" s="185"/>
      <c r="AP39" s="185"/>
      <c r="AQ39" s="160" t="s">
        <v>632</v>
      </c>
      <c r="AR39" s="161"/>
      <c r="AS39" s="161"/>
      <c r="AT39" s="161"/>
      <c r="AU39" s="161"/>
      <c r="AV39" s="161"/>
      <c r="AW39" s="161"/>
      <c r="AX39" s="162"/>
    </row>
    <row r="40" spans="1:51" ht="46.5" customHeight="1" thickBot="1" x14ac:dyDescent="0.2">
      <c r="A40" s="299"/>
      <c r="B40" s="300"/>
      <c r="C40" s="300"/>
      <c r="D40" s="300"/>
      <c r="E40" s="300"/>
      <c r="F40" s="301"/>
      <c r="G40" s="265"/>
      <c r="H40" s="265"/>
      <c r="I40" s="265"/>
      <c r="J40" s="265"/>
      <c r="K40" s="265"/>
      <c r="L40" s="265"/>
      <c r="M40" s="265"/>
      <c r="N40" s="265"/>
      <c r="O40" s="265"/>
      <c r="P40" s="265"/>
      <c r="Q40" s="265"/>
      <c r="R40" s="265"/>
      <c r="S40" s="265"/>
      <c r="T40" s="265"/>
      <c r="U40" s="265"/>
      <c r="V40" s="265"/>
      <c r="W40" s="265"/>
      <c r="X40" s="265"/>
      <c r="Y40" s="326" t="s">
        <v>47</v>
      </c>
      <c r="Z40" s="305"/>
      <c r="AA40" s="306"/>
      <c r="AB40" s="327" t="s">
        <v>237</v>
      </c>
      <c r="AC40" s="328"/>
      <c r="AD40" s="329"/>
      <c r="AE40" s="356" t="s">
        <v>592</v>
      </c>
      <c r="AF40" s="356"/>
      <c r="AG40" s="356"/>
      <c r="AH40" s="356"/>
      <c r="AI40" s="356" t="s">
        <v>593</v>
      </c>
      <c r="AJ40" s="356"/>
      <c r="AK40" s="356"/>
      <c r="AL40" s="356"/>
      <c r="AM40" s="356" t="s">
        <v>631</v>
      </c>
      <c r="AN40" s="356"/>
      <c r="AO40" s="356"/>
      <c r="AP40" s="356"/>
      <c r="AQ40" s="356" t="s">
        <v>607</v>
      </c>
      <c r="AR40" s="356"/>
      <c r="AS40" s="356"/>
      <c r="AT40" s="356"/>
      <c r="AU40" s="356"/>
      <c r="AV40" s="356"/>
      <c r="AW40" s="356"/>
      <c r="AX40" s="357"/>
    </row>
    <row r="41" spans="1:51" ht="45" customHeight="1" x14ac:dyDescent="0.15">
      <c r="A41" s="138" t="s">
        <v>273</v>
      </c>
      <c r="B41" s="136"/>
      <c r="C41" s="135" t="s">
        <v>171</v>
      </c>
      <c r="D41" s="136"/>
      <c r="E41" s="122" t="s">
        <v>196</v>
      </c>
      <c r="F41" s="123"/>
      <c r="G41" s="124" t="s">
        <v>594</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6"/>
      <c r="AY41">
        <f>COUNTA($G$41)</f>
        <v>1</v>
      </c>
    </row>
    <row r="42" spans="1:51" ht="45" customHeight="1" x14ac:dyDescent="0.15">
      <c r="A42" s="139"/>
      <c r="B42" s="137"/>
      <c r="C42" s="133"/>
      <c r="D42" s="137"/>
      <c r="E42" s="127" t="s">
        <v>195</v>
      </c>
      <c r="F42" s="128"/>
      <c r="G42" s="81" t="s">
        <v>595</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c r="AY42">
        <f>$AY$41</f>
        <v>1</v>
      </c>
    </row>
    <row r="43" spans="1:51" ht="18.75" customHeight="1" x14ac:dyDescent="0.15">
      <c r="A43" s="139"/>
      <c r="B43" s="137"/>
      <c r="C43" s="133"/>
      <c r="D43" s="137"/>
      <c r="E43" s="131" t="s">
        <v>172</v>
      </c>
      <c r="F43" s="132"/>
      <c r="G43" s="113" t="s">
        <v>181</v>
      </c>
      <c r="H43" s="107"/>
      <c r="I43" s="107"/>
      <c r="J43" s="107"/>
      <c r="K43" s="107"/>
      <c r="L43" s="107"/>
      <c r="M43" s="107"/>
      <c r="N43" s="107"/>
      <c r="O43" s="107"/>
      <c r="P43" s="107"/>
      <c r="Q43" s="107"/>
      <c r="R43" s="107"/>
      <c r="S43" s="107"/>
      <c r="T43" s="107"/>
      <c r="U43" s="107"/>
      <c r="V43" s="107"/>
      <c r="W43" s="107"/>
      <c r="X43" s="108"/>
      <c r="Y43" s="114"/>
      <c r="Z43" s="115"/>
      <c r="AA43" s="116"/>
      <c r="AB43" s="106" t="s">
        <v>11</v>
      </c>
      <c r="AC43" s="107"/>
      <c r="AD43" s="108"/>
      <c r="AE43" s="110" t="s">
        <v>261</v>
      </c>
      <c r="AF43" s="89"/>
      <c r="AG43" s="89"/>
      <c r="AH43" s="90"/>
      <c r="AI43" s="110" t="s">
        <v>278</v>
      </c>
      <c r="AJ43" s="89"/>
      <c r="AK43" s="89"/>
      <c r="AL43" s="90"/>
      <c r="AM43" s="110" t="s">
        <v>564</v>
      </c>
      <c r="AN43" s="89"/>
      <c r="AO43" s="89"/>
      <c r="AP43" s="90"/>
      <c r="AQ43" s="106" t="s">
        <v>169</v>
      </c>
      <c r="AR43" s="107"/>
      <c r="AS43" s="107"/>
      <c r="AT43" s="108"/>
      <c r="AU43" s="142" t="s">
        <v>183</v>
      </c>
      <c r="AV43" s="142"/>
      <c r="AW43" s="142"/>
      <c r="AX43" s="143"/>
      <c r="AY43">
        <f>COUNTA($G$45)</f>
        <v>1</v>
      </c>
    </row>
    <row r="44" spans="1:51" ht="18.75" customHeight="1" x14ac:dyDescent="0.15">
      <c r="A44" s="139"/>
      <c r="B44" s="137"/>
      <c r="C44" s="133"/>
      <c r="D44" s="137"/>
      <c r="E44" s="133"/>
      <c r="F44" s="134"/>
      <c r="G44" s="112"/>
      <c r="H44" s="92"/>
      <c r="I44" s="92"/>
      <c r="J44" s="92"/>
      <c r="K44" s="92"/>
      <c r="L44" s="92"/>
      <c r="M44" s="92"/>
      <c r="N44" s="92"/>
      <c r="O44" s="92"/>
      <c r="P44" s="92"/>
      <c r="Q44" s="92"/>
      <c r="R44" s="92"/>
      <c r="S44" s="92"/>
      <c r="T44" s="92"/>
      <c r="U44" s="92"/>
      <c r="V44" s="92"/>
      <c r="W44" s="92"/>
      <c r="X44" s="93"/>
      <c r="Y44" s="117"/>
      <c r="Z44" s="118"/>
      <c r="AA44" s="119"/>
      <c r="AB44" s="109"/>
      <c r="AC44" s="92"/>
      <c r="AD44" s="93"/>
      <c r="AE44" s="109"/>
      <c r="AF44" s="92"/>
      <c r="AG44" s="92"/>
      <c r="AH44" s="93"/>
      <c r="AI44" s="109"/>
      <c r="AJ44" s="92"/>
      <c r="AK44" s="92"/>
      <c r="AL44" s="93"/>
      <c r="AM44" s="109"/>
      <c r="AN44" s="92"/>
      <c r="AO44" s="92"/>
      <c r="AP44" s="93"/>
      <c r="AQ44" s="144" t="s">
        <v>580</v>
      </c>
      <c r="AR44" s="145"/>
      <c r="AS44" s="92" t="s">
        <v>170</v>
      </c>
      <c r="AT44" s="93"/>
      <c r="AU44" s="146" t="s">
        <v>580</v>
      </c>
      <c r="AV44" s="146"/>
      <c r="AW44" s="92" t="s">
        <v>166</v>
      </c>
      <c r="AX44" s="141"/>
      <c r="AY44">
        <f>$AY$43</f>
        <v>1</v>
      </c>
    </row>
    <row r="45" spans="1:51" ht="39.75" customHeight="1" x14ac:dyDescent="0.15">
      <c r="A45" s="139"/>
      <c r="B45" s="137"/>
      <c r="C45" s="133"/>
      <c r="D45" s="137"/>
      <c r="E45" s="133"/>
      <c r="F45" s="134"/>
      <c r="G45" s="75" t="s">
        <v>580</v>
      </c>
      <c r="H45" s="76"/>
      <c r="I45" s="76"/>
      <c r="J45" s="76"/>
      <c r="K45" s="76"/>
      <c r="L45" s="76"/>
      <c r="M45" s="76"/>
      <c r="N45" s="76"/>
      <c r="O45" s="76"/>
      <c r="P45" s="76"/>
      <c r="Q45" s="76"/>
      <c r="R45" s="76"/>
      <c r="S45" s="76"/>
      <c r="T45" s="76"/>
      <c r="U45" s="76"/>
      <c r="V45" s="76"/>
      <c r="W45" s="76"/>
      <c r="X45" s="77"/>
      <c r="Y45" s="147" t="s">
        <v>182</v>
      </c>
      <c r="Z45" s="148"/>
      <c r="AA45" s="149"/>
      <c r="AB45" s="150" t="s">
        <v>580</v>
      </c>
      <c r="AC45" s="151"/>
      <c r="AD45" s="151"/>
      <c r="AE45" s="152" t="s">
        <v>580</v>
      </c>
      <c r="AF45" s="153"/>
      <c r="AG45" s="153"/>
      <c r="AH45" s="153"/>
      <c r="AI45" s="152" t="s">
        <v>580</v>
      </c>
      <c r="AJ45" s="153"/>
      <c r="AK45" s="153"/>
      <c r="AL45" s="153"/>
      <c r="AM45" s="152" t="s">
        <v>632</v>
      </c>
      <c r="AN45" s="153"/>
      <c r="AO45" s="153"/>
      <c r="AP45" s="153"/>
      <c r="AQ45" s="152" t="s">
        <v>580</v>
      </c>
      <c r="AR45" s="153"/>
      <c r="AS45" s="153"/>
      <c r="AT45" s="153"/>
      <c r="AU45" s="152" t="s">
        <v>580</v>
      </c>
      <c r="AV45" s="153"/>
      <c r="AW45" s="153"/>
      <c r="AX45" s="154"/>
      <c r="AY45">
        <f t="shared" ref="AY45:AY46" si="4">$AY$43</f>
        <v>1</v>
      </c>
    </row>
    <row r="46" spans="1:51" ht="39.75" customHeight="1" x14ac:dyDescent="0.15">
      <c r="A46" s="139"/>
      <c r="B46" s="137"/>
      <c r="C46" s="133"/>
      <c r="D46" s="137"/>
      <c r="E46" s="133"/>
      <c r="F46" s="134"/>
      <c r="G46" s="81"/>
      <c r="H46" s="82"/>
      <c r="I46" s="82"/>
      <c r="J46" s="82"/>
      <c r="K46" s="82"/>
      <c r="L46" s="82"/>
      <c r="M46" s="82"/>
      <c r="N46" s="82"/>
      <c r="O46" s="82"/>
      <c r="P46" s="82"/>
      <c r="Q46" s="82"/>
      <c r="R46" s="82"/>
      <c r="S46" s="82"/>
      <c r="T46" s="82"/>
      <c r="U46" s="82"/>
      <c r="V46" s="82"/>
      <c r="W46" s="82"/>
      <c r="X46" s="83"/>
      <c r="Y46" s="155" t="s">
        <v>52</v>
      </c>
      <c r="Z46" s="156"/>
      <c r="AA46" s="157"/>
      <c r="AB46" s="158" t="s">
        <v>580</v>
      </c>
      <c r="AC46" s="159"/>
      <c r="AD46" s="159"/>
      <c r="AE46" s="152" t="s">
        <v>580</v>
      </c>
      <c r="AF46" s="153"/>
      <c r="AG46" s="153"/>
      <c r="AH46" s="153"/>
      <c r="AI46" s="152" t="s">
        <v>580</v>
      </c>
      <c r="AJ46" s="153"/>
      <c r="AK46" s="153"/>
      <c r="AL46" s="153"/>
      <c r="AM46" s="152" t="s">
        <v>632</v>
      </c>
      <c r="AN46" s="153"/>
      <c r="AO46" s="153"/>
      <c r="AP46" s="153"/>
      <c r="AQ46" s="152" t="s">
        <v>580</v>
      </c>
      <c r="AR46" s="153"/>
      <c r="AS46" s="153"/>
      <c r="AT46" s="153"/>
      <c r="AU46" s="152" t="s">
        <v>580</v>
      </c>
      <c r="AV46" s="153"/>
      <c r="AW46" s="153"/>
      <c r="AX46" s="154"/>
      <c r="AY46">
        <f t="shared" si="4"/>
        <v>1</v>
      </c>
    </row>
    <row r="47" spans="1:51" ht="22.5" customHeight="1" x14ac:dyDescent="0.15">
      <c r="A47" s="139"/>
      <c r="B47" s="137"/>
      <c r="C47" s="133"/>
      <c r="D47" s="137"/>
      <c r="E47" s="133"/>
      <c r="F47" s="134"/>
      <c r="G47" s="111" t="s">
        <v>184</v>
      </c>
      <c r="H47" s="89"/>
      <c r="I47" s="89"/>
      <c r="J47" s="89"/>
      <c r="K47" s="89"/>
      <c r="L47" s="89"/>
      <c r="M47" s="89"/>
      <c r="N47" s="89"/>
      <c r="O47" s="89"/>
      <c r="P47" s="90"/>
      <c r="Q47" s="110" t="s">
        <v>223</v>
      </c>
      <c r="R47" s="89"/>
      <c r="S47" s="89"/>
      <c r="T47" s="89"/>
      <c r="U47" s="89"/>
      <c r="V47" s="89"/>
      <c r="W47" s="89"/>
      <c r="X47" s="89"/>
      <c r="Y47" s="89"/>
      <c r="Z47" s="89"/>
      <c r="AA47" s="89"/>
      <c r="AB47" s="88" t="s">
        <v>224</v>
      </c>
      <c r="AC47" s="89"/>
      <c r="AD47" s="90"/>
      <c r="AE47" s="110" t="s">
        <v>185</v>
      </c>
      <c r="AF47" s="89"/>
      <c r="AG47" s="89"/>
      <c r="AH47" s="89"/>
      <c r="AI47" s="89"/>
      <c r="AJ47" s="89"/>
      <c r="AK47" s="89"/>
      <c r="AL47" s="89"/>
      <c r="AM47" s="89"/>
      <c r="AN47" s="89"/>
      <c r="AO47" s="89"/>
      <c r="AP47" s="89"/>
      <c r="AQ47" s="89"/>
      <c r="AR47" s="89"/>
      <c r="AS47" s="89"/>
      <c r="AT47" s="89"/>
      <c r="AU47" s="89"/>
      <c r="AV47" s="89"/>
      <c r="AW47" s="89"/>
      <c r="AX47" s="140"/>
      <c r="AY47">
        <f>COUNTA($G$49)</f>
        <v>1</v>
      </c>
    </row>
    <row r="48" spans="1:51" ht="22.5" customHeight="1" x14ac:dyDescent="0.15">
      <c r="A48" s="139"/>
      <c r="B48" s="137"/>
      <c r="C48" s="133"/>
      <c r="D48" s="137"/>
      <c r="E48" s="133"/>
      <c r="F48" s="134"/>
      <c r="G48" s="112"/>
      <c r="H48" s="92"/>
      <c r="I48" s="92"/>
      <c r="J48" s="92"/>
      <c r="K48" s="92"/>
      <c r="L48" s="92"/>
      <c r="M48" s="92"/>
      <c r="N48" s="92"/>
      <c r="O48" s="92"/>
      <c r="P48" s="93"/>
      <c r="Q48" s="109"/>
      <c r="R48" s="92"/>
      <c r="S48" s="92"/>
      <c r="T48" s="92"/>
      <c r="U48" s="92"/>
      <c r="V48" s="92"/>
      <c r="W48" s="92"/>
      <c r="X48" s="92"/>
      <c r="Y48" s="92"/>
      <c r="Z48" s="92"/>
      <c r="AA48" s="92"/>
      <c r="AB48" s="91"/>
      <c r="AC48" s="92"/>
      <c r="AD48" s="93"/>
      <c r="AE48" s="109"/>
      <c r="AF48" s="92"/>
      <c r="AG48" s="92"/>
      <c r="AH48" s="92"/>
      <c r="AI48" s="92"/>
      <c r="AJ48" s="92"/>
      <c r="AK48" s="92"/>
      <c r="AL48" s="92"/>
      <c r="AM48" s="92"/>
      <c r="AN48" s="92"/>
      <c r="AO48" s="92"/>
      <c r="AP48" s="92"/>
      <c r="AQ48" s="92"/>
      <c r="AR48" s="92"/>
      <c r="AS48" s="92"/>
      <c r="AT48" s="92"/>
      <c r="AU48" s="92"/>
      <c r="AV48" s="92"/>
      <c r="AW48" s="92"/>
      <c r="AX48" s="141"/>
      <c r="AY48">
        <f>$AY$47</f>
        <v>1</v>
      </c>
    </row>
    <row r="49" spans="1:51" ht="22.5" customHeight="1" x14ac:dyDescent="0.15">
      <c r="A49" s="139"/>
      <c r="B49" s="137"/>
      <c r="C49" s="133"/>
      <c r="D49" s="137"/>
      <c r="E49" s="133"/>
      <c r="F49" s="134"/>
      <c r="G49" s="75" t="s">
        <v>596</v>
      </c>
      <c r="H49" s="76"/>
      <c r="I49" s="76"/>
      <c r="J49" s="76"/>
      <c r="K49" s="76"/>
      <c r="L49" s="76"/>
      <c r="M49" s="76"/>
      <c r="N49" s="76"/>
      <c r="O49" s="76"/>
      <c r="P49" s="77"/>
      <c r="Q49" s="84" t="s">
        <v>597</v>
      </c>
      <c r="R49" s="76"/>
      <c r="S49" s="76"/>
      <c r="T49" s="76"/>
      <c r="U49" s="76"/>
      <c r="V49" s="76"/>
      <c r="W49" s="76"/>
      <c r="X49" s="76"/>
      <c r="Y49" s="76"/>
      <c r="Z49" s="76"/>
      <c r="AA49" s="190"/>
      <c r="AB49" s="96" t="s">
        <v>608</v>
      </c>
      <c r="AC49" s="97"/>
      <c r="AD49" s="97"/>
      <c r="AE49" s="102" t="s">
        <v>580</v>
      </c>
      <c r="AF49" s="102"/>
      <c r="AG49" s="102"/>
      <c r="AH49" s="102"/>
      <c r="AI49" s="102"/>
      <c r="AJ49" s="102"/>
      <c r="AK49" s="102"/>
      <c r="AL49" s="102"/>
      <c r="AM49" s="102"/>
      <c r="AN49" s="102"/>
      <c r="AO49" s="102"/>
      <c r="AP49" s="102"/>
      <c r="AQ49" s="102"/>
      <c r="AR49" s="102"/>
      <c r="AS49" s="102"/>
      <c r="AT49" s="102"/>
      <c r="AU49" s="102"/>
      <c r="AV49" s="102"/>
      <c r="AW49" s="102"/>
      <c r="AX49" s="103"/>
      <c r="AY49">
        <f t="shared" ref="AY49:AY53" si="5">$AY$47</f>
        <v>1</v>
      </c>
    </row>
    <row r="50" spans="1:51" ht="22.5" customHeight="1" x14ac:dyDescent="0.15">
      <c r="A50" s="139"/>
      <c r="B50" s="137"/>
      <c r="C50" s="133"/>
      <c r="D50" s="137"/>
      <c r="E50" s="133"/>
      <c r="F50" s="134"/>
      <c r="G50" s="78"/>
      <c r="H50" s="79"/>
      <c r="I50" s="79"/>
      <c r="J50" s="79"/>
      <c r="K50" s="79"/>
      <c r="L50" s="79"/>
      <c r="M50" s="79"/>
      <c r="N50" s="79"/>
      <c r="O50" s="79"/>
      <c r="P50" s="80"/>
      <c r="Q50" s="120"/>
      <c r="R50" s="79"/>
      <c r="S50" s="79"/>
      <c r="T50" s="79"/>
      <c r="U50" s="79"/>
      <c r="V50" s="79"/>
      <c r="W50" s="79"/>
      <c r="X50" s="79"/>
      <c r="Y50" s="79"/>
      <c r="Z50" s="79"/>
      <c r="AA50" s="191"/>
      <c r="AB50" s="98"/>
      <c r="AC50" s="99"/>
      <c r="AD50" s="99"/>
      <c r="AE50" s="102"/>
      <c r="AF50" s="102"/>
      <c r="AG50" s="102"/>
      <c r="AH50" s="102"/>
      <c r="AI50" s="102"/>
      <c r="AJ50" s="102"/>
      <c r="AK50" s="102"/>
      <c r="AL50" s="102"/>
      <c r="AM50" s="102"/>
      <c r="AN50" s="102"/>
      <c r="AO50" s="102"/>
      <c r="AP50" s="102"/>
      <c r="AQ50" s="102"/>
      <c r="AR50" s="102"/>
      <c r="AS50" s="102"/>
      <c r="AT50" s="102"/>
      <c r="AU50" s="102"/>
      <c r="AV50" s="102"/>
      <c r="AW50" s="102"/>
      <c r="AX50" s="103"/>
      <c r="AY50">
        <f t="shared" si="5"/>
        <v>1</v>
      </c>
    </row>
    <row r="51" spans="1:51" ht="25.5" customHeight="1" x14ac:dyDescent="0.15">
      <c r="A51" s="139"/>
      <c r="B51" s="137"/>
      <c r="C51" s="133"/>
      <c r="D51" s="137"/>
      <c r="E51" s="133"/>
      <c r="F51" s="134"/>
      <c r="G51" s="78"/>
      <c r="H51" s="79"/>
      <c r="I51" s="79"/>
      <c r="J51" s="79"/>
      <c r="K51" s="79"/>
      <c r="L51" s="79"/>
      <c r="M51" s="79"/>
      <c r="N51" s="79"/>
      <c r="O51" s="79"/>
      <c r="P51" s="80"/>
      <c r="Q51" s="120"/>
      <c r="R51" s="79"/>
      <c r="S51" s="79"/>
      <c r="T51" s="79"/>
      <c r="U51" s="79"/>
      <c r="V51" s="79"/>
      <c r="W51" s="79"/>
      <c r="X51" s="79"/>
      <c r="Y51" s="79"/>
      <c r="Z51" s="79"/>
      <c r="AA51" s="191"/>
      <c r="AB51" s="98"/>
      <c r="AC51" s="99"/>
      <c r="AD51" s="99"/>
      <c r="AE51" s="104" t="s">
        <v>186</v>
      </c>
      <c r="AF51" s="104"/>
      <c r="AG51" s="104"/>
      <c r="AH51" s="104"/>
      <c r="AI51" s="104"/>
      <c r="AJ51" s="104"/>
      <c r="AK51" s="104"/>
      <c r="AL51" s="104"/>
      <c r="AM51" s="104"/>
      <c r="AN51" s="104"/>
      <c r="AO51" s="104"/>
      <c r="AP51" s="104"/>
      <c r="AQ51" s="104"/>
      <c r="AR51" s="104"/>
      <c r="AS51" s="104"/>
      <c r="AT51" s="104"/>
      <c r="AU51" s="104"/>
      <c r="AV51" s="104"/>
      <c r="AW51" s="104"/>
      <c r="AX51" s="105"/>
      <c r="AY51">
        <f t="shared" si="5"/>
        <v>1</v>
      </c>
    </row>
    <row r="52" spans="1:51" ht="22.5" customHeight="1" x14ac:dyDescent="0.15">
      <c r="A52" s="139"/>
      <c r="B52" s="137"/>
      <c r="C52" s="133"/>
      <c r="D52" s="137"/>
      <c r="E52" s="133"/>
      <c r="F52" s="134"/>
      <c r="G52" s="78"/>
      <c r="H52" s="79"/>
      <c r="I52" s="79"/>
      <c r="J52" s="79"/>
      <c r="K52" s="79"/>
      <c r="L52" s="79"/>
      <c r="M52" s="79"/>
      <c r="N52" s="79"/>
      <c r="O52" s="79"/>
      <c r="P52" s="80"/>
      <c r="Q52" s="120"/>
      <c r="R52" s="79"/>
      <c r="S52" s="79"/>
      <c r="T52" s="79"/>
      <c r="U52" s="79"/>
      <c r="V52" s="79"/>
      <c r="W52" s="79"/>
      <c r="X52" s="79"/>
      <c r="Y52" s="79"/>
      <c r="Z52" s="79"/>
      <c r="AA52" s="191"/>
      <c r="AB52" s="98"/>
      <c r="AC52" s="99"/>
      <c r="AD52" s="99"/>
      <c r="AE52" s="84" t="s">
        <v>632</v>
      </c>
      <c r="AF52" s="76"/>
      <c r="AG52" s="76"/>
      <c r="AH52" s="76"/>
      <c r="AI52" s="76"/>
      <c r="AJ52" s="76"/>
      <c r="AK52" s="76"/>
      <c r="AL52" s="76"/>
      <c r="AM52" s="76"/>
      <c r="AN52" s="76"/>
      <c r="AO52" s="76"/>
      <c r="AP52" s="76"/>
      <c r="AQ52" s="76"/>
      <c r="AR52" s="76"/>
      <c r="AS52" s="76"/>
      <c r="AT52" s="76"/>
      <c r="AU52" s="76"/>
      <c r="AV52" s="76"/>
      <c r="AW52" s="76"/>
      <c r="AX52" s="85"/>
      <c r="AY52">
        <f t="shared" si="5"/>
        <v>1</v>
      </c>
    </row>
    <row r="53" spans="1:51" ht="22.5" customHeight="1" x14ac:dyDescent="0.15">
      <c r="A53" s="139"/>
      <c r="B53" s="137"/>
      <c r="C53" s="133"/>
      <c r="D53" s="137"/>
      <c r="E53" s="133"/>
      <c r="F53" s="134"/>
      <c r="G53" s="81"/>
      <c r="H53" s="82"/>
      <c r="I53" s="82"/>
      <c r="J53" s="82"/>
      <c r="K53" s="82"/>
      <c r="L53" s="82"/>
      <c r="M53" s="82"/>
      <c r="N53" s="82"/>
      <c r="O53" s="82"/>
      <c r="P53" s="83"/>
      <c r="Q53" s="86"/>
      <c r="R53" s="82"/>
      <c r="S53" s="82"/>
      <c r="T53" s="82"/>
      <c r="U53" s="82"/>
      <c r="V53" s="82"/>
      <c r="W53" s="82"/>
      <c r="X53" s="82"/>
      <c r="Y53" s="82"/>
      <c r="Z53" s="82"/>
      <c r="AA53" s="192"/>
      <c r="AB53" s="100"/>
      <c r="AC53" s="101"/>
      <c r="AD53" s="101"/>
      <c r="AE53" s="86"/>
      <c r="AF53" s="82"/>
      <c r="AG53" s="82"/>
      <c r="AH53" s="82"/>
      <c r="AI53" s="82"/>
      <c r="AJ53" s="82"/>
      <c r="AK53" s="82"/>
      <c r="AL53" s="82"/>
      <c r="AM53" s="82"/>
      <c r="AN53" s="82"/>
      <c r="AO53" s="82"/>
      <c r="AP53" s="82"/>
      <c r="AQ53" s="82"/>
      <c r="AR53" s="82"/>
      <c r="AS53" s="82"/>
      <c r="AT53" s="82"/>
      <c r="AU53" s="82"/>
      <c r="AV53" s="82"/>
      <c r="AW53" s="82"/>
      <c r="AX53" s="87"/>
      <c r="AY53">
        <f t="shared" si="5"/>
        <v>1</v>
      </c>
    </row>
    <row r="54" spans="1:51" ht="18.75" customHeight="1" x14ac:dyDescent="0.15">
      <c r="A54" s="139"/>
      <c r="B54" s="137"/>
      <c r="C54" s="133"/>
      <c r="D54" s="137"/>
      <c r="E54" s="224" t="s">
        <v>176</v>
      </c>
      <c r="F54" s="225"/>
      <c r="G54" s="226" t="s">
        <v>173</v>
      </c>
      <c r="H54" s="89"/>
      <c r="I54" s="89"/>
      <c r="J54" s="89"/>
      <c r="K54" s="89"/>
      <c r="L54" s="89"/>
      <c r="M54" s="89"/>
      <c r="N54" s="89"/>
      <c r="O54" s="89"/>
      <c r="P54" s="89"/>
      <c r="Q54" s="89"/>
      <c r="R54" s="89"/>
      <c r="S54" s="89"/>
      <c r="T54" s="89"/>
      <c r="U54" s="89"/>
      <c r="V54" s="89"/>
      <c r="W54" s="89"/>
      <c r="X54" s="90"/>
      <c r="Y54" s="117"/>
      <c r="Z54" s="118"/>
      <c r="AA54" s="119"/>
      <c r="AB54" s="110" t="s">
        <v>11</v>
      </c>
      <c r="AC54" s="89"/>
      <c r="AD54" s="90"/>
      <c r="AE54" s="217" t="s">
        <v>175</v>
      </c>
      <c r="AF54" s="218"/>
      <c r="AG54" s="218"/>
      <c r="AH54" s="219"/>
      <c r="AI54" s="220" t="s">
        <v>409</v>
      </c>
      <c r="AJ54" s="220"/>
      <c r="AK54" s="220"/>
      <c r="AL54" s="110"/>
      <c r="AM54" s="220" t="s">
        <v>410</v>
      </c>
      <c r="AN54" s="220"/>
      <c r="AO54" s="220"/>
      <c r="AP54" s="110"/>
      <c r="AQ54" s="110" t="s">
        <v>169</v>
      </c>
      <c r="AR54" s="89"/>
      <c r="AS54" s="89"/>
      <c r="AT54" s="90"/>
      <c r="AU54" s="94" t="s">
        <v>129</v>
      </c>
      <c r="AV54" s="94"/>
      <c r="AW54" s="94"/>
      <c r="AX54" s="95"/>
      <c r="AY54">
        <f>COUNTA($G$56)</f>
        <v>1</v>
      </c>
    </row>
    <row r="55" spans="1:51" ht="18.75" customHeight="1" x14ac:dyDescent="0.15">
      <c r="A55" s="139"/>
      <c r="B55" s="137"/>
      <c r="C55" s="133"/>
      <c r="D55" s="137"/>
      <c r="E55" s="224"/>
      <c r="F55" s="225"/>
      <c r="G55" s="112"/>
      <c r="H55" s="92"/>
      <c r="I55" s="92"/>
      <c r="J55" s="92"/>
      <c r="K55" s="92"/>
      <c r="L55" s="92"/>
      <c r="M55" s="92"/>
      <c r="N55" s="92"/>
      <c r="O55" s="92"/>
      <c r="P55" s="92"/>
      <c r="Q55" s="92"/>
      <c r="R55" s="92"/>
      <c r="S55" s="92"/>
      <c r="T55" s="92"/>
      <c r="U55" s="92"/>
      <c r="V55" s="92"/>
      <c r="W55" s="92"/>
      <c r="X55" s="93"/>
      <c r="Y55" s="117"/>
      <c r="Z55" s="118"/>
      <c r="AA55" s="119"/>
      <c r="AB55" s="109"/>
      <c r="AC55" s="92"/>
      <c r="AD55" s="93"/>
      <c r="AE55" s="146" t="s">
        <v>580</v>
      </c>
      <c r="AF55" s="146"/>
      <c r="AG55" s="92" t="s">
        <v>170</v>
      </c>
      <c r="AH55" s="93"/>
      <c r="AI55" s="221"/>
      <c r="AJ55" s="221"/>
      <c r="AK55" s="221"/>
      <c r="AL55" s="109"/>
      <c r="AM55" s="221"/>
      <c r="AN55" s="221"/>
      <c r="AO55" s="221"/>
      <c r="AP55" s="109"/>
      <c r="AQ55" s="181" t="s">
        <v>580</v>
      </c>
      <c r="AR55" s="146"/>
      <c r="AS55" s="92" t="s">
        <v>170</v>
      </c>
      <c r="AT55" s="93"/>
      <c r="AU55" s="146" t="s">
        <v>580</v>
      </c>
      <c r="AV55" s="146"/>
      <c r="AW55" s="92" t="s">
        <v>166</v>
      </c>
      <c r="AX55" s="141"/>
      <c r="AY55">
        <f>$AY$54</f>
        <v>1</v>
      </c>
    </row>
    <row r="56" spans="1:51" ht="23.25" customHeight="1" x14ac:dyDescent="0.15">
      <c r="A56" s="139"/>
      <c r="B56" s="137"/>
      <c r="C56" s="133"/>
      <c r="D56" s="137"/>
      <c r="E56" s="224"/>
      <c r="F56" s="225"/>
      <c r="G56" s="75" t="s">
        <v>580</v>
      </c>
      <c r="H56" s="76"/>
      <c r="I56" s="76"/>
      <c r="J56" s="76"/>
      <c r="K56" s="76"/>
      <c r="L56" s="76"/>
      <c r="M56" s="76"/>
      <c r="N56" s="76"/>
      <c r="O56" s="76"/>
      <c r="P56" s="76"/>
      <c r="Q56" s="76"/>
      <c r="R56" s="76"/>
      <c r="S56" s="76"/>
      <c r="T56" s="76"/>
      <c r="U56" s="76"/>
      <c r="V56" s="76"/>
      <c r="W56" s="76"/>
      <c r="X56" s="77"/>
      <c r="Y56" s="147" t="s">
        <v>12</v>
      </c>
      <c r="Z56" s="148"/>
      <c r="AA56" s="149"/>
      <c r="AB56" s="159" t="s">
        <v>580</v>
      </c>
      <c r="AC56" s="159"/>
      <c r="AD56" s="159"/>
      <c r="AE56" s="222" t="s">
        <v>580</v>
      </c>
      <c r="AF56" s="153"/>
      <c r="AG56" s="153"/>
      <c r="AH56" s="153"/>
      <c r="AI56" s="222" t="s">
        <v>580</v>
      </c>
      <c r="AJ56" s="153"/>
      <c r="AK56" s="153"/>
      <c r="AL56" s="153"/>
      <c r="AM56" s="222" t="s">
        <v>632</v>
      </c>
      <c r="AN56" s="153"/>
      <c r="AO56" s="153"/>
      <c r="AP56" s="223"/>
      <c r="AQ56" s="222" t="s">
        <v>580</v>
      </c>
      <c r="AR56" s="153"/>
      <c r="AS56" s="153"/>
      <c r="AT56" s="223"/>
      <c r="AU56" s="153" t="s">
        <v>580</v>
      </c>
      <c r="AV56" s="153"/>
      <c r="AW56" s="153"/>
      <c r="AX56" s="154"/>
      <c r="AY56">
        <f t="shared" ref="AY56:AY58" si="6">$AY$54</f>
        <v>1</v>
      </c>
    </row>
    <row r="57" spans="1:51" ht="23.25" customHeight="1" x14ac:dyDescent="0.15">
      <c r="A57" s="139"/>
      <c r="B57" s="137"/>
      <c r="C57" s="133"/>
      <c r="D57" s="137"/>
      <c r="E57" s="224"/>
      <c r="F57" s="225"/>
      <c r="G57" s="78"/>
      <c r="H57" s="79"/>
      <c r="I57" s="79"/>
      <c r="J57" s="79"/>
      <c r="K57" s="79"/>
      <c r="L57" s="79"/>
      <c r="M57" s="79"/>
      <c r="N57" s="79"/>
      <c r="O57" s="79"/>
      <c r="P57" s="79"/>
      <c r="Q57" s="79"/>
      <c r="R57" s="79"/>
      <c r="S57" s="79"/>
      <c r="T57" s="79"/>
      <c r="U57" s="79"/>
      <c r="V57" s="79"/>
      <c r="W57" s="79"/>
      <c r="X57" s="80"/>
      <c r="Y57" s="155" t="s">
        <v>52</v>
      </c>
      <c r="Z57" s="156"/>
      <c r="AA57" s="157"/>
      <c r="AB57" s="151" t="s">
        <v>580</v>
      </c>
      <c r="AC57" s="151"/>
      <c r="AD57" s="151"/>
      <c r="AE57" s="222" t="s">
        <v>580</v>
      </c>
      <c r="AF57" s="153"/>
      <c r="AG57" s="153"/>
      <c r="AH57" s="223"/>
      <c r="AI57" s="222" t="s">
        <v>580</v>
      </c>
      <c r="AJ57" s="153"/>
      <c r="AK57" s="153"/>
      <c r="AL57" s="153"/>
      <c r="AM57" s="222" t="s">
        <v>632</v>
      </c>
      <c r="AN57" s="153"/>
      <c r="AO57" s="153"/>
      <c r="AP57" s="223"/>
      <c r="AQ57" s="222" t="s">
        <v>580</v>
      </c>
      <c r="AR57" s="153"/>
      <c r="AS57" s="153"/>
      <c r="AT57" s="223"/>
      <c r="AU57" s="153" t="s">
        <v>580</v>
      </c>
      <c r="AV57" s="153"/>
      <c r="AW57" s="153"/>
      <c r="AX57" s="154"/>
      <c r="AY57">
        <f t="shared" si="6"/>
        <v>1</v>
      </c>
    </row>
    <row r="58" spans="1:51" ht="23.25" customHeight="1" x14ac:dyDescent="0.15">
      <c r="A58" s="139"/>
      <c r="B58" s="137"/>
      <c r="C58" s="133"/>
      <c r="D58" s="137"/>
      <c r="E58" s="224"/>
      <c r="F58" s="225"/>
      <c r="G58" s="81"/>
      <c r="H58" s="82"/>
      <c r="I58" s="82"/>
      <c r="J58" s="82"/>
      <c r="K58" s="82"/>
      <c r="L58" s="82"/>
      <c r="M58" s="82"/>
      <c r="N58" s="82"/>
      <c r="O58" s="82"/>
      <c r="P58" s="82"/>
      <c r="Q58" s="82"/>
      <c r="R58" s="82"/>
      <c r="S58" s="82"/>
      <c r="T58" s="82"/>
      <c r="U58" s="82"/>
      <c r="V58" s="82"/>
      <c r="W58" s="82"/>
      <c r="X58" s="83"/>
      <c r="Y58" s="155" t="s">
        <v>13</v>
      </c>
      <c r="Z58" s="156"/>
      <c r="AA58" s="157"/>
      <c r="AB58" s="375" t="s">
        <v>167</v>
      </c>
      <c r="AC58" s="375"/>
      <c r="AD58" s="375"/>
      <c r="AE58" s="222" t="s">
        <v>580</v>
      </c>
      <c r="AF58" s="153"/>
      <c r="AG58" s="153"/>
      <c r="AH58" s="223"/>
      <c r="AI58" s="222" t="s">
        <v>580</v>
      </c>
      <c r="AJ58" s="153"/>
      <c r="AK58" s="153"/>
      <c r="AL58" s="153"/>
      <c r="AM58" s="222" t="s">
        <v>632</v>
      </c>
      <c r="AN58" s="153"/>
      <c r="AO58" s="153"/>
      <c r="AP58" s="223"/>
      <c r="AQ58" s="222" t="s">
        <v>580</v>
      </c>
      <c r="AR58" s="153"/>
      <c r="AS58" s="153"/>
      <c r="AT58" s="223"/>
      <c r="AU58" s="153" t="s">
        <v>580</v>
      </c>
      <c r="AV58" s="153"/>
      <c r="AW58" s="153"/>
      <c r="AX58" s="154"/>
      <c r="AY58">
        <f t="shared" si="6"/>
        <v>1</v>
      </c>
    </row>
    <row r="59" spans="1:51" ht="18.75" customHeight="1" x14ac:dyDescent="0.15">
      <c r="A59" s="139"/>
      <c r="B59" s="137"/>
      <c r="C59" s="133"/>
      <c r="D59" s="137"/>
      <c r="E59" s="224" t="s">
        <v>177</v>
      </c>
      <c r="F59" s="225"/>
      <c r="G59" s="226" t="s">
        <v>174</v>
      </c>
      <c r="H59" s="89"/>
      <c r="I59" s="89"/>
      <c r="J59" s="89"/>
      <c r="K59" s="89"/>
      <c r="L59" s="89"/>
      <c r="M59" s="89"/>
      <c r="N59" s="89"/>
      <c r="O59" s="89"/>
      <c r="P59" s="89"/>
      <c r="Q59" s="89"/>
      <c r="R59" s="89"/>
      <c r="S59" s="89"/>
      <c r="T59" s="89"/>
      <c r="U59" s="89"/>
      <c r="V59" s="89"/>
      <c r="W59" s="89"/>
      <c r="X59" s="90"/>
      <c r="Y59" s="117"/>
      <c r="Z59" s="118"/>
      <c r="AA59" s="119"/>
      <c r="AB59" s="110" t="s">
        <v>11</v>
      </c>
      <c r="AC59" s="89"/>
      <c r="AD59" s="90"/>
      <c r="AE59" s="217" t="s">
        <v>175</v>
      </c>
      <c r="AF59" s="218"/>
      <c r="AG59" s="218"/>
      <c r="AH59" s="219"/>
      <c r="AI59" s="220" t="s">
        <v>409</v>
      </c>
      <c r="AJ59" s="220"/>
      <c r="AK59" s="220"/>
      <c r="AL59" s="110"/>
      <c r="AM59" s="220" t="s">
        <v>410</v>
      </c>
      <c r="AN59" s="220"/>
      <c r="AO59" s="220"/>
      <c r="AP59" s="110"/>
      <c r="AQ59" s="110" t="s">
        <v>169</v>
      </c>
      <c r="AR59" s="89"/>
      <c r="AS59" s="89"/>
      <c r="AT59" s="90"/>
      <c r="AU59" s="94" t="s">
        <v>129</v>
      </c>
      <c r="AV59" s="94"/>
      <c r="AW59" s="94"/>
      <c r="AX59" s="95"/>
      <c r="AY59">
        <f>COUNTA($G$61)</f>
        <v>1</v>
      </c>
    </row>
    <row r="60" spans="1:51" ht="18.75" customHeight="1" x14ac:dyDescent="0.15">
      <c r="A60" s="139"/>
      <c r="B60" s="137"/>
      <c r="C60" s="133"/>
      <c r="D60" s="137"/>
      <c r="E60" s="224"/>
      <c r="F60" s="225"/>
      <c r="G60" s="112"/>
      <c r="H60" s="92"/>
      <c r="I60" s="92"/>
      <c r="J60" s="92"/>
      <c r="K60" s="92"/>
      <c r="L60" s="92"/>
      <c r="M60" s="92"/>
      <c r="N60" s="92"/>
      <c r="O60" s="92"/>
      <c r="P60" s="92"/>
      <c r="Q60" s="92"/>
      <c r="R60" s="92"/>
      <c r="S60" s="92"/>
      <c r="T60" s="92"/>
      <c r="U60" s="92"/>
      <c r="V60" s="92"/>
      <c r="W60" s="92"/>
      <c r="X60" s="93"/>
      <c r="Y60" s="117"/>
      <c r="Z60" s="118"/>
      <c r="AA60" s="119"/>
      <c r="AB60" s="109"/>
      <c r="AC60" s="92"/>
      <c r="AD60" s="93"/>
      <c r="AE60" s="146" t="s">
        <v>580</v>
      </c>
      <c r="AF60" s="146"/>
      <c r="AG60" s="92" t="s">
        <v>170</v>
      </c>
      <c r="AH60" s="93"/>
      <c r="AI60" s="221"/>
      <c r="AJ60" s="221"/>
      <c r="AK60" s="221"/>
      <c r="AL60" s="109"/>
      <c r="AM60" s="221"/>
      <c r="AN60" s="221"/>
      <c r="AO60" s="221"/>
      <c r="AP60" s="109"/>
      <c r="AQ60" s="181" t="s">
        <v>580</v>
      </c>
      <c r="AR60" s="146"/>
      <c r="AS60" s="92" t="s">
        <v>170</v>
      </c>
      <c r="AT60" s="93"/>
      <c r="AU60" s="146" t="s">
        <v>580</v>
      </c>
      <c r="AV60" s="146"/>
      <c r="AW60" s="92" t="s">
        <v>166</v>
      </c>
      <c r="AX60" s="141"/>
      <c r="AY60">
        <f>$AY$59</f>
        <v>1</v>
      </c>
    </row>
    <row r="61" spans="1:51" ht="23.25" customHeight="1" x14ac:dyDescent="0.15">
      <c r="A61" s="139"/>
      <c r="B61" s="137"/>
      <c r="C61" s="133"/>
      <c r="D61" s="137"/>
      <c r="E61" s="224"/>
      <c r="F61" s="225"/>
      <c r="G61" s="75" t="s">
        <v>580</v>
      </c>
      <c r="H61" s="76"/>
      <c r="I61" s="76"/>
      <c r="J61" s="76"/>
      <c r="K61" s="76"/>
      <c r="L61" s="76"/>
      <c r="M61" s="76"/>
      <c r="N61" s="76"/>
      <c r="O61" s="76"/>
      <c r="P61" s="76"/>
      <c r="Q61" s="76"/>
      <c r="R61" s="76"/>
      <c r="S61" s="76"/>
      <c r="T61" s="76"/>
      <c r="U61" s="76"/>
      <c r="V61" s="76"/>
      <c r="W61" s="76"/>
      <c r="X61" s="77"/>
      <c r="Y61" s="147" t="s">
        <v>12</v>
      </c>
      <c r="Z61" s="148"/>
      <c r="AA61" s="149"/>
      <c r="AB61" s="159" t="s">
        <v>580</v>
      </c>
      <c r="AC61" s="159"/>
      <c r="AD61" s="159"/>
      <c r="AE61" s="222" t="s">
        <v>580</v>
      </c>
      <c r="AF61" s="153"/>
      <c r="AG61" s="153"/>
      <c r="AH61" s="153"/>
      <c r="AI61" s="222" t="s">
        <v>580</v>
      </c>
      <c r="AJ61" s="153"/>
      <c r="AK61" s="153"/>
      <c r="AL61" s="153"/>
      <c r="AM61" s="222" t="s">
        <v>632</v>
      </c>
      <c r="AN61" s="153"/>
      <c r="AO61" s="153"/>
      <c r="AP61" s="223"/>
      <c r="AQ61" s="222" t="s">
        <v>580</v>
      </c>
      <c r="AR61" s="153"/>
      <c r="AS61" s="153"/>
      <c r="AT61" s="223"/>
      <c r="AU61" s="153" t="s">
        <v>580</v>
      </c>
      <c r="AV61" s="153"/>
      <c r="AW61" s="153"/>
      <c r="AX61" s="154"/>
      <c r="AY61">
        <f t="shared" ref="AY61:AY63" si="7">$AY$59</f>
        <v>1</v>
      </c>
    </row>
    <row r="62" spans="1:51" ht="23.25" customHeight="1" x14ac:dyDescent="0.15">
      <c r="A62" s="139"/>
      <c r="B62" s="137"/>
      <c r="C62" s="133"/>
      <c r="D62" s="137"/>
      <c r="E62" s="224"/>
      <c r="F62" s="225"/>
      <c r="G62" s="78"/>
      <c r="H62" s="79"/>
      <c r="I62" s="79"/>
      <c r="J62" s="79"/>
      <c r="K62" s="79"/>
      <c r="L62" s="79"/>
      <c r="M62" s="79"/>
      <c r="N62" s="79"/>
      <c r="O62" s="79"/>
      <c r="P62" s="79"/>
      <c r="Q62" s="79"/>
      <c r="R62" s="79"/>
      <c r="S62" s="79"/>
      <c r="T62" s="79"/>
      <c r="U62" s="79"/>
      <c r="V62" s="79"/>
      <c r="W62" s="79"/>
      <c r="X62" s="80"/>
      <c r="Y62" s="155" t="s">
        <v>52</v>
      </c>
      <c r="Z62" s="156"/>
      <c r="AA62" s="157"/>
      <c r="AB62" s="151" t="s">
        <v>580</v>
      </c>
      <c r="AC62" s="151"/>
      <c r="AD62" s="151"/>
      <c r="AE62" s="222" t="s">
        <v>580</v>
      </c>
      <c r="AF62" s="153"/>
      <c r="AG62" s="153"/>
      <c r="AH62" s="223"/>
      <c r="AI62" s="222" t="s">
        <v>580</v>
      </c>
      <c r="AJ62" s="153"/>
      <c r="AK62" s="153"/>
      <c r="AL62" s="153"/>
      <c r="AM62" s="222" t="s">
        <v>632</v>
      </c>
      <c r="AN62" s="153"/>
      <c r="AO62" s="153"/>
      <c r="AP62" s="223"/>
      <c r="AQ62" s="222" t="s">
        <v>580</v>
      </c>
      <c r="AR62" s="153"/>
      <c r="AS62" s="153"/>
      <c r="AT62" s="223"/>
      <c r="AU62" s="153" t="s">
        <v>580</v>
      </c>
      <c r="AV62" s="153"/>
      <c r="AW62" s="153"/>
      <c r="AX62" s="154"/>
      <c r="AY62">
        <f t="shared" si="7"/>
        <v>1</v>
      </c>
    </row>
    <row r="63" spans="1:51" ht="23.25" customHeight="1" thickBot="1" x14ac:dyDescent="0.2">
      <c r="A63" s="139"/>
      <c r="B63" s="137"/>
      <c r="C63" s="133"/>
      <c r="D63" s="137"/>
      <c r="E63" s="224"/>
      <c r="F63" s="225"/>
      <c r="G63" s="81"/>
      <c r="H63" s="82"/>
      <c r="I63" s="82"/>
      <c r="J63" s="82"/>
      <c r="K63" s="82"/>
      <c r="L63" s="82"/>
      <c r="M63" s="82"/>
      <c r="N63" s="82"/>
      <c r="O63" s="82"/>
      <c r="P63" s="82"/>
      <c r="Q63" s="82"/>
      <c r="R63" s="82"/>
      <c r="S63" s="82"/>
      <c r="T63" s="82"/>
      <c r="U63" s="82"/>
      <c r="V63" s="82"/>
      <c r="W63" s="82"/>
      <c r="X63" s="83"/>
      <c r="Y63" s="155" t="s">
        <v>13</v>
      </c>
      <c r="Z63" s="156"/>
      <c r="AA63" s="157"/>
      <c r="AB63" s="375" t="s">
        <v>14</v>
      </c>
      <c r="AC63" s="375"/>
      <c r="AD63" s="375"/>
      <c r="AE63" s="222" t="s">
        <v>580</v>
      </c>
      <c r="AF63" s="153"/>
      <c r="AG63" s="153"/>
      <c r="AH63" s="223"/>
      <c r="AI63" s="222" t="s">
        <v>580</v>
      </c>
      <c r="AJ63" s="153"/>
      <c r="AK63" s="153"/>
      <c r="AL63" s="153"/>
      <c r="AM63" s="222" t="s">
        <v>632</v>
      </c>
      <c r="AN63" s="153"/>
      <c r="AO63" s="153"/>
      <c r="AP63" s="223"/>
      <c r="AQ63" s="222" t="s">
        <v>580</v>
      </c>
      <c r="AR63" s="153"/>
      <c r="AS63" s="153"/>
      <c r="AT63" s="223"/>
      <c r="AU63" s="153" t="s">
        <v>580</v>
      </c>
      <c r="AV63" s="153"/>
      <c r="AW63" s="153"/>
      <c r="AX63" s="154"/>
      <c r="AY63">
        <f t="shared" si="7"/>
        <v>1</v>
      </c>
    </row>
    <row r="64" spans="1:51" ht="27" customHeight="1" x14ac:dyDescent="0.15">
      <c r="A64" s="646" t="s">
        <v>45</v>
      </c>
      <c r="B64" s="647"/>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8"/>
    </row>
    <row r="65" spans="1:50" ht="27" customHeight="1" x14ac:dyDescent="0.15">
      <c r="A65" s="5"/>
      <c r="B65" s="6"/>
      <c r="C65" s="254" t="s">
        <v>30</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5"/>
      <c r="AD65" s="253" t="s">
        <v>34</v>
      </c>
      <c r="AE65" s="253"/>
      <c r="AF65" s="253"/>
      <c r="AG65" s="588" t="s">
        <v>29</v>
      </c>
      <c r="AH65" s="253"/>
      <c r="AI65" s="253"/>
      <c r="AJ65" s="253"/>
      <c r="AK65" s="253"/>
      <c r="AL65" s="253"/>
      <c r="AM65" s="253"/>
      <c r="AN65" s="253"/>
      <c r="AO65" s="253"/>
      <c r="AP65" s="253"/>
      <c r="AQ65" s="253"/>
      <c r="AR65" s="253"/>
      <c r="AS65" s="253"/>
      <c r="AT65" s="253"/>
      <c r="AU65" s="253"/>
      <c r="AV65" s="253"/>
      <c r="AW65" s="253"/>
      <c r="AX65" s="589"/>
    </row>
    <row r="66" spans="1:50" ht="47.25" customHeight="1" x14ac:dyDescent="0.15">
      <c r="A66" s="634" t="s">
        <v>134</v>
      </c>
      <c r="B66" s="635"/>
      <c r="C66" s="486" t="s">
        <v>135</v>
      </c>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8"/>
      <c r="AD66" s="227" t="s">
        <v>604</v>
      </c>
      <c r="AE66" s="228"/>
      <c r="AF66" s="228"/>
      <c r="AG66" s="256" t="s">
        <v>609</v>
      </c>
      <c r="AH66" s="257"/>
      <c r="AI66" s="257"/>
      <c r="AJ66" s="257"/>
      <c r="AK66" s="257"/>
      <c r="AL66" s="257"/>
      <c r="AM66" s="257"/>
      <c r="AN66" s="257"/>
      <c r="AO66" s="257"/>
      <c r="AP66" s="257"/>
      <c r="AQ66" s="257"/>
      <c r="AR66" s="257"/>
      <c r="AS66" s="257"/>
      <c r="AT66" s="257"/>
      <c r="AU66" s="257"/>
      <c r="AV66" s="257"/>
      <c r="AW66" s="257"/>
      <c r="AX66" s="258"/>
    </row>
    <row r="67" spans="1:50" ht="75.75" customHeight="1" x14ac:dyDescent="0.15">
      <c r="A67" s="636"/>
      <c r="B67" s="637"/>
      <c r="C67" s="580" t="s">
        <v>35</v>
      </c>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263"/>
      <c r="AD67" s="212" t="s">
        <v>604</v>
      </c>
      <c r="AE67" s="213"/>
      <c r="AF67" s="213"/>
      <c r="AG67" s="72" t="s">
        <v>610</v>
      </c>
      <c r="AH67" s="73"/>
      <c r="AI67" s="73"/>
      <c r="AJ67" s="73"/>
      <c r="AK67" s="73"/>
      <c r="AL67" s="73"/>
      <c r="AM67" s="73"/>
      <c r="AN67" s="73"/>
      <c r="AO67" s="73"/>
      <c r="AP67" s="73"/>
      <c r="AQ67" s="73"/>
      <c r="AR67" s="73"/>
      <c r="AS67" s="73"/>
      <c r="AT67" s="73"/>
      <c r="AU67" s="73"/>
      <c r="AV67" s="73"/>
      <c r="AW67" s="73"/>
      <c r="AX67" s="74"/>
    </row>
    <row r="68" spans="1:50" ht="75.75" customHeight="1" x14ac:dyDescent="0.15">
      <c r="A68" s="638"/>
      <c r="B68" s="639"/>
      <c r="C68" s="582" t="s">
        <v>136</v>
      </c>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4"/>
      <c r="AD68" s="549" t="s">
        <v>604</v>
      </c>
      <c r="AE68" s="550"/>
      <c r="AF68" s="550"/>
      <c r="AG68" s="120" t="s">
        <v>611</v>
      </c>
      <c r="AH68" s="79"/>
      <c r="AI68" s="79"/>
      <c r="AJ68" s="79"/>
      <c r="AK68" s="79"/>
      <c r="AL68" s="79"/>
      <c r="AM68" s="79"/>
      <c r="AN68" s="79"/>
      <c r="AO68" s="79"/>
      <c r="AP68" s="79"/>
      <c r="AQ68" s="79"/>
      <c r="AR68" s="79"/>
      <c r="AS68" s="79"/>
      <c r="AT68" s="79"/>
      <c r="AU68" s="79"/>
      <c r="AV68" s="79"/>
      <c r="AW68" s="79"/>
      <c r="AX68" s="121"/>
    </row>
    <row r="69" spans="1:50" ht="27" customHeight="1" x14ac:dyDescent="0.15">
      <c r="A69" s="424" t="s">
        <v>37</v>
      </c>
      <c r="B69" s="425"/>
      <c r="C69" s="585" t="s">
        <v>39</v>
      </c>
      <c r="D69" s="586"/>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587"/>
      <c r="AD69" s="492" t="s">
        <v>604</v>
      </c>
      <c r="AE69" s="493"/>
      <c r="AF69" s="493"/>
      <c r="AG69" s="84" t="s">
        <v>638</v>
      </c>
      <c r="AH69" s="76"/>
      <c r="AI69" s="76"/>
      <c r="AJ69" s="76"/>
      <c r="AK69" s="76"/>
      <c r="AL69" s="76"/>
      <c r="AM69" s="76"/>
      <c r="AN69" s="76"/>
      <c r="AO69" s="76"/>
      <c r="AP69" s="76"/>
      <c r="AQ69" s="76"/>
      <c r="AR69" s="76"/>
      <c r="AS69" s="76"/>
      <c r="AT69" s="76"/>
      <c r="AU69" s="76"/>
      <c r="AV69" s="76"/>
      <c r="AW69" s="76"/>
      <c r="AX69" s="85"/>
    </row>
    <row r="70" spans="1:50" ht="35.25" customHeight="1" x14ac:dyDescent="0.15">
      <c r="A70" s="426"/>
      <c r="B70" s="427"/>
      <c r="C70" s="561"/>
      <c r="D70" s="562"/>
      <c r="E70" s="508" t="s">
        <v>253</v>
      </c>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10"/>
      <c r="AD70" s="212" t="s">
        <v>612</v>
      </c>
      <c r="AE70" s="213"/>
      <c r="AF70" s="447"/>
      <c r="AG70" s="120"/>
      <c r="AH70" s="79"/>
      <c r="AI70" s="79"/>
      <c r="AJ70" s="79"/>
      <c r="AK70" s="79"/>
      <c r="AL70" s="79"/>
      <c r="AM70" s="79"/>
      <c r="AN70" s="79"/>
      <c r="AO70" s="79"/>
      <c r="AP70" s="79"/>
      <c r="AQ70" s="79"/>
      <c r="AR70" s="79"/>
      <c r="AS70" s="79"/>
      <c r="AT70" s="79"/>
      <c r="AU70" s="79"/>
      <c r="AV70" s="79"/>
      <c r="AW70" s="79"/>
      <c r="AX70" s="121"/>
    </row>
    <row r="71" spans="1:50" ht="26.25" customHeight="1" x14ac:dyDescent="0.15">
      <c r="A71" s="426"/>
      <c r="B71" s="427"/>
      <c r="C71" s="563"/>
      <c r="D71" s="564"/>
      <c r="E71" s="511" t="s">
        <v>215</v>
      </c>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3"/>
      <c r="AD71" s="599" t="s">
        <v>612</v>
      </c>
      <c r="AE71" s="600"/>
      <c r="AF71" s="600"/>
      <c r="AG71" s="120"/>
      <c r="AH71" s="79"/>
      <c r="AI71" s="79"/>
      <c r="AJ71" s="79"/>
      <c r="AK71" s="79"/>
      <c r="AL71" s="79"/>
      <c r="AM71" s="79"/>
      <c r="AN71" s="79"/>
      <c r="AO71" s="79"/>
      <c r="AP71" s="79"/>
      <c r="AQ71" s="79"/>
      <c r="AR71" s="79"/>
      <c r="AS71" s="79"/>
      <c r="AT71" s="79"/>
      <c r="AU71" s="79"/>
      <c r="AV71" s="79"/>
      <c r="AW71" s="79"/>
      <c r="AX71" s="121"/>
    </row>
    <row r="72" spans="1:50" ht="26.25" customHeight="1" x14ac:dyDescent="0.15">
      <c r="A72" s="426"/>
      <c r="B72" s="428"/>
      <c r="C72" s="577" t="s">
        <v>40</v>
      </c>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388" t="s">
        <v>613</v>
      </c>
      <c r="AE72" s="389"/>
      <c r="AF72" s="389"/>
      <c r="AG72" s="631"/>
      <c r="AH72" s="632"/>
      <c r="AI72" s="632"/>
      <c r="AJ72" s="632"/>
      <c r="AK72" s="632"/>
      <c r="AL72" s="632"/>
      <c r="AM72" s="632"/>
      <c r="AN72" s="632"/>
      <c r="AO72" s="632"/>
      <c r="AP72" s="632"/>
      <c r="AQ72" s="632"/>
      <c r="AR72" s="632"/>
      <c r="AS72" s="632"/>
      <c r="AT72" s="632"/>
      <c r="AU72" s="632"/>
      <c r="AV72" s="632"/>
      <c r="AW72" s="632"/>
      <c r="AX72" s="633"/>
    </row>
    <row r="73" spans="1:50" ht="26.25" customHeight="1" x14ac:dyDescent="0.15">
      <c r="A73" s="426"/>
      <c r="B73" s="428"/>
      <c r="C73" s="262" t="s">
        <v>137</v>
      </c>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12" t="s">
        <v>604</v>
      </c>
      <c r="AE73" s="213"/>
      <c r="AF73" s="213"/>
      <c r="AG73" s="72" t="s">
        <v>614</v>
      </c>
      <c r="AH73" s="73"/>
      <c r="AI73" s="73"/>
      <c r="AJ73" s="73"/>
      <c r="AK73" s="73"/>
      <c r="AL73" s="73"/>
      <c r="AM73" s="73"/>
      <c r="AN73" s="73"/>
      <c r="AO73" s="73"/>
      <c r="AP73" s="73"/>
      <c r="AQ73" s="73"/>
      <c r="AR73" s="73"/>
      <c r="AS73" s="73"/>
      <c r="AT73" s="73"/>
      <c r="AU73" s="73"/>
      <c r="AV73" s="73"/>
      <c r="AW73" s="73"/>
      <c r="AX73" s="74"/>
    </row>
    <row r="74" spans="1:50" ht="26.25" customHeight="1" x14ac:dyDescent="0.15">
      <c r="A74" s="426"/>
      <c r="B74" s="428"/>
      <c r="C74" s="262" t="s">
        <v>36</v>
      </c>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12" t="s">
        <v>613</v>
      </c>
      <c r="AE74" s="213"/>
      <c r="AF74" s="213"/>
      <c r="AG74" s="72"/>
      <c r="AH74" s="73"/>
      <c r="AI74" s="73"/>
      <c r="AJ74" s="73"/>
      <c r="AK74" s="73"/>
      <c r="AL74" s="73"/>
      <c r="AM74" s="73"/>
      <c r="AN74" s="73"/>
      <c r="AO74" s="73"/>
      <c r="AP74" s="73"/>
      <c r="AQ74" s="73"/>
      <c r="AR74" s="73"/>
      <c r="AS74" s="73"/>
      <c r="AT74" s="73"/>
      <c r="AU74" s="73"/>
      <c r="AV74" s="73"/>
      <c r="AW74" s="73"/>
      <c r="AX74" s="74"/>
    </row>
    <row r="75" spans="1:50" ht="26.25" customHeight="1" x14ac:dyDescent="0.15">
      <c r="A75" s="426"/>
      <c r="B75" s="428"/>
      <c r="C75" s="262" t="s">
        <v>41</v>
      </c>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397"/>
      <c r="AD75" s="212" t="s">
        <v>604</v>
      </c>
      <c r="AE75" s="213"/>
      <c r="AF75" s="213"/>
      <c r="AG75" s="72" t="s">
        <v>615</v>
      </c>
      <c r="AH75" s="73"/>
      <c r="AI75" s="73"/>
      <c r="AJ75" s="73"/>
      <c r="AK75" s="73"/>
      <c r="AL75" s="73"/>
      <c r="AM75" s="73"/>
      <c r="AN75" s="73"/>
      <c r="AO75" s="73"/>
      <c r="AP75" s="73"/>
      <c r="AQ75" s="73"/>
      <c r="AR75" s="73"/>
      <c r="AS75" s="73"/>
      <c r="AT75" s="73"/>
      <c r="AU75" s="73"/>
      <c r="AV75" s="73"/>
      <c r="AW75" s="73"/>
      <c r="AX75" s="74"/>
    </row>
    <row r="76" spans="1:50" ht="42" customHeight="1" x14ac:dyDescent="0.15">
      <c r="A76" s="426"/>
      <c r="B76" s="428"/>
      <c r="C76" s="262" t="s">
        <v>229</v>
      </c>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397"/>
      <c r="AD76" s="549" t="s">
        <v>604</v>
      </c>
      <c r="AE76" s="550"/>
      <c r="AF76" s="550"/>
      <c r="AG76" s="574" t="s">
        <v>639</v>
      </c>
      <c r="AH76" s="575"/>
      <c r="AI76" s="575"/>
      <c r="AJ76" s="575"/>
      <c r="AK76" s="575"/>
      <c r="AL76" s="575"/>
      <c r="AM76" s="575"/>
      <c r="AN76" s="575"/>
      <c r="AO76" s="575"/>
      <c r="AP76" s="575"/>
      <c r="AQ76" s="575"/>
      <c r="AR76" s="575"/>
      <c r="AS76" s="575"/>
      <c r="AT76" s="575"/>
      <c r="AU76" s="575"/>
      <c r="AV76" s="575"/>
      <c r="AW76" s="575"/>
      <c r="AX76" s="576"/>
    </row>
    <row r="77" spans="1:50" ht="26.25" customHeight="1" x14ac:dyDescent="0.15">
      <c r="A77" s="426"/>
      <c r="B77" s="428"/>
      <c r="C77" s="670" t="s">
        <v>230</v>
      </c>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2"/>
      <c r="AD77" s="212" t="s">
        <v>613</v>
      </c>
      <c r="AE77" s="213"/>
      <c r="AF77" s="447"/>
      <c r="AG77" s="72"/>
      <c r="AH77" s="73"/>
      <c r="AI77" s="73"/>
      <c r="AJ77" s="73"/>
      <c r="AK77" s="73"/>
      <c r="AL77" s="73"/>
      <c r="AM77" s="73"/>
      <c r="AN77" s="73"/>
      <c r="AO77" s="73"/>
      <c r="AP77" s="73"/>
      <c r="AQ77" s="73"/>
      <c r="AR77" s="73"/>
      <c r="AS77" s="73"/>
      <c r="AT77" s="73"/>
      <c r="AU77" s="73"/>
      <c r="AV77" s="73"/>
      <c r="AW77" s="73"/>
      <c r="AX77" s="74"/>
    </row>
    <row r="78" spans="1:50" ht="26.25" customHeight="1" x14ac:dyDescent="0.15">
      <c r="A78" s="429"/>
      <c r="B78" s="430"/>
      <c r="C78" s="431" t="s">
        <v>216</v>
      </c>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3"/>
      <c r="AD78" s="571" t="s">
        <v>604</v>
      </c>
      <c r="AE78" s="572"/>
      <c r="AF78" s="573"/>
      <c r="AG78" s="393" t="s">
        <v>616</v>
      </c>
      <c r="AH78" s="394"/>
      <c r="AI78" s="394"/>
      <c r="AJ78" s="394"/>
      <c r="AK78" s="394"/>
      <c r="AL78" s="394"/>
      <c r="AM78" s="394"/>
      <c r="AN78" s="394"/>
      <c r="AO78" s="394"/>
      <c r="AP78" s="394"/>
      <c r="AQ78" s="394"/>
      <c r="AR78" s="394"/>
      <c r="AS78" s="394"/>
      <c r="AT78" s="394"/>
      <c r="AU78" s="394"/>
      <c r="AV78" s="394"/>
      <c r="AW78" s="394"/>
      <c r="AX78" s="395"/>
    </row>
    <row r="79" spans="1:50" ht="42" customHeight="1" x14ac:dyDescent="0.15">
      <c r="A79" s="424" t="s">
        <v>38</v>
      </c>
      <c r="B79" s="551"/>
      <c r="C79" s="552" t="s">
        <v>217</v>
      </c>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4"/>
      <c r="AD79" s="388" t="s">
        <v>604</v>
      </c>
      <c r="AE79" s="389"/>
      <c r="AF79" s="440"/>
      <c r="AG79" s="72" t="s">
        <v>617</v>
      </c>
      <c r="AH79" s="73"/>
      <c r="AI79" s="73"/>
      <c r="AJ79" s="73"/>
      <c r="AK79" s="73"/>
      <c r="AL79" s="73"/>
      <c r="AM79" s="73"/>
      <c r="AN79" s="73"/>
      <c r="AO79" s="73"/>
      <c r="AP79" s="73"/>
      <c r="AQ79" s="73"/>
      <c r="AR79" s="73"/>
      <c r="AS79" s="73"/>
      <c r="AT79" s="73"/>
      <c r="AU79" s="73"/>
      <c r="AV79" s="73"/>
      <c r="AW79" s="73"/>
      <c r="AX79" s="74"/>
    </row>
    <row r="80" spans="1:50" ht="35.25" customHeight="1" x14ac:dyDescent="0.15">
      <c r="A80" s="426"/>
      <c r="B80" s="428"/>
      <c r="C80" s="404" t="s">
        <v>43</v>
      </c>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6"/>
      <c r="AD80" s="410" t="s">
        <v>604</v>
      </c>
      <c r="AE80" s="411"/>
      <c r="AF80" s="411"/>
      <c r="AG80" s="72" t="s">
        <v>618</v>
      </c>
      <c r="AH80" s="73"/>
      <c r="AI80" s="73"/>
      <c r="AJ80" s="73"/>
      <c r="AK80" s="73"/>
      <c r="AL80" s="73"/>
      <c r="AM80" s="73"/>
      <c r="AN80" s="73"/>
      <c r="AO80" s="73"/>
      <c r="AP80" s="73"/>
      <c r="AQ80" s="73"/>
      <c r="AR80" s="73"/>
      <c r="AS80" s="73"/>
      <c r="AT80" s="73"/>
      <c r="AU80" s="73"/>
      <c r="AV80" s="73"/>
      <c r="AW80" s="73"/>
      <c r="AX80" s="74"/>
    </row>
    <row r="81" spans="1:52" ht="39.75" customHeight="1" x14ac:dyDescent="0.15">
      <c r="A81" s="426"/>
      <c r="B81" s="428"/>
      <c r="C81" s="262" t="s">
        <v>178</v>
      </c>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12" t="s">
        <v>604</v>
      </c>
      <c r="AE81" s="213"/>
      <c r="AF81" s="213"/>
      <c r="AG81" s="72" t="s">
        <v>619</v>
      </c>
      <c r="AH81" s="73"/>
      <c r="AI81" s="73"/>
      <c r="AJ81" s="73"/>
      <c r="AK81" s="73"/>
      <c r="AL81" s="73"/>
      <c r="AM81" s="73"/>
      <c r="AN81" s="73"/>
      <c r="AO81" s="73"/>
      <c r="AP81" s="73"/>
      <c r="AQ81" s="73"/>
      <c r="AR81" s="73"/>
      <c r="AS81" s="73"/>
      <c r="AT81" s="73"/>
      <c r="AU81" s="73"/>
      <c r="AV81" s="73"/>
      <c r="AW81" s="73"/>
      <c r="AX81" s="74"/>
    </row>
    <row r="82" spans="1:52" ht="27" customHeight="1" x14ac:dyDescent="0.15">
      <c r="A82" s="429"/>
      <c r="B82" s="430"/>
      <c r="C82" s="262" t="s">
        <v>42</v>
      </c>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12" t="s">
        <v>604</v>
      </c>
      <c r="AE82" s="213"/>
      <c r="AF82" s="213"/>
      <c r="AG82" s="393" t="s">
        <v>620</v>
      </c>
      <c r="AH82" s="394"/>
      <c r="AI82" s="394"/>
      <c r="AJ82" s="394"/>
      <c r="AK82" s="394"/>
      <c r="AL82" s="394"/>
      <c r="AM82" s="394"/>
      <c r="AN82" s="394"/>
      <c r="AO82" s="394"/>
      <c r="AP82" s="394"/>
      <c r="AQ82" s="394"/>
      <c r="AR82" s="394"/>
      <c r="AS82" s="394"/>
      <c r="AT82" s="394"/>
      <c r="AU82" s="394"/>
      <c r="AV82" s="394"/>
      <c r="AW82" s="394"/>
      <c r="AX82" s="395"/>
    </row>
    <row r="83" spans="1:52" ht="41.25" customHeight="1" x14ac:dyDescent="0.15">
      <c r="A83" s="545" t="s">
        <v>56</v>
      </c>
      <c r="B83" s="546"/>
      <c r="C83" s="407" t="s">
        <v>138</v>
      </c>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9"/>
      <c r="AD83" s="388"/>
      <c r="AE83" s="389"/>
      <c r="AF83" s="389"/>
      <c r="AG83" s="84"/>
      <c r="AH83" s="76"/>
      <c r="AI83" s="76"/>
      <c r="AJ83" s="76"/>
      <c r="AK83" s="76"/>
      <c r="AL83" s="76"/>
      <c r="AM83" s="76"/>
      <c r="AN83" s="76"/>
      <c r="AO83" s="76"/>
      <c r="AP83" s="76"/>
      <c r="AQ83" s="76"/>
      <c r="AR83" s="76"/>
      <c r="AS83" s="76"/>
      <c r="AT83" s="76"/>
      <c r="AU83" s="76"/>
      <c r="AV83" s="76"/>
      <c r="AW83" s="76"/>
      <c r="AX83" s="85"/>
    </row>
    <row r="84" spans="1:52" ht="19.899999999999999" customHeight="1" x14ac:dyDescent="0.15">
      <c r="A84" s="547"/>
      <c r="B84" s="548"/>
      <c r="C84" s="199" t="s">
        <v>226</v>
      </c>
      <c r="D84" s="197"/>
      <c r="E84" s="197"/>
      <c r="F84" s="200"/>
      <c r="G84" s="196" t="s">
        <v>227</v>
      </c>
      <c r="H84" s="197"/>
      <c r="I84" s="197"/>
      <c r="J84" s="197"/>
      <c r="K84" s="197"/>
      <c r="L84" s="197"/>
      <c r="M84" s="197"/>
      <c r="N84" s="196" t="s">
        <v>228</v>
      </c>
      <c r="O84" s="197"/>
      <c r="P84" s="197"/>
      <c r="Q84" s="197"/>
      <c r="R84" s="197"/>
      <c r="S84" s="197"/>
      <c r="T84" s="197"/>
      <c r="U84" s="197"/>
      <c r="V84" s="197"/>
      <c r="W84" s="197"/>
      <c r="X84" s="197"/>
      <c r="Y84" s="197"/>
      <c r="Z84" s="197"/>
      <c r="AA84" s="197"/>
      <c r="AB84" s="197"/>
      <c r="AC84" s="197"/>
      <c r="AD84" s="197"/>
      <c r="AE84" s="197"/>
      <c r="AF84" s="198"/>
      <c r="AG84" s="120"/>
      <c r="AH84" s="79"/>
      <c r="AI84" s="79"/>
      <c r="AJ84" s="79"/>
      <c r="AK84" s="79"/>
      <c r="AL84" s="79"/>
      <c r="AM84" s="79"/>
      <c r="AN84" s="79"/>
      <c r="AO84" s="79"/>
      <c r="AP84" s="79"/>
      <c r="AQ84" s="79"/>
      <c r="AR84" s="79"/>
      <c r="AS84" s="79"/>
      <c r="AT84" s="79"/>
      <c r="AU84" s="79"/>
      <c r="AV84" s="79"/>
      <c r="AW84" s="79"/>
      <c r="AX84" s="121"/>
    </row>
    <row r="85" spans="1:52" ht="24.75" customHeight="1" x14ac:dyDescent="0.15">
      <c r="A85" s="547"/>
      <c r="B85" s="548"/>
      <c r="C85" s="193"/>
      <c r="D85" s="194"/>
      <c r="E85" s="194"/>
      <c r="F85" s="195"/>
      <c r="G85" s="187"/>
      <c r="H85" s="188"/>
      <c r="I85" s="51" t="str">
        <f>IF(OR(G85="　", G85=""), "", "-")</f>
        <v/>
      </c>
      <c r="J85" s="189"/>
      <c r="K85" s="189"/>
      <c r="L85" s="51" t="str">
        <f>IF(M85="","","-")</f>
        <v/>
      </c>
      <c r="M85" s="52"/>
      <c r="N85" s="201"/>
      <c r="O85" s="202"/>
      <c r="P85" s="202"/>
      <c r="Q85" s="202"/>
      <c r="R85" s="202"/>
      <c r="S85" s="202"/>
      <c r="T85" s="202"/>
      <c r="U85" s="202"/>
      <c r="V85" s="202"/>
      <c r="W85" s="202"/>
      <c r="X85" s="202"/>
      <c r="Y85" s="202"/>
      <c r="Z85" s="202"/>
      <c r="AA85" s="202"/>
      <c r="AB85" s="202"/>
      <c r="AC85" s="202"/>
      <c r="AD85" s="202"/>
      <c r="AE85" s="202"/>
      <c r="AF85" s="203"/>
      <c r="AG85" s="120"/>
      <c r="AH85" s="79"/>
      <c r="AI85" s="79"/>
      <c r="AJ85" s="79"/>
      <c r="AK85" s="79"/>
      <c r="AL85" s="79"/>
      <c r="AM85" s="79"/>
      <c r="AN85" s="79"/>
      <c r="AO85" s="79"/>
      <c r="AP85" s="79"/>
      <c r="AQ85" s="79"/>
      <c r="AR85" s="79"/>
      <c r="AS85" s="79"/>
      <c r="AT85" s="79"/>
      <c r="AU85" s="79"/>
      <c r="AV85" s="79"/>
      <c r="AW85" s="79"/>
      <c r="AX85" s="121"/>
    </row>
    <row r="86" spans="1:52" ht="67.5" customHeight="1" x14ac:dyDescent="0.15">
      <c r="A86" s="424" t="s">
        <v>46</v>
      </c>
      <c r="B86" s="566"/>
      <c r="C86" s="579" t="s">
        <v>51</v>
      </c>
      <c r="D86" s="601"/>
      <c r="E86" s="601"/>
      <c r="F86" s="602"/>
      <c r="G86" s="373" t="s">
        <v>633</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4"/>
    </row>
    <row r="87" spans="1:52" ht="67.5" customHeight="1" thickBot="1" x14ac:dyDescent="0.2">
      <c r="A87" s="567"/>
      <c r="B87" s="568"/>
      <c r="C87" s="520" t="s">
        <v>55</v>
      </c>
      <c r="D87" s="521"/>
      <c r="E87" s="521"/>
      <c r="F87" s="522"/>
      <c r="G87" s="371" t="s">
        <v>636</v>
      </c>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2"/>
    </row>
    <row r="88" spans="1:52" ht="24" customHeight="1" x14ac:dyDescent="0.15">
      <c r="A88" s="517" t="s">
        <v>31</v>
      </c>
      <c r="B88" s="518"/>
      <c r="C88" s="518"/>
      <c r="D88" s="518"/>
      <c r="E88" s="518"/>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c r="AE88" s="518"/>
      <c r="AF88" s="518"/>
      <c r="AG88" s="518"/>
      <c r="AH88" s="518"/>
      <c r="AI88" s="518"/>
      <c r="AJ88" s="518"/>
      <c r="AK88" s="518"/>
      <c r="AL88" s="518"/>
      <c r="AM88" s="518"/>
      <c r="AN88" s="518"/>
      <c r="AO88" s="518"/>
      <c r="AP88" s="518"/>
      <c r="AQ88" s="518"/>
      <c r="AR88" s="518"/>
      <c r="AS88" s="518"/>
      <c r="AT88" s="518"/>
      <c r="AU88" s="518"/>
      <c r="AV88" s="518"/>
      <c r="AW88" s="518"/>
      <c r="AX88" s="519"/>
    </row>
    <row r="89" spans="1:52" ht="67.5" customHeight="1" thickBot="1" x14ac:dyDescent="0.2">
      <c r="A89" s="418"/>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2" ht="24.75" customHeight="1" x14ac:dyDescent="0.15">
      <c r="A90" s="514" t="s">
        <v>32</v>
      </c>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6"/>
    </row>
    <row r="91" spans="1:52" ht="67.5" customHeight="1" thickBot="1" x14ac:dyDescent="0.2">
      <c r="A91" s="457" t="s">
        <v>133</v>
      </c>
      <c r="B91" s="458"/>
      <c r="C91" s="458"/>
      <c r="D91" s="458"/>
      <c r="E91" s="459"/>
      <c r="F91" s="507" t="s">
        <v>640</v>
      </c>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2" ht="24.75" customHeight="1" x14ac:dyDescent="0.15">
      <c r="A92" s="514" t="s">
        <v>44</v>
      </c>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6"/>
    </row>
    <row r="93" spans="1:52" ht="66" customHeight="1" thickBot="1" x14ac:dyDescent="0.2">
      <c r="A93" s="457" t="s">
        <v>133</v>
      </c>
      <c r="B93" s="458"/>
      <c r="C93" s="458"/>
      <c r="D93" s="458"/>
      <c r="E93" s="459"/>
      <c r="F93" s="421" t="s">
        <v>641</v>
      </c>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2" ht="24.75" customHeight="1" x14ac:dyDescent="0.15">
      <c r="A94" s="523" t="s">
        <v>33</v>
      </c>
      <c r="B94" s="524"/>
      <c r="C94" s="524"/>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c r="AP94" s="524"/>
      <c r="AQ94" s="524"/>
      <c r="AR94" s="524"/>
      <c r="AS94" s="524"/>
      <c r="AT94" s="524"/>
      <c r="AU94" s="524"/>
      <c r="AV94" s="524"/>
      <c r="AW94" s="524"/>
      <c r="AX94" s="525"/>
    </row>
    <row r="95" spans="1:52" ht="77.25" customHeight="1" thickBot="1" x14ac:dyDescent="0.2">
      <c r="A95" s="557" t="s">
        <v>634</v>
      </c>
      <c r="B95" s="558"/>
      <c r="C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9"/>
    </row>
    <row r="96" spans="1:52" ht="24.75" customHeight="1" x14ac:dyDescent="0.15">
      <c r="A96" s="434" t="s">
        <v>233</v>
      </c>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c r="AZ96" s="10"/>
    </row>
    <row r="97" spans="1:51" ht="24.75" customHeight="1" x14ac:dyDescent="0.15">
      <c r="A97" s="710" t="s">
        <v>537</v>
      </c>
      <c r="B97" s="156"/>
      <c r="C97" s="156"/>
      <c r="D97" s="157"/>
      <c r="E97" s="678" t="s">
        <v>598</v>
      </c>
      <c r="F97" s="679"/>
      <c r="G97" s="679"/>
      <c r="H97" s="679"/>
      <c r="I97" s="679"/>
      <c r="J97" s="679"/>
      <c r="K97" s="679"/>
      <c r="L97" s="679"/>
      <c r="M97" s="679"/>
      <c r="N97" s="679"/>
      <c r="O97" s="679"/>
      <c r="P97" s="681"/>
      <c r="Q97" s="678"/>
      <c r="R97" s="679"/>
      <c r="S97" s="679"/>
      <c r="T97" s="679"/>
      <c r="U97" s="679"/>
      <c r="V97" s="679"/>
      <c r="W97" s="679"/>
      <c r="X97" s="679"/>
      <c r="Y97" s="679"/>
      <c r="Z97" s="679"/>
      <c r="AA97" s="679"/>
      <c r="AB97" s="681"/>
      <c r="AC97" s="678"/>
      <c r="AD97" s="679"/>
      <c r="AE97" s="679"/>
      <c r="AF97" s="679"/>
      <c r="AG97" s="679"/>
      <c r="AH97" s="679"/>
      <c r="AI97" s="679"/>
      <c r="AJ97" s="679"/>
      <c r="AK97" s="679"/>
      <c r="AL97" s="679"/>
      <c r="AM97" s="679"/>
      <c r="AN97" s="681"/>
      <c r="AO97" s="678"/>
      <c r="AP97" s="679"/>
      <c r="AQ97" s="679"/>
      <c r="AR97" s="679"/>
      <c r="AS97" s="679"/>
      <c r="AT97" s="679"/>
      <c r="AU97" s="679"/>
      <c r="AV97" s="679"/>
      <c r="AW97" s="679"/>
      <c r="AX97" s="680"/>
      <c r="AY97" s="66"/>
    </row>
    <row r="98" spans="1:51" ht="24.75" customHeight="1" x14ac:dyDescent="0.15">
      <c r="A98" s="241" t="s">
        <v>268</v>
      </c>
      <c r="B98" s="241"/>
      <c r="C98" s="241"/>
      <c r="D98" s="241"/>
      <c r="E98" s="678" t="s">
        <v>598</v>
      </c>
      <c r="F98" s="679"/>
      <c r="G98" s="679"/>
      <c r="H98" s="679"/>
      <c r="I98" s="679"/>
      <c r="J98" s="679"/>
      <c r="K98" s="679"/>
      <c r="L98" s="679"/>
      <c r="M98" s="679"/>
      <c r="N98" s="679"/>
      <c r="O98" s="679"/>
      <c r="P98" s="681"/>
      <c r="Q98" s="678"/>
      <c r="R98" s="679"/>
      <c r="S98" s="679"/>
      <c r="T98" s="679"/>
      <c r="U98" s="679"/>
      <c r="V98" s="679"/>
      <c r="W98" s="679"/>
      <c r="X98" s="679"/>
      <c r="Y98" s="679"/>
      <c r="Z98" s="679"/>
      <c r="AA98" s="679"/>
      <c r="AB98" s="681"/>
      <c r="AC98" s="678"/>
      <c r="AD98" s="679"/>
      <c r="AE98" s="679"/>
      <c r="AF98" s="679"/>
      <c r="AG98" s="679"/>
      <c r="AH98" s="679"/>
      <c r="AI98" s="679"/>
      <c r="AJ98" s="679"/>
      <c r="AK98" s="679"/>
      <c r="AL98" s="679"/>
      <c r="AM98" s="679"/>
      <c r="AN98" s="681"/>
      <c r="AO98" s="678"/>
      <c r="AP98" s="679"/>
      <c r="AQ98" s="679"/>
      <c r="AR98" s="679"/>
      <c r="AS98" s="679"/>
      <c r="AT98" s="679"/>
      <c r="AU98" s="679"/>
      <c r="AV98" s="679"/>
      <c r="AW98" s="679"/>
      <c r="AX98" s="680"/>
    </row>
    <row r="99" spans="1:51" ht="24.75" customHeight="1" x14ac:dyDescent="0.15">
      <c r="A99" s="241" t="s">
        <v>267</v>
      </c>
      <c r="B99" s="241"/>
      <c r="C99" s="241"/>
      <c r="D99" s="241"/>
      <c r="E99" s="678" t="s">
        <v>599</v>
      </c>
      <c r="F99" s="679"/>
      <c r="G99" s="679"/>
      <c r="H99" s="679"/>
      <c r="I99" s="679"/>
      <c r="J99" s="679"/>
      <c r="K99" s="679"/>
      <c r="L99" s="679"/>
      <c r="M99" s="679"/>
      <c r="N99" s="679"/>
      <c r="O99" s="679"/>
      <c r="P99" s="681"/>
      <c r="Q99" s="678"/>
      <c r="R99" s="679"/>
      <c r="S99" s="679"/>
      <c r="T99" s="679"/>
      <c r="U99" s="679"/>
      <c r="V99" s="679"/>
      <c r="W99" s="679"/>
      <c r="X99" s="679"/>
      <c r="Y99" s="679"/>
      <c r="Z99" s="679"/>
      <c r="AA99" s="679"/>
      <c r="AB99" s="681"/>
      <c r="AC99" s="678"/>
      <c r="AD99" s="679"/>
      <c r="AE99" s="679"/>
      <c r="AF99" s="679"/>
      <c r="AG99" s="679"/>
      <c r="AH99" s="679"/>
      <c r="AI99" s="679"/>
      <c r="AJ99" s="679"/>
      <c r="AK99" s="679"/>
      <c r="AL99" s="679"/>
      <c r="AM99" s="679"/>
      <c r="AN99" s="681"/>
      <c r="AO99" s="678"/>
      <c r="AP99" s="679"/>
      <c r="AQ99" s="679"/>
      <c r="AR99" s="679"/>
      <c r="AS99" s="679"/>
      <c r="AT99" s="679"/>
      <c r="AU99" s="679"/>
      <c r="AV99" s="679"/>
      <c r="AW99" s="679"/>
      <c r="AX99" s="680"/>
    </row>
    <row r="100" spans="1:51" ht="24.75" customHeight="1" x14ac:dyDescent="0.15">
      <c r="A100" s="241" t="s">
        <v>266</v>
      </c>
      <c r="B100" s="241"/>
      <c r="C100" s="241"/>
      <c r="D100" s="241"/>
      <c r="E100" s="678" t="s">
        <v>600</v>
      </c>
      <c r="F100" s="679"/>
      <c r="G100" s="679"/>
      <c r="H100" s="679"/>
      <c r="I100" s="679"/>
      <c r="J100" s="679"/>
      <c r="K100" s="679"/>
      <c r="L100" s="679"/>
      <c r="M100" s="679"/>
      <c r="N100" s="679"/>
      <c r="O100" s="679"/>
      <c r="P100" s="681"/>
      <c r="Q100" s="678"/>
      <c r="R100" s="679"/>
      <c r="S100" s="679"/>
      <c r="T100" s="679"/>
      <c r="U100" s="679"/>
      <c r="V100" s="679"/>
      <c r="W100" s="679"/>
      <c r="X100" s="679"/>
      <c r="Y100" s="679"/>
      <c r="Z100" s="679"/>
      <c r="AA100" s="679"/>
      <c r="AB100" s="681"/>
      <c r="AC100" s="678"/>
      <c r="AD100" s="679"/>
      <c r="AE100" s="679"/>
      <c r="AF100" s="679"/>
      <c r="AG100" s="679"/>
      <c r="AH100" s="679"/>
      <c r="AI100" s="679"/>
      <c r="AJ100" s="679"/>
      <c r="AK100" s="679"/>
      <c r="AL100" s="679"/>
      <c r="AM100" s="679"/>
      <c r="AN100" s="681"/>
      <c r="AO100" s="678"/>
      <c r="AP100" s="679"/>
      <c r="AQ100" s="679"/>
      <c r="AR100" s="679"/>
      <c r="AS100" s="679"/>
      <c r="AT100" s="679"/>
      <c r="AU100" s="679"/>
      <c r="AV100" s="679"/>
      <c r="AW100" s="679"/>
      <c r="AX100" s="680"/>
    </row>
    <row r="101" spans="1:51" ht="24.75" customHeight="1" x14ac:dyDescent="0.15">
      <c r="A101" s="241" t="s">
        <v>265</v>
      </c>
      <c r="B101" s="241"/>
      <c r="C101" s="241"/>
      <c r="D101" s="241"/>
      <c r="E101" s="678" t="s">
        <v>601</v>
      </c>
      <c r="F101" s="679"/>
      <c r="G101" s="679"/>
      <c r="H101" s="679"/>
      <c r="I101" s="679"/>
      <c r="J101" s="679"/>
      <c r="K101" s="679"/>
      <c r="L101" s="679"/>
      <c r="M101" s="679"/>
      <c r="N101" s="679"/>
      <c r="O101" s="679"/>
      <c r="P101" s="681"/>
      <c r="Q101" s="678"/>
      <c r="R101" s="679"/>
      <c r="S101" s="679"/>
      <c r="T101" s="679"/>
      <c r="U101" s="679"/>
      <c r="V101" s="679"/>
      <c r="W101" s="679"/>
      <c r="X101" s="679"/>
      <c r="Y101" s="679"/>
      <c r="Z101" s="679"/>
      <c r="AA101" s="679"/>
      <c r="AB101" s="681"/>
      <c r="AC101" s="678"/>
      <c r="AD101" s="679"/>
      <c r="AE101" s="679"/>
      <c r="AF101" s="679"/>
      <c r="AG101" s="679"/>
      <c r="AH101" s="679"/>
      <c r="AI101" s="679"/>
      <c r="AJ101" s="679"/>
      <c r="AK101" s="679"/>
      <c r="AL101" s="679"/>
      <c r="AM101" s="679"/>
      <c r="AN101" s="681"/>
      <c r="AO101" s="678"/>
      <c r="AP101" s="679"/>
      <c r="AQ101" s="679"/>
      <c r="AR101" s="679"/>
      <c r="AS101" s="679"/>
      <c r="AT101" s="679"/>
      <c r="AU101" s="679"/>
      <c r="AV101" s="679"/>
      <c r="AW101" s="679"/>
      <c r="AX101" s="680"/>
    </row>
    <row r="102" spans="1:51" ht="24.75" customHeight="1" x14ac:dyDescent="0.15">
      <c r="A102" s="241" t="s">
        <v>264</v>
      </c>
      <c r="B102" s="241"/>
      <c r="C102" s="241"/>
      <c r="D102" s="241"/>
      <c r="E102" s="678" t="s">
        <v>602</v>
      </c>
      <c r="F102" s="679"/>
      <c r="G102" s="679"/>
      <c r="H102" s="679"/>
      <c r="I102" s="679"/>
      <c r="J102" s="679"/>
      <c r="K102" s="679"/>
      <c r="L102" s="679"/>
      <c r="M102" s="679"/>
      <c r="N102" s="679"/>
      <c r="O102" s="679"/>
      <c r="P102" s="681"/>
      <c r="Q102" s="678"/>
      <c r="R102" s="679"/>
      <c r="S102" s="679"/>
      <c r="T102" s="679"/>
      <c r="U102" s="679"/>
      <c r="V102" s="679"/>
      <c r="W102" s="679"/>
      <c r="X102" s="679"/>
      <c r="Y102" s="679"/>
      <c r="Z102" s="679"/>
      <c r="AA102" s="679"/>
      <c r="AB102" s="681"/>
      <c r="AC102" s="678"/>
      <c r="AD102" s="679"/>
      <c r="AE102" s="679"/>
      <c r="AF102" s="679"/>
      <c r="AG102" s="679"/>
      <c r="AH102" s="679"/>
      <c r="AI102" s="679"/>
      <c r="AJ102" s="679"/>
      <c r="AK102" s="679"/>
      <c r="AL102" s="679"/>
      <c r="AM102" s="679"/>
      <c r="AN102" s="681"/>
      <c r="AO102" s="678"/>
      <c r="AP102" s="679"/>
      <c r="AQ102" s="679"/>
      <c r="AR102" s="679"/>
      <c r="AS102" s="679"/>
      <c r="AT102" s="679"/>
      <c r="AU102" s="679"/>
      <c r="AV102" s="679"/>
      <c r="AW102" s="679"/>
      <c r="AX102" s="680"/>
    </row>
    <row r="103" spans="1:51" ht="24.75" customHeight="1" x14ac:dyDescent="0.15">
      <c r="A103" s="241" t="s">
        <v>263</v>
      </c>
      <c r="B103" s="241"/>
      <c r="C103" s="241"/>
      <c r="D103" s="241"/>
      <c r="E103" s="678" t="s">
        <v>603</v>
      </c>
      <c r="F103" s="679"/>
      <c r="G103" s="679"/>
      <c r="H103" s="679"/>
      <c r="I103" s="679"/>
      <c r="J103" s="679"/>
      <c r="K103" s="679"/>
      <c r="L103" s="679"/>
      <c r="M103" s="679"/>
      <c r="N103" s="679"/>
      <c r="O103" s="679"/>
      <c r="P103" s="681"/>
      <c r="Q103" s="678"/>
      <c r="R103" s="679"/>
      <c r="S103" s="679"/>
      <c r="T103" s="679"/>
      <c r="U103" s="679"/>
      <c r="V103" s="679"/>
      <c r="W103" s="679"/>
      <c r="X103" s="679"/>
      <c r="Y103" s="679"/>
      <c r="Z103" s="679"/>
      <c r="AA103" s="679"/>
      <c r="AB103" s="681"/>
      <c r="AC103" s="678"/>
      <c r="AD103" s="679"/>
      <c r="AE103" s="679"/>
      <c r="AF103" s="679"/>
      <c r="AG103" s="679"/>
      <c r="AH103" s="679"/>
      <c r="AI103" s="679"/>
      <c r="AJ103" s="679"/>
      <c r="AK103" s="679"/>
      <c r="AL103" s="679"/>
      <c r="AM103" s="679"/>
      <c r="AN103" s="681"/>
      <c r="AO103" s="678"/>
      <c r="AP103" s="679"/>
      <c r="AQ103" s="679"/>
      <c r="AR103" s="679"/>
      <c r="AS103" s="679"/>
      <c r="AT103" s="679"/>
      <c r="AU103" s="679"/>
      <c r="AV103" s="679"/>
      <c r="AW103" s="679"/>
      <c r="AX103" s="680"/>
    </row>
    <row r="104" spans="1:51" ht="24.75" customHeight="1" x14ac:dyDescent="0.15">
      <c r="A104" s="241" t="s">
        <v>262</v>
      </c>
      <c r="B104" s="241"/>
      <c r="C104" s="241"/>
      <c r="D104" s="241"/>
      <c r="E104" s="678" t="s">
        <v>603</v>
      </c>
      <c r="F104" s="679"/>
      <c r="G104" s="679"/>
      <c r="H104" s="679"/>
      <c r="I104" s="679"/>
      <c r="J104" s="679"/>
      <c r="K104" s="679"/>
      <c r="L104" s="679"/>
      <c r="M104" s="679"/>
      <c r="N104" s="679"/>
      <c r="O104" s="679"/>
      <c r="P104" s="681"/>
      <c r="Q104" s="678"/>
      <c r="R104" s="679"/>
      <c r="S104" s="679"/>
      <c r="T104" s="679"/>
      <c r="U104" s="679"/>
      <c r="V104" s="679"/>
      <c r="W104" s="679"/>
      <c r="X104" s="679"/>
      <c r="Y104" s="679"/>
      <c r="Z104" s="679"/>
      <c r="AA104" s="679"/>
      <c r="AB104" s="681"/>
      <c r="AC104" s="678"/>
      <c r="AD104" s="679"/>
      <c r="AE104" s="679"/>
      <c r="AF104" s="679"/>
      <c r="AG104" s="679"/>
      <c r="AH104" s="679"/>
      <c r="AI104" s="679"/>
      <c r="AJ104" s="679"/>
      <c r="AK104" s="679"/>
      <c r="AL104" s="679"/>
      <c r="AM104" s="679"/>
      <c r="AN104" s="681"/>
      <c r="AO104" s="678"/>
      <c r="AP104" s="679"/>
      <c r="AQ104" s="679"/>
      <c r="AR104" s="679"/>
      <c r="AS104" s="679"/>
      <c r="AT104" s="679"/>
      <c r="AU104" s="679"/>
      <c r="AV104" s="679"/>
      <c r="AW104" s="679"/>
      <c r="AX104" s="680"/>
    </row>
    <row r="105" spans="1:51" ht="24.75" customHeight="1" x14ac:dyDescent="0.15">
      <c r="A105" s="241" t="s">
        <v>261</v>
      </c>
      <c r="B105" s="241"/>
      <c r="C105" s="241"/>
      <c r="D105" s="241"/>
      <c r="E105" s="711" t="s">
        <v>603</v>
      </c>
      <c r="F105" s="712"/>
      <c r="G105" s="712"/>
      <c r="H105" s="712"/>
      <c r="I105" s="712"/>
      <c r="J105" s="712"/>
      <c r="K105" s="712"/>
      <c r="L105" s="712"/>
      <c r="M105" s="712"/>
      <c r="N105" s="712"/>
      <c r="O105" s="712"/>
      <c r="P105" s="713"/>
      <c r="Q105" s="711"/>
      <c r="R105" s="712"/>
      <c r="S105" s="712"/>
      <c r="T105" s="712"/>
      <c r="U105" s="712"/>
      <c r="V105" s="712"/>
      <c r="W105" s="712"/>
      <c r="X105" s="712"/>
      <c r="Y105" s="712"/>
      <c r="Z105" s="712"/>
      <c r="AA105" s="712"/>
      <c r="AB105" s="713"/>
      <c r="AC105" s="711"/>
      <c r="AD105" s="712"/>
      <c r="AE105" s="712"/>
      <c r="AF105" s="712"/>
      <c r="AG105" s="712"/>
      <c r="AH105" s="712"/>
      <c r="AI105" s="712"/>
      <c r="AJ105" s="712"/>
      <c r="AK105" s="712"/>
      <c r="AL105" s="712"/>
      <c r="AM105" s="712"/>
      <c r="AN105" s="713"/>
      <c r="AO105" s="678"/>
      <c r="AP105" s="679"/>
      <c r="AQ105" s="679"/>
      <c r="AR105" s="679"/>
      <c r="AS105" s="679"/>
      <c r="AT105" s="679"/>
      <c r="AU105" s="679"/>
      <c r="AV105" s="679"/>
      <c r="AW105" s="679"/>
      <c r="AX105" s="680"/>
    </row>
    <row r="106" spans="1:51" ht="24.75" customHeight="1" x14ac:dyDescent="0.15">
      <c r="A106" s="241" t="s">
        <v>411</v>
      </c>
      <c r="B106" s="241"/>
      <c r="C106" s="241"/>
      <c r="D106" s="241"/>
      <c r="E106" s="684" t="s">
        <v>574</v>
      </c>
      <c r="F106" s="682"/>
      <c r="G106" s="682"/>
      <c r="H106" s="69" t="str">
        <f>IF(E106="","","-")</f>
        <v>-</v>
      </c>
      <c r="I106" s="682"/>
      <c r="J106" s="682"/>
      <c r="K106" s="69" t="str">
        <f>IF(I106="","","-")</f>
        <v/>
      </c>
      <c r="L106" s="683">
        <v>46</v>
      </c>
      <c r="M106" s="683"/>
      <c r="N106" s="69" t="str">
        <f>IF(O106="","","-")</f>
        <v/>
      </c>
      <c r="O106" s="685"/>
      <c r="P106" s="686"/>
      <c r="Q106" s="684"/>
      <c r="R106" s="682"/>
      <c r="S106" s="682"/>
      <c r="T106" s="69" t="str">
        <f>IF(Q106="","","-")</f>
        <v/>
      </c>
      <c r="U106" s="682"/>
      <c r="V106" s="682"/>
      <c r="W106" s="69" t="str">
        <f>IF(U106="","","-")</f>
        <v/>
      </c>
      <c r="X106" s="683"/>
      <c r="Y106" s="683"/>
      <c r="Z106" s="69" t="str">
        <f>IF(AA106="","","-")</f>
        <v/>
      </c>
      <c r="AA106" s="685"/>
      <c r="AB106" s="686"/>
      <c r="AC106" s="684"/>
      <c r="AD106" s="682"/>
      <c r="AE106" s="682"/>
      <c r="AF106" s="69" t="str">
        <f>IF(AC106="","","-")</f>
        <v/>
      </c>
      <c r="AG106" s="682"/>
      <c r="AH106" s="682"/>
      <c r="AI106" s="69" t="str">
        <f>IF(AG106="","","-")</f>
        <v/>
      </c>
      <c r="AJ106" s="683"/>
      <c r="AK106" s="683"/>
      <c r="AL106" s="69" t="str">
        <f>IF(AM106="","","-")</f>
        <v/>
      </c>
      <c r="AM106" s="685"/>
      <c r="AN106" s="686"/>
      <c r="AO106" s="684"/>
      <c r="AP106" s="682"/>
      <c r="AQ106" s="69" t="str">
        <f>IF(AO106="","","-")</f>
        <v/>
      </c>
      <c r="AR106" s="682"/>
      <c r="AS106" s="682"/>
      <c r="AT106" s="69" t="str">
        <f>IF(AR106="","","-")</f>
        <v/>
      </c>
      <c r="AU106" s="683"/>
      <c r="AV106" s="683"/>
      <c r="AW106" s="69" t="str">
        <f>IF(AX106="","","-")</f>
        <v/>
      </c>
      <c r="AX106" s="71"/>
    </row>
    <row r="107" spans="1:51" ht="24.75" customHeight="1" x14ac:dyDescent="0.15">
      <c r="A107" s="241" t="s">
        <v>375</v>
      </c>
      <c r="B107" s="241"/>
      <c r="C107" s="241"/>
      <c r="D107" s="241"/>
      <c r="E107" s="684" t="s">
        <v>574</v>
      </c>
      <c r="F107" s="682"/>
      <c r="G107" s="682"/>
      <c r="H107" s="69" t="str">
        <f>IF(E107="","","-")</f>
        <v>-</v>
      </c>
      <c r="I107" s="682"/>
      <c r="J107" s="682"/>
      <c r="K107" s="69" t="str">
        <f>IF(I107="","","-")</f>
        <v/>
      </c>
      <c r="L107" s="683">
        <v>45</v>
      </c>
      <c r="M107" s="683"/>
      <c r="N107" s="69" t="str">
        <f>IF(O107="","","-")</f>
        <v/>
      </c>
      <c r="O107" s="685"/>
      <c r="P107" s="686"/>
      <c r="Q107" s="684"/>
      <c r="R107" s="682"/>
      <c r="S107" s="682"/>
      <c r="T107" s="69" t="str">
        <f>IF(Q107="","","-")</f>
        <v/>
      </c>
      <c r="U107" s="682"/>
      <c r="V107" s="682"/>
      <c r="W107" s="69" t="str">
        <f>IF(U107="","","-")</f>
        <v/>
      </c>
      <c r="X107" s="683"/>
      <c r="Y107" s="683"/>
      <c r="Z107" s="69" t="str">
        <f>IF(AA107="","","-")</f>
        <v/>
      </c>
      <c r="AA107" s="685"/>
      <c r="AB107" s="686"/>
      <c r="AC107" s="684"/>
      <c r="AD107" s="682"/>
      <c r="AE107" s="682"/>
      <c r="AF107" s="69" t="str">
        <f>IF(AC107="","","-")</f>
        <v/>
      </c>
      <c r="AG107" s="682"/>
      <c r="AH107" s="682"/>
      <c r="AI107" s="69" t="str">
        <f>IF(AG107="","","-")</f>
        <v/>
      </c>
      <c r="AJ107" s="683"/>
      <c r="AK107" s="683"/>
      <c r="AL107" s="69" t="str">
        <f>IF(AM107="","","-")</f>
        <v/>
      </c>
      <c r="AM107" s="685"/>
      <c r="AN107" s="686"/>
      <c r="AO107" s="684"/>
      <c r="AP107" s="682"/>
      <c r="AQ107" s="69" t="str">
        <f>IF(AO107="","","-")</f>
        <v/>
      </c>
      <c r="AR107" s="682"/>
      <c r="AS107" s="682"/>
      <c r="AT107" s="69" t="str">
        <f>IF(AR107="","","-")</f>
        <v/>
      </c>
      <c r="AU107" s="683"/>
      <c r="AV107" s="683"/>
      <c r="AW107" s="69" t="str">
        <f>IF(AX107="","","-")</f>
        <v/>
      </c>
      <c r="AX107" s="71"/>
    </row>
    <row r="108" spans="1:51" ht="28.35" customHeight="1" x14ac:dyDescent="0.15">
      <c r="A108" s="398" t="s">
        <v>255</v>
      </c>
      <c r="B108" s="399"/>
      <c r="C108" s="399"/>
      <c r="D108" s="399"/>
      <c r="E108" s="399"/>
      <c r="F108" s="400"/>
      <c r="G108" s="55" t="s">
        <v>572</v>
      </c>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1" ht="28.35" customHeight="1" x14ac:dyDescent="0.15">
      <c r="A109" s="398"/>
      <c r="B109" s="399"/>
      <c r="C109" s="399"/>
      <c r="D109" s="399"/>
      <c r="E109" s="399"/>
      <c r="F109" s="400"/>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1" ht="28.35" customHeight="1" x14ac:dyDescent="0.15">
      <c r="A110" s="398"/>
      <c r="B110" s="399"/>
      <c r="C110" s="399"/>
      <c r="D110" s="399"/>
      <c r="E110" s="399"/>
      <c r="F110" s="400"/>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1" ht="28.35" customHeight="1" x14ac:dyDescent="0.15">
      <c r="A111" s="398"/>
      <c r="B111" s="399"/>
      <c r="C111" s="399"/>
      <c r="D111" s="399"/>
      <c r="E111" s="399"/>
      <c r="F111" s="400"/>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1" ht="27.75" customHeight="1" x14ac:dyDescent="0.15">
      <c r="A112" s="398"/>
      <c r="B112" s="399"/>
      <c r="C112" s="399"/>
      <c r="D112" s="399"/>
      <c r="E112" s="399"/>
      <c r="F112" s="400"/>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398"/>
      <c r="B113" s="399"/>
      <c r="C113" s="399"/>
      <c r="D113" s="399"/>
      <c r="E113" s="399"/>
      <c r="F113" s="400"/>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398"/>
      <c r="B114" s="399"/>
      <c r="C114" s="399"/>
      <c r="D114" s="399"/>
      <c r="E114" s="399"/>
      <c r="F114" s="400"/>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7.75" customHeight="1" x14ac:dyDescent="0.15">
      <c r="A115" s="398"/>
      <c r="B115" s="399"/>
      <c r="C115" s="399"/>
      <c r="D115" s="399"/>
      <c r="E115" s="399"/>
      <c r="F115" s="400"/>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398"/>
      <c r="B116" s="399"/>
      <c r="C116" s="399"/>
      <c r="D116" s="399"/>
      <c r="E116" s="399"/>
      <c r="F116" s="400"/>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398"/>
      <c r="B117" s="399"/>
      <c r="C117" s="399"/>
      <c r="D117" s="399"/>
      <c r="E117" s="399"/>
      <c r="F117" s="400"/>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398"/>
      <c r="B118" s="399"/>
      <c r="C118" s="399"/>
      <c r="D118" s="399"/>
      <c r="E118" s="399"/>
      <c r="F118" s="400"/>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398"/>
      <c r="B119" s="399"/>
      <c r="C119" s="399"/>
      <c r="D119" s="399"/>
      <c r="E119" s="399"/>
      <c r="F119" s="400"/>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thickBot="1" x14ac:dyDescent="0.2">
      <c r="A120" s="401"/>
      <c r="B120" s="402"/>
      <c r="C120" s="402"/>
      <c r="D120" s="402"/>
      <c r="E120" s="402"/>
      <c r="F120" s="403"/>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8"/>
    </row>
    <row r="121" spans="1:50" ht="24.75" customHeight="1" x14ac:dyDescent="0.15">
      <c r="A121" s="412" t="s">
        <v>257</v>
      </c>
      <c r="B121" s="413"/>
      <c r="C121" s="413"/>
      <c r="D121" s="413"/>
      <c r="E121" s="413"/>
      <c r="F121" s="414"/>
      <c r="G121" s="379" t="s">
        <v>629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624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560"/>
    </row>
    <row r="122" spans="1:50" ht="24.75" customHeight="1" x14ac:dyDescent="0.15">
      <c r="A122" s="415"/>
      <c r="B122" s="416"/>
      <c r="C122" s="416"/>
      <c r="D122" s="416"/>
      <c r="E122" s="416"/>
      <c r="F122" s="417"/>
      <c r="G122" s="579" t="s">
        <v>17</v>
      </c>
      <c r="H122" s="452"/>
      <c r="I122" s="452"/>
      <c r="J122" s="452"/>
      <c r="K122" s="452"/>
      <c r="L122" s="451" t="s">
        <v>18</v>
      </c>
      <c r="M122" s="452"/>
      <c r="N122" s="452"/>
      <c r="O122" s="452"/>
      <c r="P122" s="452"/>
      <c r="Q122" s="452"/>
      <c r="R122" s="452"/>
      <c r="S122" s="452"/>
      <c r="T122" s="452"/>
      <c r="U122" s="452"/>
      <c r="V122" s="452"/>
      <c r="W122" s="452"/>
      <c r="X122" s="453"/>
      <c r="Y122" s="437" t="s">
        <v>19</v>
      </c>
      <c r="Z122" s="438"/>
      <c r="AA122" s="438"/>
      <c r="AB122" s="565"/>
      <c r="AC122" s="579" t="s">
        <v>17</v>
      </c>
      <c r="AD122" s="452"/>
      <c r="AE122" s="452"/>
      <c r="AF122" s="452"/>
      <c r="AG122" s="452"/>
      <c r="AH122" s="451" t="s">
        <v>18</v>
      </c>
      <c r="AI122" s="452"/>
      <c r="AJ122" s="452"/>
      <c r="AK122" s="452"/>
      <c r="AL122" s="452"/>
      <c r="AM122" s="452"/>
      <c r="AN122" s="452"/>
      <c r="AO122" s="452"/>
      <c r="AP122" s="452"/>
      <c r="AQ122" s="452"/>
      <c r="AR122" s="452"/>
      <c r="AS122" s="452"/>
      <c r="AT122" s="453"/>
      <c r="AU122" s="437" t="s">
        <v>19</v>
      </c>
      <c r="AV122" s="438"/>
      <c r="AW122" s="438"/>
      <c r="AX122" s="439"/>
    </row>
    <row r="123" spans="1:50" ht="24.75" customHeight="1" x14ac:dyDescent="0.15">
      <c r="A123" s="415"/>
      <c r="B123" s="416"/>
      <c r="C123" s="416"/>
      <c r="D123" s="416"/>
      <c r="E123" s="416"/>
      <c r="F123" s="417"/>
      <c r="G123" s="454" t="s">
        <v>621</v>
      </c>
      <c r="H123" s="455"/>
      <c r="I123" s="455"/>
      <c r="J123" s="455"/>
      <c r="K123" s="456"/>
      <c r="L123" s="448" t="s">
        <v>622</v>
      </c>
      <c r="M123" s="449"/>
      <c r="N123" s="449"/>
      <c r="O123" s="449"/>
      <c r="P123" s="449"/>
      <c r="Q123" s="449"/>
      <c r="R123" s="449"/>
      <c r="S123" s="449"/>
      <c r="T123" s="449"/>
      <c r="U123" s="449"/>
      <c r="V123" s="449"/>
      <c r="W123" s="449"/>
      <c r="X123" s="450"/>
      <c r="Y123" s="259">
        <v>13.2</v>
      </c>
      <c r="Z123" s="260"/>
      <c r="AA123" s="260"/>
      <c r="AB123" s="569"/>
      <c r="AC123" s="454" t="s">
        <v>621</v>
      </c>
      <c r="AD123" s="455"/>
      <c r="AE123" s="455"/>
      <c r="AF123" s="455"/>
      <c r="AG123" s="456"/>
      <c r="AH123" s="448" t="s">
        <v>626</v>
      </c>
      <c r="AI123" s="449"/>
      <c r="AJ123" s="449"/>
      <c r="AK123" s="449"/>
      <c r="AL123" s="449"/>
      <c r="AM123" s="449"/>
      <c r="AN123" s="449"/>
      <c r="AO123" s="449"/>
      <c r="AP123" s="449"/>
      <c r="AQ123" s="449"/>
      <c r="AR123" s="449"/>
      <c r="AS123" s="449"/>
      <c r="AT123" s="450"/>
      <c r="AU123" s="259">
        <v>8.3000000000000007</v>
      </c>
      <c r="AV123" s="260"/>
      <c r="AW123" s="260"/>
      <c r="AX123" s="261"/>
    </row>
    <row r="124" spans="1:50" ht="24.75" customHeight="1" x14ac:dyDescent="0.15">
      <c r="A124" s="415"/>
      <c r="B124" s="416"/>
      <c r="C124" s="416"/>
      <c r="D124" s="416"/>
      <c r="E124" s="416"/>
      <c r="F124" s="417"/>
      <c r="G124" s="390"/>
      <c r="H124" s="391"/>
      <c r="I124" s="391"/>
      <c r="J124" s="391"/>
      <c r="K124" s="392"/>
      <c r="L124" s="382"/>
      <c r="M124" s="383"/>
      <c r="N124" s="383"/>
      <c r="O124" s="383"/>
      <c r="P124" s="383"/>
      <c r="Q124" s="383"/>
      <c r="R124" s="383"/>
      <c r="S124" s="383"/>
      <c r="T124" s="383"/>
      <c r="U124" s="383"/>
      <c r="V124" s="383"/>
      <c r="W124" s="383"/>
      <c r="X124" s="384"/>
      <c r="Y124" s="385"/>
      <c r="Z124" s="386"/>
      <c r="AA124" s="386"/>
      <c r="AB124" s="396"/>
      <c r="AC124" s="390"/>
      <c r="AD124" s="391"/>
      <c r="AE124" s="391"/>
      <c r="AF124" s="391"/>
      <c r="AG124" s="392"/>
      <c r="AH124" s="382"/>
      <c r="AI124" s="383"/>
      <c r="AJ124" s="383"/>
      <c r="AK124" s="383"/>
      <c r="AL124" s="383"/>
      <c r="AM124" s="383"/>
      <c r="AN124" s="383"/>
      <c r="AO124" s="383"/>
      <c r="AP124" s="383"/>
      <c r="AQ124" s="383"/>
      <c r="AR124" s="383"/>
      <c r="AS124" s="383"/>
      <c r="AT124" s="384"/>
      <c r="AU124" s="385"/>
      <c r="AV124" s="386"/>
      <c r="AW124" s="386"/>
      <c r="AX124" s="387"/>
    </row>
    <row r="125" spans="1:50" ht="30.75" customHeight="1" x14ac:dyDescent="0.15">
      <c r="A125" s="415"/>
      <c r="B125" s="416"/>
      <c r="C125" s="416"/>
      <c r="D125" s="416"/>
      <c r="E125" s="416"/>
      <c r="F125" s="417"/>
      <c r="G125" s="590" t="s">
        <v>20</v>
      </c>
      <c r="H125" s="591"/>
      <c r="I125" s="591"/>
      <c r="J125" s="591"/>
      <c r="K125" s="591"/>
      <c r="L125" s="592"/>
      <c r="M125" s="593"/>
      <c r="N125" s="593"/>
      <c r="O125" s="593"/>
      <c r="P125" s="593"/>
      <c r="Q125" s="593"/>
      <c r="R125" s="593"/>
      <c r="S125" s="593"/>
      <c r="T125" s="593"/>
      <c r="U125" s="593"/>
      <c r="V125" s="593"/>
      <c r="W125" s="593"/>
      <c r="X125" s="594"/>
      <c r="Y125" s="595">
        <f>SUM(Y123:AB124)</f>
        <v>13.2</v>
      </c>
      <c r="Z125" s="596"/>
      <c r="AA125" s="596"/>
      <c r="AB125" s="597"/>
      <c r="AC125" s="590" t="s">
        <v>20</v>
      </c>
      <c r="AD125" s="591"/>
      <c r="AE125" s="591"/>
      <c r="AF125" s="591"/>
      <c r="AG125" s="591"/>
      <c r="AH125" s="592"/>
      <c r="AI125" s="593"/>
      <c r="AJ125" s="593"/>
      <c r="AK125" s="593"/>
      <c r="AL125" s="593"/>
      <c r="AM125" s="593"/>
      <c r="AN125" s="593"/>
      <c r="AO125" s="593"/>
      <c r="AP125" s="593"/>
      <c r="AQ125" s="593"/>
      <c r="AR125" s="593"/>
      <c r="AS125" s="593"/>
      <c r="AT125" s="594"/>
      <c r="AU125" s="595">
        <f>SUM(AU123:AX124)</f>
        <v>8.3000000000000007</v>
      </c>
      <c r="AV125" s="596"/>
      <c r="AW125" s="596"/>
      <c r="AX125" s="598"/>
    </row>
    <row r="126" spans="1:50" ht="24.75" customHeight="1" x14ac:dyDescent="0.15">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0" ht="24.75" customHeight="1" x14ac:dyDescent="0.15"/>
    <row r="128" spans="1:50" ht="24.75" customHeight="1" x14ac:dyDescent="0.15">
      <c r="A128" s="9"/>
      <c r="B128" s="1" t="s">
        <v>27</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24.75" customHeight="1" x14ac:dyDescent="0.15">
      <c r="A129" s="9"/>
      <c r="B129" s="39" t="s">
        <v>238</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59.25" customHeight="1" x14ac:dyDescent="0.15">
      <c r="A130" s="240"/>
      <c r="B130" s="240"/>
      <c r="C130" s="240" t="s">
        <v>26</v>
      </c>
      <c r="D130" s="240"/>
      <c r="E130" s="240"/>
      <c r="F130" s="240"/>
      <c r="G130" s="240"/>
      <c r="H130" s="240"/>
      <c r="I130" s="240"/>
      <c r="J130" s="104" t="s">
        <v>198</v>
      </c>
      <c r="K130" s="241"/>
      <c r="L130" s="241"/>
      <c r="M130" s="241"/>
      <c r="N130" s="241"/>
      <c r="O130" s="241"/>
      <c r="P130" s="180" t="s">
        <v>179</v>
      </c>
      <c r="Q130" s="180"/>
      <c r="R130" s="180"/>
      <c r="S130" s="180"/>
      <c r="T130" s="180"/>
      <c r="U130" s="180"/>
      <c r="V130" s="180"/>
      <c r="W130" s="180"/>
      <c r="X130" s="180"/>
      <c r="Y130" s="242" t="s">
        <v>197</v>
      </c>
      <c r="Z130" s="243"/>
      <c r="AA130" s="243"/>
      <c r="AB130" s="243"/>
      <c r="AC130" s="104" t="s">
        <v>225</v>
      </c>
      <c r="AD130" s="104"/>
      <c r="AE130" s="104"/>
      <c r="AF130" s="104"/>
      <c r="AG130" s="104"/>
      <c r="AH130" s="242" t="s">
        <v>243</v>
      </c>
      <c r="AI130" s="240"/>
      <c r="AJ130" s="240"/>
      <c r="AK130" s="240"/>
      <c r="AL130" s="240" t="s">
        <v>21</v>
      </c>
      <c r="AM130" s="240"/>
      <c r="AN130" s="240"/>
      <c r="AO130" s="244"/>
      <c r="AP130" s="245" t="s">
        <v>199</v>
      </c>
      <c r="AQ130" s="245"/>
      <c r="AR130" s="245"/>
      <c r="AS130" s="245"/>
      <c r="AT130" s="245"/>
      <c r="AU130" s="245"/>
      <c r="AV130" s="245"/>
      <c r="AW130" s="245"/>
      <c r="AX130" s="245"/>
    </row>
    <row r="131" spans="1:51" ht="42.75" customHeight="1" x14ac:dyDescent="0.15">
      <c r="A131" s="252">
        <v>1</v>
      </c>
      <c r="B131" s="252">
        <v>1</v>
      </c>
      <c r="C131" s="239" t="s">
        <v>623</v>
      </c>
      <c r="D131" s="229"/>
      <c r="E131" s="229"/>
      <c r="F131" s="229"/>
      <c r="G131" s="229"/>
      <c r="H131" s="229"/>
      <c r="I131" s="229"/>
      <c r="J131" s="230">
        <v>3010401011971</v>
      </c>
      <c r="K131" s="231"/>
      <c r="L131" s="231"/>
      <c r="M131" s="231"/>
      <c r="N131" s="231"/>
      <c r="O131" s="231"/>
      <c r="P131" s="248" t="s">
        <v>622</v>
      </c>
      <c r="Q131" s="249"/>
      <c r="R131" s="249"/>
      <c r="S131" s="249"/>
      <c r="T131" s="249"/>
      <c r="U131" s="249"/>
      <c r="V131" s="249"/>
      <c r="W131" s="249"/>
      <c r="X131" s="249"/>
      <c r="Y131" s="232">
        <v>13.2</v>
      </c>
      <c r="Z131" s="233"/>
      <c r="AA131" s="233"/>
      <c r="AB131" s="234"/>
      <c r="AC131" s="250" t="s">
        <v>245</v>
      </c>
      <c r="AD131" s="251"/>
      <c r="AE131" s="251"/>
      <c r="AF131" s="251"/>
      <c r="AG131" s="251"/>
      <c r="AH131" s="246">
        <v>3</v>
      </c>
      <c r="AI131" s="247"/>
      <c r="AJ131" s="247"/>
      <c r="AK131" s="247"/>
      <c r="AL131" s="235" t="s">
        <v>274</v>
      </c>
      <c r="AM131" s="236"/>
      <c r="AN131" s="236"/>
      <c r="AO131" s="237"/>
      <c r="AP131" s="238" t="s">
        <v>274</v>
      </c>
      <c r="AQ131" s="238"/>
      <c r="AR131" s="238"/>
      <c r="AS131" s="238"/>
      <c r="AT131" s="238"/>
      <c r="AU131" s="238"/>
      <c r="AV131" s="238"/>
      <c r="AW131" s="238"/>
      <c r="AX131" s="238"/>
    </row>
    <row r="132" spans="1:51" ht="24.75" customHeight="1" x14ac:dyDescent="0.15">
      <c r="A132" s="43"/>
      <c r="B132" s="43"/>
      <c r="C132" s="43"/>
      <c r="D132" s="43"/>
      <c r="E132" s="43"/>
      <c r="F132" s="43"/>
      <c r="G132" s="43"/>
      <c r="H132" s="43"/>
      <c r="I132" s="43"/>
      <c r="J132" s="44"/>
      <c r="K132" s="44"/>
      <c r="L132" s="44"/>
      <c r="M132" s="44"/>
      <c r="N132" s="44"/>
      <c r="O132" s="44"/>
      <c r="P132" s="45"/>
      <c r="Q132" s="45"/>
      <c r="R132" s="45"/>
      <c r="S132" s="45"/>
      <c r="T132" s="45"/>
      <c r="U132" s="45"/>
      <c r="V132" s="45"/>
      <c r="W132" s="45"/>
      <c r="X132" s="45"/>
      <c r="Y132" s="46"/>
      <c r="Z132" s="46"/>
      <c r="AA132" s="46"/>
      <c r="AB132" s="46"/>
      <c r="AC132" s="46"/>
      <c r="AD132" s="46"/>
      <c r="AE132" s="46"/>
      <c r="AF132" s="46"/>
      <c r="AG132" s="46"/>
      <c r="AH132" s="46"/>
      <c r="AI132" s="46"/>
      <c r="AJ132" s="46"/>
      <c r="AK132" s="46"/>
      <c r="AL132" s="46"/>
      <c r="AM132" s="46"/>
      <c r="AN132" s="46"/>
      <c r="AO132" s="46"/>
      <c r="AP132" s="45"/>
      <c r="AQ132" s="45"/>
      <c r="AR132" s="45"/>
      <c r="AS132" s="45"/>
      <c r="AT132" s="45"/>
      <c r="AU132" s="45"/>
      <c r="AV132" s="45"/>
      <c r="AW132" s="45"/>
      <c r="AX132" s="45"/>
      <c r="AY132">
        <f>COUNTA($C$135)</f>
        <v>1</v>
      </c>
    </row>
    <row r="133" spans="1:51" ht="24.75" customHeight="1" x14ac:dyDescent="0.15">
      <c r="A133" s="43"/>
      <c r="B133" s="47" t="s">
        <v>168</v>
      </c>
      <c r="C133" s="43"/>
      <c r="D133" s="43"/>
      <c r="E133" s="43"/>
      <c r="F133" s="43"/>
      <c r="G133" s="43"/>
      <c r="H133" s="43"/>
      <c r="I133" s="43"/>
      <c r="J133" s="43"/>
      <c r="K133" s="43"/>
      <c r="L133" s="43"/>
      <c r="M133" s="43"/>
      <c r="N133" s="43"/>
      <c r="O133" s="43"/>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P133" s="48"/>
      <c r="AQ133" s="48"/>
      <c r="AR133" s="48"/>
      <c r="AS133" s="48"/>
      <c r="AT133" s="48"/>
      <c r="AU133" s="48"/>
      <c r="AV133" s="48"/>
      <c r="AW133" s="48"/>
      <c r="AX133" s="48"/>
      <c r="AY133">
        <f>$AY$132</f>
        <v>1</v>
      </c>
    </row>
    <row r="134" spans="1:51" ht="59.25" customHeight="1" x14ac:dyDescent="0.15">
      <c r="A134" s="240"/>
      <c r="B134" s="240"/>
      <c r="C134" s="240" t="s">
        <v>26</v>
      </c>
      <c r="D134" s="240"/>
      <c r="E134" s="240"/>
      <c r="F134" s="240"/>
      <c r="G134" s="240"/>
      <c r="H134" s="240"/>
      <c r="I134" s="240"/>
      <c r="J134" s="104" t="s">
        <v>198</v>
      </c>
      <c r="K134" s="241"/>
      <c r="L134" s="241"/>
      <c r="M134" s="241"/>
      <c r="N134" s="241"/>
      <c r="O134" s="241"/>
      <c r="P134" s="180" t="s">
        <v>179</v>
      </c>
      <c r="Q134" s="180"/>
      <c r="R134" s="180"/>
      <c r="S134" s="180"/>
      <c r="T134" s="180"/>
      <c r="U134" s="180"/>
      <c r="V134" s="180"/>
      <c r="W134" s="180"/>
      <c r="X134" s="180"/>
      <c r="Y134" s="242" t="s">
        <v>197</v>
      </c>
      <c r="Z134" s="243"/>
      <c r="AA134" s="243"/>
      <c r="AB134" s="243"/>
      <c r="AC134" s="104" t="s">
        <v>225</v>
      </c>
      <c r="AD134" s="104"/>
      <c r="AE134" s="104"/>
      <c r="AF134" s="104"/>
      <c r="AG134" s="104"/>
      <c r="AH134" s="242" t="s">
        <v>243</v>
      </c>
      <c r="AI134" s="240"/>
      <c r="AJ134" s="240"/>
      <c r="AK134" s="240"/>
      <c r="AL134" s="240" t="s">
        <v>21</v>
      </c>
      <c r="AM134" s="240"/>
      <c r="AN134" s="240"/>
      <c r="AO134" s="244"/>
      <c r="AP134" s="245" t="s">
        <v>199</v>
      </c>
      <c r="AQ134" s="245"/>
      <c r="AR134" s="245"/>
      <c r="AS134" s="245"/>
      <c r="AT134" s="245"/>
      <c r="AU134" s="245"/>
      <c r="AV134" s="245"/>
      <c r="AW134" s="245"/>
      <c r="AX134" s="245"/>
      <c r="AY134">
        <f t="shared" ref="AY134:AY135" si="8">$AY$132</f>
        <v>1</v>
      </c>
    </row>
    <row r="135" spans="1:51" ht="50.25" customHeight="1" x14ac:dyDescent="0.15">
      <c r="A135" s="252">
        <v>1</v>
      </c>
      <c r="B135" s="252">
        <v>1</v>
      </c>
      <c r="C135" s="239" t="s">
        <v>625</v>
      </c>
      <c r="D135" s="229"/>
      <c r="E135" s="229"/>
      <c r="F135" s="229"/>
      <c r="G135" s="229"/>
      <c r="H135" s="229"/>
      <c r="I135" s="229"/>
      <c r="J135" s="230">
        <v>2010001155749</v>
      </c>
      <c r="K135" s="231"/>
      <c r="L135" s="231"/>
      <c r="M135" s="231"/>
      <c r="N135" s="231"/>
      <c r="O135" s="231"/>
      <c r="P135" s="248" t="s">
        <v>627</v>
      </c>
      <c r="Q135" s="249"/>
      <c r="R135" s="249"/>
      <c r="S135" s="249"/>
      <c r="T135" s="249"/>
      <c r="U135" s="249"/>
      <c r="V135" s="249"/>
      <c r="W135" s="249"/>
      <c r="X135" s="249"/>
      <c r="Y135" s="232">
        <v>8.3000000000000007</v>
      </c>
      <c r="Z135" s="233"/>
      <c r="AA135" s="233"/>
      <c r="AB135" s="234"/>
      <c r="AC135" s="250" t="s">
        <v>244</v>
      </c>
      <c r="AD135" s="251"/>
      <c r="AE135" s="251"/>
      <c r="AF135" s="251"/>
      <c r="AG135" s="251"/>
      <c r="AH135" s="246">
        <v>3</v>
      </c>
      <c r="AI135" s="247"/>
      <c r="AJ135" s="247"/>
      <c r="AK135" s="247"/>
      <c r="AL135" s="235" t="s">
        <v>635</v>
      </c>
      <c r="AM135" s="236"/>
      <c r="AN135" s="236"/>
      <c r="AO135" s="237"/>
      <c r="AP135" s="238" t="s">
        <v>274</v>
      </c>
      <c r="AQ135" s="238"/>
      <c r="AR135" s="238"/>
      <c r="AS135" s="238"/>
      <c r="AT135" s="238"/>
      <c r="AU135" s="238"/>
      <c r="AV135" s="238"/>
      <c r="AW135" s="238"/>
      <c r="AX135" s="238"/>
      <c r="AY135">
        <f t="shared" si="8"/>
        <v>1</v>
      </c>
    </row>
  </sheetData>
  <sheetProtection formatRows="0"/>
  <dataConsolidate/>
  <mergeCells count="561">
    <mergeCell ref="AU106:AV106"/>
    <mergeCell ref="E102:P102"/>
    <mergeCell ref="Q102:AB102"/>
    <mergeCell ref="AC102:AN102"/>
    <mergeCell ref="AO102:AX102"/>
    <mergeCell ref="E103:P103"/>
    <mergeCell ref="Q103:AB103"/>
    <mergeCell ref="AC103:AN103"/>
    <mergeCell ref="AO103:AX103"/>
    <mergeCell ref="A103:D103"/>
    <mergeCell ref="O107:P107"/>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 ref="U106:V106"/>
    <mergeCell ref="X106:Y106"/>
    <mergeCell ref="AA106:AB106"/>
    <mergeCell ref="AC106:AE106"/>
    <mergeCell ref="AG106:AH106"/>
    <mergeCell ref="AJ106:AK106"/>
    <mergeCell ref="AM106:AN106"/>
    <mergeCell ref="AO106:AP106"/>
    <mergeCell ref="AR106:AS106"/>
    <mergeCell ref="A12:F21"/>
    <mergeCell ref="G22:O22"/>
    <mergeCell ref="G23:O23"/>
    <mergeCell ref="A22:F24"/>
    <mergeCell ref="AD22:AX22"/>
    <mergeCell ref="AD23:AX24"/>
    <mergeCell ref="W22:AC22"/>
    <mergeCell ref="A100:D100"/>
    <mergeCell ref="E100:P100"/>
    <mergeCell ref="Q100:AB100"/>
    <mergeCell ref="AC100:AN100"/>
    <mergeCell ref="AO100:AX100"/>
    <mergeCell ref="E101:P101"/>
    <mergeCell ref="Q101:AB101"/>
    <mergeCell ref="AC101:AN101"/>
    <mergeCell ref="AO101:AX101"/>
    <mergeCell ref="A97:D97"/>
    <mergeCell ref="E97:P97"/>
    <mergeCell ref="Q97:AB97"/>
    <mergeCell ref="AC97:AN97"/>
    <mergeCell ref="AO97:AX97"/>
    <mergeCell ref="A98:D98"/>
    <mergeCell ref="E98:P98"/>
    <mergeCell ref="Q98:AB98"/>
    <mergeCell ref="AC98:AN98"/>
    <mergeCell ref="AO98:AX98"/>
    <mergeCell ref="A99:D99"/>
    <mergeCell ref="E99:P99"/>
    <mergeCell ref="Q99:AB99"/>
    <mergeCell ref="AC99:AN99"/>
    <mergeCell ref="AO99:AX99"/>
    <mergeCell ref="W23:AC23"/>
    <mergeCell ref="AG107:AH107"/>
    <mergeCell ref="AJ107:AK107"/>
    <mergeCell ref="A102:D102"/>
    <mergeCell ref="A101:D101"/>
    <mergeCell ref="A107:D107"/>
    <mergeCell ref="E107:G107"/>
    <mergeCell ref="I107:J107"/>
    <mergeCell ref="L107:M107"/>
    <mergeCell ref="Q107:S107"/>
    <mergeCell ref="U107:V107"/>
    <mergeCell ref="X107:Y107"/>
    <mergeCell ref="AC107:AE107"/>
    <mergeCell ref="AO2:AQ2"/>
    <mergeCell ref="AS2:AU2"/>
    <mergeCell ref="P24:V24"/>
    <mergeCell ref="W24:AC24"/>
    <mergeCell ref="AD2:AH2"/>
    <mergeCell ref="AJ2:AM2"/>
    <mergeCell ref="C77:AC77"/>
    <mergeCell ref="AD77:AF77"/>
    <mergeCell ref="G8:X8"/>
    <mergeCell ref="P22:V22"/>
    <mergeCell ref="P23:V23"/>
    <mergeCell ref="G24:O24"/>
    <mergeCell ref="C54:D63"/>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E59:F63"/>
    <mergeCell ref="G59:X60"/>
    <mergeCell ref="Y59:AA60"/>
    <mergeCell ref="AB59:AD60"/>
    <mergeCell ref="AE59:AH59"/>
    <mergeCell ref="AI59:AL60"/>
    <mergeCell ref="AM59:AP60"/>
    <mergeCell ref="AQ59:AT59"/>
    <mergeCell ref="AU59:AX59"/>
    <mergeCell ref="AE60:AF60"/>
    <mergeCell ref="AG60:AH60"/>
    <mergeCell ref="AQ60:AR60"/>
    <mergeCell ref="AS60:AT60"/>
    <mergeCell ref="AU60:AV60"/>
    <mergeCell ref="AW60:AX60"/>
    <mergeCell ref="G61:X63"/>
    <mergeCell ref="Y61:AA61"/>
    <mergeCell ref="AB61:AD61"/>
    <mergeCell ref="AE61:AH61"/>
    <mergeCell ref="AI61:AL61"/>
    <mergeCell ref="AQ57:AT57"/>
    <mergeCell ref="Y58:AA58"/>
    <mergeCell ref="AB58:AD58"/>
    <mergeCell ref="AE58:AH58"/>
    <mergeCell ref="AB49:AD53"/>
    <mergeCell ref="AB47:AD48"/>
    <mergeCell ref="G45:X46"/>
    <mergeCell ref="E42:F42"/>
    <mergeCell ref="G42:AX42"/>
    <mergeCell ref="E41:F41"/>
    <mergeCell ref="G41:AX41"/>
    <mergeCell ref="E43:F53"/>
    <mergeCell ref="AE49:AX50"/>
    <mergeCell ref="AE52:AX53"/>
    <mergeCell ref="Y130:AB130"/>
    <mergeCell ref="C130:I130"/>
    <mergeCell ref="P130:X130"/>
    <mergeCell ref="Y45:AA45"/>
    <mergeCell ref="AB45:AD45"/>
    <mergeCell ref="AE45:AH45"/>
    <mergeCell ref="Y43:AA44"/>
    <mergeCell ref="AB43:AD44"/>
    <mergeCell ref="AW44:AX44"/>
    <mergeCell ref="AS44:AT44"/>
    <mergeCell ref="AQ39:AX39"/>
    <mergeCell ref="AQ43:AT43"/>
    <mergeCell ref="AU43:AX43"/>
    <mergeCell ref="AE38:AH38"/>
    <mergeCell ref="AE43:AH44"/>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AX2"/>
    <mergeCell ref="AU27:AX27"/>
    <mergeCell ref="AU28:AX28"/>
    <mergeCell ref="AU29:AX29"/>
    <mergeCell ref="A134:B134"/>
    <mergeCell ref="A135:B135"/>
    <mergeCell ref="C134:I134"/>
    <mergeCell ref="J134:O134"/>
    <mergeCell ref="P134:X134"/>
    <mergeCell ref="Y134:AB134"/>
    <mergeCell ref="AC134:AG134"/>
    <mergeCell ref="AH134:AK134"/>
    <mergeCell ref="AL134:AO134"/>
    <mergeCell ref="AP134:AX134"/>
    <mergeCell ref="C135:I135"/>
    <mergeCell ref="J135:O135"/>
    <mergeCell ref="P135:X135"/>
    <mergeCell ref="Y135:AB135"/>
    <mergeCell ref="AC135:AG135"/>
    <mergeCell ref="AH135:AK135"/>
    <mergeCell ref="AP135:AX135"/>
    <mergeCell ref="AL135:AO135"/>
    <mergeCell ref="AQ56:AT56"/>
    <mergeCell ref="AU58:AX58"/>
    <mergeCell ref="AP130:AX130"/>
    <mergeCell ref="AQ44:AR44"/>
    <mergeCell ref="AU44:AV44"/>
    <mergeCell ref="AP131:AX131"/>
    <mergeCell ref="G43:X44"/>
    <mergeCell ref="P131:X131"/>
    <mergeCell ref="AI45:AL45"/>
    <mergeCell ref="A64:AX64"/>
    <mergeCell ref="G54:X55"/>
    <mergeCell ref="G56:X58"/>
    <mergeCell ref="AC130:AG130"/>
    <mergeCell ref="AC131:AG131"/>
    <mergeCell ref="AH131:AK131"/>
    <mergeCell ref="AL131:AO131"/>
    <mergeCell ref="J130:O130"/>
    <mergeCell ref="J131:O131"/>
    <mergeCell ref="Y131:AB131"/>
    <mergeCell ref="AE51:AX51"/>
    <mergeCell ref="AH130:AK130"/>
    <mergeCell ref="AL130:AO130"/>
    <mergeCell ref="AE40:AH40"/>
    <mergeCell ref="AI38:AL38"/>
    <mergeCell ref="AM40:AP40"/>
    <mergeCell ref="A131:B131"/>
    <mergeCell ref="A130:B130"/>
    <mergeCell ref="Y32:AA32"/>
    <mergeCell ref="AK20:AQ20"/>
    <mergeCell ref="A35:F37"/>
    <mergeCell ref="AB35:AD35"/>
    <mergeCell ref="AE34:AH34"/>
    <mergeCell ref="AI34:AL34"/>
    <mergeCell ref="AM34:AP34"/>
    <mergeCell ref="A25:F29"/>
    <mergeCell ref="AB28:AD28"/>
    <mergeCell ref="A3:AH3"/>
    <mergeCell ref="AJ3:AW3"/>
    <mergeCell ref="AG72:AX72"/>
    <mergeCell ref="A66:B6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Y124:AB124"/>
    <mergeCell ref="AC124:AG124"/>
    <mergeCell ref="C86:F86"/>
    <mergeCell ref="AD71:AF71"/>
    <mergeCell ref="AD68:AF68"/>
    <mergeCell ref="AC123:AG123"/>
    <mergeCell ref="L123:X123"/>
    <mergeCell ref="AC122:AG122"/>
    <mergeCell ref="L124:X124"/>
    <mergeCell ref="G125:K125"/>
    <mergeCell ref="L125:X125"/>
    <mergeCell ref="Y125:AB125"/>
    <mergeCell ref="AC125:AG125"/>
    <mergeCell ref="AH125:AT125"/>
    <mergeCell ref="AU125:AX125"/>
    <mergeCell ref="AU55:AV55"/>
    <mergeCell ref="AE55:AF55"/>
    <mergeCell ref="AU45:AX45"/>
    <mergeCell ref="AG55:AH55"/>
    <mergeCell ref="AE47:AX48"/>
    <mergeCell ref="C75:AC75"/>
    <mergeCell ref="AD78:AF78"/>
    <mergeCell ref="AG76:AX76"/>
    <mergeCell ref="C72:AC72"/>
    <mergeCell ref="G122:K122"/>
    <mergeCell ref="L122:X122"/>
    <mergeCell ref="AW55:AX55"/>
    <mergeCell ref="AB56:AD56"/>
    <mergeCell ref="C67:AC67"/>
    <mergeCell ref="C68:AC68"/>
    <mergeCell ref="C69:AC69"/>
    <mergeCell ref="AG65:AX65"/>
    <mergeCell ref="AU57:AX57"/>
    <mergeCell ref="AD15:AJ15"/>
    <mergeCell ref="P19:V19"/>
    <mergeCell ref="A95:AX95"/>
    <mergeCell ref="AC121:AX121"/>
    <mergeCell ref="AE56:AH56"/>
    <mergeCell ref="C70:D71"/>
    <mergeCell ref="Y122:AB122"/>
    <mergeCell ref="A91:E91"/>
    <mergeCell ref="A86:B87"/>
    <mergeCell ref="Y123:AB123"/>
    <mergeCell ref="A92:AX92"/>
    <mergeCell ref="AR15:AX15"/>
    <mergeCell ref="I14:O14"/>
    <mergeCell ref="I17:O17"/>
    <mergeCell ref="I13:O13"/>
    <mergeCell ref="AQ25:AT25"/>
    <mergeCell ref="G25:O26"/>
    <mergeCell ref="AD13:AJ13"/>
    <mergeCell ref="A83:B85"/>
    <mergeCell ref="AD76:AF76"/>
    <mergeCell ref="AB57:AD57"/>
    <mergeCell ref="Y38:AA38"/>
    <mergeCell ref="AB38:AD38"/>
    <mergeCell ref="G39:X40"/>
    <mergeCell ref="Y39:AA39"/>
    <mergeCell ref="A79:B82"/>
    <mergeCell ref="C79:AC79"/>
    <mergeCell ref="AR14:AX14"/>
    <mergeCell ref="AK15:AQ15"/>
    <mergeCell ref="AG81:AX81"/>
    <mergeCell ref="AD72:AF72"/>
    <mergeCell ref="W12:AC12"/>
    <mergeCell ref="AR20:AX20"/>
    <mergeCell ref="AI43:AL44"/>
    <mergeCell ref="AM43:AP44"/>
    <mergeCell ref="A94:AX94"/>
    <mergeCell ref="AD74:AF74"/>
    <mergeCell ref="C82:AC82"/>
    <mergeCell ref="G10:AX10"/>
    <mergeCell ref="AD14:AJ14"/>
    <mergeCell ref="AK14:AQ14"/>
    <mergeCell ref="P13:V13"/>
    <mergeCell ref="P17:V17"/>
    <mergeCell ref="W17:AC17"/>
    <mergeCell ref="AD16:AJ16"/>
    <mergeCell ref="AR16:AX16"/>
    <mergeCell ref="AK16:AQ16"/>
    <mergeCell ref="P27:X29"/>
    <mergeCell ref="G12:O12"/>
    <mergeCell ref="P14:V14"/>
    <mergeCell ref="E54:F58"/>
    <mergeCell ref="AI58:AL58"/>
    <mergeCell ref="F91:AX91"/>
    <mergeCell ref="E70:AC70"/>
    <mergeCell ref="E71:AC71"/>
    <mergeCell ref="Y56:AA56"/>
    <mergeCell ref="AG78:AX78"/>
    <mergeCell ref="A90:AX90"/>
    <mergeCell ref="AG79:AX79"/>
    <mergeCell ref="AI57:AL57"/>
    <mergeCell ref="AM57:AP57"/>
    <mergeCell ref="AD67:AF67"/>
    <mergeCell ref="AG75:AX75"/>
    <mergeCell ref="AB54:AD55"/>
    <mergeCell ref="A88:AX88"/>
    <mergeCell ref="C87:F87"/>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AI56:AL56"/>
    <mergeCell ref="AM56:AP56"/>
    <mergeCell ref="C66:AC66"/>
    <mergeCell ref="I16:O16"/>
    <mergeCell ref="P16:V16"/>
    <mergeCell ref="AD69:AF69"/>
    <mergeCell ref="I18:O18"/>
    <mergeCell ref="AD12:AJ12"/>
    <mergeCell ref="AE8:AX8"/>
    <mergeCell ref="W16:AC16"/>
    <mergeCell ref="A10:F10"/>
    <mergeCell ref="AR12:AX12"/>
    <mergeCell ref="G13:H18"/>
    <mergeCell ref="W13:AC13"/>
    <mergeCell ref="G27:O29"/>
    <mergeCell ref="A11:F11"/>
    <mergeCell ref="AD70:AF70"/>
    <mergeCell ref="AH123:AT123"/>
    <mergeCell ref="AH122:AT122"/>
    <mergeCell ref="G123:K123"/>
    <mergeCell ref="A93:E93"/>
    <mergeCell ref="AS55:AT55"/>
    <mergeCell ref="AM45:AP45"/>
    <mergeCell ref="AQ45:AT45"/>
    <mergeCell ref="Y46:AA46"/>
    <mergeCell ref="AB46:AD46"/>
    <mergeCell ref="AM58:AP58"/>
    <mergeCell ref="P12:V12"/>
    <mergeCell ref="AB29:AD29"/>
    <mergeCell ref="AD80:AF80"/>
    <mergeCell ref="A121:F125"/>
    <mergeCell ref="A89:AX89"/>
    <mergeCell ref="F93:AX93"/>
    <mergeCell ref="A69:B78"/>
    <mergeCell ref="C78:AC78"/>
    <mergeCell ref="A96:AX96"/>
    <mergeCell ref="AD82:AF82"/>
    <mergeCell ref="AG69:AX71"/>
    <mergeCell ref="G124:K124"/>
    <mergeCell ref="C74:AC74"/>
    <mergeCell ref="AU122:AX122"/>
    <mergeCell ref="AD79:AF79"/>
    <mergeCell ref="G121:AB121"/>
    <mergeCell ref="AH124:AT124"/>
    <mergeCell ref="AU124:AX124"/>
    <mergeCell ref="AD83:AF83"/>
    <mergeCell ref="AG82:AX82"/>
    <mergeCell ref="C76:AC76"/>
    <mergeCell ref="A108:F120"/>
    <mergeCell ref="AG83:AX85"/>
    <mergeCell ref="C80:AC80"/>
    <mergeCell ref="AG80:AX80"/>
    <mergeCell ref="C83:AC83"/>
    <mergeCell ref="AD81:AF81"/>
    <mergeCell ref="AE57:AH57"/>
    <mergeCell ref="AD73:AF73"/>
    <mergeCell ref="AQ55:AR55"/>
    <mergeCell ref="AB34:AD34"/>
    <mergeCell ref="AI40:AL40"/>
    <mergeCell ref="G36:X37"/>
    <mergeCell ref="AQ40:AX40"/>
    <mergeCell ref="AQ38:AX38"/>
    <mergeCell ref="AE39:AH39"/>
    <mergeCell ref="AI39:AL39"/>
    <mergeCell ref="G87:AX87"/>
    <mergeCell ref="G86:AX86"/>
    <mergeCell ref="AE54:AH54"/>
    <mergeCell ref="G33:X34"/>
    <mergeCell ref="AI54:AL55"/>
    <mergeCell ref="AM54:AP55"/>
    <mergeCell ref="AM39:AP39"/>
    <mergeCell ref="Y33:AA33"/>
    <mergeCell ref="AM38:AP38"/>
    <mergeCell ref="AB39:AD39"/>
    <mergeCell ref="Y36:AA36"/>
    <mergeCell ref="AB36:AD36"/>
    <mergeCell ref="Y37:AA37"/>
    <mergeCell ref="AB37:AD37"/>
    <mergeCell ref="AI35:AL35"/>
    <mergeCell ref="AM35:AP35"/>
    <mergeCell ref="AE36:AH36"/>
    <mergeCell ref="AI36:AL36"/>
    <mergeCell ref="AM36:AP36"/>
    <mergeCell ref="AE33:AH33"/>
    <mergeCell ref="AI33:AL33"/>
    <mergeCell ref="AM33:AP33"/>
    <mergeCell ref="AE37:AH37"/>
    <mergeCell ref="AI37:AL37"/>
    <mergeCell ref="AM37:AP37"/>
    <mergeCell ref="AE32:AH32"/>
    <mergeCell ref="AI32:AL32"/>
    <mergeCell ref="AM32:AP32"/>
    <mergeCell ref="A7:F7"/>
    <mergeCell ref="G7:X7"/>
    <mergeCell ref="A8:F8"/>
    <mergeCell ref="A32:F34"/>
    <mergeCell ref="G32:X32"/>
    <mergeCell ref="AB33:AD33"/>
    <mergeCell ref="G35:X35"/>
    <mergeCell ref="Y35:AA35"/>
    <mergeCell ref="Y40:AA40"/>
    <mergeCell ref="AB40:AD40"/>
    <mergeCell ref="AB32:AD32"/>
    <mergeCell ref="C81:AC81"/>
    <mergeCell ref="AE46:AH46"/>
    <mergeCell ref="AI46:AL46"/>
    <mergeCell ref="G6:AX6"/>
    <mergeCell ref="AQ58:AT58"/>
    <mergeCell ref="AU56:AX56"/>
    <mergeCell ref="Y57:AA57"/>
    <mergeCell ref="AQ54:AT54"/>
    <mergeCell ref="A38:F40"/>
    <mergeCell ref="G38:X38"/>
    <mergeCell ref="Y34:AA34"/>
    <mergeCell ref="Y54:AA55"/>
    <mergeCell ref="AD65:AF65"/>
    <mergeCell ref="C65:AC65"/>
    <mergeCell ref="AG66:AX66"/>
    <mergeCell ref="AU46:AX46"/>
    <mergeCell ref="AU54:AX54"/>
    <mergeCell ref="AU123:AX123"/>
    <mergeCell ref="AM46:AP46"/>
    <mergeCell ref="AQ46:AT46"/>
    <mergeCell ref="C131:I131"/>
    <mergeCell ref="AG67:AX67"/>
    <mergeCell ref="AD66:AF66"/>
    <mergeCell ref="AK21:AQ21"/>
    <mergeCell ref="AR21:AX21"/>
    <mergeCell ref="Q47:AA48"/>
    <mergeCell ref="G47:P48"/>
    <mergeCell ref="A30:F31"/>
    <mergeCell ref="G30:AX31"/>
    <mergeCell ref="N85:AF85"/>
    <mergeCell ref="J85:K85"/>
    <mergeCell ref="AD75:AF75"/>
    <mergeCell ref="AG74:AX74"/>
    <mergeCell ref="AQ36:AT36"/>
    <mergeCell ref="AU36:AX36"/>
    <mergeCell ref="AQ37:AT37"/>
    <mergeCell ref="AU37:AX37"/>
    <mergeCell ref="G49:P53"/>
    <mergeCell ref="Q49:AA53"/>
    <mergeCell ref="G21:O21"/>
    <mergeCell ref="P21:V21"/>
    <mergeCell ref="W21:AC21"/>
    <mergeCell ref="AD21:AJ21"/>
    <mergeCell ref="AQ32:AT32"/>
    <mergeCell ref="AU32:AX32"/>
    <mergeCell ref="AQ33:AT33"/>
    <mergeCell ref="AQ34:AT34"/>
    <mergeCell ref="AU33:AX33"/>
    <mergeCell ref="AU34:AX34"/>
    <mergeCell ref="AQ35:AT35"/>
    <mergeCell ref="AU35:AX35"/>
    <mergeCell ref="C85:F85"/>
    <mergeCell ref="G84:M84"/>
    <mergeCell ref="N84:AF84"/>
    <mergeCell ref="C84:F84"/>
    <mergeCell ref="G85:H85"/>
    <mergeCell ref="C41:D53"/>
    <mergeCell ref="A41:B63"/>
    <mergeCell ref="AG77:AX77"/>
  </mergeCells>
  <phoneticPr fontId="5"/>
  <conditionalFormatting sqref="P14:AQ14 Y124 AU124">
    <cfRule type="expression" dxfId="1991" priority="14041">
      <formula>IF(RIGHT(TEXT(P14,"0.#"),1)=".",FALSE,TRUE)</formula>
    </cfRule>
    <cfRule type="expression" dxfId="1990" priority="14042">
      <formula>IF(RIGHT(TEXT(P14,"0.#"),1)=".",TRUE,FALSE)</formula>
    </cfRule>
  </conditionalFormatting>
  <conditionalFormatting sqref="AE27">
    <cfRule type="expression" dxfId="1989" priority="14031">
      <formula>IF(RIGHT(TEXT(AE27,"0.#"),1)=".",FALSE,TRUE)</formula>
    </cfRule>
    <cfRule type="expression" dxfId="1988" priority="14032">
      <formula>IF(RIGHT(TEXT(AE27,"0.#"),1)=".",TRUE,FALSE)</formula>
    </cfRule>
  </conditionalFormatting>
  <conditionalFormatting sqref="P18:AX18">
    <cfRule type="expression" dxfId="1987" priority="13917">
      <formula>IF(RIGHT(TEXT(P18,"0.#"),1)=".",FALSE,TRUE)</formula>
    </cfRule>
    <cfRule type="expression" dxfId="1986" priority="13918">
      <formula>IF(RIGHT(TEXT(P18,"0.#"),1)=".",TRUE,FALSE)</formula>
    </cfRule>
  </conditionalFormatting>
  <conditionalFormatting sqref="Y125">
    <cfRule type="expression" dxfId="1985" priority="13909">
      <formula>IF(RIGHT(TEXT(Y125,"0.#"),1)=".",FALSE,TRUE)</formula>
    </cfRule>
    <cfRule type="expression" dxfId="1984" priority="13910">
      <formula>IF(RIGHT(TEXT(Y125,"0.#"),1)=".",TRUE,FALSE)</formula>
    </cfRule>
  </conditionalFormatting>
  <conditionalFormatting sqref="P16:AQ17 P15:AX15 P13:AX13">
    <cfRule type="expression" dxfId="1983" priority="13739">
      <formula>IF(RIGHT(TEXT(P13,"0.#"),1)=".",FALSE,TRUE)</formula>
    </cfRule>
    <cfRule type="expression" dxfId="1982" priority="13740">
      <formula>IF(RIGHT(TEXT(P13,"0.#"),1)=".",TRUE,FALSE)</formula>
    </cfRule>
  </conditionalFormatting>
  <conditionalFormatting sqref="P19:AJ19">
    <cfRule type="expression" dxfId="1981" priority="13737">
      <formula>IF(RIGHT(TEXT(P19,"0.#"),1)=".",FALSE,TRUE)</formula>
    </cfRule>
    <cfRule type="expression" dxfId="1980" priority="13738">
      <formula>IF(RIGHT(TEXT(P19,"0.#"),1)=".",TRUE,FALSE)</formula>
    </cfRule>
  </conditionalFormatting>
  <conditionalFormatting sqref="AE33 AQ33">
    <cfRule type="expression" dxfId="1979" priority="13729">
      <formula>IF(RIGHT(TEXT(AE33,"0.#"),1)=".",FALSE,TRUE)</formula>
    </cfRule>
    <cfRule type="expression" dxfId="1978" priority="13730">
      <formula>IF(RIGHT(TEXT(AE33,"0.#"),1)=".",TRUE,FALSE)</formula>
    </cfRule>
  </conditionalFormatting>
  <conditionalFormatting sqref="AU125">
    <cfRule type="expression" dxfId="1977" priority="13711">
      <formula>IF(RIGHT(TEXT(AU125,"0.#"),1)=".",FALSE,TRUE)</formula>
    </cfRule>
    <cfRule type="expression" dxfId="1976" priority="13712">
      <formula>IF(RIGHT(TEXT(AU125,"0.#"),1)=".",TRUE,FALSE)</formula>
    </cfRule>
  </conditionalFormatting>
  <conditionalFormatting sqref="AM29">
    <cfRule type="expression" dxfId="1969" priority="13485">
      <formula>IF(RIGHT(TEXT(AM29,"0.#"),1)=".",FALSE,TRUE)</formula>
    </cfRule>
    <cfRule type="expression" dxfId="1968" priority="13486">
      <formula>IF(RIGHT(TEXT(AM29,"0.#"),1)=".",TRUE,FALSE)</formula>
    </cfRule>
  </conditionalFormatting>
  <conditionalFormatting sqref="AE28">
    <cfRule type="expression" dxfId="1967" priority="13499">
      <formula>IF(RIGHT(TEXT(AE28,"0.#"),1)=".",FALSE,TRUE)</formula>
    </cfRule>
    <cfRule type="expression" dxfId="1966" priority="13500">
      <formula>IF(RIGHT(TEXT(AE28,"0.#"),1)=".",TRUE,FALSE)</formula>
    </cfRule>
  </conditionalFormatting>
  <conditionalFormatting sqref="AE29">
    <cfRule type="expression" dxfId="1965" priority="13497">
      <formula>IF(RIGHT(TEXT(AE29,"0.#"),1)=".",FALSE,TRUE)</formula>
    </cfRule>
    <cfRule type="expression" dxfId="1964" priority="13498">
      <formula>IF(RIGHT(TEXT(AE29,"0.#"),1)=".",TRUE,FALSE)</formula>
    </cfRule>
  </conditionalFormatting>
  <conditionalFormatting sqref="AI29">
    <cfRule type="expression" dxfId="1963" priority="13495">
      <formula>IF(RIGHT(TEXT(AI29,"0.#"),1)=".",FALSE,TRUE)</formula>
    </cfRule>
    <cfRule type="expression" dxfId="1962" priority="13496">
      <formula>IF(RIGHT(TEXT(AI29,"0.#"),1)=".",TRUE,FALSE)</formula>
    </cfRule>
  </conditionalFormatting>
  <conditionalFormatting sqref="AI28">
    <cfRule type="expression" dxfId="1961" priority="13493">
      <formula>IF(RIGHT(TEXT(AI28,"0.#"),1)=".",FALSE,TRUE)</formula>
    </cfRule>
    <cfRule type="expression" dxfId="1960" priority="13494">
      <formula>IF(RIGHT(TEXT(AI28,"0.#"),1)=".",TRUE,FALSE)</formula>
    </cfRule>
  </conditionalFormatting>
  <conditionalFormatting sqref="AI27">
    <cfRule type="expression" dxfId="1959" priority="13491">
      <formula>IF(RIGHT(TEXT(AI27,"0.#"),1)=".",FALSE,TRUE)</formula>
    </cfRule>
    <cfRule type="expression" dxfId="1958" priority="13492">
      <formula>IF(RIGHT(TEXT(AI27,"0.#"),1)=".",TRUE,FALSE)</formula>
    </cfRule>
  </conditionalFormatting>
  <conditionalFormatting sqref="AM27">
    <cfRule type="expression" dxfId="1957" priority="13489">
      <formula>IF(RIGHT(TEXT(AM27,"0.#"),1)=".",FALSE,TRUE)</formula>
    </cfRule>
    <cfRule type="expression" dxfId="1956" priority="13490">
      <formula>IF(RIGHT(TEXT(AM27,"0.#"),1)=".",TRUE,FALSE)</formula>
    </cfRule>
  </conditionalFormatting>
  <conditionalFormatting sqref="AM28">
    <cfRule type="expression" dxfId="1955" priority="13487">
      <formula>IF(RIGHT(TEXT(AM28,"0.#"),1)=".",FALSE,TRUE)</formula>
    </cfRule>
    <cfRule type="expression" dxfId="1954" priority="13488">
      <formula>IF(RIGHT(TEXT(AM28,"0.#"),1)=".",TRUE,FALSE)</formula>
    </cfRule>
  </conditionalFormatting>
  <conditionalFormatting sqref="AQ27:AQ29">
    <cfRule type="expression" dxfId="1953" priority="13479">
      <formula>IF(RIGHT(TEXT(AQ27,"0.#"),1)=".",FALSE,TRUE)</formula>
    </cfRule>
    <cfRule type="expression" dxfId="1952" priority="13480">
      <formula>IF(RIGHT(TEXT(AQ27,"0.#"),1)=".",TRUE,FALSE)</formula>
    </cfRule>
  </conditionalFormatting>
  <conditionalFormatting sqref="AU27:AU29">
    <cfRule type="expression" dxfId="1951" priority="13477">
      <formula>IF(RIGHT(TEXT(AU27,"0.#"),1)=".",FALSE,TRUE)</formula>
    </cfRule>
    <cfRule type="expression" dxfId="1950" priority="13478">
      <formula>IF(RIGHT(TEXT(AU27,"0.#"),1)=".",TRUE,FALSE)</formula>
    </cfRule>
  </conditionalFormatting>
  <conditionalFormatting sqref="AI33">
    <cfRule type="expression" dxfId="1865" priority="13261">
      <formula>IF(RIGHT(TEXT(AI33,"0.#"),1)=".",FALSE,TRUE)</formula>
    </cfRule>
    <cfRule type="expression" dxfId="1864" priority="13262">
      <formula>IF(RIGHT(TEXT(AI33,"0.#"),1)=".",TRUE,FALSE)</formula>
    </cfRule>
  </conditionalFormatting>
  <conditionalFormatting sqref="AM33">
    <cfRule type="expression" dxfId="1863" priority="13259">
      <formula>IF(RIGHT(TEXT(AM33,"0.#"),1)=".",FALSE,TRUE)</formula>
    </cfRule>
    <cfRule type="expression" dxfId="1862" priority="13260">
      <formula>IF(RIGHT(TEXT(AM33,"0.#"),1)=".",TRUE,FALSE)</formula>
    </cfRule>
  </conditionalFormatting>
  <conditionalFormatting sqref="AE34">
    <cfRule type="expression" dxfId="1861" priority="13257">
      <formula>IF(RIGHT(TEXT(AE34,"0.#"),1)=".",FALSE,TRUE)</formula>
    </cfRule>
    <cfRule type="expression" dxfId="1860" priority="13258">
      <formula>IF(RIGHT(TEXT(AE34,"0.#"),1)=".",TRUE,FALSE)</formula>
    </cfRule>
  </conditionalFormatting>
  <conditionalFormatting sqref="AI34">
    <cfRule type="expression" dxfId="1859" priority="13255">
      <formula>IF(RIGHT(TEXT(AI34,"0.#"),1)=".",FALSE,TRUE)</formula>
    </cfRule>
    <cfRule type="expression" dxfId="1858" priority="13256">
      <formula>IF(RIGHT(TEXT(AI34,"0.#"),1)=".",TRUE,FALSE)</formula>
    </cfRule>
  </conditionalFormatting>
  <conditionalFormatting sqref="AM34">
    <cfRule type="expression" dxfId="1857" priority="13253">
      <formula>IF(RIGHT(TEXT(AM34,"0.#"),1)=".",FALSE,TRUE)</formula>
    </cfRule>
    <cfRule type="expression" dxfId="1856" priority="13254">
      <formula>IF(RIGHT(TEXT(AM34,"0.#"),1)=".",TRUE,FALSE)</formula>
    </cfRule>
  </conditionalFormatting>
  <conditionalFormatting sqref="AQ34">
    <cfRule type="expression" dxfId="1855" priority="13251">
      <formula>IF(RIGHT(TEXT(AQ34,"0.#"),1)=".",FALSE,TRUE)</formula>
    </cfRule>
    <cfRule type="expression" dxfId="1854" priority="13252">
      <formula>IF(RIGHT(TEXT(AQ34,"0.#"),1)=".",TRUE,FALSE)</formula>
    </cfRule>
  </conditionalFormatting>
  <conditionalFormatting sqref="AE36">
    <cfRule type="expression" dxfId="1853" priority="13249">
      <formula>IF(RIGHT(TEXT(AE36,"0.#"),1)=".",FALSE,TRUE)</formula>
    </cfRule>
    <cfRule type="expression" dxfId="1852" priority="13250">
      <formula>IF(RIGHT(TEXT(AE36,"0.#"),1)=".",TRUE,FALSE)</formula>
    </cfRule>
  </conditionalFormatting>
  <conditionalFormatting sqref="AI36">
    <cfRule type="expression" dxfId="1851" priority="13247">
      <formula>IF(RIGHT(TEXT(AI36,"0.#"),1)=".",FALSE,TRUE)</formula>
    </cfRule>
    <cfRule type="expression" dxfId="1850" priority="13248">
      <formula>IF(RIGHT(TEXT(AI36,"0.#"),1)=".",TRUE,FALSE)</formula>
    </cfRule>
  </conditionalFormatting>
  <conditionalFormatting sqref="AM36">
    <cfRule type="expression" dxfId="1849" priority="13245">
      <formula>IF(RIGHT(TEXT(AM36,"0.#"),1)=".",FALSE,TRUE)</formula>
    </cfRule>
    <cfRule type="expression" dxfId="1848" priority="13246">
      <formula>IF(RIGHT(TEXT(AM36,"0.#"),1)=".",TRUE,FALSE)</formula>
    </cfRule>
  </conditionalFormatting>
  <conditionalFormatting sqref="AE37">
    <cfRule type="expression" dxfId="1847" priority="13243">
      <formula>IF(RIGHT(TEXT(AE37,"0.#"),1)=".",FALSE,TRUE)</formula>
    </cfRule>
    <cfRule type="expression" dxfId="1846" priority="13244">
      <formula>IF(RIGHT(TEXT(AE37,"0.#"),1)=".",TRUE,FALSE)</formula>
    </cfRule>
  </conditionalFormatting>
  <conditionalFormatting sqref="AI37">
    <cfRule type="expression" dxfId="1845" priority="13241">
      <formula>IF(RIGHT(TEXT(AI37,"0.#"),1)=".",FALSE,TRUE)</formula>
    </cfRule>
    <cfRule type="expression" dxfId="1844" priority="13242">
      <formula>IF(RIGHT(TEXT(AI37,"0.#"),1)=".",TRUE,FALSE)</formula>
    </cfRule>
  </conditionalFormatting>
  <conditionalFormatting sqref="AM37">
    <cfRule type="expression" dxfId="1843" priority="13239">
      <formula>IF(RIGHT(TEXT(AM37,"0.#"),1)=".",FALSE,TRUE)</formula>
    </cfRule>
    <cfRule type="expression" dxfId="1842" priority="13240">
      <formula>IF(RIGHT(TEXT(AM37,"0.#"),1)=".",TRUE,FALSE)</formula>
    </cfRule>
  </conditionalFormatting>
  <conditionalFormatting sqref="AE39 AQ39">
    <cfRule type="expression" dxfId="1805" priority="13193">
      <formula>IF(RIGHT(TEXT(AE39,"0.#"),1)=".",FALSE,TRUE)</formula>
    </cfRule>
    <cfRule type="expression" dxfId="1804" priority="13194">
      <formula>IF(RIGHT(TEXT(AE39,"0.#"),1)=".",TRUE,FALSE)</formula>
    </cfRule>
  </conditionalFormatting>
  <conditionalFormatting sqref="AI39">
    <cfRule type="expression" dxfId="1803" priority="13191">
      <formula>IF(RIGHT(TEXT(AI39,"0.#"),1)=".",FALSE,TRUE)</formula>
    </cfRule>
    <cfRule type="expression" dxfId="1802" priority="13192">
      <formula>IF(RIGHT(TEXT(AI39,"0.#"),1)=".",TRUE,FALSE)</formula>
    </cfRule>
  </conditionalFormatting>
  <conditionalFormatting sqref="AM39">
    <cfRule type="expression" dxfId="1801" priority="13189">
      <formula>IF(RIGHT(TEXT(AM39,"0.#"),1)=".",FALSE,TRUE)</formula>
    </cfRule>
    <cfRule type="expression" dxfId="1800" priority="13190">
      <formula>IF(RIGHT(TEXT(AM39,"0.#"),1)=".",TRUE,FALSE)</formula>
    </cfRule>
  </conditionalFormatting>
  <conditionalFormatting sqref="AE40 AM40">
    <cfRule type="expression" dxfId="1799" priority="13187">
      <formula>IF(RIGHT(TEXT(AE40,"0.#"),1)=".",FALSE,TRUE)</formula>
    </cfRule>
    <cfRule type="expression" dxfId="1798" priority="13188">
      <formula>IF(RIGHT(TEXT(AE40,"0.#"),1)=".",TRUE,FALSE)</formula>
    </cfRule>
  </conditionalFormatting>
  <conditionalFormatting sqref="AI40">
    <cfRule type="expression" dxfId="1797" priority="13185">
      <formula>IF(RIGHT(TEXT(AI40,"0.#"),1)=".",FALSE,TRUE)</formula>
    </cfRule>
    <cfRule type="expression" dxfId="1796" priority="13186">
      <formula>IF(RIGHT(TEXT(AI40,"0.#"),1)=".",TRUE,FALSE)</formula>
    </cfRule>
  </conditionalFormatting>
  <conditionalFormatting sqref="AQ40">
    <cfRule type="expression" dxfId="1795" priority="13181">
      <formula>IF(RIGHT(TEXT(AQ40,"0.#"),1)=".",FALSE,TRUE)</formula>
    </cfRule>
    <cfRule type="expression" dxfId="1794" priority="13182">
      <formula>IF(RIGHT(TEXT(AQ40,"0.#"),1)=".",TRUE,FALSE)</formula>
    </cfRule>
  </conditionalFormatting>
  <conditionalFormatting sqref="AE45:AE46 AI45:AI46 AM45:AM46 AQ45:AQ46 AU45:AU46">
    <cfRule type="expression" dxfId="1743" priority="13093">
      <formula>IF(RIGHT(TEXT(AE45,"0.#"),1)=".",FALSE,TRUE)</formula>
    </cfRule>
    <cfRule type="expression" dxfId="1742" priority="13094">
      <formula>IF(RIGHT(TEXT(AE45,"0.#"),1)=".",TRUE,FALSE)</formula>
    </cfRule>
  </conditionalFormatting>
  <conditionalFormatting sqref="AE56">
    <cfRule type="expression" dxfId="1741" priority="13063">
      <formula>IF(RIGHT(TEXT(AE56,"0.#"),1)=".",FALSE,TRUE)</formula>
    </cfRule>
    <cfRule type="expression" dxfId="1740" priority="13064">
      <formula>IF(RIGHT(TEXT(AE56,"0.#"),1)=".",TRUE,FALSE)</formula>
    </cfRule>
  </conditionalFormatting>
  <conditionalFormatting sqref="AM58">
    <cfRule type="expression" dxfId="1739" priority="13047">
      <formula>IF(RIGHT(TEXT(AM58,"0.#"),1)=".",FALSE,TRUE)</formula>
    </cfRule>
    <cfRule type="expression" dxfId="1738" priority="13048">
      <formula>IF(RIGHT(TEXT(AM58,"0.#"),1)=".",TRUE,FALSE)</formula>
    </cfRule>
  </conditionalFormatting>
  <conditionalFormatting sqref="AE57">
    <cfRule type="expression" dxfId="1737" priority="13061">
      <formula>IF(RIGHT(TEXT(AE57,"0.#"),1)=".",FALSE,TRUE)</formula>
    </cfRule>
    <cfRule type="expression" dxfId="1736" priority="13062">
      <formula>IF(RIGHT(TEXT(AE57,"0.#"),1)=".",TRUE,FALSE)</formula>
    </cfRule>
  </conditionalFormatting>
  <conditionalFormatting sqref="AE58">
    <cfRule type="expression" dxfId="1735" priority="13059">
      <formula>IF(RIGHT(TEXT(AE58,"0.#"),1)=".",FALSE,TRUE)</formula>
    </cfRule>
    <cfRule type="expression" dxfId="1734" priority="13060">
      <formula>IF(RIGHT(TEXT(AE58,"0.#"),1)=".",TRUE,FALSE)</formula>
    </cfRule>
  </conditionalFormatting>
  <conditionalFormatting sqref="AM56">
    <cfRule type="expression" dxfId="1733" priority="13051">
      <formula>IF(RIGHT(TEXT(AM56,"0.#"),1)=".",FALSE,TRUE)</formula>
    </cfRule>
    <cfRule type="expression" dxfId="1732" priority="13052">
      <formula>IF(RIGHT(TEXT(AM56,"0.#"),1)=".",TRUE,FALSE)</formula>
    </cfRule>
  </conditionalFormatting>
  <conditionalFormatting sqref="AM57">
    <cfRule type="expression" dxfId="1731" priority="13049">
      <formula>IF(RIGHT(TEXT(AM57,"0.#"),1)=".",FALSE,TRUE)</formula>
    </cfRule>
    <cfRule type="expression" dxfId="1730" priority="13050">
      <formula>IF(RIGHT(TEXT(AM57,"0.#"),1)=".",TRUE,FALSE)</formula>
    </cfRule>
  </conditionalFormatting>
  <conditionalFormatting sqref="AU56">
    <cfRule type="expression" dxfId="1729" priority="13039">
      <formula>IF(RIGHT(TEXT(AU56,"0.#"),1)=".",FALSE,TRUE)</formula>
    </cfRule>
    <cfRule type="expression" dxfId="1728" priority="13040">
      <formula>IF(RIGHT(TEXT(AU56,"0.#"),1)=".",TRUE,FALSE)</formula>
    </cfRule>
  </conditionalFormatting>
  <conditionalFormatting sqref="AU57">
    <cfRule type="expression" dxfId="1727" priority="13037">
      <formula>IF(RIGHT(TEXT(AU57,"0.#"),1)=".",FALSE,TRUE)</formula>
    </cfRule>
    <cfRule type="expression" dxfId="1726" priority="13038">
      <formula>IF(RIGHT(TEXT(AU57,"0.#"),1)=".",TRUE,FALSE)</formula>
    </cfRule>
  </conditionalFormatting>
  <conditionalFormatting sqref="AU58">
    <cfRule type="expression" dxfId="1725" priority="13035">
      <formula>IF(RIGHT(TEXT(AU58,"0.#"),1)=".",FALSE,TRUE)</formula>
    </cfRule>
    <cfRule type="expression" dxfId="1724" priority="13036">
      <formula>IF(RIGHT(TEXT(AU58,"0.#"),1)=".",TRUE,FALSE)</formula>
    </cfRule>
  </conditionalFormatting>
  <conditionalFormatting sqref="AI58">
    <cfRule type="expression" dxfId="1723" priority="12969">
      <formula>IF(RIGHT(TEXT(AI58,"0.#"),1)=".",FALSE,TRUE)</formula>
    </cfRule>
    <cfRule type="expression" dxfId="1722" priority="12970">
      <formula>IF(RIGHT(TEXT(AI58,"0.#"),1)=".",TRUE,FALSE)</formula>
    </cfRule>
  </conditionalFormatting>
  <conditionalFormatting sqref="AI56">
    <cfRule type="expression" dxfId="1721" priority="12973">
      <formula>IF(RIGHT(TEXT(AI56,"0.#"),1)=".",FALSE,TRUE)</formula>
    </cfRule>
    <cfRule type="expression" dxfId="1720" priority="12974">
      <formula>IF(RIGHT(TEXT(AI56,"0.#"),1)=".",TRUE,FALSE)</formula>
    </cfRule>
  </conditionalFormatting>
  <conditionalFormatting sqref="AI57">
    <cfRule type="expression" dxfId="1719" priority="12971">
      <formula>IF(RIGHT(TEXT(AI57,"0.#"),1)=".",FALSE,TRUE)</formula>
    </cfRule>
    <cfRule type="expression" dxfId="1718" priority="12972">
      <formula>IF(RIGHT(TEXT(AI57,"0.#"),1)=".",TRUE,FALSE)</formula>
    </cfRule>
  </conditionalFormatting>
  <conditionalFormatting sqref="AQ57">
    <cfRule type="expression" dxfId="1717" priority="12955">
      <formula>IF(RIGHT(TEXT(AQ57,"0.#"),1)=".",FALSE,TRUE)</formula>
    </cfRule>
    <cfRule type="expression" dxfId="1716" priority="12956">
      <formula>IF(RIGHT(TEXT(AQ57,"0.#"),1)=".",TRUE,FALSE)</formula>
    </cfRule>
  </conditionalFormatting>
  <conditionalFormatting sqref="AQ58">
    <cfRule type="expression" dxfId="1715" priority="12941">
      <formula>IF(RIGHT(TEXT(AQ58,"0.#"),1)=".",FALSE,TRUE)</formula>
    </cfRule>
    <cfRule type="expression" dxfId="1714" priority="12942">
      <formula>IF(RIGHT(TEXT(AQ58,"0.#"),1)=".",TRUE,FALSE)</formula>
    </cfRule>
  </conditionalFormatting>
  <conditionalFormatting sqref="AQ56">
    <cfRule type="expression" dxfId="1713" priority="12939">
      <formula>IF(RIGHT(TEXT(AQ56,"0.#"),1)=".",FALSE,TRUE)</formula>
    </cfRule>
    <cfRule type="expression" dxfId="1712" priority="12940">
      <formula>IF(RIGHT(TEXT(AQ56,"0.#"),1)=".",TRUE,FALSE)</formula>
    </cfRule>
  </conditionalFormatting>
  <conditionalFormatting sqref="AE61">
    <cfRule type="expression" dxfId="1687" priority="4357">
      <formula>IF(RIGHT(TEXT(AE61,"0.#"),1)=".",FALSE,TRUE)</formula>
    </cfRule>
    <cfRule type="expression" dxfId="1686" priority="4358">
      <formula>IF(RIGHT(TEXT(AE61,"0.#"),1)=".",TRUE,FALSE)</formula>
    </cfRule>
  </conditionalFormatting>
  <conditionalFormatting sqref="AM63">
    <cfRule type="expression" dxfId="1685" priority="4347">
      <formula>IF(RIGHT(TEXT(AM63,"0.#"),1)=".",FALSE,TRUE)</formula>
    </cfRule>
    <cfRule type="expression" dxfId="1684" priority="4348">
      <formula>IF(RIGHT(TEXT(AM63,"0.#"),1)=".",TRUE,FALSE)</formula>
    </cfRule>
  </conditionalFormatting>
  <conditionalFormatting sqref="AE62">
    <cfRule type="expression" dxfId="1683" priority="4355">
      <formula>IF(RIGHT(TEXT(AE62,"0.#"),1)=".",FALSE,TRUE)</formula>
    </cfRule>
    <cfRule type="expression" dxfId="1682" priority="4356">
      <formula>IF(RIGHT(TEXT(AE62,"0.#"),1)=".",TRUE,FALSE)</formula>
    </cfRule>
  </conditionalFormatting>
  <conditionalFormatting sqref="AE63">
    <cfRule type="expression" dxfId="1681" priority="4353">
      <formula>IF(RIGHT(TEXT(AE63,"0.#"),1)=".",FALSE,TRUE)</formula>
    </cfRule>
    <cfRule type="expression" dxfId="1680" priority="4354">
      <formula>IF(RIGHT(TEXT(AE63,"0.#"),1)=".",TRUE,FALSE)</formula>
    </cfRule>
  </conditionalFormatting>
  <conditionalFormatting sqref="AM61">
    <cfRule type="expression" dxfId="1679" priority="4351">
      <formula>IF(RIGHT(TEXT(AM61,"0.#"),1)=".",FALSE,TRUE)</formula>
    </cfRule>
    <cfRule type="expression" dxfId="1678" priority="4352">
      <formula>IF(RIGHT(TEXT(AM61,"0.#"),1)=".",TRUE,FALSE)</formula>
    </cfRule>
  </conditionalFormatting>
  <conditionalFormatting sqref="AM62">
    <cfRule type="expression" dxfId="1677" priority="4349">
      <formula>IF(RIGHT(TEXT(AM62,"0.#"),1)=".",FALSE,TRUE)</formula>
    </cfRule>
    <cfRule type="expression" dxfId="1676" priority="4350">
      <formula>IF(RIGHT(TEXT(AM62,"0.#"),1)=".",TRUE,FALSE)</formula>
    </cfRule>
  </conditionalFormatting>
  <conditionalFormatting sqref="AU61">
    <cfRule type="expression" dxfId="1675" priority="4345">
      <formula>IF(RIGHT(TEXT(AU61,"0.#"),1)=".",FALSE,TRUE)</formula>
    </cfRule>
    <cfRule type="expression" dxfId="1674" priority="4346">
      <formula>IF(RIGHT(TEXT(AU61,"0.#"),1)=".",TRUE,FALSE)</formula>
    </cfRule>
  </conditionalFormatting>
  <conditionalFormatting sqref="AU62">
    <cfRule type="expression" dxfId="1673" priority="4343">
      <formula>IF(RIGHT(TEXT(AU62,"0.#"),1)=".",FALSE,TRUE)</formula>
    </cfRule>
    <cfRule type="expression" dxfId="1672" priority="4344">
      <formula>IF(RIGHT(TEXT(AU62,"0.#"),1)=".",TRUE,FALSE)</formula>
    </cfRule>
  </conditionalFormatting>
  <conditionalFormatting sqref="AU63">
    <cfRule type="expression" dxfId="1671" priority="4341">
      <formula>IF(RIGHT(TEXT(AU63,"0.#"),1)=".",FALSE,TRUE)</formula>
    </cfRule>
    <cfRule type="expression" dxfId="1670" priority="4342">
      <formula>IF(RIGHT(TEXT(AU63,"0.#"),1)=".",TRUE,FALSE)</formula>
    </cfRule>
  </conditionalFormatting>
  <conditionalFormatting sqref="AI63">
    <cfRule type="expression" dxfId="1669" priority="4335">
      <formula>IF(RIGHT(TEXT(AI63,"0.#"),1)=".",FALSE,TRUE)</formula>
    </cfRule>
    <cfRule type="expression" dxfId="1668" priority="4336">
      <formula>IF(RIGHT(TEXT(AI63,"0.#"),1)=".",TRUE,FALSE)</formula>
    </cfRule>
  </conditionalFormatting>
  <conditionalFormatting sqref="AI61">
    <cfRule type="expression" dxfId="1667" priority="4339">
      <formula>IF(RIGHT(TEXT(AI61,"0.#"),1)=".",FALSE,TRUE)</formula>
    </cfRule>
    <cfRule type="expression" dxfId="1666" priority="4340">
      <formula>IF(RIGHT(TEXT(AI61,"0.#"),1)=".",TRUE,FALSE)</formula>
    </cfRule>
  </conditionalFormatting>
  <conditionalFormatting sqref="AI62">
    <cfRule type="expression" dxfId="1665" priority="4337">
      <formula>IF(RIGHT(TEXT(AI62,"0.#"),1)=".",FALSE,TRUE)</formula>
    </cfRule>
    <cfRule type="expression" dxfId="1664" priority="4338">
      <formula>IF(RIGHT(TEXT(AI62,"0.#"),1)=".",TRUE,FALSE)</formula>
    </cfRule>
  </conditionalFormatting>
  <conditionalFormatting sqref="AQ62">
    <cfRule type="expression" dxfId="1663" priority="4333">
      <formula>IF(RIGHT(TEXT(AQ62,"0.#"),1)=".",FALSE,TRUE)</formula>
    </cfRule>
    <cfRule type="expression" dxfId="1662" priority="4334">
      <formula>IF(RIGHT(TEXT(AQ62,"0.#"),1)=".",TRUE,FALSE)</formula>
    </cfRule>
  </conditionalFormatting>
  <conditionalFormatting sqref="AQ63">
    <cfRule type="expression" dxfId="1661" priority="4331">
      <formula>IF(RIGHT(TEXT(AQ63,"0.#"),1)=".",FALSE,TRUE)</formula>
    </cfRule>
    <cfRule type="expression" dxfId="1660" priority="4332">
      <formula>IF(RIGHT(TEXT(AQ63,"0.#"),1)=".",TRUE,FALSE)</formula>
    </cfRule>
  </conditionalFormatting>
  <conditionalFormatting sqref="AQ61">
    <cfRule type="expression" dxfId="1659" priority="4329">
      <formula>IF(RIGHT(TEXT(AQ61,"0.#"),1)=".",FALSE,TRUE)</formula>
    </cfRule>
    <cfRule type="expression" dxfId="1658" priority="4330">
      <formula>IF(RIGHT(TEXT(AQ61,"0.#"),1)=".",TRUE,FALSE)</formula>
    </cfRule>
  </conditionalFormatting>
  <conditionalFormatting sqref="W23">
    <cfRule type="expression" dxfId="1289" priority="2343">
      <formula>IF(RIGHT(TEXT(W23,"0.#"),1)=".",FALSE,TRUE)</formula>
    </cfRule>
    <cfRule type="expression" dxfId="1288" priority="2344">
      <formula>IF(RIGHT(TEXT(W23,"0.#"),1)=".",TRUE,FALSE)</formula>
    </cfRule>
  </conditionalFormatting>
  <conditionalFormatting sqref="P23">
    <cfRule type="expression" dxfId="1283" priority="2331">
      <formula>IF(RIGHT(TEXT(P23,"0.#"),1)=".",FALSE,TRUE)</formula>
    </cfRule>
    <cfRule type="expression" dxfId="1282" priority="2332">
      <formula>IF(RIGHT(TEXT(P23,"0.#"),1)=".",TRUE,FALSE)</formula>
    </cfRule>
  </conditionalFormatting>
  <conditionalFormatting sqref="AQ36">
    <cfRule type="expression" dxfId="1275" priority="2325">
      <formula>IF(RIGHT(TEXT(AQ36,"0.#"),1)=".",FALSE,TRUE)</formula>
    </cfRule>
    <cfRule type="expression" dxfId="1274" priority="2326">
      <formula>IF(RIGHT(TEXT(AQ36,"0.#"),1)=".",TRUE,FALSE)</formula>
    </cfRule>
  </conditionalFormatting>
  <conditionalFormatting sqref="AQ37">
    <cfRule type="expression" dxfId="1273" priority="2323">
      <formula>IF(RIGHT(TEXT(AQ37,"0.#"),1)=".",FALSE,TRUE)</formula>
    </cfRule>
    <cfRule type="expression" dxfId="1272" priority="2324">
      <formula>IF(RIGHT(TEXT(AQ37,"0.#"),1)=".",TRUE,FALSE)</formula>
    </cfRule>
  </conditionalFormatting>
  <conditionalFormatting sqref="AU33">
    <cfRule type="expression" dxfId="469" priority="495">
      <formula>IF(RIGHT(TEXT(AU33,"0.#"),1)=".",FALSE,TRUE)</formula>
    </cfRule>
    <cfRule type="expression" dxfId="468" priority="496">
      <formula>IF(RIGHT(TEXT(AU33,"0.#"),1)=".",TRUE,FALSE)</formula>
    </cfRule>
  </conditionalFormatting>
  <conditionalFormatting sqref="AU34">
    <cfRule type="expression" dxfId="467" priority="493">
      <formula>IF(RIGHT(TEXT(AU34,"0.#"),1)=".",FALSE,TRUE)</formula>
    </cfRule>
    <cfRule type="expression" dxfId="466" priority="494">
      <formula>IF(RIGHT(TEXT(AU34,"0.#"),1)=".",TRUE,FALSE)</formula>
    </cfRule>
  </conditionalFormatting>
  <conditionalFormatting sqref="AU36">
    <cfRule type="expression" dxfId="465" priority="489">
      <formula>IF(RIGHT(TEXT(AU36,"0.#"),1)=".",FALSE,TRUE)</formula>
    </cfRule>
    <cfRule type="expression" dxfId="464" priority="490">
      <formula>IF(RIGHT(TEXT(AU36,"0.#"),1)=".",TRUE,FALSE)</formula>
    </cfRule>
  </conditionalFormatting>
  <conditionalFormatting sqref="AU37">
    <cfRule type="expression" dxfId="463" priority="487">
      <formula>IF(RIGHT(TEXT(AU37,"0.#"),1)=".",FALSE,TRUE)</formula>
    </cfRule>
    <cfRule type="expression" dxfId="462" priority="488">
      <formula>IF(RIGHT(TEXT(AU37,"0.#"),1)=".",TRUE,FALSE)</formula>
    </cfRule>
  </conditionalFormatting>
  <conditionalFormatting sqref="P24:AC24">
    <cfRule type="expression" dxfId="17" priority="39">
      <formula>IF(RIGHT(TEXT(P24,"0.#"),1)=".",FALSE,TRUE)</formula>
    </cfRule>
    <cfRule type="expression" dxfId="16" priority="40">
      <formula>IF(RIGHT(TEXT(P24,"0.#"),1)=".",TRUE,FALSE)</formula>
    </cfRule>
  </conditionalFormatting>
  <conditionalFormatting sqref="Y123">
    <cfRule type="expression" dxfId="15" priority="37">
      <formula>IF(RIGHT(TEXT(Y123,"0.#"),1)=".",FALSE,TRUE)</formula>
    </cfRule>
    <cfRule type="expression" dxfId="14" priority="38">
      <formula>IF(RIGHT(TEXT(Y123,"0.#"),1)=".",TRUE,FALSE)</formula>
    </cfRule>
  </conditionalFormatting>
  <conditionalFormatting sqref="AU123">
    <cfRule type="expression" dxfId="13" priority="35">
      <formula>IF(RIGHT(TEXT(AU123,"0.#"),1)=".",FALSE,TRUE)</formula>
    </cfRule>
    <cfRule type="expression" dxfId="12" priority="36">
      <formula>IF(RIGHT(TEXT(AU123,"0.#"),1)=".",TRUE,FALSE)</formula>
    </cfRule>
  </conditionalFormatting>
  <conditionalFormatting sqref="Y135">
    <cfRule type="expression" dxfId="11" priority="19">
      <formula>IF(RIGHT(TEXT(Y135,"0.#"),1)=".",FALSE,TRUE)</formula>
    </cfRule>
    <cfRule type="expression" dxfId="10" priority="20">
      <formula>IF(RIGHT(TEXT(Y135,"0.#"),1)=".",TRUE,FALSE)</formula>
    </cfRule>
  </conditionalFormatting>
  <conditionalFormatting sqref="AL135:AO135">
    <cfRule type="expression" dxfId="9" priority="21">
      <formula>IF(AND(AL135&gt;=0, RIGHT(TEXT(AL135,"0.#"),1)&lt;&gt;"."),TRUE,FALSE)</formula>
    </cfRule>
    <cfRule type="expression" dxfId="8" priority="22">
      <formula>IF(AND(AL135&gt;=0, RIGHT(TEXT(AL135,"0.#"),1)="."),TRUE,FALSE)</formula>
    </cfRule>
    <cfRule type="expression" dxfId="7" priority="23">
      <formula>IF(AND(AL135&lt;0, RIGHT(TEXT(AL135,"0.#"),1)&lt;&gt;"."),TRUE,FALSE)</formula>
    </cfRule>
    <cfRule type="expression" dxfId="6" priority="24">
      <formula>IF(AND(AL135&lt;0, RIGHT(TEXT(AL135,"0.#"),1)="."),TRUE,FALSE)</formula>
    </cfRule>
  </conditionalFormatting>
  <conditionalFormatting sqref="Y131">
    <cfRule type="expression" dxfId="5" priority="1">
      <formula>IF(RIGHT(TEXT(Y131,"0.#"),1)=".",FALSE,TRUE)</formula>
    </cfRule>
    <cfRule type="expression" dxfId="4" priority="2">
      <formula>IF(RIGHT(TEXT(Y131,"0.#"),1)=".",TRUE,FALSE)</formula>
    </cfRule>
  </conditionalFormatting>
  <conditionalFormatting sqref="AL131:AO131">
    <cfRule type="expression" dxfId="3" priority="3">
      <formula>IF(AND(AL131&gt;=0, RIGHT(TEXT(AL131,"0.#"),1)&lt;&gt;"."),TRUE,FALSE)</formula>
    </cfRule>
    <cfRule type="expression" dxfId="2" priority="4">
      <formula>IF(AND(AL131&gt;=0, RIGHT(TEXT(AL131,"0.#"),1)="."),TRUE,FALSE)</formula>
    </cfRule>
    <cfRule type="expression" dxfId="1" priority="5">
      <formula>IF(AND(AL131&lt;0, RIGHT(TEXT(AL131,"0.#"),1)&lt;&gt;"."),TRUE,FALSE)</formula>
    </cfRule>
    <cfRule type="expression" dxfId="0" priority="6">
      <formula>IF(AND(AL131&lt;0, RIGHT(TEXT(AL131,"0.#"),1)="."),TRUE,FALSE)</formula>
    </cfRule>
  </conditionalFormatting>
  <dataValidations count="17">
    <dataValidation type="custom" imeMode="disabled" allowBlank="1" showInputMessage="1" showErrorMessage="1" sqref="AY23 AY44:AY46 J85:K85 P13:AX13 AR15:AX15 P14:AQ18 AR18:AX18 P19:AJ19 AQ26:AR26 AU26:AX26 AE27:AX29 AE33:AX34 AE36:AX37 AE39:AX39 AQ44:AR44 AU44:AX44 AE45:AX46 AY54 AE55:AF55 AQ55:AR55 AU55:AX55 AE56:AX58 AY59 AE60:AF60 AQ60:AR60 AU60:AX60 AE61:AX63 Y131:AB131 AL131:AO131 Y135:AB135 AL135:AO135 AU123:AX124 Y123:AB124 P23:AC24">
      <formula1>OR(ISNUMBER(J13), J13="-")</formula1>
    </dataValidation>
    <dataValidation type="list" allowBlank="1" showInputMessage="1" showErrorMessage="1" sqref="G85:H8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3:E93">
      <formula1>T所見を踏まえた改善点</formula1>
    </dataValidation>
    <dataValidation imeMode="disabled" allowBlank="1" showInputMessage="1" showErrorMessage="1" sqref="L85"/>
    <dataValidation type="whole" imeMode="disabled" allowBlank="1" showInputMessage="1" showErrorMessage="1" sqref="M85 AW2:AX2">
      <formula1>0</formula1>
      <formula2>99</formula2>
    </dataValidation>
    <dataValidation type="custom" imeMode="off" allowBlank="1" showInputMessage="1" showErrorMessage="1" sqref="J131:O131 J135:O135">
      <formula1>OR(ISNUMBER(J131), J131="-")</formula1>
    </dataValidation>
    <dataValidation type="custom" imeMode="disabled" allowBlank="1" showInputMessage="1" showErrorMessage="1" sqref="AH131:AK131 AH135:AK135">
      <formula1>OR(AND(MOD(IF(ISNUMBER(AH131), AH131, 0.5),1)=0, 0&lt;=AH131), AH131="-")</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7 X106:Y107 AJ106:AK107 AU106:AV107">
      <formula1>0</formula1>
      <formula2>9999</formula2>
    </dataValidation>
    <dataValidation type="whole" allowBlank="1" showInputMessage="1" showErrorMessage="1" sqref="O106:P107 AA106:AB107 AM106:AN107 AX106:AX107">
      <formula1>0</formula1>
      <formula2>99</formula2>
    </dataValidation>
  </dataValidations>
  <pageMargins left="0.62992125984251968" right="0.39370078740157483" top="0.59055118110236227" bottom="0.39370078740157483" header="0.51181102362204722" footer="0.51181102362204722"/>
  <pageSetup paperSize="9" scale="66" fitToHeight="5" orientation="portrait" r:id="rId1"/>
  <headerFooter differentFirst="1" alignWithMargins="0"/>
  <rowBreaks count="3" manualBreakCount="3">
    <brk id="40" max="49" man="1"/>
    <brk id="82" max="49" man="1"/>
    <brk id="107"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AO107 E106:G107 Q106:S107 AC106:AE107 AO106:AP106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AC131:AG131 AC135:AG135</xm:sqref>
        </x14:dataValidation>
        <x14:dataValidation type="list" allowBlank="1" showInputMessage="1" showErrorMessage="1">
          <x14:formula1>
            <xm:f>入力規則等!$U$37:$U$39</xm:f>
          </x14:formula1>
          <xm:sqref>I106:J106 U106:V106 AG106:AH106 AR106:AS106</xm:sqref>
        </x14:dataValidation>
        <x14:dataValidation type="list" allowBlank="1" showInputMessage="1" showErrorMessage="1">
          <x14:formula1>
            <xm:f>入力規則等!$U$7:$U$9</xm:f>
          </x14:formula1>
          <xm:sqref>I107:J107 U107:V107 AG107:AH107 AR107:AS107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97</v>
      </c>
      <c r="L1" s="23" t="s">
        <v>79</v>
      </c>
      <c r="O1" s="13"/>
      <c r="P1" s="24" t="s">
        <v>5</v>
      </c>
      <c r="Q1" s="24" t="s">
        <v>68</v>
      </c>
      <c r="T1" s="13"/>
      <c r="U1" s="27" t="s">
        <v>160</v>
      </c>
      <c r="W1" s="27" t="s">
        <v>159</v>
      </c>
      <c r="Y1" s="27" t="s">
        <v>76</v>
      </c>
      <c r="Z1" s="27" t="s">
        <v>412</v>
      </c>
      <c r="AA1" s="27" t="s">
        <v>77</v>
      </c>
      <c r="AB1" s="27" t="s">
        <v>413</v>
      </c>
      <c r="AC1" s="27" t="s">
        <v>32</v>
      </c>
      <c r="AD1" s="26"/>
      <c r="AE1" s="27" t="s">
        <v>44</v>
      </c>
      <c r="AF1" s="28"/>
      <c r="AG1" s="40" t="s">
        <v>180</v>
      </c>
      <c r="AI1" s="40" t="s">
        <v>188</v>
      </c>
      <c r="AK1" s="40" t="s">
        <v>192</v>
      </c>
      <c r="AM1" s="54"/>
      <c r="AN1" s="54"/>
      <c r="AP1" s="26" t="s">
        <v>235</v>
      </c>
    </row>
    <row r="2" spans="1:42" ht="13.5" customHeight="1" x14ac:dyDescent="0.15">
      <c r="A2" s="14" t="s">
        <v>80</v>
      </c>
      <c r="B2" s="15"/>
      <c r="C2" s="13" t="str">
        <f>IF(B2="","",A2)</f>
        <v/>
      </c>
      <c r="D2" s="13" t="str">
        <f>IF(C2="","",IF(D1&lt;&gt;"",CONCATENATE(D1,"、",C2),C2))</f>
        <v/>
      </c>
      <c r="F2" s="12" t="s">
        <v>67</v>
      </c>
      <c r="G2" s="17" t="s">
        <v>604</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0">
        <v>20</v>
      </c>
      <c r="W2" s="30" t="s">
        <v>165</v>
      </c>
      <c r="Y2" s="30" t="s">
        <v>63</v>
      </c>
      <c r="Z2" s="30" t="s">
        <v>63</v>
      </c>
      <c r="AA2" s="63" t="s">
        <v>277</v>
      </c>
      <c r="AB2" s="63" t="s">
        <v>507</v>
      </c>
      <c r="AC2" s="64" t="s">
        <v>130</v>
      </c>
      <c r="AD2" s="26"/>
      <c r="AE2" s="32" t="s">
        <v>161</v>
      </c>
      <c r="AF2" s="28"/>
      <c r="AG2" s="41" t="s">
        <v>244</v>
      </c>
      <c r="AI2" s="40" t="s">
        <v>274</v>
      </c>
      <c r="AK2" s="40" t="s">
        <v>193</v>
      </c>
      <c r="AM2" s="54"/>
      <c r="AN2" s="54"/>
      <c r="AP2" s="41" t="s">
        <v>244</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604</v>
      </c>
      <c r="R3" s="13" t="str">
        <f t="shared" ref="R3:R8" si="3">IF(Q3="","",P3)</f>
        <v>委託・請負</v>
      </c>
      <c r="S3" s="13" t="str">
        <f t="shared" ref="S3:S8" si="4">IF(R3="",S2,IF(S2&lt;&gt;"",CONCATENATE(S2,"、",R3),R3))</f>
        <v>委託・請負</v>
      </c>
      <c r="T3" s="13"/>
      <c r="U3" s="30" t="s">
        <v>538</v>
      </c>
      <c r="W3" s="30" t="s">
        <v>140</v>
      </c>
      <c r="Y3" s="30" t="s">
        <v>64</v>
      </c>
      <c r="Z3" s="30" t="s">
        <v>414</v>
      </c>
      <c r="AA3" s="63" t="s">
        <v>377</v>
      </c>
      <c r="AB3" s="63" t="s">
        <v>508</v>
      </c>
      <c r="AC3" s="64" t="s">
        <v>131</v>
      </c>
      <c r="AD3" s="26"/>
      <c r="AE3" s="32" t="s">
        <v>162</v>
      </c>
      <c r="AF3" s="28"/>
      <c r="AG3" s="41" t="s">
        <v>245</v>
      </c>
      <c r="AI3" s="40" t="s">
        <v>187</v>
      </c>
      <c r="AK3" s="40" t="str">
        <f>CHAR(CODE(AK2)+1)</f>
        <v>B</v>
      </c>
      <c r="AM3" s="54"/>
      <c r="AN3" s="54"/>
      <c r="AP3" s="41" t="s">
        <v>245</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539</v>
      </c>
      <c r="W4" s="30" t="s">
        <v>141</v>
      </c>
      <c r="Y4" s="30" t="s">
        <v>284</v>
      </c>
      <c r="Z4" s="30" t="s">
        <v>415</v>
      </c>
      <c r="AA4" s="63" t="s">
        <v>378</v>
      </c>
      <c r="AB4" s="63" t="s">
        <v>509</v>
      </c>
      <c r="AC4" s="63" t="s">
        <v>132</v>
      </c>
      <c r="AD4" s="26"/>
      <c r="AE4" s="32" t="s">
        <v>163</v>
      </c>
      <c r="AF4" s="28"/>
      <c r="AG4" s="41" t="s">
        <v>246</v>
      </c>
      <c r="AI4" s="40" t="s">
        <v>189</v>
      </c>
      <c r="AK4" s="40" t="str">
        <f t="shared" ref="AK4:AK49" si="7">CHAR(CODE(AK3)+1)</f>
        <v>C</v>
      </c>
      <c r="AM4" s="54"/>
      <c r="AN4" s="54"/>
      <c r="AP4" s="41" t="s">
        <v>246</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563</v>
      </c>
      <c r="Y5" s="30" t="s">
        <v>285</v>
      </c>
      <c r="Z5" s="30" t="s">
        <v>416</v>
      </c>
      <c r="AA5" s="63" t="s">
        <v>379</v>
      </c>
      <c r="AB5" s="63" t="s">
        <v>510</v>
      </c>
      <c r="AC5" s="63" t="s">
        <v>164</v>
      </c>
      <c r="AD5" s="29"/>
      <c r="AE5" s="32" t="s">
        <v>256</v>
      </c>
      <c r="AF5" s="28"/>
      <c r="AG5" s="41" t="s">
        <v>247</v>
      </c>
      <c r="AI5" s="40" t="s">
        <v>281</v>
      </c>
      <c r="AK5" s="40" t="str">
        <f t="shared" si="7"/>
        <v>D</v>
      </c>
      <c r="AP5" s="41" t="s">
        <v>247</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258</v>
      </c>
      <c r="W6" s="30" t="s">
        <v>142</v>
      </c>
      <c r="Y6" s="30" t="s">
        <v>286</v>
      </c>
      <c r="Z6" s="30" t="s">
        <v>417</v>
      </c>
      <c r="AA6" s="63" t="s">
        <v>380</v>
      </c>
      <c r="AB6" s="63" t="s">
        <v>511</v>
      </c>
      <c r="AC6" s="63" t="s">
        <v>133</v>
      </c>
      <c r="AD6" s="29"/>
      <c r="AE6" s="32" t="s">
        <v>254</v>
      </c>
      <c r="AF6" s="28"/>
      <c r="AG6" s="41" t="s">
        <v>248</v>
      </c>
      <c r="AI6" s="40" t="s">
        <v>282</v>
      </c>
      <c r="AK6" s="40" t="str">
        <f>CHAR(CODE(AK5)+1)</f>
        <v>E</v>
      </c>
      <c r="AP6" s="41" t="s">
        <v>248</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287</v>
      </c>
      <c r="Z7" s="30" t="s">
        <v>418</v>
      </c>
      <c r="AA7" s="63" t="s">
        <v>381</v>
      </c>
      <c r="AB7" s="63" t="s">
        <v>512</v>
      </c>
      <c r="AC7" s="29"/>
      <c r="AD7" s="29"/>
      <c r="AE7" s="30" t="s">
        <v>133</v>
      </c>
      <c r="AF7" s="28"/>
      <c r="AG7" s="41" t="s">
        <v>249</v>
      </c>
      <c r="AH7" s="57"/>
      <c r="AI7" s="41" t="s">
        <v>270</v>
      </c>
      <c r="AK7" s="40" t="str">
        <f>CHAR(CODE(AK6)+1)</f>
        <v>F</v>
      </c>
      <c r="AP7" s="41" t="s">
        <v>249</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279</v>
      </c>
      <c r="W8" s="30" t="s">
        <v>144</v>
      </c>
      <c r="Y8" s="30" t="s">
        <v>288</v>
      </c>
      <c r="Z8" s="30" t="s">
        <v>419</v>
      </c>
      <c r="AA8" s="63" t="s">
        <v>382</v>
      </c>
      <c r="AB8" s="63" t="s">
        <v>513</v>
      </c>
      <c r="AC8" s="29"/>
      <c r="AD8" s="29"/>
      <c r="AE8" s="29"/>
      <c r="AF8" s="28"/>
      <c r="AG8" s="41" t="s">
        <v>250</v>
      </c>
      <c r="AI8" s="40" t="s">
        <v>271</v>
      </c>
      <c r="AK8" s="40" t="str">
        <f t="shared" si="7"/>
        <v>G</v>
      </c>
      <c r="AP8" s="41" t="s">
        <v>250</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105</v>
      </c>
      <c r="L9" s="15"/>
      <c r="M9" s="13" t="str">
        <f t="shared" si="2"/>
        <v/>
      </c>
      <c r="N9" s="13" t="str">
        <f t="shared" si="6"/>
        <v/>
      </c>
      <c r="O9" s="13"/>
      <c r="P9" s="13"/>
      <c r="Q9" s="19"/>
      <c r="T9" s="13"/>
      <c r="U9" s="30" t="s">
        <v>280</v>
      </c>
      <c r="W9" s="30" t="s">
        <v>145</v>
      </c>
      <c r="Y9" s="30" t="s">
        <v>289</v>
      </c>
      <c r="Z9" s="30" t="s">
        <v>420</v>
      </c>
      <c r="AA9" s="63" t="s">
        <v>383</v>
      </c>
      <c r="AB9" s="63" t="s">
        <v>514</v>
      </c>
      <c r="AC9" s="29"/>
      <c r="AD9" s="29"/>
      <c r="AE9" s="29"/>
      <c r="AF9" s="28"/>
      <c r="AG9" s="41" t="s">
        <v>251</v>
      </c>
      <c r="AI9" s="53"/>
      <c r="AK9" s="40" t="str">
        <f t="shared" si="7"/>
        <v>H</v>
      </c>
      <c r="AP9" s="41" t="s">
        <v>251</v>
      </c>
    </row>
    <row r="10" spans="1:42" ht="13.5" customHeight="1" x14ac:dyDescent="0.15">
      <c r="A10" s="14" t="s">
        <v>218</v>
      </c>
      <c r="B10" s="15" t="s">
        <v>604</v>
      </c>
      <c r="C10" s="13" t="str">
        <f t="shared" si="0"/>
        <v>国土強靱化施策</v>
      </c>
      <c r="D10" s="13" t="str">
        <f t="shared" si="8"/>
        <v>国土強靱化施策</v>
      </c>
      <c r="F10" s="18" t="s">
        <v>112</v>
      </c>
      <c r="G10" s="17"/>
      <c r="H10" s="13" t="str">
        <f t="shared" si="1"/>
        <v/>
      </c>
      <c r="I10" s="13" t="str">
        <f t="shared" si="5"/>
        <v>一般会計</v>
      </c>
      <c r="K10" s="14" t="s">
        <v>219</v>
      </c>
      <c r="L10" s="15"/>
      <c r="M10" s="13" t="str">
        <f t="shared" si="2"/>
        <v/>
      </c>
      <c r="N10" s="13" t="str">
        <f t="shared" si="6"/>
        <v/>
      </c>
      <c r="O10" s="13"/>
      <c r="P10" s="13" t="str">
        <f>S8</f>
        <v>委託・請負</v>
      </c>
      <c r="Q10" s="19"/>
      <c r="T10" s="13"/>
      <c r="W10" s="30" t="s">
        <v>146</v>
      </c>
      <c r="Y10" s="30" t="s">
        <v>290</v>
      </c>
      <c r="Z10" s="30" t="s">
        <v>421</v>
      </c>
      <c r="AA10" s="63" t="s">
        <v>384</v>
      </c>
      <c r="AB10" s="63" t="s">
        <v>515</v>
      </c>
      <c r="AC10" s="29"/>
      <c r="AD10" s="29"/>
      <c r="AE10" s="29"/>
      <c r="AF10" s="28"/>
      <c r="AG10" s="41" t="s">
        <v>239</v>
      </c>
      <c r="AK10" s="40" t="str">
        <f t="shared" si="7"/>
        <v>I</v>
      </c>
      <c r="AP10" s="40" t="s">
        <v>236</v>
      </c>
    </row>
    <row r="11" spans="1:42" ht="13.5" customHeight="1" x14ac:dyDescent="0.15">
      <c r="A11" s="14" t="s">
        <v>88</v>
      </c>
      <c r="B11" s="15"/>
      <c r="C11" s="13" t="str">
        <f t="shared" si="0"/>
        <v/>
      </c>
      <c r="D11" s="13" t="str">
        <f t="shared" si="8"/>
        <v>国土強靱化施策</v>
      </c>
      <c r="F11" s="18" t="s">
        <v>113</v>
      </c>
      <c r="G11" s="17"/>
      <c r="H11" s="13" t="str">
        <f t="shared" si="1"/>
        <v/>
      </c>
      <c r="I11" s="13" t="str">
        <f t="shared" si="5"/>
        <v>一般会計</v>
      </c>
      <c r="K11" s="14" t="s">
        <v>106</v>
      </c>
      <c r="L11" s="15" t="s">
        <v>604</v>
      </c>
      <c r="M11" s="13" t="str">
        <f t="shared" si="2"/>
        <v>その他の事項経費</v>
      </c>
      <c r="N11" s="13" t="str">
        <f t="shared" si="6"/>
        <v>その他の事項経費</v>
      </c>
      <c r="O11" s="13"/>
      <c r="P11" s="13"/>
      <c r="Q11" s="19"/>
      <c r="T11" s="13"/>
      <c r="W11" s="30" t="s">
        <v>147</v>
      </c>
      <c r="Y11" s="30" t="s">
        <v>291</v>
      </c>
      <c r="Z11" s="30" t="s">
        <v>422</v>
      </c>
      <c r="AA11" s="63" t="s">
        <v>385</v>
      </c>
      <c r="AB11" s="63" t="s">
        <v>516</v>
      </c>
      <c r="AC11" s="29"/>
      <c r="AD11" s="29"/>
      <c r="AE11" s="29"/>
      <c r="AF11" s="28"/>
      <c r="AG11" s="40" t="s">
        <v>242</v>
      </c>
      <c r="AK11" s="40" t="str">
        <f t="shared" si="7"/>
        <v>J</v>
      </c>
    </row>
    <row r="12" spans="1:42" ht="13.5" customHeight="1" x14ac:dyDescent="0.15">
      <c r="A12" s="14" t="s">
        <v>89</v>
      </c>
      <c r="B12" s="15"/>
      <c r="C12" s="13" t="str">
        <f t="shared" ref="C12:C24" si="9">IF(B12="","",A12)</f>
        <v/>
      </c>
      <c r="D12" s="13" t="str">
        <f t="shared" si="8"/>
        <v>国土強靱化施策</v>
      </c>
      <c r="F12" s="18" t="s">
        <v>114</v>
      </c>
      <c r="G12" s="17"/>
      <c r="H12" s="13" t="str">
        <f t="shared" si="1"/>
        <v/>
      </c>
      <c r="I12" s="13" t="str">
        <f t="shared" si="5"/>
        <v>一般会計</v>
      </c>
      <c r="K12" s="13"/>
      <c r="L12" s="13"/>
      <c r="O12" s="13"/>
      <c r="P12" s="13"/>
      <c r="Q12" s="19"/>
      <c r="T12" s="13"/>
      <c r="U12" s="27" t="s">
        <v>540</v>
      </c>
      <c r="W12" s="30" t="s">
        <v>148</v>
      </c>
      <c r="Y12" s="30" t="s">
        <v>292</v>
      </c>
      <c r="Z12" s="30" t="s">
        <v>423</v>
      </c>
      <c r="AA12" s="63" t="s">
        <v>386</v>
      </c>
      <c r="AB12" s="63" t="s">
        <v>517</v>
      </c>
      <c r="AC12" s="29"/>
      <c r="AD12" s="29"/>
      <c r="AE12" s="29"/>
      <c r="AF12" s="28"/>
      <c r="AG12" s="40" t="s">
        <v>240</v>
      </c>
      <c r="AK12" s="40" t="str">
        <f t="shared" si="7"/>
        <v>K</v>
      </c>
    </row>
    <row r="13" spans="1:42" ht="13.5" customHeight="1" x14ac:dyDescent="0.15">
      <c r="A13" s="14" t="s">
        <v>90</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293</v>
      </c>
      <c r="Z13" s="30" t="s">
        <v>424</v>
      </c>
      <c r="AA13" s="63" t="s">
        <v>387</v>
      </c>
      <c r="AB13" s="63" t="s">
        <v>518</v>
      </c>
      <c r="AC13" s="29"/>
      <c r="AD13" s="29"/>
      <c r="AE13" s="29"/>
      <c r="AF13" s="28"/>
      <c r="AG13" s="40" t="s">
        <v>241</v>
      </c>
      <c r="AK13" s="40" t="str">
        <f t="shared" si="7"/>
        <v>L</v>
      </c>
    </row>
    <row r="14" spans="1:42" ht="13.5" customHeight="1" x14ac:dyDescent="0.15">
      <c r="A14" s="14" t="s">
        <v>91</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0" t="s">
        <v>541</v>
      </c>
      <c r="W14" s="30" t="s">
        <v>150</v>
      </c>
      <c r="Y14" s="30" t="s">
        <v>294</v>
      </c>
      <c r="Z14" s="30" t="s">
        <v>425</v>
      </c>
      <c r="AA14" s="63" t="s">
        <v>388</v>
      </c>
      <c r="AB14" s="63" t="s">
        <v>519</v>
      </c>
      <c r="AC14" s="29"/>
      <c r="AD14" s="29"/>
      <c r="AE14" s="29"/>
      <c r="AF14" s="28"/>
      <c r="AG14" s="53"/>
      <c r="AK14" s="40" t="str">
        <f t="shared" si="7"/>
        <v>M</v>
      </c>
    </row>
    <row r="15" spans="1:42" ht="13.5" customHeight="1" x14ac:dyDescent="0.15">
      <c r="A15" s="14" t="s">
        <v>92</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0" t="s">
        <v>542</v>
      </c>
      <c r="W15" s="30" t="s">
        <v>151</v>
      </c>
      <c r="Y15" s="30" t="s">
        <v>295</v>
      </c>
      <c r="Z15" s="30" t="s">
        <v>426</v>
      </c>
      <c r="AA15" s="63" t="s">
        <v>389</v>
      </c>
      <c r="AB15" s="63" t="s">
        <v>520</v>
      </c>
      <c r="AC15" s="29"/>
      <c r="AD15" s="29"/>
      <c r="AE15" s="29"/>
      <c r="AF15" s="28"/>
      <c r="AG15" s="54"/>
      <c r="AK15" s="40" t="str">
        <f t="shared" si="7"/>
        <v>N</v>
      </c>
    </row>
    <row r="16" spans="1:42" ht="13.5" customHeight="1" x14ac:dyDescent="0.15">
      <c r="A16" s="14" t="s">
        <v>93</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0" t="s">
        <v>543</v>
      </c>
      <c r="W16" s="30" t="s">
        <v>152</v>
      </c>
      <c r="Y16" s="30" t="s">
        <v>296</v>
      </c>
      <c r="Z16" s="30" t="s">
        <v>427</v>
      </c>
      <c r="AA16" s="63" t="s">
        <v>390</v>
      </c>
      <c r="AB16" s="63" t="s">
        <v>521</v>
      </c>
      <c r="AC16" s="29"/>
      <c r="AD16" s="29"/>
      <c r="AE16" s="29"/>
      <c r="AF16" s="28"/>
      <c r="AG16" s="54"/>
      <c r="AK16" s="40" t="str">
        <f t="shared" si="7"/>
        <v>O</v>
      </c>
    </row>
    <row r="17" spans="1:37" ht="13.5" customHeight="1" x14ac:dyDescent="0.15">
      <c r="A17" s="14" t="s">
        <v>94</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0" t="s">
        <v>544</v>
      </c>
      <c r="W17" s="30" t="s">
        <v>153</v>
      </c>
      <c r="Y17" s="30" t="s">
        <v>297</v>
      </c>
      <c r="Z17" s="30" t="s">
        <v>428</v>
      </c>
      <c r="AA17" s="63" t="s">
        <v>391</v>
      </c>
      <c r="AB17" s="63" t="s">
        <v>522</v>
      </c>
      <c r="AC17" s="29"/>
      <c r="AD17" s="29"/>
      <c r="AE17" s="29"/>
      <c r="AF17" s="28"/>
      <c r="AG17" s="54"/>
      <c r="AK17" s="40" t="str">
        <f t="shared" si="7"/>
        <v>P</v>
      </c>
    </row>
    <row r="18" spans="1:37" ht="13.5" customHeight="1" x14ac:dyDescent="0.15">
      <c r="A18" s="14" t="s">
        <v>95</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0" t="s">
        <v>545</v>
      </c>
      <c r="W18" s="30" t="s">
        <v>154</v>
      </c>
      <c r="Y18" s="30" t="s">
        <v>298</v>
      </c>
      <c r="Z18" s="30" t="s">
        <v>429</v>
      </c>
      <c r="AA18" s="63" t="s">
        <v>392</v>
      </c>
      <c r="AB18" s="63" t="s">
        <v>523</v>
      </c>
      <c r="AC18" s="29"/>
      <c r="AD18" s="29"/>
      <c r="AE18" s="29"/>
      <c r="AF18" s="28"/>
      <c r="AK18" s="40" t="str">
        <f t="shared" si="7"/>
        <v>Q</v>
      </c>
    </row>
    <row r="19" spans="1:37" ht="13.5" customHeight="1" x14ac:dyDescent="0.15">
      <c r="A19" s="14" t="s">
        <v>96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0" t="s">
        <v>546</v>
      </c>
      <c r="W19" s="30" t="s">
        <v>155</v>
      </c>
      <c r="Y19" s="30" t="s">
        <v>299</v>
      </c>
      <c r="Z19" s="30" t="s">
        <v>430</v>
      </c>
      <c r="AA19" s="63" t="s">
        <v>393</v>
      </c>
      <c r="AB19" s="63" t="s">
        <v>524</v>
      </c>
      <c r="AC19" s="29"/>
      <c r="AD19" s="29"/>
      <c r="AE19" s="29"/>
      <c r="AF19" s="28"/>
      <c r="AK19" s="40" t="str">
        <f t="shared" si="7"/>
        <v>R</v>
      </c>
    </row>
    <row r="20" spans="1:37" ht="13.5" customHeight="1" x14ac:dyDescent="0.15">
      <c r="A20" s="14" t="s">
        <v>211</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0" t="s">
        <v>547</v>
      </c>
      <c r="W20" s="30" t="s">
        <v>156</v>
      </c>
      <c r="Y20" s="30" t="s">
        <v>300</v>
      </c>
      <c r="Z20" s="30" t="s">
        <v>431</v>
      </c>
      <c r="AA20" s="63" t="s">
        <v>394</v>
      </c>
      <c r="AB20" s="63" t="s">
        <v>525</v>
      </c>
      <c r="AC20" s="29"/>
      <c r="AD20" s="29"/>
      <c r="AE20" s="29"/>
      <c r="AF20" s="28"/>
      <c r="AK20" s="40" t="str">
        <f t="shared" si="7"/>
        <v>S</v>
      </c>
    </row>
    <row r="21" spans="1:37" ht="13.5" customHeight="1" x14ac:dyDescent="0.15">
      <c r="A21" s="14" t="s">
        <v>212</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0" t="s">
        <v>548</v>
      </c>
      <c r="W21" s="30" t="s">
        <v>157</v>
      </c>
      <c r="Y21" s="30" t="s">
        <v>301</v>
      </c>
      <c r="Z21" s="30" t="s">
        <v>432</v>
      </c>
      <c r="AA21" s="63" t="s">
        <v>395</v>
      </c>
      <c r="AB21" s="63" t="s">
        <v>526</v>
      </c>
      <c r="AC21" s="29"/>
      <c r="AD21" s="29"/>
      <c r="AE21" s="29"/>
      <c r="AF21" s="28"/>
      <c r="AK21" s="40" t="str">
        <f t="shared" si="7"/>
        <v>T</v>
      </c>
    </row>
    <row r="22" spans="1:37" ht="13.5" customHeight="1" x14ac:dyDescent="0.15">
      <c r="A22" s="14" t="s">
        <v>213</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0" t="s">
        <v>549</v>
      </c>
      <c r="W22" s="30" t="s">
        <v>158</v>
      </c>
      <c r="Y22" s="30" t="s">
        <v>302</v>
      </c>
      <c r="Z22" s="30" t="s">
        <v>433</v>
      </c>
      <c r="AA22" s="63" t="s">
        <v>396</v>
      </c>
      <c r="AB22" s="63" t="s">
        <v>527</v>
      </c>
      <c r="AC22" s="29"/>
      <c r="AD22" s="29"/>
      <c r="AE22" s="29"/>
      <c r="AF22" s="28"/>
      <c r="AK22" s="40" t="str">
        <f t="shared" si="7"/>
        <v>U</v>
      </c>
    </row>
    <row r="23" spans="1:37" ht="13.5" customHeight="1" x14ac:dyDescent="0.15">
      <c r="A23" s="14" t="s">
        <v>214</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0" t="s">
        <v>550</v>
      </c>
      <c r="W23" s="30" t="s">
        <v>565</v>
      </c>
      <c r="Y23" s="30" t="s">
        <v>303</v>
      </c>
      <c r="Z23" s="30" t="s">
        <v>434</v>
      </c>
      <c r="AA23" s="63" t="s">
        <v>397</v>
      </c>
      <c r="AB23" s="63" t="s">
        <v>528</v>
      </c>
      <c r="AC23" s="29"/>
      <c r="AD23" s="29"/>
      <c r="AE23" s="29"/>
      <c r="AF23" s="28"/>
      <c r="AK23" s="40" t="str">
        <f t="shared" si="7"/>
        <v>V</v>
      </c>
    </row>
    <row r="24" spans="1:37" ht="13.5" customHeight="1" x14ac:dyDescent="0.15">
      <c r="A24" s="60" t="s">
        <v>272</v>
      </c>
      <c r="B24" s="15"/>
      <c r="C24" s="13" t="str">
        <f t="shared" si="9"/>
        <v/>
      </c>
      <c r="D24" s="13" t="str">
        <f>IF(C24="",D23,IF(D23&lt;&gt;"",CONCATENATE(D23,"、",C24),C24))</f>
        <v>国土強靱化施策</v>
      </c>
      <c r="F24" s="18" t="s">
        <v>275</v>
      </c>
      <c r="G24" s="17"/>
      <c r="H24" s="13" t="str">
        <f t="shared" si="1"/>
        <v/>
      </c>
      <c r="I24" s="13" t="str">
        <f t="shared" si="5"/>
        <v>一般会計</v>
      </c>
      <c r="K24" s="13"/>
      <c r="L24" s="13"/>
      <c r="O24" s="13"/>
      <c r="P24" s="13"/>
      <c r="Q24" s="19"/>
      <c r="T24" s="13"/>
      <c r="U24" s="30" t="s">
        <v>551</v>
      </c>
      <c r="Y24" s="30" t="s">
        <v>304</v>
      </c>
      <c r="Z24" s="30" t="s">
        <v>435</v>
      </c>
      <c r="AA24" s="63" t="s">
        <v>398</v>
      </c>
      <c r="AB24" s="63" t="s">
        <v>529</v>
      </c>
      <c r="AC24" s="29"/>
      <c r="AD24" s="29"/>
      <c r="AE24" s="29"/>
      <c r="AF24" s="28"/>
      <c r="AK24" s="40" t="str">
        <f>CHAR(CODE(AK23)+1)</f>
        <v>W</v>
      </c>
    </row>
    <row r="25" spans="1:37" ht="13.5" customHeight="1" x14ac:dyDescent="0.15">
      <c r="A25" s="62"/>
      <c r="B25" s="61"/>
      <c r="F25" s="18" t="s">
        <v>125</v>
      </c>
      <c r="G25" s="17"/>
      <c r="H25" s="13" t="str">
        <f t="shared" si="1"/>
        <v/>
      </c>
      <c r="I25" s="13" t="str">
        <f t="shared" si="5"/>
        <v>一般会計</v>
      </c>
      <c r="K25" s="13"/>
      <c r="L25" s="13"/>
      <c r="O25" s="13"/>
      <c r="P25" s="13"/>
      <c r="Q25" s="19"/>
      <c r="T25" s="13"/>
      <c r="U25" s="30" t="s">
        <v>552</v>
      </c>
      <c r="Y25" s="30" t="s">
        <v>305</v>
      </c>
      <c r="Z25" s="30" t="s">
        <v>436</v>
      </c>
      <c r="AA25" s="63" t="s">
        <v>399</v>
      </c>
      <c r="AB25" s="63" t="s">
        <v>530</v>
      </c>
      <c r="AC25" s="29"/>
      <c r="AD25" s="29"/>
      <c r="AE25" s="29"/>
      <c r="AF25" s="28"/>
      <c r="AK25" s="40" t="str">
        <f t="shared" si="7"/>
        <v>X</v>
      </c>
    </row>
    <row r="26" spans="1:37" ht="13.5" customHeight="1" x14ac:dyDescent="0.15">
      <c r="A26" s="59"/>
      <c r="B26" s="58"/>
      <c r="F26" s="18" t="s">
        <v>126</v>
      </c>
      <c r="G26" s="17"/>
      <c r="H26" s="13" t="str">
        <f t="shared" si="1"/>
        <v/>
      </c>
      <c r="I26" s="13" t="str">
        <f t="shared" si="5"/>
        <v>一般会計</v>
      </c>
      <c r="K26" s="13"/>
      <c r="L26" s="13"/>
      <c r="O26" s="13"/>
      <c r="P26" s="13"/>
      <c r="Q26" s="19"/>
      <c r="T26" s="13"/>
      <c r="U26" s="30" t="s">
        <v>553</v>
      </c>
      <c r="Y26" s="30" t="s">
        <v>306</v>
      </c>
      <c r="Z26" s="30" t="s">
        <v>437</v>
      </c>
      <c r="AA26" s="63" t="s">
        <v>400</v>
      </c>
      <c r="AB26" s="63" t="s">
        <v>531</v>
      </c>
      <c r="AC26" s="29"/>
      <c r="AD26" s="29"/>
      <c r="AE26" s="29"/>
      <c r="AF26" s="28"/>
      <c r="AK26" s="40" t="str">
        <f t="shared" si="7"/>
        <v>Y</v>
      </c>
    </row>
    <row r="27" spans="1:37" ht="13.5" customHeight="1" x14ac:dyDescent="0.15">
      <c r="A27" s="13" t="str">
        <f>IF(D24="", "-", D24)</f>
        <v>国土強靱化施策</v>
      </c>
      <c r="B27" s="13"/>
      <c r="F27" s="18" t="s">
        <v>127</v>
      </c>
      <c r="G27" s="17"/>
      <c r="H27" s="13" t="str">
        <f t="shared" si="1"/>
        <v/>
      </c>
      <c r="I27" s="13" t="str">
        <f t="shared" si="5"/>
        <v>一般会計</v>
      </c>
      <c r="K27" s="13"/>
      <c r="L27" s="13"/>
      <c r="O27" s="13"/>
      <c r="P27" s="13"/>
      <c r="Q27" s="19"/>
      <c r="T27" s="13"/>
      <c r="U27" s="30" t="s">
        <v>554</v>
      </c>
      <c r="Y27" s="30" t="s">
        <v>307</v>
      </c>
      <c r="Z27" s="30" t="s">
        <v>438</v>
      </c>
      <c r="AA27" s="63" t="s">
        <v>401</v>
      </c>
      <c r="AB27" s="63" t="s">
        <v>532</v>
      </c>
      <c r="AC27" s="29"/>
      <c r="AD27" s="29"/>
      <c r="AE27" s="29"/>
      <c r="AF27" s="28"/>
      <c r="AK27" s="40"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0" t="s">
        <v>555</v>
      </c>
      <c r="Y28" s="30" t="s">
        <v>308</v>
      </c>
      <c r="Z28" s="30" t="s">
        <v>439</v>
      </c>
      <c r="AA28" s="63" t="s">
        <v>402</v>
      </c>
      <c r="AB28" s="63" t="s">
        <v>533</v>
      </c>
      <c r="AC28" s="29"/>
      <c r="AD28" s="29"/>
      <c r="AE28" s="29"/>
      <c r="AF28" s="28"/>
      <c r="AK28" s="40" t="s">
        <v>194</v>
      </c>
    </row>
    <row r="29" spans="1:37" ht="13.5" customHeight="1" x14ac:dyDescent="0.15">
      <c r="A29" s="13"/>
      <c r="B29" s="13"/>
      <c r="F29" s="18" t="s">
        <v>202</v>
      </c>
      <c r="G29" s="17"/>
      <c r="H29" s="13" t="str">
        <f t="shared" si="1"/>
        <v/>
      </c>
      <c r="I29" s="13" t="str">
        <f t="shared" si="5"/>
        <v>一般会計</v>
      </c>
      <c r="K29" s="13"/>
      <c r="L29" s="13"/>
      <c r="O29" s="13"/>
      <c r="P29" s="13"/>
      <c r="Q29" s="19"/>
      <c r="T29" s="13"/>
      <c r="U29" s="30" t="s">
        <v>556</v>
      </c>
      <c r="Y29" s="30" t="s">
        <v>309</v>
      </c>
      <c r="Z29" s="30" t="s">
        <v>440</v>
      </c>
      <c r="AA29" s="63" t="s">
        <v>403</v>
      </c>
      <c r="AB29" s="63" t="s">
        <v>534</v>
      </c>
      <c r="AC29" s="29"/>
      <c r="AD29" s="29"/>
      <c r="AE29" s="29"/>
      <c r="AF29" s="28"/>
      <c r="AK29" s="40"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0" t="s">
        <v>557</v>
      </c>
      <c r="Y30" s="30" t="s">
        <v>310</v>
      </c>
      <c r="Z30" s="30" t="s">
        <v>441</v>
      </c>
      <c r="AA30" s="63" t="s">
        <v>404</v>
      </c>
      <c r="AB30" s="63" t="s">
        <v>535</v>
      </c>
      <c r="AC30" s="29"/>
      <c r="AD30" s="29"/>
      <c r="AE30" s="29"/>
      <c r="AF30" s="28"/>
      <c r="AK30" s="40"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0" t="s">
        <v>558</v>
      </c>
      <c r="Y31" s="30" t="s">
        <v>311</v>
      </c>
      <c r="Z31" s="30" t="s">
        <v>442</v>
      </c>
      <c r="AA31" s="63" t="s">
        <v>405</v>
      </c>
      <c r="AB31" s="63" t="s">
        <v>536</v>
      </c>
      <c r="AC31" s="29"/>
      <c r="AD31" s="29"/>
      <c r="AE31" s="29"/>
      <c r="AF31" s="28"/>
      <c r="AK31" s="40"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0" t="s">
        <v>559</v>
      </c>
      <c r="Y32" s="30" t="s">
        <v>312</v>
      </c>
      <c r="Z32" s="30" t="s">
        <v>443</v>
      </c>
      <c r="AA32" s="63" t="s">
        <v>65</v>
      </c>
      <c r="AB32" s="63" t="s">
        <v>65</v>
      </c>
      <c r="AC32" s="29"/>
      <c r="AD32" s="29"/>
      <c r="AE32" s="29"/>
      <c r="AF32" s="28"/>
      <c r="AK32" s="40"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0" t="s">
        <v>560</v>
      </c>
      <c r="Y33" s="30" t="s">
        <v>313</v>
      </c>
      <c r="Z33" s="30" t="s">
        <v>444</v>
      </c>
      <c r="AA33" s="50"/>
      <c r="AB33" s="29"/>
      <c r="AC33" s="29"/>
      <c r="AD33" s="29"/>
      <c r="AE33" s="29"/>
      <c r="AF33" s="28"/>
      <c r="AK33" s="40"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0" t="s">
        <v>561</v>
      </c>
      <c r="Y34" s="30" t="s">
        <v>314</v>
      </c>
      <c r="Z34" s="30" t="s">
        <v>445</v>
      </c>
      <c r="AB34" s="29"/>
      <c r="AC34" s="29"/>
      <c r="AD34" s="29"/>
      <c r="AE34" s="29"/>
      <c r="AF34" s="28"/>
      <c r="AK34" s="40"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Y35" s="30" t="s">
        <v>315</v>
      </c>
      <c r="Z35" s="30" t="s">
        <v>446</v>
      </c>
      <c r="AC35" s="29"/>
      <c r="AF35" s="28"/>
      <c r="AK35" s="40"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U36" s="30" t="s">
        <v>562</v>
      </c>
      <c r="Y36" s="30" t="s">
        <v>316</v>
      </c>
      <c r="Z36" s="30" t="s">
        <v>447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317</v>
      </c>
      <c r="Z37" s="30" t="s">
        <v>448</v>
      </c>
      <c r="AF37" s="28"/>
      <c r="AK37" s="40" t="str">
        <f t="shared" si="7"/>
        <v>j</v>
      </c>
    </row>
    <row r="38" spans="1:37" x14ac:dyDescent="0.15">
      <c r="A38" s="13"/>
      <c r="B38" s="13"/>
      <c r="F38" s="13"/>
      <c r="G38" s="19"/>
      <c r="K38" s="13"/>
      <c r="L38" s="13"/>
      <c r="O38" s="13"/>
      <c r="P38" s="13"/>
      <c r="Q38" s="19"/>
      <c r="T38" s="13"/>
      <c r="U38" s="30" t="s">
        <v>259</v>
      </c>
      <c r="Y38" s="30" t="s">
        <v>318</v>
      </c>
      <c r="Z38" s="30" t="s">
        <v>449</v>
      </c>
      <c r="AF38" s="28"/>
      <c r="AK38" s="40" t="str">
        <f t="shared" si="7"/>
        <v>k</v>
      </c>
    </row>
    <row r="39" spans="1:37" x14ac:dyDescent="0.15">
      <c r="A39" s="13"/>
      <c r="B39" s="13"/>
      <c r="F39" s="13" t="str">
        <f>I37</f>
        <v>一般会計</v>
      </c>
      <c r="G39" s="19"/>
      <c r="K39" s="13"/>
      <c r="L39" s="13"/>
      <c r="O39" s="13"/>
      <c r="P39" s="13"/>
      <c r="Q39" s="19"/>
      <c r="T39" s="13"/>
      <c r="U39" s="30" t="s">
        <v>269</v>
      </c>
      <c r="Y39" s="30" t="s">
        <v>319</v>
      </c>
      <c r="Z39" s="30" t="s">
        <v>450</v>
      </c>
      <c r="AF39" s="28"/>
      <c r="AK39" s="40" t="str">
        <f t="shared" si="7"/>
        <v>l</v>
      </c>
    </row>
    <row r="40" spans="1:37" x14ac:dyDescent="0.15">
      <c r="A40" s="13"/>
      <c r="B40" s="13"/>
      <c r="F40" s="13"/>
      <c r="G40" s="19"/>
      <c r="K40" s="13"/>
      <c r="L40" s="13"/>
      <c r="O40" s="13"/>
      <c r="P40" s="13"/>
      <c r="Q40" s="19"/>
      <c r="T40" s="13"/>
      <c r="Y40" s="30" t="s">
        <v>320</v>
      </c>
      <c r="Z40" s="30" t="s">
        <v>451</v>
      </c>
      <c r="AF40" s="28"/>
      <c r="AK40" s="40" t="str">
        <f t="shared" si="7"/>
        <v>m</v>
      </c>
    </row>
    <row r="41" spans="1:37" x14ac:dyDescent="0.15">
      <c r="A41" s="13"/>
      <c r="B41" s="13"/>
      <c r="F41" s="13"/>
      <c r="G41" s="19"/>
      <c r="K41" s="13"/>
      <c r="L41" s="13"/>
      <c r="O41" s="13"/>
      <c r="P41" s="13"/>
      <c r="Q41" s="19"/>
      <c r="T41" s="13"/>
      <c r="Y41" s="30" t="s">
        <v>321</v>
      </c>
      <c r="Z41" s="30" t="s">
        <v>452</v>
      </c>
      <c r="AF41" s="28"/>
      <c r="AK41" s="40" t="str">
        <f t="shared" si="7"/>
        <v>n</v>
      </c>
    </row>
    <row r="42" spans="1:37" x14ac:dyDescent="0.15">
      <c r="A42" s="13"/>
      <c r="B42" s="13"/>
      <c r="F42" s="13"/>
      <c r="G42" s="19"/>
      <c r="K42" s="13"/>
      <c r="L42" s="13"/>
      <c r="O42" s="13"/>
      <c r="P42" s="13"/>
      <c r="Q42" s="19"/>
      <c r="T42" s="13"/>
      <c r="Y42" s="30" t="s">
        <v>322</v>
      </c>
      <c r="Z42" s="30" t="s">
        <v>453</v>
      </c>
      <c r="AF42" s="28"/>
      <c r="AK42" s="40" t="str">
        <f t="shared" si="7"/>
        <v>o</v>
      </c>
    </row>
    <row r="43" spans="1:37" x14ac:dyDescent="0.15">
      <c r="A43" s="13"/>
      <c r="B43" s="13"/>
      <c r="F43" s="13"/>
      <c r="G43" s="19"/>
      <c r="K43" s="13"/>
      <c r="L43" s="13"/>
      <c r="O43" s="13"/>
      <c r="P43" s="13"/>
      <c r="Q43" s="19"/>
      <c r="T43" s="13"/>
      <c r="Y43" s="30" t="s">
        <v>323</v>
      </c>
      <c r="Z43" s="30" t="s">
        <v>454</v>
      </c>
      <c r="AF43" s="28"/>
      <c r="AK43" s="40" t="str">
        <f t="shared" si="7"/>
        <v>p</v>
      </c>
    </row>
    <row r="44" spans="1:37" x14ac:dyDescent="0.15">
      <c r="A44" s="13"/>
      <c r="B44" s="13"/>
      <c r="F44" s="13"/>
      <c r="G44" s="19"/>
      <c r="K44" s="13"/>
      <c r="L44" s="13"/>
      <c r="O44" s="13"/>
      <c r="P44" s="13"/>
      <c r="Q44" s="19"/>
      <c r="T44" s="13"/>
      <c r="Y44" s="30" t="s">
        <v>324</v>
      </c>
      <c r="Z44" s="30" t="s">
        <v>455</v>
      </c>
      <c r="AF44" s="28"/>
      <c r="AK44" s="40" t="str">
        <f t="shared" si="7"/>
        <v>q</v>
      </c>
    </row>
    <row r="45" spans="1:37" x14ac:dyDescent="0.15">
      <c r="A45" s="13"/>
      <c r="B45" s="13"/>
      <c r="F45" s="13"/>
      <c r="G45" s="19"/>
      <c r="K45" s="13"/>
      <c r="L45" s="13"/>
      <c r="O45" s="13"/>
      <c r="P45" s="13"/>
      <c r="Q45" s="19"/>
      <c r="T45" s="13"/>
      <c r="Y45" s="30" t="s">
        <v>325</v>
      </c>
      <c r="Z45" s="30" t="s">
        <v>456</v>
      </c>
      <c r="AF45" s="28"/>
      <c r="AK45" s="40" t="str">
        <f t="shared" si="7"/>
        <v>r</v>
      </c>
    </row>
    <row r="46" spans="1:37" x14ac:dyDescent="0.15">
      <c r="A46" s="13"/>
      <c r="B46" s="13"/>
      <c r="F46" s="13"/>
      <c r="G46" s="19"/>
      <c r="K46" s="13"/>
      <c r="L46" s="13"/>
      <c r="O46" s="13"/>
      <c r="P46" s="13"/>
      <c r="Q46" s="19"/>
      <c r="T46" s="13"/>
      <c r="Y46" s="30" t="s">
        <v>326</v>
      </c>
      <c r="Z46" s="30" t="s">
        <v>457</v>
      </c>
      <c r="AF46" s="28"/>
      <c r="AK46" s="40" t="str">
        <f t="shared" si="7"/>
        <v>s</v>
      </c>
    </row>
    <row r="47" spans="1:37" x14ac:dyDescent="0.15">
      <c r="A47" s="13"/>
      <c r="B47" s="13"/>
      <c r="F47" s="13"/>
      <c r="G47" s="19"/>
      <c r="K47" s="13"/>
      <c r="L47" s="13"/>
      <c r="O47" s="13"/>
      <c r="P47" s="13"/>
      <c r="Q47" s="19"/>
      <c r="T47" s="13"/>
      <c r="Y47" s="30" t="s">
        <v>327</v>
      </c>
      <c r="Z47" s="30" t="s">
        <v>458</v>
      </c>
      <c r="AF47" s="28"/>
      <c r="AK47" s="40" t="str">
        <f t="shared" si="7"/>
        <v>t</v>
      </c>
    </row>
    <row r="48" spans="1:37" x14ac:dyDescent="0.15">
      <c r="A48" s="13"/>
      <c r="B48" s="13"/>
      <c r="F48" s="13"/>
      <c r="G48" s="19"/>
      <c r="K48" s="13"/>
      <c r="L48" s="13"/>
      <c r="O48" s="13"/>
      <c r="P48" s="13"/>
      <c r="Q48" s="19"/>
      <c r="T48" s="13"/>
      <c r="Y48" s="30" t="s">
        <v>328</v>
      </c>
      <c r="Z48" s="30" t="s">
        <v>459</v>
      </c>
      <c r="AF48" s="28"/>
      <c r="AK48" s="40" t="str">
        <f t="shared" si="7"/>
        <v>u</v>
      </c>
    </row>
    <row r="49" spans="1:37" x14ac:dyDescent="0.15">
      <c r="A49" s="13"/>
      <c r="B49" s="13"/>
      <c r="F49" s="13"/>
      <c r="G49" s="19"/>
      <c r="K49" s="13"/>
      <c r="L49" s="13"/>
      <c r="O49" s="13"/>
      <c r="P49" s="13"/>
      <c r="Q49" s="19"/>
      <c r="T49" s="13"/>
      <c r="Y49" s="30" t="s">
        <v>329</v>
      </c>
      <c r="Z49" s="30" t="s">
        <v>460</v>
      </c>
      <c r="AF49" s="28"/>
      <c r="AK49" s="40" t="str">
        <f t="shared" si="7"/>
        <v>v</v>
      </c>
    </row>
    <row r="50" spans="1:37" x14ac:dyDescent="0.15">
      <c r="A50" s="13"/>
      <c r="B50" s="13"/>
      <c r="F50" s="13"/>
      <c r="G50" s="19"/>
      <c r="K50" s="13"/>
      <c r="L50" s="13"/>
      <c r="O50" s="13"/>
      <c r="P50" s="13"/>
      <c r="Q50" s="19"/>
      <c r="T50" s="13"/>
      <c r="Y50" s="30" t="s">
        <v>330</v>
      </c>
      <c r="Z50" s="30" t="s">
        <v>461</v>
      </c>
      <c r="AF50" s="28"/>
    </row>
    <row r="51" spans="1:37" x14ac:dyDescent="0.15">
      <c r="A51" s="13"/>
      <c r="B51" s="13"/>
      <c r="F51" s="13"/>
      <c r="G51" s="19"/>
      <c r="K51" s="13"/>
      <c r="L51" s="13"/>
      <c r="O51" s="13"/>
      <c r="P51" s="13"/>
      <c r="Q51" s="19"/>
      <c r="T51" s="13"/>
      <c r="Y51" s="30" t="s">
        <v>331</v>
      </c>
      <c r="Z51" s="30" t="s">
        <v>462</v>
      </c>
      <c r="AF51" s="28"/>
    </row>
    <row r="52" spans="1:37" x14ac:dyDescent="0.15">
      <c r="A52" s="13"/>
      <c r="B52" s="13"/>
      <c r="F52" s="13"/>
      <c r="G52" s="19"/>
      <c r="K52" s="13"/>
      <c r="L52" s="13"/>
      <c r="O52" s="13"/>
      <c r="P52" s="13"/>
      <c r="Q52" s="19"/>
      <c r="T52" s="13"/>
      <c r="Y52" s="30" t="s">
        <v>332</v>
      </c>
      <c r="Z52" s="30" t="s">
        <v>463</v>
      </c>
      <c r="AF52" s="28"/>
    </row>
    <row r="53" spans="1:37" x14ac:dyDescent="0.15">
      <c r="A53" s="13"/>
      <c r="B53" s="13"/>
      <c r="F53" s="13"/>
      <c r="G53" s="19"/>
      <c r="K53" s="13"/>
      <c r="L53" s="13"/>
      <c r="O53" s="13"/>
      <c r="P53" s="13"/>
      <c r="Q53" s="19"/>
      <c r="T53" s="13"/>
      <c r="Y53" s="30" t="s">
        <v>333</v>
      </c>
      <c r="Z53" s="30" t="s">
        <v>464</v>
      </c>
      <c r="AF53" s="28"/>
    </row>
    <row r="54" spans="1:37" x14ac:dyDescent="0.15">
      <c r="A54" s="13"/>
      <c r="B54" s="13"/>
      <c r="F54" s="13"/>
      <c r="G54" s="19"/>
      <c r="K54" s="13"/>
      <c r="L54" s="13"/>
      <c r="O54" s="13"/>
      <c r="P54" s="20"/>
      <c r="Q54" s="19"/>
      <c r="T54" s="13"/>
      <c r="Y54" s="30" t="s">
        <v>334</v>
      </c>
      <c r="Z54" s="30" t="s">
        <v>465</v>
      </c>
      <c r="AF54" s="28"/>
    </row>
    <row r="55" spans="1:37" x14ac:dyDescent="0.15">
      <c r="A55" s="13"/>
      <c r="B55" s="13"/>
      <c r="F55" s="13"/>
      <c r="G55" s="19"/>
      <c r="K55" s="13"/>
      <c r="L55" s="13"/>
      <c r="O55" s="13"/>
      <c r="P55" s="13"/>
      <c r="Q55" s="19"/>
      <c r="T55" s="13"/>
      <c r="Y55" s="30" t="s">
        <v>335</v>
      </c>
      <c r="Z55" s="30" t="s">
        <v>466</v>
      </c>
      <c r="AF55" s="28"/>
    </row>
    <row r="56" spans="1:37" x14ac:dyDescent="0.15">
      <c r="A56" s="13"/>
      <c r="B56" s="13"/>
      <c r="F56" s="13"/>
      <c r="G56" s="19"/>
      <c r="K56" s="13"/>
      <c r="L56" s="13"/>
      <c r="O56" s="13"/>
      <c r="P56" s="13"/>
      <c r="Q56" s="19"/>
      <c r="T56" s="13"/>
      <c r="Y56" s="30" t="s">
        <v>336</v>
      </c>
      <c r="Z56" s="30" t="s">
        <v>467</v>
      </c>
      <c r="AF56" s="28"/>
    </row>
    <row r="57" spans="1:37" x14ac:dyDescent="0.15">
      <c r="A57" s="13"/>
      <c r="B57" s="13"/>
      <c r="F57" s="13"/>
      <c r="G57" s="19"/>
      <c r="K57" s="13"/>
      <c r="L57" s="13"/>
      <c r="O57" s="13"/>
      <c r="P57" s="13"/>
      <c r="Q57" s="19"/>
      <c r="T57" s="13"/>
      <c r="Y57" s="30" t="s">
        <v>337</v>
      </c>
      <c r="Z57" s="30" t="s">
        <v>468</v>
      </c>
      <c r="AF57" s="28"/>
    </row>
    <row r="58" spans="1:37" x14ac:dyDescent="0.15">
      <c r="A58" s="13"/>
      <c r="B58" s="13"/>
      <c r="F58" s="13"/>
      <c r="G58" s="19"/>
      <c r="K58" s="13"/>
      <c r="L58" s="13"/>
      <c r="O58" s="13"/>
      <c r="P58" s="13"/>
      <c r="Q58" s="19"/>
      <c r="T58" s="13"/>
      <c r="Y58" s="30" t="s">
        <v>338</v>
      </c>
      <c r="Z58" s="30" t="s">
        <v>469</v>
      </c>
      <c r="AF58" s="28"/>
    </row>
    <row r="59" spans="1:37" x14ac:dyDescent="0.15">
      <c r="A59" s="13"/>
      <c r="B59" s="13"/>
      <c r="F59" s="13"/>
      <c r="G59" s="19"/>
      <c r="K59" s="13"/>
      <c r="L59" s="13"/>
      <c r="O59" s="13"/>
      <c r="P59" s="13"/>
      <c r="Q59" s="19"/>
      <c r="T59" s="13"/>
      <c r="Y59" s="30" t="s">
        <v>339</v>
      </c>
      <c r="Z59" s="30" t="s">
        <v>470</v>
      </c>
      <c r="AF59" s="28"/>
    </row>
    <row r="60" spans="1:37" x14ac:dyDescent="0.15">
      <c r="A60" s="13"/>
      <c r="B60" s="13"/>
      <c r="F60" s="13"/>
      <c r="G60" s="19"/>
      <c r="K60" s="13"/>
      <c r="L60" s="13"/>
      <c r="O60" s="13"/>
      <c r="P60" s="13"/>
      <c r="Q60" s="19"/>
      <c r="T60" s="13"/>
      <c r="Y60" s="30" t="s">
        <v>340</v>
      </c>
      <c r="Z60" s="30" t="s">
        <v>471</v>
      </c>
      <c r="AF60" s="28"/>
    </row>
    <row r="61" spans="1:37" x14ac:dyDescent="0.15">
      <c r="A61" s="13"/>
      <c r="B61" s="13"/>
      <c r="F61" s="13"/>
      <c r="G61" s="19"/>
      <c r="K61" s="13"/>
      <c r="L61" s="13"/>
      <c r="O61" s="13"/>
      <c r="P61" s="13"/>
      <c r="Q61" s="19"/>
      <c r="T61" s="13"/>
      <c r="Y61" s="30" t="s">
        <v>341</v>
      </c>
      <c r="Z61" s="30" t="s">
        <v>472</v>
      </c>
      <c r="AF61" s="28"/>
    </row>
    <row r="62" spans="1:37" x14ac:dyDescent="0.15">
      <c r="A62" s="13"/>
      <c r="B62" s="13"/>
      <c r="F62" s="13"/>
      <c r="G62" s="19"/>
      <c r="K62" s="13"/>
      <c r="L62" s="13"/>
      <c r="O62" s="13"/>
      <c r="P62" s="13"/>
      <c r="Q62" s="19"/>
      <c r="T62" s="13"/>
      <c r="Y62" s="30" t="s">
        <v>342</v>
      </c>
      <c r="Z62" s="30" t="s">
        <v>473</v>
      </c>
      <c r="AF62" s="28"/>
    </row>
    <row r="63" spans="1:37" x14ac:dyDescent="0.15">
      <c r="A63" s="13"/>
      <c r="B63" s="13"/>
      <c r="F63" s="13"/>
      <c r="G63" s="19"/>
      <c r="K63" s="13"/>
      <c r="L63" s="13"/>
      <c r="O63" s="13"/>
      <c r="P63" s="13"/>
      <c r="Q63" s="19"/>
      <c r="T63" s="13"/>
      <c r="Y63" s="30" t="s">
        <v>343</v>
      </c>
      <c r="Z63" s="30" t="s">
        <v>474</v>
      </c>
      <c r="AF63" s="28"/>
    </row>
    <row r="64" spans="1:37" x14ac:dyDescent="0.15">
      <c r="A64" s="13"/>
      <c r="B64" s="13"/>
      <c r="F64" s="13"/>
      <c r="G64" s="19"/>
      <c r="K64" s="13"/>
      <c r="L64" s="13"/>
      <c r="O64" s="13"/>
      <c r="P64" s="13"/>
      <c r="Q64" s="19"/>
      <c r="T64" s="13"/>
      <c r="Y64" s="30" t="s">
        <v>344</v>
      </c>
      <c r="Z64" s="30" t="s">
        <v>475</v>
      </c>
      <c r="AF64" s="28"/>
    </row>
    <row r="65" spans="1:32" x14ac:dyDescent="0.15">
      <c r="A65" s="13"/>
      <c r="B65" s="13"/>
      <c r="F65" s="13"/>
      <c r="G65" s="19"/>
      <c r="K65" s="13"/>
      <c r="L65" s="13"/>
      <c r="O65" s="13"/>
      <c r="P65" s="13"/>
      <c r="Q65" s="19"/>
      <c r="T65" s="13"/>
      <c r="Y65" s="30" t="s">
        <v>345</v>
      </c>
      <c r="Z65" s="30" t="s">
        <v>476</v>
      </c>
      <c r="AF65" s="28"/>
    </row>
    <row r="66" spans="1:32" x14ac:dyDescent="0.15">
      <c r="A66" s="13"/>
      <c r="B66" s="13"/>
      <c r="F66" s="13"/>
      <c r="G66" s="19"/>
      <c r="K66" s="13"/>
      <c r="L66" s="13"/>
      <c r="O66" s="13"/>
      <c r="P66" s="13"/>
      <c r="Q66" s="19"/>
      <c r="T66" s="13"/>
      <c r="Y66" s="30" t="s">
        <v>66</v>
      </c>
      <c r="Z66" s="30" t="s">
        <v>477</v>
      </c>
      <c r="AF66" s="28"/>
    </row>
    <row r="67" spans="1:32" x14ac:dyDescent="0.15">
      <c r="A67" s="13"/>
      <c r="B67" s="13"/>
      <c r="F67" s="13"/>
      <c r="G67" s="19"/>
      <c r="K67" s="13"/>
      <c r="L67" s="13"/>
      <c r="O67" s="13"/>
      <c r="P67" s="13"/>
      <c r="Q67" s="19"/>
      <c r="T67" s="13"/>
      <c r="Y67" s="30" t="s">
        <v>346</v>
      </c>
      <c r="Z67" s="30" t="s">
        <v>478</v>
      </c>
      <c r="AF67" s="28"/>
    </row>
    <row r="68" spans="1:32" x14ac:dyDescent="0.15">
      <c r="A68" s="13"/>
      <c r="B68" s="13"/>
      <c r="F68" s="13"/>
      <c r="G68" s="19"/>
      <c r="K68" s="13"/>
      <c r="L68" s="13"/>
      <c r="O68" s="13"/>
      <c r="P68" s="13"/>
      <c r="Q68" s="19"/>
      <c r="T68" s="13"/>
      <c r="Y68" s="30" t="s">
        <v>347</v>
      </c>
      <c r="Z68" s="30" t="s">
        <v>479</v>
      </c>
      <c r="AF68" s="28"/>
    </row>
    <row r="69" spans="1:32" x14ac:dyDescent="0.15">
      <c r="A69" s="13"/>
      <c r="B69" s="13"/>
      <c r="F69" s="13"/>
      <c r="G69" s="19"/>
      <c r="K69" s="13"/>
      <c r="L69" s="13"/>
      <c r="O69" s="13"/>
      <c r="P69" s="13"/>
      <c r="Q69" s="19"/>
      <c r="T69" s="13"/>
      <c r="Y69" s="30" t="s">
        <v>348</v>
      </c>
      <c r="Z69" s="30" t="s">
        <v>480</v>
      </c>
      <c r="AF69" s="28"/>
    </row>
    <row r="70" spans="1:32" x14ac:dyDescent="0.15">
      <c r="A70" s="13"/>
      <c r="B70" s="13"/>
      <c r="Y70" s="30" t="s">
        <v>349</v>
      </c>
      <c r="Z70" s="30" t="s">
        <v>481</v>
      </c>
    </row>
    <row r="71" spans="1:32" x14ac:dyDescent="0.15">
      <c r="Y71" s="30" t="s">
        <v>350</v>
      </c>
      <c r="Z71" s="30" t="s">
        <v>482</v>
      </c>
    </row>
    <row r="72" spans="1:32" x14ac:dyDescent="0.15">
      <c r="Y72" s="30" t="s">
        <v>351</v>
      </c>
      <c r="Z72" s="30" t="s">
        <v>483</v>
      </c>
    </row>
    <row r="73" spans="1:32" x14ac:dyDescent="0.15">
      <c r="Y73" s="30" t="s">
        <v>352</v>
      </c>
      <c r="Z73" s="30" t="s">
        <v>484</v>
      </c>
    </row>
    <row r="74" spans="1:32" x14ac:dyDescent="0.15">
      <c r="Y74" s="30" t="s">
        <v>353</v>
      </c>
      <c r="Z74" s="30" t="s">
        <v>485</v>
      </c>
    </row>
    <row r="75" spans="1:32" x14ac:dyDescent="0.15">
      <c r="Y75" s="30" t="s">
        <v>354</v>
      </c>
      <c r="Z75" s="30" t="s">
        <v>486</v>
      </c>
    </row>
    <row r="76" spans="1:32" x14ac:dyDescent="0.15">
      <c r="Y76" s="30" t="s">
        <v>355</v>
      </c>
      <c r="Z76" s="30" t="s">
        <v>487</v>
      </c>
    </row>
    <row r="77" spans="1:32" x14ac:dyDescent="0.15">
      <c r="Y77" s="30" t="s">
        <v>356</v>
      </c>
      <c r="Z77" s="30" t="s">
        <v>488</v>
      </c>
    </row>
    <row r="78" spans="1:32" x14ac:dyDescent="0.15">
      <c r="Y78" s="30" t="s">
        <v>357</v>
      </c>
      <c r="Z78" s="30" t="s">
        <v>489</v>
      </c>
    </row>
    <row r="79" spans="1:32" x14ac:dyDescent="0.15">
      <c r="Y79" s="30" t="s">
        <v>358</v>
      </c>
      <c r="Z79" s="30" t="s">
        <v>490</v>
      </c>
    </row>
    <row r="80" spans="1:32" x14ac:dyDescent="0.15">
      <c r="Y80" s="30" t="s">
        <v>359</v>
      </c>
      <c r="Z80" s="30" t="s">
        <v>491</v>
      </c>
    </row>
    <row r="81" spans="25:26" x14ac:dyDescent="0.15">
      <c r="Y81" s="30" t="s">
        <v>360</v>
      </c>
      <c r="Z81" s="30" t="s">
        <v>492</v>
      </c>
    </row>
    <row r="82" spans="25:26" x14ac:dyDescent="0.15">
      <c r="Y82" s="30" t="s">
        <v>361</v>
      </c>
      <c r="Z82" s="30" t="s">
        <v>493</v>
      </c>
    </row>
    <row r="83" spans="25:26" x14ac:dyDescent="0.15">
      <c r="Y83" s="30" t="s">
        <v>362</v>
      </c>
      <c r="Z83" s="30" t="s">
        <v>494</v>
      </c>
    </row>
    <row r="84" spans="25:26" x14ac:dyDescent="0.15">
      <c r="Y84" s="30" t="s">
        <v>363</v>
      </c>
      <c r="Z84" s="30" t="s">
        <v>495</v>
      </c>
    </row>
    <row r="85" spans="25:26" x14ac:dyDescent="0.15">
      <c r="Y85" s="30" t="s">
        <v>364</v>
      </c>
      <c r="Z85" s="30" t="s">
        <v>496</v>
      </c>
    </row>
    <row r="86" spans="25:26" x14ac:dyDescent="0.15">
      <c r="Y86" s="30" t="s">
        <v>365</v>
      </c>
      <c r="Z86" s="30" t="s">
        <v>497</v>
      </c>
    </row>
    <row r="87" spans="25:26" x14ac:dyDescent="0.15">
      <c r="Y87" s="30" t="s">
        <v>366</v>
      </c>
      <c r="Z87" s="30" t="s">
        <v>498</v>
      </c>
    </row>
    <row r="88" spans="25:26" x14ac:dyDescent="0.15">
      <c r="Y88" s="30" t="s">
        <v>367</v>
      </c>
      <c r="Z88" s="30" t="s">
        <v>499</v>
      </c>
    </row>
    <row r="89" spans="25:26" x14ac:dyDescent="0.15">
      <c r="Y89" s="30" t="s">
        <v>368</v>
      </c>
      <c r="Z89" s="30" t="s">
        <v>500</v>
      </c>
    </row>
    <row r="90" spans="25:26" x14ac:dyDescent="0.15">
      <c r="Y90" s="30" t="s">
        <v>369</v>
      </c>
      <c r="Z90" s="30" t="s">
        <v>501</v>
      </c>
    </row>
    <row r="91" spans="25:26" x14ac:dyDescent="0.15">
      <c r="Y91" s="30" t="s">
        <v>370</v>
      </c>
      <c r="Z91" s="30" t="s">
        <v>502</v>
      </c>
    </row>
    <row r="92" spans="25:26" x14ac:dyDescent="0.15">
      <c r="Y92" s="30" t="s">
        <v>371</v>
      </c>
      <c r="Z92" s="30" t="s">
        <v>503</v>
      </c>
    </row>
    <row r="93" spans="25:26" x14ac:dyDescent="0.15">
      <c r="Y93" s="30" t="s">
        <v>372</v>
      </c>
      <c r="Z93" s="30" t="s">
        <v>504</v>
      </c>
    </row>
    <row r="94" spans="25:26" x14ac:dyDescent="0.15">
      <c r="Y94" s="30" t="s">
        <v>373</v>
      </c>
      <c r="Z94" s="30" t="s">
        <v>505</v>
      </c>
    </row>
    <row r="95" spans="25:26" x14ac:dyDescent="0.15">
      <c r="Y95" s="30" t="s">
        <v>374</v>
      </c>
      <c r="Z95" s="30" t="s">
        <v>506</v>
      </c>
    </row>
    <row r="96" spans="25:26" x14ac:dyDescent="0.15">
      <c r="Y96" s="30" t="s">
        <v>276</v>
      </c>
      <c r="Z96" s="30" t="s">
        <v>507</v>
      </c>
    </row>
    <row r="97" spans="25:26" x14ac:dyDescent="0.15">
      <c r="Y97" s="30" t="s">
        <v>375</v>
      </c>
      <c r="Z97" s="30" t="s">
        <v>508</v>
      </c>
    </row>
    <row r="98" spans="25:26" x14ac:dyDescent="0.15">
      <c r="Y98" s="30" t="s">
        <v>376</v>
      </c>
      <c r="Z98" s="30" t="s">
        <v>509</v>
      </c>
    </row>
    <row r="99" spans="25:26" x14ac:dyDescent="0.15">
      <c r="Y99" s="30" t="s">
        <v>406</v>
      </c>
      <c r="Z99" s="30"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2021-09-01T09:20:50Z</dcterms:created>
  <dcterms:modified xsi:type="dcterms:W3CDTF">2021-09-01T09:23:17Z</dcterms:modified>
</cp:coreProperties>
</file>