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行政事業レビューシート!$A$1:$AY$155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106" i="3" l="1"/>
  <c r="I106" i="3"/>
  <c r="L105" i="3"/>
  <c r="I105" i="3"/>
  <c r="L104" i="3"/>
  <c r="I104" i="3"/>
  <c r="L103" i="3"/>
  <c r="I103" i="3"/>
  <c r="L102" i="3"/>
  <c r="I102" i="3"/>
  <c r="AY151" i="3" l="1"/>
  <c r="AY78" i="3"/>
  <c r="AY79" i="3" s="1"/>
  <c r="AY80" i="3" s="1"/>
  <c r="AY73" i="3"/>
  <c r="AY74" i="3" s="1"/>
  <c r="AY68" i="3"/>
  <c r="AY71" i="3" s="1"/>
  <c r="AY67" i="3"/>
  <c r="AY64" i="3"/>
  <c r="AY65" i="3" s="1"/>
  <c r="AY60" i="3"/>
  <c r="AY63" i="3" s="1"/>
  <c r="AY58" i="3"/>
  <c r="AY59" i="3" s="1"/>
  <c r="AY47" i="3"/>
  <c r="AY51" i="3" s="1"/>
  <c r="AY42" i="3"/>
  <c r="AY45" i="3" s="1"/>
  <c r="AY32" i="3"/>
  <c r="AY37" i="3" s="1"/>
  <c r="AY76" i="3" l="1"/>
  <c r="AY62" i="3"/>
  <c r="AY70" i="3"/>
  <c r="AY72" i="3"/>
  <c r="AY69" i="3"/>
  <c r="AY75" i="3"/>
  <c r="AY77" i="3"/>
  <c r="AY46" i="3"/>
  <c r="AY61" i="3"/>
  <c r="AY36" i="3"/>
  <c r="AY50" i="3"/>
  <c r="AY38" i="3"/>
  <c r="AY43" i="3"/>
  <c r="AY44" i="3"/>
  <c r="AY39" i="3"/>
  <c r="AY33" i="3"/>
  <c r="AY40" i="3"/>
  <c r="AY153" i="3"/>
  <c r="AY34" i="3"/>
  <c r="AY41" i="3"/>
  <c r="AY48" i="3"/>
  <c r="AY35" i="3"/>
  <c r="AY49" i="3"/>
  <c r="AY66" i="3"/>
  <c r="AY152" i="3"/>
  <c r="AY154" i="3"/>
  <c r="AY155" i="3"/>
  <c r="AW128" i="3"/>
  <c r="AT128" i="3"/>
  <c r="AQ128" i="3"/>
  <c r="AL128" i="3"/>
  <c r="AI128" i="3"/>
  <c r="AF128" i="3"/>
  <c r="Z128" i="3"/>
  <c r="W128" i="3"/>
  <c r="T128" i="3"/>
  <c r="N128" i="3"/>
  <c r="K128" i="3"/>
  <c r="H128" i="3"/>
  <c r="AW127" i="3"/>
  <c r="AT127" i="3"/>
  <c r="AQ127" i="3"/>
  <c r="AL127" i="3"/>
  <c r="AI127" i="3"/>
  <c r="AF127" i="3"/>
  <c r="Z127" i="3"/>
  <c r="W127" i="3"/>
  <c r="T127" i="3"/>
  <c r="N127" i="3"/>
  <c r="K127" i="3"/>
  <c r="H127" i="3"/>
  <c r="AV2" i="3" l="1"/>
  <c r="C12" i="4" l="1"/>
  <c r="P24" i="3" l="1"/>
  <c r="W24" i="3" l="1"/>
  <c r="C23" i="4" l="1"/>
  <c r="C24" i="4"/>
  <c r="W21" i="3" l="1"/>
  <c r="AD21" i="3"/>
  <c r="P21" i="3"/>
  <c r="P18" i="3" l="1"/>
  <c r="P20" i="3" s="1"/>
  <c r="W18" i="3"/>
  <c r="W20" i="3" s="1"/>
  <c r="Y155" i="3"/>
  <c r="AU155" i="3"/>
  <c r="AU150" i="3"/>
  <c r="Y150"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<sst xmlns="http://schemas.openxmlformats.org/spreadsheetml/2006/main" count="943" uniqueCount="644">
  <si>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</si>
  <si>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</si>
  <si>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</si>
  <si>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</si>
  <si>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</si>
  <si>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</si>
  <si>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</si>
  <si>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</si>
  <si>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</si>
  <si>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</si>
  <si>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</si>
  <si>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</si>
  <si>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</si>
  <si>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</si>
  <si>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</si>
  <si>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</si>
  <si>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</si>
  <si>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</si>
  <si>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</si>
  <si>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</si>
  <si>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</si>
  <si>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事業名</t>
    <rPh sb="0" eb="2">
      <t>ジギョウ</t>
    </rPh>
    <rPh sb="2" eb="3">
      <t>メイ</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</si>
  <si>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</si>
  <si>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</si>
  <si>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</si>
  <si>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</si>
  <si>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</si>
  <si>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</si>
  <si>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</si>
  <si>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</si>
  <si>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</si>
  <si>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</si>
  <si>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</si>
  <si>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</si>
  <si>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</si>
  <si>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</si>
  <si>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</si>
  <si>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</si>
  <si>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</si>
  <si>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</si>
  <si>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</si>
  <si>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</si>
  <si>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</si>
  <si>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</si>
  <si>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</si>
  <si>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</si>
  <si>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</si>
  <si>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</si>
  <si>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</si>
  <si>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</si>
  <si>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</si>
  <si>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</si>
  <si>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</si>
  <si>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</si>
  <si>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</si>
  <si>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</si>
  <si>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</si>
  <si>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</si>
  <si>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</si>
  <si>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6"/>
  </si>
  <si>
    <t>昭和元年度以前</t>
    <rPh sb="0" eb="2">
      <t>ショウワ</t>
    </rPh>
    <rPh sb="2" eb="4">
      <t>ガンネン</t>
    </rPh>
    <rPh sb="4" eb="5">
      <t>ド</t>
    </rPh>
    <rPh sb="5" eb="7">
      <t>イゼン</t>
    </rPh>
    <phoneticPr fontId="6"/>
  </si>
  <si>
    <t>終了予定なし</t>
    <rPh sb="0" eb="2">
      <t>シュウリョウ</t>
    </rPh>
    <rPh sb="2" eb="4">
      <t>ヨテイ</t>
    </rPh>
    <phoneticPr fontId="6"/>
  </si>
  <si>
    <t>平成元年度</t>
    <rPh sb="0" eb="2">
      <t>ヘイセイ</t>
    </rPh>
    <rPh sb="2" eb="4">
      <t>ガンネン</t>
    </rPh>
    <rPh sb="4" eb="5">
      <t>ド</t>
    </rPh>
    <phoneticPr fontId="6"/>
  </si>
  <si>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</si>
  <si>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</si>
  <si>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</si>
  <si>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</si>
  <si>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</si>
  <si>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</si>
  <si>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</si>
  <si>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</si>
  <si>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</si>
  <si>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</si>
  <si>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</si>
  <si>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9"/>
  </si>
  <si>
    <t>該当の有無</t>
    <rPh sb="0" eb="2">
      <t>ガイトウ</t>
    </rPh>
    <rPh sb="3" eb="5">
      <t>ウム</t>
    </rPh>
    <phoneticPr fontId="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</si>
  <si>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</si>
  <si>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</si>
  <si>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</si>
  <si>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</si>
  <si>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</si>
  <si>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</si>
  <si>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</si>
  <si>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</si>
  <si>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</si>
  <si>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</si>
  <si>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</si>
  <si>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</si>
  <si>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</si>
  <si>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</si>
  <si>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</si>
  <si>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</si>
  <si>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</si>
  <si>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</si>
  <si>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</si>
  <si>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</si>
  <si>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</si>
  <si>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</si>
  <si>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</si>
  <si>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</si>
  <si>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</si>
  <si>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</si>
  <si>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</si>
  <si>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1"/>
  </si>
  <si>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</si>
  <si>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</si>
  <si>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</si>
  <si>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</si>
  <si>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</si>
  <si>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</si>
  <si>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</si>
  <si>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</si>
  <si>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</si>
  <si>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</si>
  <si>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</si>
  <si>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</si>
  <si>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</si>
  <si>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</si>
  <si>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</si>
  <si>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</si>
  <si>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</si>
  <si>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</si>
  <si>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</si>
  <si>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</si>
  <si>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</si>
  <si>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</si>
  <si>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</si>
  <si>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</si>
  <si>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</si>
  <si>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</si>
  <si>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</si>
  <si>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</si>
  <si>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</si>
  <si>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</si>
  <si>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</si>
  <si>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</si>
  <si>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</si>
  <si>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</si>
  <si>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</si>
  <si>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</si>
  <si>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</si>
  <si>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</si>
  <si>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</si>
  <si>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</si>
  <si>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</si>
  <si>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</si>
  <si>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</si>
  <si>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</si>
  <si>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</si>
  <si>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</si>
  <si>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</si>
  <si>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</si>
  <si>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</si>
  <si>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</si>
  <si>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</si>
  <si>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</si>
  <si>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</si>
  <si>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</si>
  <si>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</si>
  <si>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</si>
  <si>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</si>
  <si>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</si>
  <si>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</si>
  <si>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</si>
  <si>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</si>
  <si>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</si>
  <si>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</si>
  <si>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</si>
  <si>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</si>
  <si>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</si>
  <si>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</si>
  <si>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</si>
  <si>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</si>
  <si>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</si>
  <si>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</si>
  <si>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</si>
  <si>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</si>
  <si>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</si>
  <si>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</si>
  <si>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</si>
  <si>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</si>
  <si>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</si>
  <si>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</si>
  <si>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</si>
  <si>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</si>
  <si>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</si>
  <si>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</si>
  <si>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</si>
  <si>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</si>
  <si>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</si>
  <si>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</si>
  <si>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</si>
  <si>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</si>
  <si>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</si>
  <si>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</si>
  <si>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</si>
  <si>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</si>
  <si>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</si>
  <si>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</si>
  <si>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</si>
  <si>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</si>
  <si>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</si>
  <si>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</si>
  <si>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</si>
  <si>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</si>
  <si>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</si>
  <si>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</si>
  <si>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</si>
  <si>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</si>
  <si>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</si>
  <si>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</si>
  <si>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</si>
  <si>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</si>
  <si>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</si>
  <si>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</si>
  <si>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</si>
  <si>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</si>
  <si>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</si>
  <si>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</si>
  <si>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</si>
  <si>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</si>
  <si>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</si>
  <si>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</si>
  <si>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</si>
  <si>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</si>
  <si>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</si>
  <si>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</si>
  <si>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</si>
  <si>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</si>
  <si>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補助金等交付</t>
    <phoneticPr fontId="5"/>
  </si>
  <si>
    <t>国庫債務負担行為等</t>
    <phoneticPr fontId="5"/>
  </si>
  <si>
    <t>その他</t>
    <rPh sb="2" eb="3">
      <t>タ</t>
    </rPh>
    <phoneticPr fontId="5"/>
  </si>
  <si>
    <t>運営費交付金交付</t>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</si>
  <si>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</si>
  <si>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</si>
  <si>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</si>
  <si>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</si>
  <si>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</si>
  <si>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</si>
  <si>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</si>
  <si>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</si>
  <si>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</si>
  <si>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</si>
  <si>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</si>
  <si>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</si>
  <si>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</si>
  <si>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</si>
  <si>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</si>
  <si>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</si>
  <si>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</si>
  <si>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</si>
  <si>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</si>
  <si>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</si>
  <si>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</si>
  <si>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</si>
  <si>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</si>
  <si>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</si>
  <si>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</si>
  <si>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</si>
  <si>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</si>
  <si>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</si>
  <si>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</si>
  <si>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</si>
  <si>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</si>
  <si>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</si>
  <si>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</si>
  <si>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6"/>
  </si>
  <si>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</si>
  <si>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</si>
  <si>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</si>
  <si>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</si>
  <si>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</si>
  <si>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</si>
  <si>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</si>
  <si>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</si>
  <si>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</si>
  <si>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</si>
  <si>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</si>
  <si>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</si>
  <si>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</si>
  <si>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</si>
  <si>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</si>
  <si>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</si>
  <si>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</si>
  <si>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</si>
  <si>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</si>
  <si>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</si>
  <si>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</si>
  <si>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</si>
  <si>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</si>
  <si>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</si>
  <si>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</si>
  <si>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</si>
  <si>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</si>
  <si>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</si>
  <si>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</si>
  <si>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</si>
  <si>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</si>
  <si>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</si>
  <si>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</si>
  <si>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</si>
  <si>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</si>
  <si>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</si>
  <si>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</si>
  <si>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</si>
  <si>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</si>
  <si>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</si>
  <si>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</si>
  <si>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</si>
  <si>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</si>
  <si>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</si>
  <si>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</si>
  <si>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</si>
  <si>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</si>
  <si>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</si>
  <si>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</si>
  <si>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</si>
  <si>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</si>
  <si>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</si>
  <si>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</si>
  <si>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</si>
  <si>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</si>
  <si>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</si>
  <si>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</si>
  <si>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</si>
  <si>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</si>
  <si>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</si>
  <si>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</si>
  <si>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</si>
  <si>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</si>
  <si>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</si>
  <si>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</si>
  <si>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</si>
  <si>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</si>
  <si>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</si>
  <si>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</si>
  <si>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</si>
  <si>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</si>
  <si>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</si>
  <si>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</si>
  <si>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</si>
  <si>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</si>
  <si>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</si>
  <si>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</si>
  <si>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</si>
  <si>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</si>
  <si>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</si>
  <si>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</si>
  <si>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</si>
  <si>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</si>
  <si>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</si>
  <si>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</si>
  <si>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</si>
  <si>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</si>
  <si>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</si>
  <si>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</si>
  <si>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</si>
  <si>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</si>
  <si>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</si>
  <si>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</si>
  <si>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</si>
  <si>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</si>
  <si>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</si>
  <si>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</si>
  <si>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</si>
  <si>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</si>
  <si>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6"/>
  </si>
  <si>
    <t>令和3年度</t>
    <rPh sb="0" eb="2">
      <t>レイワ</t>
    </rPh>
    <rPh sb="3" eb="4">
      <t>ネン</t>
    </rPh>
    <rPh sb="4" eb="5">
      <t>ド</t>
    </rPh>
    <phoneticPr fontId="6"/>
  </si>
  <si>
    <t>令和4年度</t>
    <rPh sb="0" eb="2">
      <t>レイワ</t>
    </rPh>
    <rPh sb="3" eb="4">
      <t>ネン</t>
    </rPh>
    <rPh sb="4" eb="5">
      <t>ド</t>
    </rPh>
    <phoneticPr fontId="6"/>
  </si>
  <si>
    <t>令和5年度</t>
    <rPh sb="0" eb="2">
      <t>レイワ</t>
    </rPh>
    <rPh sb="3" eb="4">
      <t>ネン</t>
    </rPh>
    <rPh sb="4" eb="5">
      <t>ド</t>
    </rPh>
    <phoneticPr fontId="6"/>
  </si>
  <si>
    <t>令和6年度</t>
    <rPh sb="0" eb="2">
      <t>レイワ</t>
    </rPh>
    <rPh sb="3" eb="4">
      <t>ネン</t>
    </rPh>
    <rPh sb="4" eb="5">
      <t>ド</t>
    </rPh>
    <phoneticPr fontId="6"/>
  </si>
  <si>
    <t>令和7年度</t>
    <rPh sb="0" eb="2">
      <t>レイワ</t>
    </rPh>
    <rPh sb="3" eb="4">
      <t>ネン</t>
    </rPh>
    <rPh sb="4" eb="5">
      <t>ド</t>
    </rPh>
    <phoneticPr fontId="6"/>
  </si>
  <si>
    <t>令和8年度</t>
    <rPh sb="0" eb="2">
      <t>レイワ</t>
    </rPh>
    <rPh sb="3" eb="4">
      <t>ネン</t>
    </rPh>
    <rPh sb="4" eb="5">
      <t>ド</t>
    </rPh>
    <phoneticPr fontId="6"/>
  </si>
  <si>
    <t>令和9年度</t>
    <rPh sb="0" eb="2">
      <t>レイワ</t>
    </rPh>
    <rPh sb="3" eb="4">
      <t>ネン</t>
    </rPh>
    <rPh sb="4" eb="5">
      <t>ド</t>
    </rPh>
    <phoneticPr fontId="6"/>
  </si>
  <si>
    <t>令和10年度</t>
    <rPh sb="0" eb="2">
      <t>レイワ</t>
    </rPh>
    <rPh sb="4" eb="5">
      <t>ネン</t>
    </rPh>
    <rPh sb="5" eb="6">
      <t>ド</t>
    </rPh>
    <phoneticPr fontId="6"/>
  </si>
  <si>
    <t>令和11年度</t>
    <rPh sb="0" eb="2">
      <t>レイワ</t>
    </rPh>
    <rPh sb="4" eb="5">
      <t>ネン</t>
    </rPh>
    <rPh sb="5" eb="6">
      <t>ド</t>
    </rPh>
    <phoneticPr fontId="6"/>
  </si>
  <si>
    <t>令和12年度</t>
    <rPh sb="0" eb="2">
      <t>レイワ</t>
    </rPh>
    <rPh sb="4" eb="5">
      <t>ネン</t>
    </rPh>
    <rPh sb="5" eb="6">
      <t>ド</t>
    </rPh>
    <phoneticPr fontId="6"/>
  </si>
  <si>
    <t>令和13年度</t>
    <rPh sb="0" eb="2">
      <t>レイワ</t>
    </rPh>
    <rPh sb="4" eb="5">
      <t>ネン</t>
    </rPh>
    <rPh sb="5" eb="6">
      <t>ド</t>
    </rPh>
    <phoneticPr fontId="6"/>
  </si>
  <si>
    <t>令和14年度</t>
    <rPh sb="0" eb="2">
      <t>レイワ</t>
    </rPh>
    <rPh sb="4" eb="5">
      <t>ネン</t>
    </rPh>
    <rPh sb="5" eb="6">
      <t>ド</t>
    </rPh>
    <phoneticPr fontId="6"/>
  </si>
  <si>
    <t>令和15年度</t>
    <rPh sb="0" eb="2">
      <t>レイワ</t>
    </rPh>
    <rPh sb="4" eb="5">
      <t>ネン</t>
    </rPh>
    <rPh sb="5" eb="6">
      <t>ド</t>
    </rPh>
    <phoneticPr fontId="6"/>
  </si>
  <si>
    <t>令和16年度</t>
    <rPh sb="0" eb="2">
      <t>レイワ</t>
    </rPh>
    <rPh sb="4" eb="5">
      <t>ネン</t>
    </rPh>
    <rPh sb="5" eb="6">
      <t>ド</t>
    </rPh>
    <phoneticPr fontId="6"/>
  </si>
  <si>
    <t>令和17年度</t>
    <rPh sb="0" eb="2">
      <t>レイワ</t>
    </rPh>
    <rPh sb="4" eb="5">
      <t>ネン</t>
    </rPh>
    <rPh sb="5" eb="6">
      <t>ド</t>
    </rPh>
    <phoneticPr fontId="6"/>
  </si>
  <si>
    <t>令和18年度</t>
    <rPh sb="0" eb="2">
      <t>レイワ</t>
    </rPh>
    <rPh sb="4" eb="5">
      <t>ネン</t>
    </rPh>
    <rPh sb="5" eb="6">
      <t>ド</t>
    </rPh>
    <phoneticPr fontId="6"/>
  </si>
  <si>
    <t>令和19年度</t>
    <rPh sb="0" eb="2">
      <t>レイワ</t>
    </rPh>
    <rPh sb="4" eb="5">
      <t>ネン</t>
    </rPh>
    <rPh sb="5" eb="6">
      <t>ド</t>
    </rPh>
    <phoneticPr fontId="6"/>
  </si>
  <si>
    <t>令和20年度</t>
    <rPh sb="0" eb="2">
      <t>レイワ</t>
    </rPh>
    <rPh sb="4" eb="5">
      <t>ネン</t>
    </rPh>
    <rPh sb="5" eb="6">
      <t>ド</t>
    </rPh>
    <phoneticPr fontId="6"/>
  </si>
  <si>
    <t>令和21年度</t>
    <rPh sb="0" eb="2">
      <t>レイワ</t>
    </rPh>
    <rPh sb="4" eb="5">
      <t>ネン</t>
    </rPh>
    <rPh sb="5" eb="6">
      <t>ド</t>
    </rPh>
    <phoneticPr fontId="6"/>
  </si>
  <si>
    <t>令和22年度</t>
    <rPh sb="0" eb="2">
      <t>レイワ</t>
    </rPh>
    <rPh sb="4" eb="5">
      <t>ネン</t>
    </rPh>
    <rPh sb="5" eb="6">
      <t>ド</t>
    </rPh>
    <phoneticPr fontId="6"/>
  </si>
  <si>
    <t>令和23年度</t>
    <rPh sb="0" eb="2">
      <t>レイワ</t>
    </rPh>
    <rPh sb="4" eb="5">
      <t>ネン</t>
    </rPh>
    <rPh sb="5" eb="6">
      <t>ド</t>
    </rPh>
    <phoneticPr fontId="6"/>
  </si>
  <si>
    <t>令和24年度</t>
    <rPh sb="0" eb="2">
      <t>レイワ</t>
    </rPh>
    <rPh sb="4" eb="5">
      <t>ネン</t>
    </rPh>
    <rPh sb="5" eb="6">
      <t>ド</t>
    </rPh>
    <phoneticPr fontId="6"/>
  </si>
  <si>
    <t>令和25年度</t>
    <rPh sb="0" eb="2">
      <t>レイワ</t>
    </rPh>
    <rPh sb="4" eb="5">
      <t>ネン</t>
    </rPh>
    <rPh sb="5" eb="6">
      <t>ド</t>
    </rPh>
    <phoneticPr fontId="6"/>
  </si>
  <si>
    <t>令和26年度</t>
    <rPh sb="0" eb="2">
      <t>レイワ</t>
    </rPh>
    <rPh sb="4" eb="5">
      <t>ネン</t>
    </rPh>
    <rPh sb="5" eb="6">
      <t>ド</t>
    </rPh>
    <phoneticPr fontId="6"/>
  </si>
  <si>
    <t>令和27年度</t>
    <rPh sb="0" eb="2">
      <t>レイワ</t>
    </rPh>
    <rPh sb="4" eb="5">
      <t>ネン</t>
    </rPh>
    <rPh sb="5" eb="6">
      <t>ド</t>
    </rPh>
    <phoneticPr fontId="6"/>
  </si>
  <si>
    <t>令和28年度</t>
    <rPh sb="0" eb="2">
      <t>レイワ</t>
    </rPh>
    <rPh sb="4" eb="5">
      <t>ネン</t>
    </rPh>
    <rPh sb="5" eb="6">
      <t>ド</t>
    </rPh>
    <phoneticPr fontId="6"/>
  </si>
  <si>
    <t>令和29年度</t>
    <rPh sb="0" eb="2">
      <t>レイワ</t>
    </rPh>
    <rPh sb="4" eb="5">
      <t>ネン</t>
    </rPh>
    <rPh sb="5" eb="6">
      <t>ド</t>
    </rPh>
    <phoneticPr fontId="6"/>
  </si>
  <si>
    <t>令和30年度以降</t>
    <rPh sb="0" eb="2">
      <t>レイワ</t>
    </rPh>
    <rPh sb="4" eb="5">
      <t>ネン</t>
    </rPh>
    <rPh sb="5" eb="6">
      <t>ド</t>
    </rPh>
    <rPh sb="6" eb="8">
      <t>イコウ</t>
    </rPh>
    <phoneticPr fontId="6"/>
  </si>
  <si>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</si>
  <si>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</si>
  <si>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</si>
  <si>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</si>
  <si>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</si>
  <si>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</si>
  <si>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</si>
  <si>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</si>
  <si>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6"/>
  </si>
  <si>
    <t>1927年度</t>
    <rPh sb="4" eb="6">
      <t>ネンド</t>
    </rPh>
    <rPh sb="5" eb="6">
      <t>ド</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</si>
  <si>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</si>
  <si>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</si>
  <si>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</si>
  <si>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</si>
  <si>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</si>
  <si>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</si>
  <si>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</si>
  <si>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</si>
  <si>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</si>
  <si>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</si>
  <si>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</si>
  <si>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</si>
  <si>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</si>
  <si>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</si>
  <si>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</si>
  <si>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</si>
  <si>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</si>
  <si>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</si>
  <si>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</si>
  <si>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</si>
  <si>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</si>
  <si>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</si>
  <si>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</si>
  <si>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</si>
  <si>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</si>
  <si>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</si>
  <si>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</si>
  <si>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</si>
  <si>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</si>
  <si>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</si>
  <si>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</si>
  <si>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</si>
  <si>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</si>
  <si>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</si>
  <si>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</si>
  <si>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</si>
  <si>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</si>
  <si>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</si>
  <si>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</si>
  <si>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</si>
  <si>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</si>
  <si>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</si>
  <si>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</si>
  <si>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</si>
  <si>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</si>
  <si>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</si>
  <si>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</si>
  <si>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</si>
  <si>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</si>
  <si>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</si>
  <si>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</si>
  <si>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</si>
  <si>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</si>
  <si>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</si>
  <si>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</si>
  <si>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</si>
  <si>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</si>
  <si>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</si>
  <si>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</si>
  <si>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</si>
  <si>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</si>
  <si>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</si>
  <si>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</si>
  <si>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</si>
  <si>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</si>
  <si>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</si>
  <si>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</si>
  <si>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</si>
  <si>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</si>
  <si>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</si>
  <si>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</si>
  <si>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</si>
  <si>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</si>
  <si>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</si>
  <si>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</si>
  <si>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</si>
  <si>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</si>
  <si>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</si>
  <si>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</si>
  <si>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</si>
  <si>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</si>
  <si>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</si>
  <si>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</si>
  <si>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</si>
  <si>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</si>
  <si>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</si>
  <si>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</si>
  <si>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</si>
  <si>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</si>
  <si>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</si>
  <si>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</si>
  <si>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</si>
  <si>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</si>
  <si>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</si>
  <si>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</si>
  <si>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</si>
  <si>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</si>
  <si>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</si>
  <si>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</si>
  <si>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</si>
  <si>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</si>
  <si>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</si>
  <si>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</si>
  <si>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</si>
  <si>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</si>
  <si>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</si>
  <si>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</si>
  <si>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</si>
  <si>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</si>
  <si>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</si>
  <si>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</si>
  <si>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</si>
  <si>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</si>
  <si>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</si>
  <si>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</si>
  <si>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</si>
  <si>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</si>
  <si>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</si>
  <si>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</si>
  <si>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</si>
  <si>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</si>
  <si>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</si>
  <si>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</si>
  <si>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</si>
  <si>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</si>
  <si>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</si>
  <si>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</si>
  <si>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</si>
  <si>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</si>
  <si>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</si>
  <si>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</si>
  <si>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</si>
  <si>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</si>
  <si>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</si>
  <si>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</si>
  <si>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</si>
  <si>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</si>
  <si>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</si>
  <si>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</si>
  <si>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</si>
  <si>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</si>
  <si>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</si>
  <si>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</si>
  <si>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</si>
  <si>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</si>
  <si>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</si>
  <si>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</si>
  <si>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</si>
  <si>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</si>
  <si>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</si>
  <si>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</si>
  <si>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</si>
  <si>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</si>
  <si>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</si>
  <si>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</si>
  <si>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</si>
  <si>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</si>
  <si>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</si>
  <si>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</si>
  <si>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</si>
  <si>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</si>
  <si>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科学技術イノベーション創造推進費（健康・医療分野）</t>
  </si>
  <si>
    <t>企画官　形岡　拓文</t>
  </si>
  <si>
    <t>平成26年度</t>
  </si>
  <si>
    <t>終了予定なし</t>
  </si>
  <si>
    <t>健康・医療戦略推進法（平成26年法48）第21条</t>
  </si>
  <si>
    <t>-</t>
  </si>
  <si>
    <t>成果目標（KPI)を達成した割合</t>
  </si>
  <si>
    <t>統合プロジェクト数</t>
  </si>
  <si>
    <t>（必要な経費）／（課題数）</t>
    <phoneticPr fontId="5"/>
  </si>
  <si>
    <t>175億円/9課題</t>
  </si>
  <si>
    <t>文部科学省</t>
  </si>
  <si>
    <t>医療分野の研究開発の推進</t>
  </si>
  <si>
    <t>厚生労働省</t>
  </si>
  <si>
    <t>経済産業省</t>
  </si>
  <si>
    <t>総務省</t>
  </si>
  <si>
    <t>－</t>
  </si>
  <si>
    <t>新26-0003</t>
  </si>
  <si>
    <t>0036-02</t>
  </si>
  <si>
    <t>28-0033</t>
  </si>
  <si>
    <t>29-0034</t>
  </si>
  <si>
    <t>30-0034</t>
  </si>
  <si>
    <t>新31</t>
  </si>
  <si>
    <t>○</t>
  </si>
  <si>
    <t>府</t>
  </si>
  <si>
    <t>科学技術・イノベーション推進事務局</t>
    <phoneticPr fontId="5"/>
  </si>
  <si>
    <t>日本医療研究開発機構担当室</t>
    <phoneticPr fontId="5"/>
  </si>
  <si>
    <t>-</t>
    <phoneticPr fontId="5"/>
  </si>
  <si>
    <t>175億円/6課題</t>
    <phoneticPr fontId="5"/>
  </si>
  <si>
    <t>175億円/6課題</t>
    <rPh sb="3" eb="5">
      <t>オクエン</t>
    </rPh>
    <rPh sb="7" eb="9">
      <t>カダイ</t>
    </rPh>
    <phoneticPr fontId="5"/>
  </si>
  <si>
    <t>医療分野の研究開発関連の調整費により、健康・医療戦略推進本部の総合的な予算配分調整の下で年度途中における研究開発の加速等を実施し、研究現場の状況・ニーズ等を踏まえ、研究開発の前倒しや研究開発内容の充実等に適切に対応していくことで、持続的なイノベーション創出等の実現に寄与する。</t>
    <phoneticPr fontId="5"/>
  </si>
  <si>
    <t>本事業は、医療分野の研究開発関連の調整費として、各省を跨いで機動的かつ効率的に予算配分することを目的としている。配分に当たっては、日本医療研究開発機構のPD(プログラムディレクター)等の意見を勘案して健康・医療戦略推進本部が決定しており、研究現場の状況・ニーズを反映した配分となっている。</t>
    <phoneticPr fontId="5"/>
  </si>
  <si>
    <t>本事業は、文部科学省、厚生労働省、経済産業省等の当初予算で計上されているプロジェクトに対して、その進捗等に応じて追加的に内閣府から移し替えの上、一体的に執行することとしている。このため、当初予算と同様に国（日本医療研究開発機構）が実施すべき事業である。</t>
    <phoneticPr fontId="5"/>
  </si>
  <si>
    <t>日本医療研究開発機構のPD(プログラムディレクター)等の意見を勘案し、調整費の配分により、研究開発内容の充実及び当初の予定よりも前倒しで成果が期待される事業等を選定し、健康・医療戦略推進本部が配分を決定しており、政策体系の中で優先度の高い事業である。</t>
    <phoneticPr fontId="5"/>
  </si>
  <si>
    <t>無</t>
  </si>
  <si>
    <t>‐</t>
  </si>
  <si>
    <t>各省及び執行機関の日本医療研究開発機構では、事業の公募を行う際、公募要領に則り、研究経費等の妥当性を確認するなど、事業の効率的な実施に努めている。</t>
    <phoneticPr fontId="5"/>
  </si>
  <si>
    <t>各省及び執行機関の日本医療研究開発機構では、合理的な支出になるよう取り組んでいる。</t>
    <phoneticPr fontId="5"/>
  </si>
  <si>
    <t>事業実績報告等において費目・使途を十分に把握できており、事業目的に真に必要なものに限定されている。</t>
    <phoneticPr fontId="5"/>
  </si>
  <si>
    <t>研究方法・研究内容等の見直しが行われた結果、研究開始が遅れ、当初の想定以上に研究期間が必要となったため。また、令和２年度においては、新型コロナウイルス感染症に係る政府等の対策や感染状況が刻々と変化することから、関係機関との調整に大幅な時間を要し、年度内の事業完了が困難となった研究が複数件発生したため。</t>
    <phoneticPr fontId="5"/>
  </si>
  <si>
    <t>各省及び執行機関の日本医療研究開発機構において、外部の専門家・有識者を活用するなど厳格な評価を行い、評価結果をその後の事業改善にフィードバックするなど、効率化等が図られるようPDCAサイクルを徹底することとしている。</t>
    <phoneticPr fontId="5"/>
  </si>
  <si>
    <t>代替目標の着実な達成に向け、健康・医療戦略推進本部においてPDCAを実施する。</t>
    <phoneticPr fontId="5"/>
  </si>
  <si>
    <t>執行機関の日本医療研究開発機構では、公募など、競争的な方法で支出先を選定している。</t>
    <phoneticPr fontId="5"/>
  </si>
  <si>
    <t>執行機関の日本医療研究開発機構では、PD、PO等による一元的かつ一貫したプロジェクトマネジメント体制を構築し、研究開発の成果物の最大限の活用に努めている。</t>
    <phoneticPr fontId="5"/>
  </si>
  <si>
    <t>医療分野の研究開発に係る調整費（175億円）については、研究現場の状況・ニーズを踏まえ、各省をまたいで機動的かつ効率的に予算配分することを目的としており、文部科学省、厚生労働省、経済産業省等の当初予算で計上されているプロジェクトに対して、その進捗等に応じて追加的に内閣府から移し替えの上、一体的に執行することとしている。このため、当該調整費は、各省の行政事業レビューシート上に反映され、各省の事業評価の中で一体的にレビューされることとなる。</t>
    <phoneticPr fontId="5"/>
  </si>
  <si>
    <t>A.文部科学省</t>
    <rPh sb="2" eb="4">
      <t>モンブ</t>
    </rPh>
    <rPh sb="4" eb="7">
      <t>カガクショウ</t>
    </rPh>
    <phoneticPr fontId="5"/>
  </si>
  <si>
    <t>B.厚生労働省</t>
    <rPh sb="2" eb="4">
      <t>コウセイ</t>
    </rPh>
    <rPh sb="4" eb="7">
      <t>ロウドウショウ</t>
    </rPh>
    <phoneticPr fontId="5"/>
  </si>
  <si>
    <t>C.経済産業省</t>
    <rPh sb="2" eb="4">
      <t>ケイザイ</t>
    </rPh>
    <rPh sb="4" eb="7">
      <t>サンギョウショウ</t>
    </rPh>
    <phoneticPr fontId="5"/>
  </si>
  <si>
    <t>研究開発費、研究開発基盤に係る経費</t>
    <phoneticPr fontId="5"/>
  </si>
  <si>
    <t>D.総務省</t>
    <rPh sb="2" eb="5">
      <t>ソウムショウ</t>
    </rPh>
    <phoneticPr fontId="5"/>
  </si>
  <si>
    <t>補助金交付事務</t>
    <phoneticPr fontId="5"/>
  </si>
  <si>
    <t>日本医療研究開発機構のPD(プログラムディレクター)等の意見を勘案し、健康・医療戦略推進本部が配分を決定した後、各省及び執行機関の日本医療研究開発機構において適切かつ効率的な執行に努めた。</t>
    <phoneticPr fontId="5"/>
  </si>
  <si>
    <t>引き続き、関係省と連携の強化を図るとともに、日本医療研究開発機構の一元的かつ一貫したプロジェクトマネジメント機能の活用や研究費の機能的運用を進めることにより、更なる効率化を図ることとする。</t>
    <phoneticPr fontId="5"/>
  </si>
  <si>
    <t>-</t>
    <phoneticPr fontId="5"/>
  </si>
  <si>
    <t>-</t>
    <phoneticPr fontId="5"/>
  </si>
  <si>
    <t>-</t>
    <phoneticPr fontId="5"/>
  </si>
  <si>
    <t>健康・医療戦略（平成26年7月22日閣議決定、令和2年3月27日第2期閣議決定）、医療分野研究開発推進計画（平成26年7月22日健康・医療戦略推進本部決定、令和2年3月27日第2期健康・医療戦略推進本部決定）</t>
    <rPh sb="71" eb="73">
      <t>スイシン</t>
    </rPh>
    <phoneticPr fontId="5"/>
  </si>
  <si>
    <t>医療分野の研究開発に係る事業は、内閣府と関係省が共同で６つの統合プロジェクト等を組成し、予算要求を各省において行っている。
医療分野の研究開発関連の調整費（175億円）は、この６つの統合プロジェクトで掲げた成果目標（KPI)の着実な達成に向け、研究現場の状況・ニーズを踏まえ、その進捗等に応じて追加的に内閣府から関係省へ移し替え、一体的に執行することとしている。
このため、当該調整費は、当初予算と一体的に、事前に掲げられた６つの統合プロジェクトの成果目標（KPI)をもって評価する必要があるため。※令和２年度に健康・医療戦略の見直しを行ったため、目標年度の期間は令和２年度から６年度となっている。</t>
    <rPh sb="18" eb="19">
      <t>フ</t>
    </rPh>
    <phoneticPr fontId="5"/>
  </si>
  <si>
    <t>健康・医療戦略推進本部において決定される「医療分野研究開発推進計画」に基づき、内閣府と関係省が共同で組成した６つの統合プロジェクト等に対し、日本医療研究開発機構のＰＤ（プログラムディレクター）等による研究マネジメントの下で、研究現場の状況・ニーズを踏まえ、その進捗等に応じて追加的に予算配分することを成果目標としている。
令和２年度は、上記のPD等の意見を勘案して、健康・医療戦略推進本部が配分を決定した後、日本医療研究開発機構において、関係省へ移し替えされた予算を一体的に、適切かつ効率的な執行を行った。</t>
    <rPh sb="41" eb="42">
      <t>フ</t>
    </rPh>
    <phoneticPr fontId="5"/>
  </si>
  <si>
    <t>６つの統合プロジェクトで掲げた2024年度までの成果目標（KPI）
例①疾患基礎研究
シーズの他の統合プロジェクトや企業等への導出件数　　10件</t>
    <rPh sb="20" eb="21">
      <t>ド</t>
    </rPh>
    <phoneticPr fontId="5"/>
  </si>
  <si>
    <t>６つの統合プロジェクトで掲げた2024年度までの成果目標（KPI）
例②医薬品
シーズの企業への導出件数　60件</t>
    <rPh sb="20" eb="21">
      <t>ド</t>
    </rPh>
    <phoneticPr fontId="5"/>
  </si>
  <si>
    <t>６つの統合プロジェクトで掲げた2024年度までの成果目標（KPI）
例③医療機器・ヘルスケア
シーズの他事業や企業等への導出件数　15件</t>
    <rPh sb="20" eb="21">
      <t>ド</t>
    </rPh>
    <phoneticPr fontId="5"/>
  </si>
  <si>
    <t>健康・医療戦略推進本部において、医療分野の研究開発関連の調整費として、政府全体の見地から医療分野の研究開発に係る総合調整を円滑かつ効果的に進めるため、各省を跨いで機動的かつ効率的に予算配分することを目的としている。なお、その原資を内閣府に計上する科学技術イノベーション創造推進費の一部(平成26～令和3年度においては175億円）から充当する。</t>
    <phoneticPr fontId="5"/>
  </si>
  <si>
    <t>健康・医療戦略推進本部において、医療分野の研究開発関連の調整費として、「医療分野研究開発推進計画」に基づき、内閣府と関係省が共同で組成した6つの統合プロジェクト等に対し、日本医療研究開発機構のＰＤ（プログラムディレクター）等による研究マネジメントの下で、研究現場の状況・ニーズを踏まえ、その進捗等に応じて追加的に配分することとしている。</t>
    <rPh sb="56" eb="57">
      <t>フ</t>
    </rPh>
    <phoneticPr fontId="5"/>
  </si>
  <si>
    <t>注）科学技術イノベーション創造推進費は、レビューシートを３つ（戦略的イノベーション創造プログラム（エネルギー分野、次世代インフラ分野及び地域資源分野（事業番号＝0038））と（健康・医療分野の研究開発関連の調整費（本レビューシート（事業番号＝0039）及び官民研究開発投資拡大プログラム（PRISM）（事業番号＝0040））に分けている。
　なお、科学技術イノベーション創造推進費の令和3年度予算額は、上記５分野全体で、55,500百万円である。</t>
    <phoneticPr fontId="5"/>
  </si>
  <si>
    <t>研究開発の委託等の支出先の選定に当たっては、課題等の採択プロセスにおいて、第三者の委員により構成される課題評価委員会等を開催し、専門的かつ厳格な審査を行っており妥当である。
一者応募の場合であっても、第三者の委員により構成される課題評価委員会等を開催し、採択するか否かについて、専門的かつ厳格な審査を行っており妥当である。</t>
    <phoneticPr fontId="5"/>
  </si>
  <si>
    <t>８．科学技術・イノベーション政策の推進</t>
    <rPh sb="14" eb="16">
      <t>セイサク</t>
    </rPh>
    <rPh sb="17" eb="19">
      <t>スイシン</t>
    </rPh>
    <phoneticPr fontId="5"/>
  </si>
  <si>
    <t>②科学技術イノベーション創造の推進、２９番</t>
    <rPh sb="1" eb="3">
      <t>カガク</t>
    </rPh>
    <rPh sb="3" eb="5">
      <t>ギジュツ</t>
    </rPh>
    <rPh sb="12" eb="14">
      <t>ソウゾウ</t>
    </rPh>
    <rPh sb="15" eb="17">
      <t>スイシン</t>
    </rPh>
    <rPh sb="20" eb="21">
      <t>バン</t>
    </rPh>
    <phoneticPr fontId="5"/>
  </si>
  <si>
    <t>過去の有識者の所見を踏まえ、事業の適切な進捗管理、予算の効率的かつ効果的な執行に努めること。</t>
    <rPh sb="0" eb="2">
      <t>カコ</t>
    </rPh>
    <phoneticPr fontId="5"/>
  </si>
  <si>
    <t>所見の通り、引き続き、事業の適切な進捗管理、予算の効率的かつ適正な執行に努めることとする。</t>
    <phoneticPr fontId="5"/>
  </si>
  <si>
    <t>-</t>
    <phoneticPr fontId="5"/>
  </si>
  <si>
    <t>新たな成長推進枠：1,750</t>
    <rPh sb="0" eb="1">
      <t>アラ</t>
    </rPh>
    <rPh sb="3" eb="5">
      <t>セイチョウ</t>
    </rPh>
    <rPh sb="5" eb="7">
      <t>スイシン</t>
    </rPh>
    <rPh sb="7" eb="8">
      <t>ワク</t>
    </rPh>
    <phoneticPr fontId="5"/>
  </si>
  <si>
    <t>本事業の成果と取組事項・KPIとの関係</t>
    <rPh sb="0" eb="1">
      <t>ホン</t>
    </rPh>
    <rPh sb="1" eb="3">
      <t>ジギョウ</t>
    </rPh>
    <rPh sb="4" eb="6">
      <t>セイカ</t>
    </rPh>
    <rPh sb="7" eb="9">
      <t>トリクミ</t>
    </rPh>
    <rPh sb="9" eb="11">
      <t>ジコウ</t>
    </rPh>
    <rPh sb="17" eb="19">
      <t>カンケイ</t>
    </rPh>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</si>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</sst>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 &quot;#,##0"/>
    <numFmt numFmtId="178" formatCode="00"/>
    <numFmt numFmtId="179" formatCode="0000"/>
    <numFmt numFmtId="180" formatCode="0;&quot;▲ &quot;0"/>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sz val="10"/>
      <color theme="1"/>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b/>
      <sz val="9"/>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b/>
      <strike/>
      <sz val="11"/>
      <color theme="1"/>
      <name val="ＭＳ Ｐゴシック"/>
      <family val="3"/>
      <charset val="128"/>
    </font>
    <font>
      <b/>
      <sz val="12"/>
      <color theme="1"/>
      <name val="ＭＳ Ｐゴシック"/>
      <family val="3"/>
      <charset val="128"/>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right style="double">
        <color indexed="64"/>
      </right>
      <top style="hair">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6">
    <xf numFmtId="0" fontId="0" fillId="0" borderId="0" xfId="0">
      <alignment vertical="center"/>
    </xf>
    <xf numFmtId="0" fontId="7" fillId="0" borderId="11" xfId="0" applyFont="1" applyBorder="1">
      <alignment vertical="center"/>
    </xf>
    <xf numFmtId="0" fontId="7" fillId="0" borderId="0" xfId="0" applyFont="1">
      <alignment vertical="center"/>
    </xf>
    <xf numFmtId="0" fontId="10" fillId="0" borderId="11" xfId="0" applyFont="1" applyBorder="1" applyAlignment="1">
      <alignment horizontal="justify" vertical="center" wrapText="1"/>
    </xf>
    <xf numFmtId="0" fontId="8" fillId="0" borderId="11" xfId="0" applyFont="1" applyBorder="1" applyAlignment="1" applyProtection="1">
      <alignment horizontal="center" vertical="center"/>
      <protection locked="0"/>
    </xf>
    <xf numFmtId="0" fontId="0" fillId="0" borderId="0" xfId="0" applyAlignment="1">
      <alignment horizontal="center" vertical="center"/>
    </xf>
    <xf numFmtId="0" fontId="7" fillId="0" borderId="11" xfId="0" applyFont="1" applyBorder="1" applyAlignment="1" applyProtection="1">
      <alignment horizontal="center" vertical="center"/>
      <protection locked="0"/>
    </xf>
    <xf numFmtId="0" fontId="7" fillId="0" borderId="11" xfId="4" applyFont="1" applyBorder="1" applyAlignment="1">
      <alignment vertical="center" wrapText="1"/>
    </xf>
    <xf numFmtId="0" fontId="7" fillId="0" borderId="0" xfId="0" applyFont="1" applyAlignment="1">
      <alignment horizontal="center" vertical="center"/>
    </xf>
    <xf numFmtId="0" fontId="7" fillId="0" borderId="0" xfId="0" applyFont="1" applyBorder="1">
      <alignment vertical="center"/>
    </xf>
    <xf numFmtId="0" fontId="8" fillId="7" borderId="11" xfId="0" applyFont="1" applyFill="1" applyBorder="1" applyAlignment="1">
      <alignment horizontal="center" vertical="center"/>
    </xf>
    <xf numFmtId="0" fontId="7" fillId="7" borderId="11" xfId="0" applyFont="1" applyFill="1" applyBorder="1" applyAlignment="1">
      <alignment horizontal="center" vertical="center"/>
    </xf>
    <xf numFmtId="0" fontId="10" fillId="7" borderId="11" xfId="0" applyFont="1" applyFill="1" applyBorder="1" applyAlignment="1">
      <alignment horizontal="center" vertical="center" wrapText="1"/>
    </xf>
    <xf numFmtId="0" fontId="0" fillId="3" borderId="0" xfId="0" applyFill="1">
      <alignment vertical="center"/>
    </xf>
    <xf numFmtId="0" fontId="7" fillId="3" borderId="11" xfId="0" applyFont="1" applyFill="1" applyBorder="1">
      <alignment vertical="center"/>
    </xf>
    <xf numFmtId="0" fontId="7"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11" fillId="3" borderId="11" xfId="0" applyFont="1" applyFill="1" applyBorder="1">
      <alignment vertical="center"/>
    </xf>
    <xf numFmtId="0" fontId="0" fillId="3" borderId="11" xfId="0" applyFill="1" applyBorder="1">
      <alignment vertical="center"/>
    </xf>
    <xf numFmtId="0" fontId="0" fillId="3" borderId="11" xfId="0" applyFill="1" applyBorder="1" applyAlignment="1">
      <alignment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3" borderId="63" xfId="0" applyFill="1" applyBorder="1">
      <alignment vertical="center"/>
    </xf>
    <xf numFmtId="0" fontId="8" fillId="0" borderId="0" xfId="0" applyFont="1" applyBorder="1" applyAlignment="1" applyProtection="1">
      <alignment horizontal="center" vertical="center"/>
      <protection locked="0"/>
    </xf>
    <xf numFmtId="0" fontId="7" fillId="0" borderId="0" xfId="0" applyFont="1" applyFill="1" applyBorder="1">
      <alignment vertical="center"/>
    </xf>
    <xf numFmtId="0" fontId="10" fillId="0" borderId="11" xfId="0" applyFont="1" applyFill="1" applyBorder="1" applyAlignment="1">
      <alignment horizontal="justify" vertical="center" wrapText="1"/>
    </xf>
    <xf numFmtId="0" fontId="8" fillId="0" borderId="41" xfId="0" applyFont="1" applyBorder="1" applyAlignment="1" applyProtection="1">
      <alignment horizontal="center" vertical="center"/>
      <protection locked="0"/>
    </xf>
    <xf numFmtId="0" fontId="7"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5" fillId="3" borderId="11" xfId="0" applyFont="1" applyFill="1" applyBorder="1" applyAlignment="1">
      <alignment horizontal="left" vertical="center"/>
    </xf>
    <xf numFmtId="0" fontId="12" fillId="0" borderId="0" xfId="0" applyFont="1">
      <alignment vertical="center"/>
    </xf>
    <xf numFmtId="0" fontId="13" fillId="0" borderId="0" xfId="0" applyFont="1" applyBorder="1" applyAlignment="1">
      <alignment vertical="center"/>
    </xf>
    <xf numFmtId="0" fontId="14" fillId="0" borderId="0" xfId="0" applyFont="1">
      <alignment vertical="center"/>
    </xf>
    <xf numFmtId="0" fontId="12" fillId="0" borderId="0" xfId="0" applyFont="1" applyFill="1">
      <alignment vertical="center"/>
    </xf>
    <xf numFmtId="0" fontId="15" fillId="0" borderId="0" xfId="0" applyFont="1" applyFill="1">
      <alignment vertical="center"/>
    </xf>
    <xf numFmtId="0" fontId="16" fillId="0" borderId="7" xfId="0" applyFont="1" applyFill="1" applyBorder="1" applyAlignment="1" applyProtection="1">
      <alignment horizontal="center" vertical="center"/>
      <protection locked="0"/>
    </xf>
    <xf numFmtId="0" fontId="16" fillId="0" borderId="0" xfId="0" applyFont="1" applyFill="1" applyAlignment="1">
      <alignment horizontal="center" vertical="center"/>
    </xf>
    <xf numFmtId="0" fontId="16" fillId="0" borderId="0" xfId="0" applyFont="1" applyFill="1" applyBorder="1" applyAlignment="1" applyProtection="1">
      <alignment horizontal="center" vertical="center"/>
    </xf>
    <xf numFmtId="179" fontId="16" fillId="0" borderId="7" xfId="0" applyNumberFormat="1" applyFont="1" applyFill="1" applyBorder="1" applyAlignment="1" applyProtection="1">
      <alignment horizontal="center" vertical="center"/>
      <protection locked="0"/>
    </xf>
    <xf numFmtId="178" fontId="16" fillId="0" borderId="7" xfId="0" applyNumberFormat="1" applyFont="1" applyFill="1" applyBorder="1" applyAlignment="1" applyProtection="1">
      <alignment horizontal="center" vertical="center"/>
      <protection locked="0"/>
    </xf>
    <xf numFmtId="0" fontId="17" fillId="2" borderId="106" xfId="3" applyFont="1" applyFill="1" applyBorder="1" applyAlignment="1" applyProtection="1">
      <alignment horizontal="right" vertical="center"/>
    </xf>
    <xf numFmtId="0" fontId="17" fillId="2" borderId="9" xfId="3" applyFont="1" applyFill="1" applyBorder="1" applyAlignment="1" applyProtection="1">
      <alignment horizontal="right" vertical="center"/>
    </xf>
    <xf numFmtId="0" fontId="18" fillId="0" borderId="9" xfId="0" applyFont="1" applyFill="1" applyBorder="1" applyAlignment="1">
      <alignment vertical="center"/>
    </xf>
    <xf numFmtId="0" fontId="14" fillId="0" borderId="9" xfId="0" applyFont="1" applyFill="1" applyBorder="1" applyAlignment="1" applyProtection="1">
      <alignment horizontal="center" vertical="center"/>
      <protection locked="0"/>
    </xf>
    <xf numFmtId="0" fontId="18" fillId="0" borderId="10" xfId="0" applyFont="1" applyFill="1" applyBorder="1" applyAlignment="1">
      <alignment vertical="center"/>
    </xf>
    <xf numFmtId="0" fontId="19" fillId="2" borderId="49" xfId="3" applyFont="1" applyFill="1" applyBorder="1" applyAlignment="1" applyProtection="1">
      <alignment horizontal="center" vertical="center"/>
    </xf>
    <xf numFmtId="0" fontId="19" fillId="2" borderId="50" xfId="3" applyFont="1" applyFill="1" applyBorder="1" applyAlignment="1" applyProtection="1">
      <alignment horizontal="center" vertical="center"/>
    </xf>
    <xf numFmtId="0" fontId="20" fillId="0" borderId="84" xfId="1" applyFont="1" applyFill="1" applyBorder="1" applyAlignment="1" applyProtection="1">
      <alignment horizontal="left" vertical="center" wrapText="1" shrinkToFit="1"/>
      <protection locked="0"/>
    </xf>
    <xf numFmtId="0" fontId="12" fillId="0" borderId="50" xfId="0" applyFont="1" applyFill="1" applyBorder="1" applyAlignment="1" applyProtection="1">
      <alignment horizontal="left" vertical="center" wrapText="1"/>
      <protection locked="0"/>
    </xf>
    <xf numFmtId="0" fontId="19" fillId="2" borderId="86" xfId="1" applyFont="1" applyFill="1" applyBorder="1" applyAlignment="1" applyProtection="1">
      <alignment horizontal="center" vertical="center" wrapText="1" shrinkToFit="1"/>
    </xf>
    <xf numFmtId="0" fontId="12" fillId="0" borderId="50" xfId="0" applyFont="1" applyBorder="1" applyAlignment="1">
      <alignment horizontal="center" vertical="center"/>
    </xf>
    <xf numFmtId="0" fontId="12" fillId="0" borderId="85" xfId="0" applyFont="1" applyBorder="1" applyAlignment="1">
      <alignment horizontal="center" vertical="center"/>
    </xf>
    <xf numFmtId="0" fontId="21" fillId="0" borderId="50" xfId="0" applyFont="1" applyBorder="1" applyAlignment="1" applyProtection="1">
      <alignment horizontal="left" vertical="center" wrapText="1"/>
      <protection locked="0"/>
    </xf>
    <xf numFmtId="0" fontId="12" fillId="0" borderId="50" xfId="0" applyFont="1" applyBorder="1" applyAlignment="1" applyProtection="1">
      <alignment horizontal="left" vertical="center" wrapText="1"/>
      <protection locked="0"/>
    </xf>
    <xf numFmtId="0" fontId="12" fillId="0" borderId="85" xfId="0" applyFont="1" applyBorder="1" applyAlignment="1" applyProtection="1">
      <alignment horizontal="left" vertical="center" wrapText="1"/>
      <protection locked="0"/>
    </xf>
    <xf numFmtId="0" fontId="19" fillId="2" borderId="86" xfId="1" applyFont="1" applyFill="1" applyBorder="1" applyAlignment="1" applyProtection="1">
      <alignment horizontal="center" vertical="center"/>
    </xf>
    <xf numFmtId="0" fontId="12" fillId="0" borderId="51" xfId="0" applyFont="1" applyBorder="1" applyAlignment="1">
      <alignment horizontal="center" vertical="center"/>
    </xf>
    <xf numFmtId="0" fontId="22" fillId="6" borderId="44" xfId="3" applyFont="1" applyFill="1" applyBorder="1" applyAlignment="1" applyProtection="1">
      <alignment horizontal="center" vertical="center" wrapText="1" shrinkToFit="1"/>
    </xf>
    <xf numFmtId="0" fontId="22" fillId="6" borderId="41" xfId="3" applyFont="1" applyFill="1" applyBorder="1" applyAlignment="1" applyProtection="1">
      <alignment horizontal="center" vertical="center" wrapText="1" shrinkToFit="1"/>
    </xf>
    <xf numFmtId="0" fontId="22" fillId="6" borderId="45" xfId="3" applyFont="1" applyFill="1" applyBorder="1" applyAlignment="1" applyProtection="1">
      <alignment horizontal="center" vertical="center" wrapText="1" shrinkToFit="1"/>
    </xf>
    <xf numFmtId="0" fontId="23" fillId="0" borderId="73" xfId="3" applyFont="1" applyFill="1" applyBorder="1" applyAlignment="1" applyProtection="1">
      <alignment horizontal="center" vertical="center"/>
      <protection locked="0"/>
    </xf>
    <xf numFmtId="0" fontId="23" fillId="0" borderId="41" xfId="3" applyFont="1" applyFill="1" applyBorder="1" applyAlignment="1" applyProtection="1">
      <alignment horizontal="center" vertical="center"/>
      <protection locked="0"/>
    </xf>
    <xf numFmtId="0" fontId="22" fillId="6" borderId="40" xfId="3" applyFont="1" applyFill="1" applyBorder="1" applyAlignment="1" applyProtection="1">
      <alignment horizontal="center" vertical="center" wrapText="1"/>
    </xf>
    <xf numFmtId="0" fontId="22" fillId="6" borderId="41" xfId="3" applyFont="1" applyFill="1" applyBorder="1" applyAlignment="1" applyProtection="1">
      <alignment horizontal="center" vertical="center" wrapText="1"/>
    </xf>
    <xf numFmtId="0" fontId="22" fillId="6" borderId="42" xfId="3" applyFont="1" applyFill="1" applyBorder="1" applyAlignment="1" applyProtection="1">
      <alignment horizontal="center" vertical="center" wrapText="1"/>
    </xf>
    <xf numFmtId="0" fontId="23" fillId="0" borderId="40" xfId="3" applyFont="1" applyFill="1" applyBorder="1" applyAlignment="1" applyProtection="1">
      <alignment horizontal="center" vertical="center"/>
      <protection locked="0"/>
    </xf>
    <xf numFmtId="0" fontId="23" fillId="0" borderId="42" xfId="3" applyFont="1" applyFill="1" applyBorder="1" applyAlignment="1" applyProtection="1">
      <alignment horizontal="center" vertical="center"/>
      <protection locked="0"/>
    </xf>
    <xf numFmtId="0" fontId="19" fillId="2" borderId="40" xfId="1" applyFont="1" applyFill="1" applyBorder="1" applyAlignment="1" applyProtection="1">
      <alignment horizontal="center" vertical="center" shrinkToFit="1"/>
    </xf>
    <xf numFmtId="0" fontId="12" fillId="0" borderId="41" xfId="0" applyFont="1" applyBorder="1" applyAlignment="1">
      <alignment horizontal="center" vertical="center" shrinkToFit="1"/>
    </xf>
    <xf numFmtId="0" fontId="12" fillId="0" borderId="42" xfId="0" applyFont="1" applyBorder="1" applyAlignment="1">
      <alignment horizontal="center" vertical="center" shrinkToFit="1"/>
    </xf>
    <xf numFmtId="0" fontId="12" fillId="0" borderId="41" xfId="0" applyFont="1" applyBorder="1" applyAlignment="1" applyProtection="1">
      <alignment horizontal="left" vertical="center" wrapText="1" shrinkToFit="1"/>
      <protection locked="0"/>
    </xf>
    <xf numFmtId="0" fontId="12" fillId="0" borderId="42" xfId="0" applyFont="1" applyBorder="1" applyAlignment="1" applyProtection="1">
      <alignment horizontal="left" vertical="center" wrapText="1" shrinkToFit="1"/>
      <protection locked="0"/>
    </xf>
    <xf numFmtId="0" fontId="23" fillId="0" borderId="40" xfId="2" applyFont="1" applyFill="1" applyBorder="1" applyAlignment="1" applyProtection="1">
      <alignment horizontal="left" vertical="center" wrapText="1" shrinkToFit="1"/>
      <protection locked="0"/>
    </xf>
    <xf numFmtId="0" fontId="23" fillId="0" borderId="41" xfId="2" applyFont="1" applyFill="1" applyBorder="1" applyAlignment="1" applyProtection="1">
      <alignment horizontal="left" vertical="center" wrapText="1" shrinkToFit="1"/>
      <protection locked="0"/>
    </xf>
    <xf numFmtId="0" fontId="23" fillId="0" borderId="62" xfId="2" applyFont="1" applyFill="1" applyBorder="1" applyAlignment="1" applyProtection="1">
      <alignment horizontal="left" vertical="center" wrapText="1" shrinkToFit="1"/>
      <protection locked="0"/>
    </xf>
    <xf numFmtId="0" fontId="24" fillId="2" borderId="32" xfId="3" applyFont="1" applyFill="1" applyBorder="1" applyAlignment="1" applyProtection="1">
      <alignment horizontal="center" vertical="center"/>
    </xf>
    <xf numFmtId="0" fontId="24" fillId="2" borderId="25" xfId="3" applyFont="1" applyFill="1" applyBorder="1" applyAlignment="1" applyProtection="1">
      <alignment horizontal="center" vertical="center"/>
    </xf>
    <xf numFmtId="0" fontId="23" fillId="0" borderId="33" xfId="1" applyFont="1" applyFill="1" applyBorder="1" applyAlignment="1" applyProtection="1">
      <alignment horizontal="left" vertical="center" wrapText="1" shrinkToFit="1"/>
    </xf>
    <xf numFmtId="0" fontId="23" fillId="0" borderId="25" xfId="1" applyFont="1" applyFill="1" applyBorder="1" applyAlignment="1" applyProtection="1">
      <alignment horizontal="left" vertical="center" wrapText="1" shrinkToFit="1"/>
    </xf>
    <xf numFmtId="0" fontId="23" fillId="0" borderId="34" xfId="1" applyFont="1" applyFill="1" applyBorder="1" applyAlignment="1" applyProtection="1">
      <alignment horizontal="left" vertical="center" wrapText="1" shrinkToFit="1"/>
    </xf>
    <xf numFmtId="0" fontId="24" fillId="2" borderId="47" xfId="3" applyFont="1" applyFill="1" applyBorder="1" applyAlignment="1" applyProtection="1">
      <alignment horizontal="center" vertical="center" wrapText="1" shrinkToFit="1"/>
    </xf>
    <xf numFmtId="0" fontId="24" fillId="2" borderId="17" xfId="3" applyFont="1" applyFill="1" applyBorder="1" applyAlignment="1" applyProtection="1">
      <alignment horizontal="center" vertical="center" wrapText="1" shrinkToFit="1"/>
    </xf>
    <xf numFmtId="0" fontId="24" fillId="2" borderId="48" xfId="3" applyFont="1" applyFill="1" applyBorder="1" applyAlignment="1" applyProtection="1">
      <alignment horizontal="center" vertical="center" wrapText="1" shrinkToFit="1"/>
    </xf>
    <xf numFmtId="0" fontId="12" fillId="5" borderId="66" xfId="3" applyFont="1" applyFill="1" applyBorder="1" applyAlignment="1" applyProtection="1">
      <alignment horizontal="left" vertical="center" wrapText="1" shrinkToFit="1"/>
      <protection locked="0"/>
    </xf>
    <xf numFmtId="0" fontId="12" fillId="5" borderId="17" xfId="3" applyFont="1" applyFill="1" applyBorder="1" applyAlignment="1" applyProtection="1">
      <alignment horizontal="left" vertical="center" wrapText="1" shrinkToFit="1"/>
      <protection locked="0"/>
    </xf>
    <xf numFmtId="0" fontId="12" fillId="5" borderId="18" xfId="3" applyFont="1" applyFill="1" applyBorder="1" applyAlignment="1" applyProtection="1">
      <alignment horizontal="left" vertical="center" wrapText="1" shrinkToFit="1"/>
      <protection locked="0"/>
    </xf>
    <xf numFmtId="0" fontId="19" fillId="2" borderId="16" xfId="1" applyNumberFormat="1" applyFont="1" applyFill="1" applyBorder="1" applyAlignment="1" applyProtection="1">
      <alignment horizontal="center" vertical="center" wrapText="1"/>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25" fillId="0" borderId="17" xfId="1" applyFont="1" applyFill="1" applyBorder="1" applyAlignment="1" applyProtection="1">
      <alignment horizontal="left" vertical="center" wrapText="1" shrinkToFit="1"/>
      <protection locked="0"/>
    </xf>
    <xf numFmtId="0" fontId="12" fillId="0" borderId="17" xfId="0" applyFont="1" applyBorder="1" applyAlignment="1" applyProtection="1">
      <alignment horizontal="left" vertical="center" wrapText="1" shrinkToFit="1"/>
      <protection locked="0"/>
    </xf>
    <xf numFmtId="0" fontId="12" fillId="0" borderId="31" xfId="0" applyFont="1" applyBorder="1" applyAlignment="1" applyProtection="1">
      <alignment horizontal="left" vertical="center" wrapText="1" shrinkToFit="1"/>
      <protection locked="0"/>
    </xf>
    <xf numFmtId="0" fontId="12" fillId="5" borderId="33" xfId="3" applyFont="1" applyFill="1" applyBorder="1" applyAlignment="1" applyProtection="1">
      <alignment horizontal="left" vertical="center" wrapText="1" shrinkToFit="1"/>
    </xf>
    <xf numFmtId="0" fontId="12" fillId="5" borderId="25" xfId="3" applyFont="1" applyFill="1" applyBorder="1" applyAlignment="1" applyProtection="1">
      <alignment horizontal="left" vertical="center" wrapText="1" shrinkToFit="1"/>
    </xf>
    <xf numFmtId="0" fontId="12" fillId="5" borderId="26" xfId="3" applyFont="1" applyFill="1" applyBorder="1" applyAlignment="1" applyProtection="1">
      <alignment horizontal="left" vertical="center" wrapText="1" shrinkToFit="1"/>
    </xf>
    <xf numFmtId="0" fontId="24" fillId="6" borderId="24" xfId="3" applyFont="1" applyFill="1" applyBorder="1" applyAlignment="1" applyProtection="1">
      <alignment horizontal="center" vertical="center" wrapText="1" shrinkToFit="1"/>
    </xf>
    <xf numFmtId="0" fontId="24" fillId="6" borderId="25" xfId="3" applyFont="1" applyFill="1" applyBorder="1" applyAlignment="1" applyProtection="1">
      <alignment horizontal="center" vertical="center" wrapText="1" shrinkToFit="1"/>
    </xf>
    <xf numFmtId="0" fontId="24" fillId="6" borderId="26" xfId="3" applyFont="1" applyFill="1" applyBorder="1" applyAlignment="1" applyProtection="1">
      <alignment horizontal="center" vertical="center" wrapText="1" shrinkToFit="1"/>
    </xf>
    <xf numFmtId="0" fontId="12" fillId="5" borderId="24" xfId="3" applyFont="1" applyFill="1" applyBorder="1" applyAlignment="1" applyProtection="1">
      <alignment horizontal="left" vertical="center" wrapText="1" shrinkToFit="1"/>
    </xf>
    <xf numFmtId="0" fontId="12" fillId="5" borderId="34" xfId="3" applyFont="1" applyFill="1" applyBorder="1" applyAlignment="1" applyProtection="1">
      <alignment horizontal="left" vertical="center" wrapText="1" shrinkToFit="1"/>
    </xf>
    <xf numFmtId="0" fontId="19" fillId="2" borderId="47" xfId="3" applyFont="1" applyFill="1" applyBorder="1" applyAlignment="1" applyProtection="1">
      <alignment horizontal="center" vertical="center" wrapText="1"/>
    </xf>
    <xf numFmtId="0" fontId="19" fillId="2" borderId="17" xfId="3" applyFont="1" applyFill="1" applyBorder="1" applyAlignment="1" applyProtection="1">
      <alignment horizontal="center" vertical="center" wrapText="1"/>
    </xf>
    <xf numFmtId="0" fontId="21" fillId="0" borderId="66" xfId="1" applyFont="1" applyFill="1" applyBorder="1" applyAlignment="1" applyProtection="1">
      <alignment horizontal="left" vertical="top" wrapText="1"/>
      <protection locked="0"/>
    </xf>
    <xf numFmtId="0" fontId="21" fillId="0" borderId="17" xfId="1" applyFont="1" applyFill="1" applyBorder="1" applyAlignment="1" applyProtection="1">
      <alignment horizontal="left" vertical="top" wrapText="1"/>
      <protection locked="0"/>
    </xf>
    <xf numFmtId="0" fontId="21" fillId="0" borderId="31" xfId="1" applyFont="1" applyFill="1" applyBorder="1" applyAlignment="1" applyProtection="1">
      <alignment horizontal="left" vertical="top" wrapText="1"/>
      <protection locked="0"/>
    </xf>
    <xf numFmtId="0" fontId="19" fillId="2" borderId="32" xfId="3" applyFont="1" applyFill="1" applyBorder="1" applyAlignment="1" applyProtection="1">
      <alignment horizontal="center" vertical="center" wrapText="1"/>
    </xf>
    <xf numFmtId="0" fontId="19" fillId="2" borderId="25" xfId="3" applyFont="1" applyFill="1" applyBorder="1" applyAlignment="1" applyProtection="1">
      <alignment horizontal="center" vertical="center" wrapText="1"/>
    </xf>
    <xf numFmtId="0" fontId="21" fillId="0" borderId="33" xfId="1" applyFont="1" applyFill="1" applyBorder="1" applyAlignment="1" applyProtection="1">
      <alignment horizontal="left" vertical="top" wrapText="1"/>
      <protection locked="0"/>
    </xf>
    <xf numFmtId="0" fontId="21" fillId="0" borderId="25" xfId="1" applyFont="1" applyFill="1" applyBorder="1" applyAlignment="1" applyProtection="1">
      <alignment horizontal="left" vertical="top" wrapText="1"/>
      <protection locked="0"/>
    </xf>
    <xf numFmtId="0" fontId="21" fillId="0" borderId="34" xfId="1" applyFont="1" applyFill="1" applyBorder="1" applyAlignment="1" applyProtection="1">
      <alignment horizontal="left" vertical="top" wrapText="1"/>
      <protection locked="0"/>
    </xf>
    <xf numFmtId="0" fontId="19" fillId="2" borderId="43" xfId="3" applyFont="1" applyFill="1" applyBorder="1" applyAlignment="1" applyProtection="1">
      <alignment horizontal="center" vertical="center" wrapText="1"/>
    </xf>
    <xf numFmtId="0" fontId="12" fillId="0" borderId="33" xfId="1" applyFont="1" applyFill="1" applyBorder="1" applyAlignment="1" applyProtection="1">
      <alignment horizontal="left" vertical="center" wrapText="1"/>
    </xf>
    <xf numFmtId="0" fontId="12" fillId="0" borderId="25" xfId="1" applyFont="1" applyFill="1" applyBorder="1" applyAlignment="1" applyProtection="1">
      <alignment horizontal="left" vertical="center" wrapText="1"/>
    </xf>
    <xf numFmtId="0" fontId="12" fillId="0" borderId="34" xfId="1" applyFont="1" applyFill="1" applyBorder="1" applyAlignment="1" applyProtection="1">
      <alignment horizontal="left" vertical="center" wrapText="1"/>
    </xf>
    <xf numFmtId="0" fontId="19" fillId="2" borderId="44" xfId="3" applyFont="1" applyFill="1" applyBorder="1" applyAlignment="1" applyProtection="1">
      <alignment horizontal="center" vertical="center" wrapText="1"/>
    </xf>
    <xf numFmtId="0" fontId="19" fillId="2" borderId="41" xfId="3" applyFont="1" applyFill="1" applyBorder="1" applyAlignment="1" applyProtection="1">
      <alignment horizontal="center" vertical="center" wrapText="1"/>
    </xf>
    <xf numFmtId="0" fontId="19" fillId="2" borderId="45" xfId="3" applyFont="1" applyFill="1" applyBorder="1" applyAlignment="1" applyProtection="1">
      <alignment horizontal="center" vertical="center" wrapText="1"/>
    </xf>
    <xf numFmtId="0" fontId="19" fillId="0" borderId="87" xfId="3" applyFont="1" applyFill="1" applyBorder="1" applyAlignment="1" applyProtection="1">
      <alignment horizontal="center" vertical="center" wrapText="1"/>
    </xf>
    <xf numFmtId="0" fontId="19" fillId="0" borderId="88" xfId="3" applyFont="1" applyFill="1" applyBorder="1" applyAlignment="1" applyProtection="1">
      <alignment horizontal="center" vertical="center" wrapText="1"/>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34" xfId="0" applyFont="1" applyFill="1" applyBorder="1" applyAlignment="1">
      <alignment horizontal="center" vertical="center"/>
    </xf>
    <xf numFmtId="0" fontId="19" fillId="2" borderId="3" xfId="3" applyFont="1" applyFill="1" applyBorder="1" applyAlignment="1" applyProtection="1">
      <alignment horizontal="center" vertical="center" wrapText="1"/>
    </xf>
    <xf numFmtId="0" fontId="19" fillId="2" borderId="0" xfId="3" applyFont="1" applyFill="1" applyBorder="1" applyAlignment="1" applyProtection="1">
      <alignment horizontal="center" vertical="center" wrapText="1"/>
    </xf>
    <xf numFmtId="0" fontId="19" fillId="2" borderId="46" xfId="3" applyFont="1" applyFill="1" applyBorder="1" applyAlignment="1" applyProtection="1">
      <alignment horizontal="center" vertical="center" wrapText="1"/>
    </xf>
    <xf numFmtId="0" fontId="23" fillId="2" borderId="73" xfId="3" applyFont="1" applyFill="1" applyBorder="1" applyAlignment="1" applyProtection="1">
      <alignment horizontal="center" vertical="center" wrapText="1"/>
    </xf>
    <xf numFmtId="0" fontId="12" fillId="2" borderId="42" xfId="0" applyFont="1" applyFill="1" applyBorder="1" applyAlignment="1">
      <alignment horizontal="center" vertical="center" wrapText="1"/>
    </xf>
    <xf numFmtId="0" fontId="23" fillId="2" borderId="40" xfId="3" applyFont="1" applyFill="1" applyBorder="1" applyAlignment="1" applyProtection="1">
      <alignment horizontal="center" vertical="center" wrapText="1"/>
    </xf>
    <xf numFmtId="0" fontId="23" fillId="2" borderId="41" xfId="3" applyFont="1" applyFill="1" applyBorder="1" applyAlignment="1" applyProtection="1">
      <alignment horizontal="center" vertical="center" wrapText="1"/>
    </xf>
    <xf numFmtId="0" fontId="23" fillId="2" borderId="42" xfId="3" applyFont="1" applyFill="1" applyBorder="1" applyAlignment="1" applyProtection="1">
      <alignment horizontal="center" vertical="center" wrapText="1"/>
    </xf>
    <xf numFmtId="177" fontId="12" fillId="0" borderId="13" xfId="0" applyNumberFormat="1" applyFont="1" applyFill="1" applyBorder="1" applyAlignment="1" applyProtection="1">
      <alignment horizontal="center" vertical="center"/>
      <protection locked="0"/>
    </xf>
    <xf numFmtId="177" fontId="12" fillId="0" borderId="14" xfId="0" applyNumberFormat="1" applyFont="1" applyFill="1" applyBorder="1" applyAlignment="1" applyProtection="1">
      <alignment horizontal="center" vertical="center"/>
      <protection locked="0"/>
    </xf>
    <xf numFmtId="177" fontId="12" fillId="0" borderId="15" xfId="0" applyNumberFormat="1" applyFont="1" applyFill="1" applyBorder="1" applyAlignment="1" applyProtection="1">
      <alignment horizontal="center" vertical="center"/>
      <protection locked="0"/>
    </xf>
    <xf numFmtId="177" fontId="12" fillId="0" borderId="70" xfId="0" applyNumberFormat="1" applyFont="1" applyFill="1" applyBorder="1" applyAlignment="1" applyProtection="1">
      <alignment horizontal="center" vertical="center"/>
      <protection locked="0"/>
    </xf>
    <xf numFmtId="177" fontId="12" fillId="0" borderId="71" xfId="0" applyNumberFormat="1" applyFont="1" applyFill="1" applyBorder="1" applyAlignment="1" applyProtection="1">
      <alignment horizontal="center" vertical="center"/>
      <protection locked="0"/>
    </xf>
    <xf numFmtId="177" fontId="12" fillId="0" borderId="95" xfId="0" applyNumberFormat="1" applyFont="1" applyFill="1" applyBorder="1" applyAlignment="1" applyProtection="1">
      <alignment horizontal="center" vertical="center"/>
      <protection locked="0"/>
    </xf>
    <xf numFmtId="0" fontId="12" fillId="2" borderId="1" xfId="0" applyFont="1" applyFill="1" applyBorder="1" applyAlignment="1">
      <alignment horizontal="center" vertical="center" wrapText="1"/>
    </xf>
    <xf numFmtId="0" fontId="12" fillId="2" borderId="89" xfId="0" applyFont="1" applyFill="1" applyBorder="1" applyAlignment="1">
      <alignment horizontal="center" vertical="center" wrapText="1"/>
    </xf>
    <xf numFmtId="0" fontId="23" fillId="2" borderId="13" xfId="3" applyFont="1" applyFill="1" applyBorder="1" applyAlignment="1" applyProtection="1">
      <alignment horizontal="center" vertical="center" wrapText="1"/>
    </xf>
    <xf numFmtId="0" fontId="23" fillId="2" borderId="14" xfId="3" applyFont="1" applyFill="1" applyBorder="1" applyAlignment="1" applyProtection="1">
      <alignment horizontal="center" vertical="center" wrapText="1"/>
    </xf>
    <xf numFmtId="0" fontId="23" fillId="2" borderId="15" xfId="3" applyFont="1" applyFill="1" applyBorder="1" applyAlignment="1" applyProtection="1">
      <alignment horizontal="center" vertical="center" wrapText="1"/>
    </xf>
    <xf numFmtId="177" fontId="12" fillId="0" borderId="109" xfId="0" applyNumberFormat="1" applyFont="1" applyFill="1" applyBorder="1" applyAlignment="1">
      <alignment horizontal="right" vertical="center"/>
    </xf>
    <xf numFmtId="177" fontId="12" fillId="0" borderId="110" xfId="0" applyNumberFormat="1" applyFont="1" applyFill="1" applyBorder="1" applyAlignment="1">
      <alignment horizontal="right" vertical="center"/>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177" fontId="12" fillId="0" borderId="30" xfId="0" applyNumberFormat="1" applyFont="1" applyFill="1" applyBorder="1" applyAlignment="1" applyProtection="1">
      <alignment horizontal="center" vertical="center"/>
      <protection locked="0"/>
    </xf>
    <xf numFmtId="177" fontId="12" fillId="0" borderId="111" xfId="0" applyNumberFormat="1" applyFont="1" applyFill="1" applyBorder="1" applyAlignment="1">
      <alignment horizontal="right" vertical="center"/>
    </xf>
    <xf numFmtId="177" fontId="12" fillId="0" borderId="112" xfId="0" applyNumberFormat="1" applyFont="1" applyFill="1" applyBorder="1" applyAlignment="1">
      <alignment horizontal="right" vertical="center"/>
    </xf>
    <xf numFmtId="177" fontId="12" fillId="0" borderId="113" xfId="0" applyNumberFormat="1" applyFont="1" applyFill="1" applyBorder="1" applyAlignment="1">
      <alignment horizontal="right" vertical="center"/>
    </xf>
    <xf numFmtId="177" fontId="12" fillId="0" borderId="119" xfId="0" applyNumberFormat="1" applyFont="1" applyFill="1" applyBorder="1" applyAlignment="1">
      <alignment horizontal="right" vertical="center"/>
    </xf>
    <xf numFmtId="177" fontId="12" fillId="0" borderId="120" xfId="0" applyNumberFormat="1" applyFont="1" applyFill="1" applyBorder="1" applyAlignment="1">
      <alignment horizontal="right" vertical="center"/>
    </xf>
    <xf numFmtId="0" fontId="12" fillId="2" borderId="66"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23" fillId="2" borderId="16" xfId="3" applyFont="1" applyFill="1" applyBorder="1" applyAlignment="1" applyProtection="1">
      <alignment horizontal="center" vertical="center" wrapText="1"/>
    </xf>
    <xf numFmtId="0" fontId="23" fillId="2" borderId="17" xfId="3" applyFont="1" applyFill="1" applyBorder="1" applyAlignment="1" applyProtection="1">
      <alignment horizontal="center" vertical="center" wrapText="1"/>
    </xf>
    <xf numFmtId="0" fontId="23" fillId="2" borderId="18" xfId="3" applyFont="1" applyFill="1" applyBorder="1" applyAlignment="1" applyProtection="1">
      <alignment horizontal="center" vertical="center" wrapText="1"/>
    </xf>
    <xf numFmtId="177" fontId="12" fillId="0" borderId="19" xfId="0" applyNumberFormat="1" applyFont="1" applyFill="1" applyBorder="1" applyAlignment="1" applyProtection="1">
      <alignment horizontal="center" vertical="center"/>
    </xf>
    <xf numFmtId="177" fontId="12" fillId="0" borderId="20" xfId="0" applyNumberFormat="1" applyFont="1" applyFill="1" applyBorder="1" applyAlignment="1" applyProtection="1">
      <alignment horizontal="center" vertical="center"/>
    </xf>
    <xf numFmtId="177" fontId="12" fillId="0" borderId="67" xfId="0" applyNumberFormat="1" applyFont="1" applyFill="1" applyBorder="1" applyAlignment="1" applyProtection="1">
      <alignment horizontal="center" vertical="center"/>
    </xf>
    <xf numFmtId="177" fontId="12" fillId="0" borderId="21" xfId="0" applyNumberFormat="1" applyFont="1" applyFill="1" applyBorder="1" applyAlignment="1" applyProtection="1">
      <alignment horizontal="center" vertical="center"/>
    </xf>
    <xf numFmtId="0" fontId="23" fillId="2" borderId="90" xfId="3" applyFont="1" applyFill="1" applyBorder="1" applyAlignment="1" applyProtection="1">
      <alignment horizontal="center" vertical="center" wrapText="1"/>
    </xf>
    <xf numFmtId="0" fontId="23" fillId="2" borderId="11" xfId="3" applyFont="1" applyFill="1" applyBorder="1" applyAlignment="1" applyProtection="1">
      <alignment horizontal="center" vertical="center" wrapText="1"/>
    </xf>
    <xf numFmtId="177" fontId="12" fillId="0" borderId="88" xfId="0" applyNumberFormat="1" applyFont="1" applyFill="1" applyBorder="1" applyAlignment="1">
      <alignment horizontal="right" vertical="center"/>
    </xf>
    <xf numFmtId="177" fontId="12" fillId="0" borderId="91" xfId="0" applyNumberFormat="1" applyFont="1" applyFill="1" applyBorder="1" applyAlignment="1">
      <alignment horizontal="right" vertical="center"/>
    </xf>
    <xf numFmtId="9" fontId="12" fillId="0" borderId="11" xfId="0" applyNumberFormat="1" applyFont="1" applyFill="1" applyBorder="1" applyAlignment="1">
      <alignment horizontal="center" vertical="center"/>
    </xf>
    <xf numFmtId="177" fontId="12" fillId="0" borderId="92" xfId="0" applyNumberFormat="1" applyFont="1" applyFill="1" applyBorder="1" applyAlignment="1">
      <alignment horizontal="right" vertical="center"/>
    </xf>
    <xf numFmtId="0" fontId="19" fillId="2" borderId="48" xfId="3" applyFont="1" applyFill="1" applyBorder="1" applyAlignment="1" applyProtection="1">
      <alignment horizontal="center" vertical="center" wrapText="1"/>
    </xf>
    <xf numFmtId="0" fontId="26" fillId="2" borderId="90" xfId="3" applyFont="1" applyFill="1" applyBorder="1" applyAlignment="1" applyProtection="1">
      <alignment horizontal="center" vertical="center" wrapText="1"/>
    </xf>
    <xf numFmtId="0" fontId="26" fillId="2" borderId="11" xfId="3" applyFont="1" applyFill="1" applyBorder="1" applyAlignment="1" applyProtection="1">
      <alignment horizontal="center" vertical="center" wrapText="1"/>
    </xf>
    <xf numFmtId="0" fontId="27" fillId="2" borderId="44" xfId="0" applyFont="1" applyFill="1" applyBorder="1" applyAlignment="1">
      <alignment horizontal="center" vertical="center" wrapText="1"/>
    </xf>
    <xf numFmtId="0" fontId="27" fillId="2" borderId="41"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12" fillId="4" borderId="33"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26"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34" xfId="0" applyFont="1" applyFill="1" applyBorder="1" applyAlignment="1">
      <alignment horizontal="center" vertical="center"/>
    </xf>
    <xf numFmtId="0" fontId="27" fillId="2" borderId="3"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46" xfId="0" applyFont="1" applyFill="1" applyBorder="1" applyAlignment="1">
      <alignment horizontal="center" vertical="center" wrapText="1"/>
    </xf>
    <xf numFmtId="0" fontId="12" fillId="0" borderId="80" xfId="0" applyFont="1" applyFill="1" applyBorder="1" applyAlignment="1" applyProtection="1">
      <alignment horizontal="center" vertical="center" wrapText="1"/>
      <protection locked="0"/>
    </xf>
    <xf numFmtId="0" fontId="12" fillId="0" borderId="71" xfId="0" applyFont="1" applyFill="1" applyBorder="1" applyAlignment="1" applyProtection="1">
      <alignment horizontal="center" vertical="center" wrapText="1"/>
      <protection locked="0"/>
    </xf>
    <xf numFmtId="0" fontId="12" fillId="0" borderId="93" xfId="0" applyFont="1" applyFill="1" applyBorder="1" applyAlignment="1" applyProtection="1">
      <alignment horizontal="center" vertical="center" wrapText="1"/>
      <protection locked="0"/>
    </xf>
    <xf numFmtId="177" fontId="12" fillId="0" borderId="93" xfId="0" applyNumberFormat="1" applyFont="1" applyFill="1" applyBorder="1" applyAlignment="1" applyProtection="1">
      <alignment horizontal="center" vertical="center"/>
      <protection locked="0"/>
    </xf>
    <xf numFmtId="0" fontId="12" fillId="0" borderId="40" xfId="0" applyFont="1" applyFill="1" applyBorder="1" applyAlignment="1" applyProtection="1">
      <alignment horizontal="left" vertical="top" wrapText="1"/>
      <protection locked="0"/>
    </xf>
    <xf numFmtId="0" fontId="12" fillId="0" borderId="41" xfId="0" applyFont="1" applyFill="1" applyBorder="1" applyAlignment="1" applyProtection="1">
      <alignment horizontal="left" vertical="top" wrapText="1"/>
      <protection locked="0"/>
    </xf>
    <xf numFmtId="0" fontId="12" fillId="0" borderId="62" xfId="0" applyFont="1" applyFill="1" applyBorder="1" applyAlignment="1" applyProtection="1">
      <alignment horizontal="left" vertical="top" wrapText="1"/>
      <protection locked="0"/>
    </xf>
    <xf numFmtId="0" fontId="27" fillId="2" borderId="68"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69" xfId="0" applyFont="1" applyFill="1" applyBorder="1" applyAlignment="1">
      <alignment horizontal="center" vertical="center" wrapText="1"/>
    </xf>
    <xf numFmtId="0" fontId="12" fillId="0" borderId="122" xfId="0" applyFont="1" applyFill="1" applyBorder="1" applyAlignment="1">
      <alignment horizontal="center" vertical="center"/>
    </xf>
    <xf numFmtId="0" fontId="12" fillId="0" borderId="76" xfId="0" applyFont="1" applyFill="1" applyBorder="1" applyAlignment="1">
      <alignment horizontal="center" vertical="center"/>
    </xf>
    <xf numFmtId="0" fontId="12" fillId="0" borderId="97" xfId="0" applyFont="1" applyFill="1" applyBorder="1" applyAlignment="1">
      <alignment horizontal="center" vertical="center"/>
    </xf>
    <xf numFmtId="177" fontId="12" fillId="0" borderId="96" xfId="0" applyNumberFormat="1" applyFont="1" applyFill="1" applyBorder="1" applyAlignment="1" applyProtection="1">
      <alignment horizontal="center" vertical="center"/>
      <protection locked="0"/>
    </xf>
    <xf numFmtId="177" fontId="12" fillId="0" borderId="76" xfId="0" applyNumberFormat="1" applyFont="1" applyFill="1" applyBorder="1" applyAlignment="1" applyProtection="1">
      <alignment horizontal="center" vertical="center"/>
      <protection locked="0"/>
    </xf>
    <xf numFmtId="177" fontId="12" fillId="0" borderId="97" xfId="0" applyNumberFormat="1" applyFont="1" applyFill="1" applyBorder="1" applyAlignment="1" applyProtection="1">
      <alignment horizontal="center" vertical="center"/>
      <protection locked="0"/>
    </xf>
    <xf numFmtId="0" fontId="12" fillId="0" borderId="7"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24" fillId="2" borderId="129" xfId="0" applyFont="1" applyFill="1" applyBorder="1" applyAlignment="1">
      <alignment horizontal="center" vertical="center" wrapText="1"/>
    </xf>
    <xf numFmtId="0" fontId="24" fillId="2" borderId="130" xfId="0" applyFont="1" applyFill="1" applyBorder="1" applyAlignment="1">
      <alignment horizontal="center" vertical="center"/>
    </xf>
    <xf numFmtId="0" fontId="24" fillId="2" borderId="142" xfId="0" applyFont="1" applyFill="1" applyBorder="1" applyAlignment="1">
      <alignment horizontal="center" vertical="center"/>
    </xf>
    <xf numFmtId="0" fontId="12" fillId="6" borderId="140" xfId="0" applyFont="1" applyFill="1" applyBorder="1" applyAlignment="1">
      <alignment horizontal="center" vertical="center"/>
    </xf>
    <xf numFmtId="0" fontId="12" fillId="6" borderId="82" xfId="0" applyFont="1" applyFill="1" applyBorder="1" applyAlignment="1">
      <alignment horizontal="center" vertical="center"/>
    </xf>
    <xf numFmtId="0" fontId="12" fillId="6" borderId="137" xfId="0" applyFont="1" applyFill="1" applyBorder="1" applyAlignment="1">
      <alignment horizontal="center" vertical="center"/>
    </xf>
    <xf numFmtId="0" fontId="12" fillId="6" borderId="138" xfId="0" applyFont="1" applyFill="1" applyBorder="1" applyAlignment="1">
      <alignment horizontal="center" vertical="center"/>
    </xf>
    <xf numFmtId="0" fontId="12" fillId="0" borderId="134" xfId="0" applyFont="1" applyBorder="1" applyAlignment="1">
      <alignment horizontal="center" vertical="center"/>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2" borderId="138" xfId="0" applyFont="1" applyFill="1" applyBorder="1" applyAlignment="1">
      <alignment horizontal="center" vertical="center"/>
    </xf>
    <xf numFmtId="0" fontId="12" fillId="2" borderId="82" xfId="0" applyFont="1" applyFill="1" applyBorder="1" applyAlignment="1">
      <alignment horizontal="center" vertical="center"/>
    </xf>
    <xf numFmtId="0" fontId="12" fillId="2" borderId="137" xfId="0" applyFont="1" applyFill="1" applyBorder="1" applyAlignment="1">
      <alignment horizontal="center" vertical="center"/>
    </xf>
    <xf numFmtId="0" fontId="12" fillId="2" borderId="143" xfId="0" applyFont="1" applyFill="1" applyBorder="1" applyAlignment="1">
      <alignment horizontal="center" vertical="center"/>
    </xf>
    <xf numFmtId="0" fontId="12" fillId="3" borderId="138" xfId="0" applyFont="1" applyFill="1" applyBorder="1" applyAlignment="1">
      <alignment horizontal="center" vertical="center"/>
    </xf>
    <xf numFmtId="0" fontId="12" fillId="3" borderId="82" xfId="0" applyFont="1" applyFill="1" applyBorder="1" applyAlignment="1">
      <alignment horizontal="center" vertical="center"/>
    </xf>
    <xf numFmtId="0" fontId="12" fillId="3" borderId="137" xfId="0" applyFont="1" applyFill="1" applyBorder="1" applyAlignment="1">
      <alignment horizontal="center" vertical="center"/>
    </xf>
    <xf numFmtId="0" fontId="12" fillId="6" borderId="141" xfId="0" applyFont="1" applyFill="1" applyBorder="1" applyAlignment="1">
      <alignment horizontal="center" vertical="center"/>
    </xf>
    <xf numFmtId="0" fontId="24" fillId="2" borderId="35" xfId="0" applyFont="1" applyFill="1" applyBorder="1" applyAlignment="1">
      <alignment horizontal="center" vertical="center" wrapText="1"/>
    </xf>
    <xf numFmtId="0" fontId="24" fillId="2" borderId="11" xfId="0" applyFont="1" applyFill="1" applyBorder="1" applyAlignment="1">
      <alignment horizontal="center" vertical="center"/>
    </xf>
    <xf numFmtId="0" fontId="24" fillId="2" borderId="36" xfId="0" applyFont="1" applyFill="1" applyBorder="1" applyAlignment="1">
      <alignment horizontal="center" vertical="center"/>
    </xf>
    <xf numFmtId="0" fontId="12" fillId="6" borderId="66" xfId="0" applyFont="1" applyFill="1" applyBorder="1" applyAlignment="1">
      <alignment horizontal="center" vertical="center"/>
    </xf>
    <xf numFmtId="0" fontId="12" fillId="6" borderId="17" xfId="0" applyFont="1" applyFill="1" applyBorder="1" applyAlignment="1">
      <alignment horizontal="center" vertical="center"/>
    </xf>
    <xf numFmtId="0" fontId="12" fillId="6" borderId="18" xfId="0" applyFont="1" applyFill="1" applyBorder="1" applyAlignment="1">
      <alignment horizontal="center" vertical="center"/>
    </xf>
    <xf numFmtId="0" fontId="12" fillId="6" borderId="16" xfId="0" applyFont="1" applyFill="1" applyBorder="1" applyAlignment="1">
      <alignment horizontal="center" vertical="center"/>
    </xf>
    <xf numFmtId="0" fontId="12" fillId="0" borderId="12"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23" xfId="0" applyFont="1" applyFill="1" applyBorder="1" applyAlignment="1">
      <alignment horizontal="center" vertical="center"/>
    </xf>
    <xf numFmtId="180" fontId="12" fillId="5" borderId="16" xfId="0" applyNumberFormat="1" applyFont="1" applyFill="1" applyBorder="1" applyAlignment="1" applyProtection="1">
      <alignment horizontal="center" vertical="center" shrinkToFit="1"/>
      <protection locked="0"/>
    </xf>
    <xf numFmtId="180" fontId="12" fillId="5" borderId="17" xfId="0" applyNumberFormat="1" applyFont="1" applyFill="1" applyBorder="1" applyAlignment="1" applyProtection="1">
      <alignment horizontal="center" vertical="center" shrinkToFit="1"/>
      <protection locked="0"/>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180" fontId="12" fillId="0" borderId="17" xfId="0" applyNumberFormat="1" applyFont="1" applyFill="1" applyBorder="1" applyAlignment="1" applyProtection="1">
      <alignment horizontal="center" vertical="center" shrinkToFit="1"/>
      <protection locked="0"/>
    </xf>
    <xf numFmtId="0" fontId="12" fillId="6" borderId="31" xfId="0" applyFont="1" applyFill="1" applyBorder="1" applyAlignment="1">
      <alignment horizontal="center" vertical="center"/>
    </xf>
    <xf numFmtId="0" fontId="24" fillId="2" borderId="35" xfId="0" applyFont="1" applyFill="1" applyBorder="1" applyAlignment="1">
      <alignment horizontal="center" vertical="center"/>
    </xf>
    <xf numFmtId="0" fontId="12" fillId="0" borderId="73"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0" borderId="42" xfId="0" applyFont="1" applyBorder="1" applyAlignment="1" applyProtection="1">
      <alignment horizontal="left" vertical="center" wrapText="1"/>
      <protection locked="0"/>
    </xf>
    <xf numFmtId="0" fontId="12" fillId="5" borderId="41" xfId="0" applyFont="1" applyFill="1" applyBorder="1" applyAlignment="1" applyProtection="1">
      <alignment horizontal="left" vertical="center" wrapText="1"/>
      <protection locked="0"/>
    </xf>
    <xf numFmtId="0" fontId="12" fillId="5" borderId="42" xfId="0" applyFont="1" applyFill="1" applyBorder="1" applyAlignment="1" applyProtection="1">
      <alignment horizontal="left" vertical="center" wrapTex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0" fontId="12" fillId="0" borderId="11" xfId="0" applyFont="1" applyBorder="1" applyAlignment="1" applyProtection="1">
      <alignment horizontal="center" vertical="center" shrinkToFit="1"/>
      <protection locked="0"/>
    </xf>
    <xf numFmtId="177" fontId="12" fillId="0" borderId="24" xfId="0" applyNumberFormat="1" applyFont="1" applyFill="1" applyBorder="1" applyAlignment="1" applyProtection="1">
      <alignment horizontal="center" vertical="center" shrinkToFit="1"/>
      <protection locked="0"/>
    </xf>
    <xf numFmtId="177" fontId="12" fillId="0" borderId="25" xfId="0" applyNumberFormat="1" applyFont="1" applyFill="1" applyBorder="1" applyAlignment="1" applyProtection="1">
      <alignment horizontal="center" vertical="center" shrinkToFit="1"/>
      <protection locked="0"/>
    </xf>
    <xf numFmtId="177" fontId="12" fillId="5" borderId="24" xfId="0" applyNumberFormat="1" applyFont="1" applyFill="1" applyBorder="1" applyAlignment="1" applyProtection="1">
      <alignment horizontal="center" vertical="center" shrinkToFit="1"/>
      <protection locked="0"/>
    </xf>
    <xf numFmtId="177" fontId="12" fillId="5" borderId="25" xfId="0" applyNumberFormat="1" applyFont="1" applyFill="1" applyBorder="1" applyAlignment="1" applyProtection="1">
      <alignment horizontal="center" vertical="center" shrinkToFit="1"/>
      <protection locked="0"/>
    </xf>
    <xf numFmtId="177" fontId="12" fillId="5" borderId="26" xfId="0" applyNumberFormat="1" applyFont="1" applyFill="1" applyBorder="1" applyAlignment="1" applyProtection="1">
      <alignment horizontal="center" vertical="center" shrinkToFit="1"/>
      <protection locked="0"/>
    </xf>
    <xf numFmtId="177" fontId="12" fillId="0" borderId="34" xfId="0" applyNumberFormat="1" applyFont="1" applyFill="1" applyBorder="1" applyAlignment="1" applyProtection="1">
      <alignment horizontal="center" vertical="center" shrinkToFit="1"/>
      <protection locked="0"/>
    </xf>
    <xf numFmtId="0" fontId="24" fillId="2" borderId="37" xfId="0" applyFont="1" applyFill="1" applyBorder="1" applyAlignment="1">
      <alignment horizontal="center" vertical="center"/>
    </xf>
    <xf numFmtId="0" fontId="24" fillId="2" borderId="38" xfId="0" applyFont="1" applyFill="1" applyBorder="1" applyAlignment="1">
      <alignment horizontal="center" vertical="center"/>
    </xf>
    <xf numFmtId="0" fontId="24" fillId="2" borderId="39" xfId="0" applyFont="1" applyFill="1" applyBorder="1" applyAlignment="1">
      <alignment horizontal="center" vertical="center"/>
    </xf>
    <xf numFmtId="0" fontId="12" fillId="0" borderId="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89" xfId="0" applyFont="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89" xfId="0" applyFont="1" applyFill="1" applyBorder="1" applyAlignment="1" applyProtection="1">
      <alignment horizontal="left" vertical="center" wrapText="1"/>
      <protection locked="0"/>
    </xf>
    <xf numFmtId="0" fontId="12" fillId="0" borderId="38" xfId="0" applyFont="1" applyFill="1" applyBorder="1" applyAlignment="1" applyProtection="1">
      <alignment horizontal="center" vertical="center" shrinkToFit="1"/>
      <protection locked="0"/>
    </xf>
    <xf numFmtId="0" fontId="12" fillId="0" borderId="6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0" borderId="18" xfId="0" applyFont="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12" fillId="5" borderId="18" xfId="0" applyFont="1" applyFill="1" applyBorder="1" applyAlignment="1" applyProtection="1">
      <alignment horizontal="left" vertical="center" wrapText="1"/>
      <protection locked="0"/>
    </xf>
    <xf numFmtId="0" fontId="12" fillId="0" borderId="11" xfId="0" applyFont="1" applyBorder="1" applyAlignment="1">
      <alignment horizontal="center" vertical="center"/>
    </xf>
    <xf numFmtId="0" fontId="24" fillId="4" borderId="44" xfId="0" applyFont="1" applyFill="1" applyBorder="1" applyAlignment="1">
      <alignment horizontal="center" vertical="center" wrapText="1"/>
    </xf>
    <xf numFmtId="0" fontId="24" fillId="4" borderId="41" xfId="0" applyFont="1" applyFill="1" applyBorder="1" applyAlignment="1">
      <alignment horizontal="center" vertical="center" wrapText="1"/>
    </xf>
    <xf numFmtId="0" fontId="24" fillId="4" borderId="45" xfId="0" applyFont="1" applyFill="1" applyBorder="1" applyAlignment="1">
      <alignment horizontal="center" vertical="center" wrapText="1"/>
    </xf>
    <xf numFmtId="0" fontId="12" fillId="0" borderId="62" xfId="0" applyFont="1" applyBorder="1" applyAlignment="1" applyProtection="1">
      <alignment horizontal="left" vertical="center" wrapText="1"/>
      <protection locked="0"/>
    </xf>
    <xf numFmtId="0" fontId="24" fillId="4" borderId="47" xfId="0" applyFont="1" applyFill="1" applyBorder="1" applyAlignment="1">
      <alignment horizontal="center" vertical="center" wrapText="1"/>
    </xf>
    <xf numFmtId="0" fontId="24" fillId="4" borderId="17" xfId="0" applyFont="1" applyFill="1" applyBorder="1" applyAlignment="1">
      <alignment horizontal="center" vertical="center" wrapText="1"/>
    </xf>
    <xf numFmtId="0" fontId="24" fillId="4" borderId="48" xfId="0" applyFont="1" applyFill="1" applyBorder="1" applyAlignment="1">
      <alignment horizontal="center" vertical="center" wrapText="1"/>
    </xf>
    <xf numFmtId="0" fontId="12" fillId="0" borderId="31" xfId="0" applyFont="1" applyBorder="1" applyAlignment="1" applyProtection="1">
      <alignment horizontal="left" vertical="center" wrapText="1"/>
      <protection locked="0"/>
    </xf>
    <xf numFmtId="0" fontId="28" fillId="6" borderId="37" xfId="0" applyFont="1" applyFill="1" applyBorder="1" applyAlignment="1">
      <alignment horizontal="left" vertical="center" wrapText="1"/>
    </xf>
    <xf numFmtId="0" fontId="24" fillId="6" borderId="40" xfId="0" applyFont="1" applyFill="1" applyBorder="1" applyAlignment="1">
      <alignment horizontal="center" vertical="center" wrapText="1"/>
    </xf>
    <xf numFmtId="0" fontId="24" fillId="6" borderId="41" xfId="0" applyFont="1" applyFill="1" applyBorder="1" applyAlignment="1">
      <alignment horizontal="center" vertical="center" wrapText="1"/>
    </xf>
    <xf numFmtId="0" fontId="24" fillId="6" borderId="45" xfId="0" applyFont="1" applyFill="1" applyBorder="1" applyAlignment="1">
      <alignment horizontal="center" vertical="center" wrapText="1"/>
    </xf>
    <xf numFmtId="0" fontId="12" fillId="6" borderId="41" xfId="0" applyFont="1" applyFill="1" applyBorder="1" applyAlignment="1">
      <alignment horizontal="center" vertical="center"/>
    </xf>
    <xf numFmtId="0" fontId="12" fillId="6" borderId="42" xfId="0" applyFont="1" applyFill="1" applyBorder="1" applyAlignment="1">
      <alignment horizontal="center" vertical="center"/>
    </xf>
    <xf numFmtId="0" fontId="12" fillId="6" borderId="40" xfId="0" applyFont="1" applyFill="1" applyBorder="1" applyAlignment="1">
      <alignment horizontal="center" vertical="center"/>
    </xf>
    <xf numFmtId="0" fontId="12" fillId="6" borderId="62" xfId="0" applyFont="1" applyFill="1" applyBorder="1" applyAlignment="1">
      <alignment horizontal="center" vertical="center"/>
    </xf>
    <xf numFmtId="0" fontId="28" fillId="6" borderId="117" xfId="0" applyFont="1" applyFill="1" applyBorder="1" applyAlignment="1">
      <alignment horizontal="left" vertical="center" wrapText="1"/>
    </xf>
    <xf numFmtId="0" fontId="24" fillId="6" borderId="63"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24" fillId="6" borderId="46" xfId="0" applyFont="1" applyFill="1" applyBorder="1" applyAlignment="1">
      <alignment horizontal="center" vertical="center" wrapText="1"/>
    </xf>
    <xf numFmtId="0" fontId="12" fillId="5" borderId="41" xfId="0" applyFont="1" applyFill="1" applyBorder="1" applyAlignment="1" applyProtection="1">
      <alignment horizontal="left" vertical="center" wrapText="1" shrinkToFit="1"/>
      <protection locked="0"/>
    </xf>
    <xf numFmtId="0" fontId="12" fillId="5" borderId="42" xfId="0" applyFont="1" applyFill="1" applyBorder="1" applyAlignment="1" applyProtection="1">
      <alignment horizontal="left" vertical="center" wrapText="1" shrinkToFit="1"/>
      <protection locked="0"/>
    </xf>
    <xf numFmtId="0" fontId="12" fillId="5" borderId="40" xfId="0" applyFont="1" applyFill="1" applyBorder="1" applyAlignment="1" applyProtection="1">
      <alignment horizontal="left" vertical="center" wrapText="1" shrinkToFit="1"/>
      <protection locked="0"/>
    </xf>
    <xf numFmtId="0" fontId="12" fillId="5" borderId="62" xfId="0" applyFont="1" applyFill="1" applyBorder="1" applyAlignment="1" applyProtection="1">
      <alignment horizontal="left" vertical="center" wrapText="1" shrinkToFit="1"/>
      <protection locked="0"/>
    </xf>
    <xf numFmtId="0" fontId="12" fillId="5" borderId="0" xfId="0" applyFont="1" applyFill="1" applyBorder="1" applyAlignment="1" applyProtection="1">
      <alignment horizontal="left" vertical="center" wrapText="1" shrinkToFit="1"/>
      <protection locked="0"/>
    </xf>
    <xf numFmtId="0" fontId="12" fillId="5" borderId="89" xfId="0" applyFont="1" applyFill="1" applyBorder="1" applyAlignment="1" applyProtection="1">
      <alignment horizontal="left" vertical="center" wrapText="1" shrinkToFit="1"/>
      <protection locked="0"/>
    </xf>
    <xf numFmtId="0" fontId="12" fillId="5" borderId="63" xfId="0" applyFont="1" applyFill="1" applyBorder="1" applyAlignment="1" applyProtection="1">
      <alignment horizontal="left" vertical="center" wrapText="1" shrinkToFit="1"/>
      <protection locked="0"/>
    </xf>
    <xf numFmtId="0" fontId="12" fillId="5" borderId="2" xfId="0" applyFont="1" applyFill="1" applyBorder="1" applyAlignment="1" applyProtection="1">
      <alignment horizontal="left" vertical="center" wrapText="1" shrinkToFit="1"/>
      <protection locked="0"/>
    </xf>
    <xf numFmtId="0" fontId="24" fillId="6" borderId="16" xfId="0" applyFont="1" applyFill="1" applyBorder="1" applyAlignment="1">
      <alignment horizontal="center" vertical="center" wrapText="1"/>
    </xf>
    <xf numFmtId="0" fontId="24" fillId="6" borderId="17" xfId="0" applyFont="1" applyFill="1" applyBorder="1" applyAlignment="1">
      <alignment horizontal="center" vertical="center" wrapText="1"/>
    </xf>
    <xf numFmtId="0" fontId="24" fillId="6" borderId="48" xfId="0" applyFont="1" applyFill="1" applyBorder="1" applyAlignment="1">
      <alignment horizontal="center" vertical="center" wrapText="1"/>
    </xf>
    <xf numFmtId="0" fontId="12" fillId="5" borderId="17" xfId="0" applyFont="1" applyFill="1" applyBorder="1" applyAlignment="1" applyProtection="1">
      <alignment horizontal="left" vertical="center" wrapText="1" shrinkToFit="1"/>
      <protection locked="0"/>
    </xf>
    <xf numFmtId="0" fontId="12" fillId="5" borderId="18" xfId="0" applyFont="1" applyFill="1" applyBorder="1" applyAlignment="1" applyProtection="1">
      <alignment horizontal="left" vertical="center" wrapText="1" shrinkToFit="1"/>
      <protection locked="0"/>
    </xf>
    <xf numFmtId="0" fontId="12" fillId="5" borderId="16" xfId="0" applyFont="1" applyFill="1" applyBorder="1" applyAlignment="1" applyProtection="1">
      <alignment horizontal="left" vertical="center" wrapText="1" shrinkToFit="1"/>
      <protection locked="0"/>
    </xf>
    <xf numFmtId="0" fontId="12" fillId="5" borderId="31" xfId="0" applyFont="1" applyFill="1" applyBorder="1" applyAlignment="1" applyProtection="1">
      <alignment horizontal="left" vertical="center" wrapText="1" shrinkToFit="1"/>
      <protection locked="0"/>
    </xf>
    <xf numFmtId="0" fontId="12" fillId="6" borderId="73"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22" xfId="0" applyFont="1" applyFill="1" applyBorder="1" applyAlignment="1">
      <alignment horizontal="center" vertical="center"/>
    </xf>
    <xf numFmtId="0" fontId="12" fillId="5" borderId="23"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11"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42" xfId="0" applyFont="1" applyFill="1" applyBorder="1" applyAlignment="1">
      <alignment horizontal="center" vertical="center"/>
    </xf>
    <xf numFmtId="0" fontId="12" fillId="6" borderId="41" xfId="0" applyFont="1" applyFill="1" applyBorder="1" applyAlignment="1">
      <alignment horizontal="center" vertical="center" wrapText="1"/>
    </xf>
    <xf numFmtId="0" fontId="12" fillId="6" borderId="62" xfId="0" applyFont="1" applyFill="1" applyBorder="1" applyAlignment="1">
      <alignment horizontal="center" vertical="center" wrapText="1"/>
    </xf>
    <xf numFmtId="0" fontId="12" fillId="0" borderId="0" xfId="0" applyFont="1" applyBorder="1">
      <alignment vertical="center"/>
    </xf>
    <xf numFmtId="180" fontId="12" fillId="0" borderId="16" xfId="0" applyNumberFormat="1" applyFont="1" applyFill="1" applyBorder="1" applyAlignment="1" applyProtection="1">
      <alignment horizontal="center" vertical="center" shrinkToFit="1"/>
      <protection locked="0"/>
    </xf>
    <xf numFmtId="0" fontId="12" fillId="5" borderId="73" xfId="0" applyFont="1" applyFill="1" applyBorder="1" applyAlignment="1" applyProtection="1">
      <alignment horizontal="left" vertical="center" wrapText="1"/>
      <protection locked="0"/>
    </xf>
    <xf numFmtId="0" fontId="12" fillId="5" borderId="41" xfId="0" applyFont="1" applyFill="1" applyBorder="1" applyAlignment="1" applyProtection="1">
      <alignment horizontal="left" vertical="center"/>
      <protection locked="0"/>
    </xf>
    <xf numFmtId="0" fontId="12" fillId="5" borderId="42" xfId="0" applyFont="1" applyFill="1" applyBorder="1" applyAlignment="1" applyProtection="1">
      <alignment horizontal="left" vertical="center"/>
      <protection locked="0"/>
    </xf>
    <xf numFmtId="0" fontId="12" fillId="6" borderId="24" xfId="0" applyFont="1" applyFill="1" applyBorder="1" applyAlignment="1">
      <alignment horizontal="center" vertical="center" shrinkToFit="1"/>
    </xf>
    <xf numFmtId="0" fontId="12" fillId="6" borderId="25" xfId="0" applyFont="1" applyFill="1" applyBorder="1" applyAlignment="1">
      <alignment horizontal="center" vertical="center" shrinkToFit="1"/>
    </xf>
    <xf numFmtId="0" fontId="12" fillId="6" borderId="26" xfId="0" applyFont="1" applyFill="1" applyBorder="1" applyAlignment="1">
      <alignment horizontal="center" vertical="center" shrinkToFit="1"/>
    </xf>
    <xf numFmtId="0" fontId="12" fillId="5" borderId="1" xfId="0" applyFont="1" applyFill="1" applyBorder="1" applyAlignment="1" applyProtection="1">
      <alignment horizontal="left" vertical="center" wrapText="1"/>
      <protection locked="0"/>
    </xf>
    <xf numFmtId="0" fontId="12" fillId="5" borderId="0" xfId="0" applyFont="1" applyFill="1" applyBorder="1" applyAlignment="1" applyProtection="1">
      <alignment horizontal="left" vertical="center"/>
      <protection locked="0"/>
    </xf>
    <xf numFmtId="0" fontId="12" fillId="5" borderId="89" xfId="0" applyFont="1" applyFill="1" applyBorder="1" applyAlignment="1" applyProtection="1">
      <alignment horizontal="left" vertical="center"/>
      <protection locked="0"/>
    </xf>
    <xf numFmtId="0" fontId="12" fillId="6" borderId="24" xfId="0" applyFont="1" applyFill="1" applyBorder="1" applyAlignment="1">
      <alignment horizontal="center" vertical="center"/>
    </xf>
    <xf numFmtId="0" fontId="12" fillId="6" borderId="25" xfId="0" applyFont="1" applyFill="1" applyBorder="1" applyAlignment="1">
      <alignment horizontal="center" vertical="center"/>
    </xf>
    <xf numFmtId="0" fontId="12" fillId="6" borderId="26" xfId="0" applyFont="1" applyFill="1" applyBorder="1" applyAlignment="1">
      <alignment horizontal="center" vertical="center"/>
    </xf>
    <xf numFmtId="0" fontId="12" fillId="5" borderId="66"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protection locked="0"/>
    </xf>
    <xf numFmtId="0" fontId="12" fillId="5" borderId="18" xfId="0" applyFont="1" applyFill="1" applyBorder="1" applyAlignment="1" applyProtection="1">
      <alignment horizontal="left" vertical="center"/>
      <protection locked="0"/>
    </xf>
    <xf numFmtId="0" fontId="12" fillId="0" borderId="38" xfId="0" applyFont="1" applyBorder="1" applyAlignment="1">
      <alignment horizontal="center" vertical="center"/>
    </xf>
    <xf numFmtId="177" fontId="12" fillId="0" borderId="40" xfId="0" applyNumberFormat="1" applyFont="1" applyFill="1" applyBorder="1" applyAlignment="1" applyProtection="1">
      <alignment horizontal="center" vertical="center" shrinkToFit="1"/>
      <protection locked="0"/>
    </xf>
    <xf numFmtId="177" fontId="12" fillId="0" borderId="41" xfId="0" applyNumberFormat="1" applyFont="1" applyFill="1" applyBorder="1" applyAlignment="1" applyProtection="1">
      <alignment horizontal="center" vertical="center" shrinkToFit="1"/>
      <protection locked="0"/>
    </xf>
    <xf numFmtId="0" fontId="12" fillId="0" borderId="24"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177" fontId="12" fillId="0" borderId="26" xfId="0" applyNumberFormat="1"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center" vertical="center" shrinkToFit="1"/>
      <protection locked="0"/>
    </xf>
    <xf numFmtId="0" fontId="12" fillId="0" borderId="25" xfId="0" applyFont="1" applyFill="1" applyBorder="1" applyAlignment="1" applyProtection="1">
      <alignment horizontal="center" vertical="center" shrinkToFit="1"/>
      <protection locked="0"/>
    </xf>
    <xf numFmtId="0" fontId="12" fillId="0" borderId="26" xfId="0" applyFont="1" applyFill="1" applyBorder="1" applyAlignment="1" applyProtection="1">
      <alignment horizontal="center" vertical="center" shrinkToFit="1"/>
      <protection locked="0"/>
    </xf>
    <xf numFmtId="0" fontId="28" fillId="6" borderId="132" xfId="0" applyFont="1" applyFill="1" applyBorder="1" applyAlignment="1">
      <alignment horizontal="left" vertical="center" wrapText="1"/>
    </xf>
    <xf numFmtId="0" fontId="24" fillId="6" borderId="7" xfId="0" applyFont="1" applyFill="1" applyBorder="1" applyAlignment="1">
      <alignment horizontal="center" vertical="center" wrapText="1"/>
    </xf>
    <xf numFmtId="0" fontId="24" fillId="6" borderId="69" xfId="0" applyFont="1" applyFill="1" applyBorder="1" applyAlignment="1">
      <alignment horizontal="center" vertical="center" wrapText="1"/>
    </xf>
    <xf numFmtId="0" fontId="12" fillId="5" borderId="6" xfId="0" applyFont="1" applyFill="1" applyBorder="1" applyAlignment="1" applyProtection="1">
      <alignment horizontal="left" vertical="center" wrapText="1"/>
      <protection locked="0"/>
    </xf>
    <xf numFmtId="0" fontId="12" fillId="5" borderId="7" xfId="0" applyFont="1" applyFill="1" applyBorder="1" applyAlignment="1" applyProtection="1">
      <alignment horizontal="left" vertical="center" wrapText="1"/>
      <protection locked="0"/>
    </xf>
    <xf numFmtId="0" fontId="12" fillId="5" borderId="133" xfId="0" applyFont="1" applyFill="1" applyBorder="1" applyAlignment="1" applyProtection="1">
      <alignment horizontal="left" vertical="center" wrapText="1"/>
      <protection locked="0"/>
    </xf>
    <xf numFmtId="0" fontId="12" fillId="5" borderId="7" xfId="0" applyFont="1" applyFill="1" applyBorder="1" applyAlignment="1" applyProtection="1">
      <alignment horizontal="left" vertical="center"/>
      <protection locked="0"/>
    </xf>
    <xf numFmtId="0" fontId="12" fillId="5" borderId="133" xfId="0" applyFont="1" applyFill="1" applyBorder="1" applyAlignment="1" applyProtection="1">
      <alignment horizontal="left" vertical="center"/>
      <protection locked="0"/>
    </xf>
    <xf numFmtId="0" fontId="12" fillId="6" borderId="96" xfId="0" applyFont="1" applyFill="1" applyBorder="1" applyAlignment="1">
      <alignment horizontal="center" vertical="center"/>
    </xf>
    <xf numFmtId="0" fontId="12" fillId="6" borderId="76" xfId="0" applyFont="1" applyFill="1" applyBorder="1" applyAlignment="1">
      <alignment horizontal="center" vertical="center"/>
    </xf>
    <xf numFmtId="0" fontId="12" fillId="6" borderId="97" xfId="0" applyFont="1" applyFill="1" applyBorder="1" applyAlignment="1">
      <alignment horizontal="center" vertical="center"/>
    </xf>
    <xf numFmtId="0" fontId="12" fillId="0" borderId="96" xfId="0" applyFont="1" applyBorder="1" applyAlignment="1">
      <alignment horizontal="center" vertical="center"/>
    </xf>
    <xf numFmtId="0" fontId="12" fillId="0" borderId="76" xfId="0" applyFont="1" applyBorder="1" applyAlignment="1">
      <alignment horizontal="center" vertical="center"/>
    </xf>
    <xf numFmtId="0" fontId="12" fillId="0" borderId="97" xfId="0" applyFont="1" applyBorder="1" applyAlignment="1">
      <alignment horizontal="center" vertical="center"/>
    </xf>
    <xf numFmtId="177" fontId="12" fillId="0" borderId="96" xfId="0" applyNumberFormat="1" applyFont="1" applyFill="1" applyBorder="1" applyAlignment="1" applyProtection="1">
      <alignment horizontal="center" vertical="center" shrinkToFit="1"/>
      <protection locked="0"/>
    </xf>
    <xf numFmtId="177" fontId="12" fillId="0" borderId="76" xfId="0" applyNumberFormat="1" applyFont="1" applyFill="1" applyBorder="1" applyAlignment="1" applyProtection="1">
      <alignment horizontal="center" vertical="center" shrinkToFit="1"/>
      <protection locked="0"/>
    </xf>
    <xf numFmtId="177" fontId="12" fillId="0" borderId="97" xfId="0" applyNumberFormat="1" applyFont="1" applyFill="1" applyBorder="1" applyAlignment="1" applyProtection="1">
      <alignment horizontal="center" vertical="center" shrinkToFit="1"/>
      <protection locked="0"/>
    </xf>
    <xf numFmtId="177" fontId="12" fillId="5" borderId="96" xfId="0" applyNumberFormat="1" applyFont="1" applyFill="1" applyBorder="1" applyAlignment="1" applyProtection="1">
      <alignment horizontal="center" vertical="center" shrinkToFit="1"/>
      <protection locked="0"/>
    </xf>
    <xf numFmtId="177" fontId="12" fillId="5" borderId="76" xfId="0" applyNumberFormat="1" applyFont="1" applyFill="1" applyBorder="1" applyAlignment="1" applyProtection="1">
      <alignment horizontal="center" vertical="center" shrinkToFit="1"/>
      <protection locked="0"/>
    </xf>
    <xf numFmtId="177" fontId="12" fillId="5" borderId="97" xfId="0" applyNumberFormat="1" applyFont="1" applyFill="1" applyBorder="1" applyAlignment="1" applyProtection="1">
      <alignment horizontal="center" vertical="center" shrinkToFit="1"/>
      <protection locked="0"/>
    </xf>
    <xf numFmtId="177" fontId="12" fillId="0" borderId="98" xfId="0" applyNumberFormat="1" applyFont="1" applyFill="1" applyBorder="1" applyAlignment="1" applyProtection="1">
      <alignment horizontal="center" vertical="center" shrinkToFit="1"/>
      <protection locked="0"/>
    </xf>
    <xf numFmtId="0" fontId="24" fillId="3" borderId="81" xfId="0" applyFont="1" applyFill="1" applyBorder="1" applyAlignment="1">
      <alignment horizontal="center" vertical="center" wrapText="1"/>
    </xf>
    <xf numFmtId="0" fontId="24" fillId="3" borderId="82" xfId="0" applyFont="1" applyFill="1" applyBorder="1" applyAlignment="1">
      <alignment horizontal="center" vertical="center" wrapText="1"/>
    </xf>
    <xf numFmtId="0" fontId="24" fillId="3" borderId="83" xfId="0" applyFont="1" applyFill="1" applyBorder="1" applyAlignment="1">
      <alignment horizontal="center" vertical="center" wrapText="1"/>
    </xf>
    <xf numFmtId="0" fontId="12" fillId="6" borderId="50" xfId="0" applyFont="1" applyFill="1" applyBorder="1" applyAlignment="1">
      <alignment horizontal="center" vertical="center"/>
    </xf>
    <xf numFmtId="0" fontId="12" fillId="6" borderId="85" xfId="0" applyFont="1" applyFill="1" applyBorder="1" applyAlignment="1">
      <alignment horizontal="center" vertical="center"/>
    </xf>
    <xf numFmtId="0" fontId="12" fillId="2" borderId="130" xfId="0" applyFont="1" applyFill="1" applyBorder="1" applyAlignment="1">
      <alignment horizontal="center" vertical="center"/>
    </xf>
    <xf numFmtId="0" fontId="12" fillId="2" borderId="86" xfId="0" applyFont="1" applyFill="1" applyBorder="1" applyAlignment="1">
      <alignment horizontal="center" vertical="center"/>
    </xf>
    <xf numFmtId="0" fontId="12" fillId="2" borderId="50" xfId="0" applyFont="1" applyFill="1" applyBorder="1" applyAlignment="1">
      <alignment horizontal="center" vertical="center"/>
    </xf>
    <xf numFmtId="0" fontId="12" fillId="2" borderId="85" xfId="0" applyFont="1" applyFill="1" applyBorder="1" applyAlignment="1">
      <alignment horizontal="center" vertical="center"/>
    </xf>
    <xf numFmtId="0" fontId="21" fillId="2" borderId="86" xfId="0" applyFont="1" applyFill="1" applyBorder="1" applyAlignment="1">
      <alignment horizontal="center" vertical="center" wrapText="1"/>
    </xf>
    <xf numFmtId="0" fontId="21" fillId="2" borderId="50" xfId="0" applyFont="1" applyFill="1" applyBorder="1" applyAlignment="1">
      <alignment horizontal="center" vertical="center"/>
    </xf>
    <xf numFmtId="0" fontId="21" fillId="2" borderId="85" xfId="0" applyFont="1" applyFill="1" applyBorder="1" applyAlignment="1">
      <alignment horizontal="center" vertical="center"/>
    </xf>
    <xf numFmtId="0" fontId="21" fillId="2" borderId="51" xfId="0" applyFont="1" applyFill="1" applyBorder="1" applyAlignment="1">
      <alignment horizontal="center" vertical="center"/>
    </xf>
    <xf numFmtId="0" fontId="24" fillId="3" borderId="3"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46" xfId="0" applyFont="1" applyFill="1" applyBorder="1" applyAlignment="1">
      <alignment horizontal="center" vertical="center" wrapText="1"/>
    </xf>
    <xf numFmtId="0" fontId="29" fillId="2" borderId="40" xfId="0" applyFont="1" applyFill="1" applyBorder="1" applyAlignment="1">
      <alignment horizontal="center" vertical="center" wrapText="1" shrinkToFit="1"/>
    </xf>
    <xf numFmtId="177" fontId="12" fillId="0" borderId="11" xfId="0" applyNumberFormat="1" applyFont="1" applyFill="1" applyBorder="1" applyAlignment="1" applyProtection="1">
      <alignment horizontal="center" vertical="center" shrinkToFit="1"/>
      <protection locked="0"/>
    </xf>
    <xf numFmtId="0" fontId="24" fillId="3" borderId="47" xfId="0" applyFont="1" applyFill="1" applyBorder="1" applyAlignment="1">
      <alignment horizontal="center" vertical="center" wrapText="1"/>
    </xf>
    <xf numFmtId="0" fontId="24" fillId="3" borderId="17" xfId="0" applyFont="1" applyFill="1" applyBorder="1" applyAlignment="1">
      <alignment horizontal="center" vertical="center" wrapText="1"/>
    </xf>
    <xf numFmtId="0" fontId="24" fillId="3" borderId="48" xfId="0" applyFont="1" applyFill="1" applyBorder="1" applyAlignment="1">
      <alignment horizontal="center" vertical="center" wrapText="1"/>
    </xf>
    <xf numFmtId="0" fontId="29" fillId="2" borderId="24" xfId="0" applyFont="1" applyFill="1" applyBorder="1" applyAlignment="1">
      <alignment horizontal="center" vertical="center" shrinkToFit="1"/>
    </xf>
    <xf numFmtId="0" fontId="12" fillId="0" borderId="25" xfId="0" applyFont="1" applyBorder="1" applyAlignment="1">
      <alignment horizontal="center" vertical="center" shrinkToFit="1"/>
    </xf>
    <xf numFmtId="0" fontId="12" fillId="0" borderId="26" xfId="0" applyFont="1" applyBorder="1" applyAlignment="1">
      <alignment horizontal="center" vertical="center" shrinkToFit="1"/>
    </xf>
    <xf numFmtId="177" fontId="12" fillId="0" borderId="62" xfId="0" applyNumberFormat="1" applyFont="1" applyFill="1" applyBorder="1" applyAlignment="1" applyProtection="1">
      <alignment horizontal="center" vertical="center" shrinkToFit="1"/>
      <protection locked="0"/>
    </xf>
    <xf numFmtId="0" fontId="24" fillId="2" borderId="44" xfId="0" applyFont="1" applyFill="1" applyBorder="1" applyAlignment="1">
      <alignment horizontal="center" vertical="center" wrapText="1"/>
    </xf>
    <xf numFmtId="0" fontId="12" fillId="0" borderId="41" xfId="0" applyFont="1" applyBorder="1" applyAlignment="1">
      <alignment horizontal="center" vertical="center"/>
    </xf>
    <xf numFmtId="0" fontId="12" fillId="0" borderId="45" xfId="0" applyFont="1" applyBorder="1" applyAlignment="1">
      <alignment horizontal="center" vertical="center"/>
    </xf>
    <xf numFmtId="0" fontId="29" fillId="0" borderId="12"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12" fillId="0" borderId="23" xfId="0" applyFont="1" applyFill="1" applyBorder="1" applyAlignment="1">
      <alignment horizontal="center" vertical="center"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21" fillId="2" borderId="34" xfId="0" applyFont="1" applyFill="1" applyBorder="1" applyAlignment="1">
      <alignment horizontal="center" vertical="center" shrinkToFit="1"/>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6" xfId="0" applyFont="1" applyBorder="1" applyAlignment="1">
      <alignment horizontal="center" vertical="center"/>
    </xf>
    <xf numFmtId="0" fontId="12" fillId="0" borderId="41"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17" xfId="0" applyFont="1" applyFill="1" applyBorder="1" applyAlignment="1" applyProtection="1">
      <alignment horizontal="center" vertical="center" wrapText="1"/>
      <protection locked="0"/>
    </xf>
    <xf numFmtId="0" fontId="31" fillId="0" borderId="24" xfId="0" applyFont="1" applyFill="1" applyBorder="1" applyAlignment="1" applyProtection="1">
      <alignment vertical="center" wrapText="1"/>
      <protection locked="0"/>
    </xf>
    <xf numFmtId="0" fontId="31" fillId="0" borderId="25" xfId="0" applyFont="1" applyFill="1" applyBorder="1" applyAlignment="1" applyProtection="1">
      <alignment vertical="center" wrapText="1"/>
      <protection locked="0"/>
    </xf>
    <xf numFmtId="0" fontId="31" fillId="0" borderId="26" xfId="0" applyFont="1" applyFill="1" applyBorder="1" applyAlignment="1" applyProtection="1">
      <alignment vertical="center" wrapText="1"/>
      <protection locked="0"/>
    </xf>
    <xf numFmtId="49" fontId="12" fillId="0" borderId="11" xfId="0" applyNumberFormat="1" applyFont="1" applyFill="1" applyBorder="1" applyAlignment="1" applyProtection="1">
      <alignment horizontal="center" vertical="center" shrinkToFit="1"/>
      <protection locked="0"/>
    </xf>
    <xf numFmtId="49" fontId="12" fillId="0" borderId="124" xfId="0" applyNumberFormat="1" applyFont="1" applyFill="1" applyBorder="1" applyAlignment="1" applyProtection="1">
      <alignment horizontal="center" vertical="center" shrinkToFit="1"/>
      <protection locked="0"/>
    </xf>
    <xf numFmtId="0" fontId="27" fillId="3" borderId="81" xfId="0" applyFont="1" applyFill="1" applyBorder="1" applyAlignment="1">
      <alignment horizontal="center" vertical="center" textRotation="255" wrapText="1"/>
    </xf>
    <xf numFmtId="0" fontId="27" fillId="3" borderId="137" xfId="0" applyFont="1" applyFill="1" applyBorder="1" applyAlignment="1">
      <alignment horizontal="center" vertical="center" textRotation="255" wrapText="1"/>
    </xf>
    <xf numFmtId="0" fontId="27" fillId="3" borderId="138" xfId="0" applyFont="1" applyFill="1" applyBorder="1" applyAlignment="1">
      <alignment horizontal="center" vertical="center" textRotation="255" wrapText="1"/>
    </xf>
    <xf numFmtId="0" fontId="24" fillId="3" borderId="86" xfId="0" applyFont="1" applyFill="1" applyBorder="1" applyAlignment="1">
      <alignment horizontal="center" vertical="center" wrapText="1"/>
    </xf>
    <xf numFmtId="0" fontId="24" fillId="3" borderId="139" xfId="0" applyFont="1" applyFill="1" applyBorder="1" applyAlignment="1">
      <alignment horizontal="center" vertical="center"/>
    </xf>
    <xf numFmtId="0" fontId="12" fillId="5" borderId="84" xfId="0" applyFont="1" applyFill="1" applyBorder="1" applyAlignment="1" applyProtection="1">
      <alignment horizontal="left" vertical="center" wrapText="1"/>
      <protection locked="0"/>
    </xf>
    <xf numFmtId="0" fontId="12" fillId="5" borderId="50" xfId="0" applyFont="1" applyFill="1" applyBorder="1" applyAlignment="1" applyProtection="1">
      <alignment horizontal="left" vertical="center"/>
      <protection locked="0"/>
    </xf>
    <xf numFmtId="0" fontId="12" fillId="5" borderId="51" xfId="0" applyFont="1" applyFill="1" applyBorder="1" applyAlignment="1" applyProtection="1">
      <alignment horizontal="left" vertical="center"/>
      <protection locked="0"/>
    </xf>
    <xf numFmtId="0" fontId="27" fillId="3" borderId="3" xfId="0" applyFont="1" applyFill="1" applyBorder="1" applyAlignment="1">
      <alignment horizontal="center" vertical="center" textRotation="255" wrapText="1"/>
    </xf>
    <xf numFmtId="0" fontId="27" fillId="3" borderId="89" xfId="0" applyFont="1" applyFill="1" applyBorder="1" applyAlignment="1">
      <alignment horizontal="center" vertical="center" textRotation="255" wrapText="1"/>
    </xf>
    <xf numFmtId="0" fontId="27" fillId="3" borderId="63" xfId="0" applyFont="1" applyFill="1" applyBorder="1" applyAlignment="1">
      <alignment horizontal="center" vertical="center" textRotation="255" wrapText="1"/>
    </xf>
    <xf numFmtId="0" fontId="24" fillId="3" borderId="24" xfId="0" applyFont="1" applyFill="1" applyBorder="1" applyAlignment="1">
      <alignment horizontal="center" vertical="center" wrapText="1"/>
    </xf>
    <xf numFmtId="0" fontId="24" fillId="3" borderId="43" xfId="0" applyFont="1" applyFill="1" applyBorder="1" applyAlignment="1">
      <alignment horizontal="center" vertical="center" wrapText="1"/>
    </xf>
    <xf numFmtId="0" fontId="12" fillId="5" borderId="31" xfId="0" applyFont="1" applyFill="1" applyBorder="1" applyAlignment="1" applyProtection="1">
      <alignment horizontal="left" vertical="center"/>
      <protection locked="0"/>
    </xf>
    <xf numFmtId="0" fontId="27" fillId="3" borderId="40" xfId="0" applyFont="1" applyFill="1" applyBorder="1" applyAlignment="1">
      <alignment horizontal="center" vertical="center" textRotation="255" wrapText="1"/>
    </xf>
    <xf numFmtId="0" fontId="27" fillId="3" borderId="45" xfId="0" applyFont="1" applyFill="1" applyBorder="1" applyAlignment="1">
      <alignment horizontal="center" vertical="center" textRotation="255" wrapText="1"/>
    </xf>
    <xf numFmtId="0" fontId="12" fillId="3" borderId="1"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9" xfId="0" applyFont="1" applyFill="1" applyBorder="1" applyAlignment="1">
      <alignment horizontal="center" vertical="center"/>
    </xf>
    <xf numFmtId="0" fontId="12" fillId="5" borderId="114" xfId="0" applyFont="1" applyFill="1" applyBorder="1" applyAlignment="1">
      <alignment horizontal="center" vertical="center"/>
    </xf>
    <xf numFmtId="0" fontId="12" fillId="5" borderId="115" xfId="0" applyFont="1" applyFill="1" applyBorder="1" applyAlignment="1">
      <alignment horizontal="center" vertical="center"/>
    </xf>
    <xf numFmtId="0" fontId="12" fillId="5" borderId="116" xfId="0" applyFont="1" applyFill="1" applyBorder="1" applyAlignment="1">
      <alignment horizontal="center" vertical="center"/>
    </xf>
    <xf numFmtId="0" fontId="12" fillId="3" borderId="63" xfId="0" applyFont="1" applyFill="1" applyBorder="1" applyAlignment="1">
      <alignment horizontal="center" vertical="center"/>
    </xf>
    <xf numFmtId="0" fontId="12" fillId="3" borderId="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27" fillId="3" borderId="46" xfId="0" applyFont="1" applyFill="1" applyBorder="1" applyAlignment="1">
      <alignment horizontal="center" vertical="center" textRotation="255" wrapText="1"/>
    </xf>
    <xf numFmtId="0" fontId="12" fillId="3" borderId="66"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31" xfId="0" applyFont="1" applyFill="1" applyBorder="1" applyAlignment="1">
      <alignment horizontal="center" vertical="center"/>
    </xf>
    <xf numFmtId="0" fontId="12" fillId="3" borderId="24" xfId="0" applyFont="1" applyFill="1" applyBorder="1" applyAlignment="1">
      <alignment horizontal="center" vertical="center" shrinkToFit="1"/>
    </xf>
    <xf numFmtId="0" fontId="12" fillId="3" borderId="25" xfId="0" applyFont="1" applyFill="1" applyBorder="1" applyAlignment="1">
      <alignment horizontal="center" vertical="center" shrinkToFit="1"/>
    </xf>
    <xf numFmtId="0" fontId="12" fillId="3" borderId="26" xfId="0" applyFont="1" applyFill="1" applyBorder="1" applyAlignment="1">
      <alignment horizontal="center" vertical="center" shrinkToFit="1"/>
    </xf>
    <xf numFmtId="0" fontId="12" fillId="5" borderId="38" xfId="0" applyFont="1" applyFill="1" applyBorder="1" applyAlignment="1" applyProtection="1">
      <alignment horizontal="center" vertical="center" wrapText="1" shrinkToFit="1"/>
      <protection locked="0"/>
    </xf>
    <xf numFmtId="0" fontId="12" fillId="5" borderId="38" xfId="0" applyFont="1" applyFill="1" applyBorder="1" applyAlignment="1" applyProtection="1">
      <alignment horizontal="center" vertical="center" shrinkToFit="1"/>
      <protection locked="0"/>
    </xf>
    <xf numFmtId="177" fontId="12" fillId="5" borderId="24" xfId="0" applyNumberFormat="1" applyFont="1" applyFill="1" applyBorder="1" applyAlignment="1" applyProtection="1">
      <alignment horizontal="center" vertical="center" wrapText="1" shrinkToFit="1"/>
      <protection locked="0"/>
    </xf>
    <xf numFmtId="177" fontId="12" fillId="5" borderId="34" xfId="0" applyNumberFormat="1" applyFont="1" applyFill="1" applyBorder="1" applyAlignment="1" applyProtection="1">
      <alignment horizontal="center" vertical="center" shrinkToFit="1"/>
      <protection locked="0"/>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0" fontId="12" fillId="3" borderId="26" xfId="0" applyFont="1" applyFill="1" applyBorder="1" applyAlignment="1">
      <alignment horizontal="center" vertical="center"/>
    </xf>
    <xf numFmtId="0" fontId="12" fillId="5" borderId="11" xfId="0" applyFont="1" applyFill="1" applyBorder="1" applyAlignment="1" applyProtection="1">
      <alignment horizontal="center" vertical="center" wrapText="1" shrinkToFit="1"/>
      <protection locked="0"/>
    </xf>
    <xf numFmtId="0" fontId="12" fillId="5" borderId="11" xfId="0" applyFont="1" applyFill="1" applyBorder="1" applyAlignment="1" applyProtection="1">
      <alignment horizontal="center" vertical="center" shrinkToFit="1"/>
      <protection locked="0"/>
    </xf>
    <xf numFmtId="0" fontId="12" fillId="3" borderId="24"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5" borderId="40" xfId="0" applyFont="1" applyFill="1" applyBorder="1" applyAlignment="1" applyProtection="1">
      <alignment horizontal="left" vertical="center" wrapText="1"/>
      <protection locked="0"/>
    </xf>
    <xf numFmtId="0" fontId="12" fillId="5" borderId="62" xfId="0" applyFont="1" applyFill="1" applyBorder="1" applyAlignment="1" applyProtection="1">
      <alignment horizontal="left" vertical="center" wrapText="1"/>
      <protection locked="0"/>
    </xf>
    <xf numFmtId="0" fontId="12" fillId="5" borderId="63" xfId="0" applyFont="1" applyFill="1" applyBorder="1" applyAlignment="1" applyProtection="1">
      <alignment horizontal="left" vertical="center" wrapText="1"/>
      <protection locked="0"/>
    </xf>
    <xf numFmtId="0" fontId="12" fillId="5" borderId="2" xfId="0" applyFont="1" applyFill="1" applyBorder="1" applyAlignment="1" applyProtection="1">
      <alignment horizontal="left" vertical="center" wrapText="1"/>
      <protection locked="0"/>
    </xf>
    <xf numFmtId="0" fontId="27" fillId="3" borderId="42" xfId="0" applyFont="1" applyFill="1" applyBorder="1" applyAlignment="1">
      <alignment horizontal="center" vertical="center" textRotation="255" wrapText="1"/>
    </xf>
    <xf numFmtId="0" fontId="32" fillId="3" borderId="43"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0" borderId="24" xfId="0" applyFont="1" applyFill="1" applyBorder="1" applyAlignment="1" applyProtection="1">
      <alignment horizontal="center" vertical="center" wrapText="1"/>
      <protection locked="0"/>
    </xf>
    <xf numFmtId="0" fontId="12" fillId="0" borderId="25" xfId="0" applyFont="1" applyFill="1" applyBorder="1" applyAlignment="1" applyProtection="1">
      <alignment horizontal="center" vertical="center" wrapText="1"/>
      <protection locked="0"/>
    </xf>
    <xf numFmtId="0" fontId="12" fillId="0" borderId="26" xfId="0" applyFont="1" applyFill="1" applyBorder="1" applyAlignment="1" applyProtection="1">
      <alignment horizontal="center" vertical="center" wrapText="1"/>
      <protection locked="0"/>
    </xf>
    <xf numFmtId="0" fontId="12" fillId="5" borderId="25" xfId="0" applyFont="1" applyFill="1" applyBorder="1" applyAlignment="1" applyProtection="1">
      <alignment horizontal="left" vertical="center" wrapText="1"/>
      <protection locked="0"/>
    </xf>
    <xf numFmtId="0" fontId="12" fillId="5" borderId="34" xfId="0" applyFont="1" applyFill="1" applyBorder="1" applyAlignment="1" applyProtection="1">
      <alignment horizontal="left" vertical="center" wrapText="1"/>
      <protection locked="0"/>
    </xf>
    <xf numFmtId="0" fontId="12" fillId="0" borderId="0" xfId="0" applyFont="1" applyAlignment="1">
      <alignment horizontal="right" vertical="center"/>
    </xf>
    <xf numFmtId="0" fontId="27" fillId="3" borderId="11" xfId="0" applyFont="1" applyFill="1" applyBorder="1" applyAlignment="1">
      <alignment horizontal="center" vertical="center" textRotation="255" wrapText="1"/>
    </xf>
    <xf numFmtId="0" fontId="27" fillId="3" borderId="36" xfId="0" applyFont="1" applyFill="1" applyBorder="1" applyAlignment="1">
      <alignment horizontal="center" vertical="center" textRotation="255" wrapText="1"/>
    </xf>
    <xf numFmtId="0" fontId="12" fillId="3" borderId="73" xfId="0" applyFont="1" applyFill="1" applyBorder="1" applyAlignment="1">
      <alignment horizontal="center" vertical="center" wrapText="1"/>
    </xf>
    <xf numFmtId="0" fontId="21" fillId="3" borderId="40" xfId="0" applyFont="1" applyFill="1" applyBorder="1" applyAlignment="1">
      <alignment horizontal="center" vertical="center"/>
    </xf>
    <xf numFmtId="0" fontId="21" fillId="3" borderId="41" xfId="0" applyFont="1" applyFill="1" applyBorder="1" applyAlignment="1">
      <alignment horizontal="center" vertical="center"/>
    </xf>
    <xf numFmtId="0" fontId="21" fillId="3" borderId="42" xfId="0" applyFont="1" applyFill="1" applyBorder="1" applyAlignment="1">
      <alignment horizontal="center" vertical="center"/>
    </xf>
    <xf numFmtId="0" fontId="12" fillId="3" borderId="38" xfId="0" applyFont="1" applyFill="1" applyBorder="1" applyAlignment="1">
      <alignment horizontal="center" vertical="center"/>
    </xf>
    <xf numFmtId="0" fontId="12" fillId="3" borderId="41" xfId="0" applyFont="1" applyFill="1" applyBorder="1" applyAlignment="1">
      <alignment horizontal="center" vertical="center" wrapText="1"/>
    </xf>
    <xf numFmtId="0" fontId="12" fillId="3" borderId="62" xfId="0" applyFont="1" applyFill="1" applyBorder="1" applyAlignment="1">
      <alignment horizontal="center" vertical="center" wrapText="1"/>
    </xf>
    <xf numFmtId="0" fontId="12" fillId="3" borderId="123" xfId="0" applyFont="1" applyFill="1" applyBorder="1" applyAlignment="1">
      <alignment horizontal="center" vertical="center"/>
    </xf>
    <xf numFmtId="0" fontId="12" fillId="5" borderId="38" xfId="0" applyFont="1" applyFill="1" applyBorder="1" applyAlignment="1">
      <alignment horizontal="center" vertical="center"/>
    </xf>
    <xf numFmtId="0" fontId="12" fillId="5" borderId="16" xfId="0" applyFont="1" applyFill="1" applyBorder="1" applyAlignment="1" applyProtection="1">
      <alignment horizontal="left" vertical="center" wrapText="1"/>
      <protection locked="0"/>
    </xf>
    <xf numFmtId="0" fontId="12" fillId="5" borderId="31" xfId="0" applyFont="1" applyFill="1" applyBorder="1" applyAlignment="1" applyProtection="1">
      <alignment horizontal="left" vertical="center" wrapText="1"/>
      <protection locked="0"/>
    </xf>
    <xf numFmtId="0" fontId="33" fillId="4" borderId="49" xfId="0" applyFont="1" applyFill="1" applyBorder="1" applyAlignment="1">
      <alignment horizontal="center" vertical="center" wrapText="1"/>
    </xf>
    <xf numFmtId="0" fontId="33" fillId="4" borderId="50" xfId="0" applyFont="1" applyFill="1" applyBorder="1" applyAlignment="1">
      <alignment horizontal="center" vertical="center" wrapText="1"/>
    </xf>
    <xf numFmtId="0" fontId="33" fillId="4" borderId="51" xfId="0" applyFont="1" applyFill="1" applyBorder="1" applyAlignment="1">
      <alignment horizontal="center" vertical="center" wrapText="1"/>
    </xf>
    <xf numFmtId="0" fontId="24" fillId="2" borderId="4" xfId="0" applyFont="1" applyFill="1" applyBorder="1" applyAlignment="1">
      <alignment horizontal="center" vertical="center" textRotation="255" wrapText="1"/>
    </xf>
    <xf numFmtId="0" fontId="24" fillId="2" borderId="5" xfId="0" applyFont="1" applyFill="1" applyBorder="1" applyAlignment="1">
      <alignment horizontal="center" vertical="center" textRotation="255" wrapText="1"/>
    </xf>
    <xf numFmtId="0" fontId="12" fillId="0" borderId="102" xfId="0" applyFont="1" applyFill="1" applyBorder="1" applyAlignment="1">
      <alignment horizontal="center" vertical="center"/>
    </xf>
    <xf numFmtId="0" fontId="12" fillId="0" borderId="53" xfId="0" applyFont="1" applyBorder="1" applyAlignment="1">
      <alignment horizontal="center" vertical="center"/>
    </xf>
    <xf numFmtId="0" fontId="12" fillId="0" borderId="103" xfId="0" applyFont="1" applyBorder="1" applyAlignment="1">
      <alignment horizontal="center" vertical="center"/>
    </xf>
    <xf numFmtId="0" fontId="12" fillId="0" borderId="52" xfId="0" applyFont="1" applyFill="1" applyBorder="1" applyAlignment="1">
      <alignment horizontal="center" vertical="center"/>
    </xf>
    <xf numFmtId="0" fontId="12" fillId="0" borderId="54" xfId="0" applyFont="1" applyBorder="1" applyAlignment="1">
      <alignment horizontal="center" vertical="center"/>
    </xf>
    <xf numFmtId="0" fontId="24" fillId="2" borderId="100" xfId="0" applyFont="1" applyFill="1" applyBorder="1" applyAlignment="1">
      <alignment horizontal="center" vertical="center" textRotation="255" wrapText="1"/>
    </xf>
    <xf numFmtId="0" fontId="12" fillId="0" borderId="101" xfId="0" applyFont="1" applyBorder="1" applyAlignment="1">
      <alignment horizontal="center" vertical="center" textRotation="255" wrapText="1"/>
    </xf>
    <xf numFmtId="0" fontId="12" fillId="5" borderId="78" xfId="0" applyFont="1" applyFill="1" applyBorder="1" applyAlignment="1">
      <alignment vertical="center" wrapText="1"/>
    </xf>
    <xf numFmtId="0" fontId="12" fillId="5" borderId="28" xfId="0" applyFont="1" applyFill="1" applyBorder="1" applyAlignment="1">
      <alignment vertical="center" wrapText="1"/>
    </xf>
    <xf numFmtId="0" fontId="12" fillId="5" borderId="28" xfId="0" applyFont="1" applyFill="1" applyBorder="1" applyAlignment="1">
      <alignment vertical="center"/>
    </xf>
    <xf numFmtId="0" fontId="12" fillId="5" borderId="27" xfId="0" applyFont="1" applyFill="1" applyBorder="1" applyAlignment="1" applyProtection="1">
      <alignment horizontal="center" vertical="center"/>
      <protection locked="0"/>
    </xf>
    <xf numFmtId="0" fontId="12" fillId="5" borderId="28" xfId="0" applyFont="1" applyFill="1" applyBorder="1" applyAlignment="1" applyProtection="1">
      <alignment horizontal="center" vertical="center"/>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0" borderId="3" xfId="0" applyFont="1" applyBorder="1" applyAlignment="1">
      <alignment horizontal="center" vertical="center" textRotation="255" wrapText="1"/>
    </xf>
    <xf numFmtId="0" fontId="12" fillId="0" borderId="46" xfId="0" applyFont="1" applyBorder="1" applyAlignment="1">
      <alignment horizontal="center" vertical="center" textRotation="255" wrapText="1"/>
    </xf>
    <xf numFmtId="0" fontId="12" fillId="5" borderId="72" xfId="0" applyFont="1" applyFill="1" applyBorder="1" applyAlignment="1">
      <alignment vertical="center" wrapText="1"/>
    </xf>
    <xf numFmtId="0" fontId="12" fillId="5" borderId="14" xfId="0" applyFont="1" applyFill="1" applyBorder="1" applyAlignment="1">
      <alignment vertical="center" wrapText="1"/>
    </xf>
    <xf numFmtId="0" fontId="12" fillId="5" borderId="14" xfId="0" applyFont="1" applyFill="1" applyBorder="1" applyAlignment="1">
      <alignment vertical="center"/>
    </xf>
    <xf numFmtId="0" fontId="12" fillId="5" borderId="13" xfId="0" applyFont="1" applyFill="1" applyBorder="1" applyAlignment="1" applyProtection="1">
      <alignment horizontal="center" vertical="center"/>
      <protection locked="0"/>
    </xf>
    <xf numFmtId="0" fontId="12" fillId="5" borderId="14" xfId="0" applyFont="1" applyFill="1" applyBorder="1" applyAlignment="1" applyProtection="1">
      <alignment horizontal="center" vertical="center"/>
      <protection locked="0"/>
    </xf>
    <xf numFmtId="0" fontId="12" fillId="5" borderId="13" xfId="0" applyFont="1" applyFill="1" applyBorder="1" applyAlignment="1" applyProtection="1">
      <alignment horizontal="left" vertical="center" wrapText="1"/>
      <protection locked="0"/>
    </xf>
    <xf numFmtId="0" fontId="12" fillId="5" borderId="14" xfId="0" applyFont="1" applyFill="1" applyBorder="1" applyAlignment="1" applyProtection="1">
      <alignment horizontal="left" vertical="center" wrapText="1"/>
      <protection locked="0"/>
    </xf>
    <xf numFmtId="0" fontId="12" fillId="5" borderId="30" xfId="0" applyFont="1" applyFill="1" applyBorder="1" applyAlignment="1" applyProtection="1">
      <alignment horizontal="left" vertical="center" wrapText="1"/>
      <protection locked="0"/>
    </xf>
    <xf numFmtId="0" fontId="12" fillId="0" borderId="47" xfId="0" applyFont="1" applyBorder="1" applyAlignment="1">
      <alignment horizontal="center" vertical="center" textRotation="255" wrapText="1"/>
    </xf>
    <xf numFmtId="0" fontId="12" fillId="0" borderId="48" xfId="0" applyFont="1" applyBorder="1" applyAlignment="1">
      <alignment horizontal="center" vertical="center" textRotation="255" wrapText="1"/>
    </xf>
    <xf numFmtId="0" fontId="12" fillId="5" borderId="125" xfId="0" applyFont="1" applyFill="1" applyBorder="1" applyAlignment="1">
      <alignment vertical="center" wrapText="1"/>
    </xf>
    <xf numFmtId="0" fontId="12" fillId="5" borderId="105" xfId="0" applyFont="1" applyFill="1" applyBorder="1" applyAlignment="1">
      <alignment vertical="center" wrapText="1"/>
    </xf>
    <xf numFmtId="0" fontId="12" fillId="5" borderId="127" xfId="0" applyFont="1" applyFill="1" applyBorder="1" applyAlignment="1">
      <alignment vertical="center" wrapText="1"/>
    </xf>
    <xf numFmtId="0" fontId="12" fillId="5" borderId="104" xfId="0" applyFont="1" applyFill="1" applyBorder="1" applyAlignment="1" applyProtection="1">
      <alignment horizontal="center" vertical="center"/>
      <protection locked="0"/>
    </xf>
    <xf numFmtId="0" fontId="12" fillId="5" borderId="105" xfId="0" applyFont="1" applyFill="1" applyBorder="1" applyAlignment="1" applyProtection="1">
      <alignment horizontal="center" vertical="center"/>
      <protection locked="0"/>
    </xf>
    <xf numFmtId="0" fontId="24" fillId="2" borderId="44" xfId="0" applyFont="1" applyFill="1" applyBorder="1" applyAlignment="1">
      <alignment horizontal="center" vertical="center" textRotation="255" wrapText="1"/>
    </xf>
    <xf numFmtId="0" fontId="24" fillId="2" borderId="41" xfId="0" applyFont="1" applyFill="1" applyBorder="1" applyAlignment="1">
      <alignment horizontal="center" vertical="center" textRotation="255" wrapText="1"/>
    </xf>
    <xf numFmtId="0" fontId="12" fillId="5" borderId="73" xfId="0" applyFont="1" applyFill="1" applyBorder="1" applyAlignment="1">
      <alignment vertical="center"/>
    </xf>
    <xf numFmtId="0" fontId="12" fillId="5" borderId="41" xfId="0" applyFont="1" applyFill="1" applyBorder="1" applyAlignment="1">
      <alignment vertical="center"/>
    </xf>
    <xf numFmtId="0" fontId="12" fillId="5" borderId="71" xfId="0" applyFont="1" applyFill="1" applyBorder="1" applyAlignment="1">
      <alignment vertical="center"/>
    </xf>
    <xf numFmtId="0" fontId="12" fillId="5" borderId="93" xfId="0" applyFont="1" applyFill="1" applyBorder="1" applyAlignment="1">
      <alignment vertical="center"/>
    </xf>
    <xf numFmtId="0" fontId="12" fillId="5" borderId="40" xfId="0" applyFont="1" applyFill="1" applyBorder="1" applyAlignment="1" applyProtection="1">
      <alignment horizontal="center" vertical="center"/>
      <protection locked="0"/>
    </xf>
    <xf numFmtId="0" fontId="12" fillId="5" borderId="41" xfId="0" applyFont="1" applyFill="1" applyBorder="1" applyAlignment="1" applyProtection="1">
      <alignment horizontal="center" vertical="center"/>
      <protection locked="0"/>
    </xf>
    <xf numFmtId="0" fontId="24" fillId="2" borderId="3" xfId="0" applyFont="1" applyFill="1" applyBorder="1" applyAlignment="1">
      <alignment horizontal="center" vertical="center" textRotation="255" wrapText="1"/>
    </xf>
    <xf numFmtId="0" fontId="24" fillId="2" borderId="0" xfId="0" applyFont="1" applyFill="1" applyBorder="1" applyAlignment="1">
      <alignment horizontal="center" vertical="center" textRotation="255" wrapText="1"/>
    </xf>
    <xf numFmtId="0" fontId="12" fillId="5" borderId="1" xfId="0" applyFont="1" applyFill="1" applyBorder="1" applyAlignment="1">
      <alignment horizontal="center" vertical="center"/>
    </xf>
    <xf numFmtId="0" fontId="12" fillId="5" borderId="126" xfId="0" applyFont="1" applyFill="1" applyBorder="1" applyAlignment="1">
      <alignment horizontal="center" vertical="center"/>
    </xf>
    <xf numFmtId="0" fontId="12" fillId="5" borderId="108"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5" xfId="0" applyFont="1" applyFill="1" applyBorder="1" applyAlignment="1">
      <alignment horizontal="left" vertical="center" wrapText="1"/>
    </xf>
    <xf numFmtId="0" fontId="12" fillId="5" borderId="15" xfId="0" applyFont="1" applyFill="1" applyBorder="1" applyAlignment="1" applyProtection="1">
      <alignment horizontal="center" vertical="center"/>
      <protection locked="0"/>
    </xf>
    <xf numFmtId="0" fontId="12" fillId="5" borderId="66" xfId="0" applyFont="1" applyFill="1" applyBorder="1" applyAlignment="1">
      <alignment horizontal="center" vertical="center"/>
    </xf>
    <xf numFmtId="0" fontId="12" fillId="5" borderId="128" xfId="0" applyFont="1" applyFill="1" applyBorder="1" applyAlignment="1">
      <alignment horizontal="center" vertical="center"/>
    </xf>
    <xf numFmtId="0" fontId="12" fillId="5" borderId="74"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2" fillId="5" borderId="67" xfId="0" applyFont="1" applyFill="1" applyBorder="1" applyAlignment="1">
      <alignment horizontal="left" vertical="center" wrapText="1"/>
    </xf>
    <xf numFmtId="0" fontId="12" fillId="5" borderId="63"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24" fillId="2" borderId="46" xfId="0" applyFont="1" applyFill="1" applyBorder="1" applyAlignment="1">
      <alignment horizontal="center" vertical="center" textRotation="255" wrapText="1"/>
    </xf>
    <xf numFmtId="0" fontId="12" fillId="5" borderId="64" xfId="0" applyFont="1" applyFill="1" applyBorder="1" applyAlignment="1">
      <alignment vertical="center"/>
    </xf>
    <xf numFmtId="0" fontId="12" fillId="5" borderId="60" xfId="0" applyFont="1" applyFill="1" applyBorder="1" applyAlignment="1">
      <alignment vertical="center"/>
    </xf>
    <xf numFmtId="0" fontId="12" fillId="5" borderId="70" xfId="0" applyFont="1" applyFill="1" applyBorder="1" applyAlignment="1" applyProtection="1">
      <alignment horizontal="center" vertical="center"/>
      <protection locked="0"/>
    </xf>
    <xf numFmtId="0" fontId="12" fillId="5" borderId="71" xfId="0" applyFont="1" applyFill="1" applyBorder="1" applyAlignment="1" applyProtection="1">
      <alignment horizontal="center" vertical="center"/>
      <protection locked="0"/>
    </xf>
    <xf numFmtId="0" fontId="12" fillId="5" borderId="70" xfId="0" applyFont="1" applyFill="1" applyBorder="1" applyAlignment="1" applyProtection="1">
      <alignment horizontal="left" vertical="center" wrapText="1"/>
      <protection locked="0"/>
    </xf>
    <xf numFmtId="0" fontId="12" fillId="5" borderId="71" xfId="0" applyFont="1" applyFill="1" applyBorder="1" applyAlignment="1" applyProtection="1">
      <alignment horizontal="left" vertical="center" wrapText="1"/>
      <protection locked="0"/>
    </xf>
    <xf numFmtId="0" fontId="12" fillId="5" borderId="95" xfId="0" applyFont="1" applyFill="1" applyBorder="1" applyAlignment="1" applyProtection="1">
      <alignment horizontal="left" vertical="center" wrapText="1"/>
      <protection locked="0"/>
    </xf>
    <xf numFmtId="0" fontId="12" fillId="5" borderId="72" xfId="0" applyFont="1" applyFill="1" applyBorder="1" applyAlignment="1">
      <alignment vertical="center"/>
    </xf>
    <xf numFmtId="0" fontId="12" fillId="5" borderId="15" xfId="0" applyFont="1" applyFill="1" applyBorder="1" applyAlignment="1">
      <alignment vertical="center"/>
    </xf>
    <xf numFmtId="0" fontId="12" fillId="5" borderId="59" xfId="0" applyFont="1" applyFill="1" applyBorder="1" applyAlignment="1" applyProtection="1">
      <alignment horizontal="left" vertical="center" wrapText="1"/>
      <protection locked="0"/>
    </xf>
    <xf numFmtId="0" fontId="12" fillId="5" borderId="60" xfId="0" applyFont="1" applyFill="1" applyBorder="1" applyAlignment="1" applyProtection="1">
      <alignment horizontal="left" vertical="center" wrapText="1"/>
      <protection locked="0"/>
    </xf>
    <xf numFmtId="0" fontId="12" fillId="5" borderId="61" xfId="0" applyFont="1" applyFill="1" applyBorder="1" applyAlignment="1" applyProtection="1">
      <alignment horizontal="left" vertical="center" wrapText="1"/>
      <protection locked="0"/>
    </xf>
    <xf numFmtId="0" fontId="12" fillId="5" borderId="72" xfId="0" applyFont="1" applyFill="1" applyBorder="1" applyAlignment="1">
      <alignment horizontal="left" vertical="center"/>
    </xf>
    <xf numFmtId="0" fontId="12" fillId="5" borderId="14" xfId="0" applyFont="1" applyFill="1" applyBorder="1" applyAlignment="1">
      <alignment horizontal="left" vertical="center"/>
    </xf>
    <xf numFmtId="0" fontId="12" fillId="5" borderId="15" xfId="0" applyFont="1" applyFill="1" applyBorder="1" applyAlignment="1">
      <alignment horizontal="left" vertical="center"/>
    </xf>
    <xf numFmtId="0" fontId="24" fillId="2" borderId="47" xfId="0" applyFont="1" applyFill="1" applyBorder="1" applyAlignment="1">
      <alignment horizontal="center" vertical="center" textRotation="255" wrapText="1"/>
    </xf>
    <xf numFmtId="0" fontId="24" fillId="2" borderId="48" xfId="0" applyFont="1" applyFill="1" applyBorder="1" applyAlignment="1">
      <alignment horizontal="center" vertical="center" textRotation="255" wrapText="1"/>
    </xf>
    <xf numFmtId="0" fontId="12" fillId="5" borderId="79" xfId="0" applyFont="1" applyFill="1" applyBorder="1" applyAlignment="1">
      <alignment horizontal="left" vertical="center"/>
    </xf>
    <xf numFmtId="0" fontId="12" fillId="5" borderId="20" xfId="0" applyFont="1" applyFill="1" applyBorder="1" applyAlignment="1">
      <alignment horizontal="left" vertical="center"/>
    </xf>
    <xf numFmtId="0" fontId="12" fillId="5" borderId="67" xfId="0" applyFont="1" applyFill="1" applyBorder="1" applyAlignment="1">
      <alignment horizontal="left" vertical="center"/>
    </xf>
    <xf numFmtId="0" fontId="12" fillId="5" borderId="19" xfId="0" applyFont="1" applyFill="1" applyBorder="1" applyAlignment="1" applyProtection="1">
      <alignment horizontal="center" vertical="center"/>
      <protection locked="0"/>
    </xf>
    <xf numFmtId="0" fontId="12" fillId="5" borderId="20" xfId="0" applyFont="1" applyFill="1" applyBorder="1" applyAlignment="1" applyProtection="1">
      <alignment horizontal="center" vertical="center"/>
      <protection locked="0"/>
    </xf>
    <xf numFmtId="0" fontId="12" fillId="5" borderId="67" xfId="0" applyFont="1" applyFill="1" applyBorder="1" applyAlignment="1" applyProtection="1">
      <alignment horizontal="center" vertical="center"/>
      <protection locked="0"/>
    </xf>
    <xf numFmtId="0" fontId="12" fillId="5" borderId="19"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12" fillId="5" borderId="21" xfId="0" applyFont="1" applyFill="1" applyBorder="1" applyAlignment="1" applyProtection="1">
      <alignment horizontal="left" vertical="center" wrapText="1"/>
      <protection locked="0"/>
    </xf>
    <xf numFmtId="0" fontId="24" fillId="2" borderId="45" xfId="0" applyFont="1" applyFill="1" applyBorder="1" applyAlignment="1">
      <alignment horizontal="center" vertical="center" textRotation="255" wrapText="1"/>
    </xf>
    <xf numFmtId="0" fontId="12" fillId="5" borderId="80" xfId="0" applyFont="1" applyFill="1" applyBorder="1" applyAlignment="1">
      <alignment horizontal="left" vertical="center"/>
    </xf>
    <xf numFmtId="0" fontId="12" fillId="5" borderId="71" xfId="0" applyFont="1" applyFill="1" applyBorder="1" applyAlignment="1">
      <alignment horizontal="left" vertical="center"/>
    </xf>
    <xf numFmtId="0" fontId="12" fillId="5" borderId="93" xfId="0" applyFont="1" applyFill="1" applyBorder="1" applyAlignment="1">
      <alignment horizontal="left" vertical="center"/>
    </xf>
    <xf numFmtId="0" fontId="12" fillId="5" borderId="93" xfId="0" applyFont="1" applyFill="1" applyBorder="1" applyAlignment="1" applyProtection="1">
      <alignment horizontal="center" vertical="center"/>
      <protection locked="0"/>
    </xf>
    <xf numFmtId="0" fontId="12" fillId="5" borderId="64" xfId="0" applyFont="1" applyFill="1" applyBorder="1" applyAlignment="1">
      <alignment vertical="center" wrapText="1"/>
    </xf>
    <xf numFmtId="0" fontId="12" fillId="5" borderId="60" xfId="0" applyFont="1" applyFill="1" applyBorder="1" applyAlignment="1">
      <alignment vertical="center" wrapText="1"/>
    </xf>
    <xf numFmtId="0" fontId="12" fillId="5" borderId="65" xfId="0" applyFont="1" applyFill="1" applyBorder="1" applyAlignment="1">
      <alignment vertical="center" wrapText="1"/>
    </xf>
    <xf numFmtId="0" fontId="12" fillId="5" borderId="59" xfId="0" applyFont="1" applyFill="1" applyBorder="1" applyAlignment="1" applyProtection="1">
      <alignment horizontal="center" vertical="center"/>
      <protection locked="0"/>
    </xf>
    <xf numFmtId="0" fontId="12" fillId="5" borderId="60" xfId="0" applyFont="1" applyFill="1" applyBorder="1" applyAlignment="1" applyProtection="1">
      <alignment horizontal="center" vertical="center"/>
      <protection locked="0"/>
    </xf>
    <xf numFmtId="0" fontId="24" fillId="6" borderId="44" xfId="0" applyFont="1" applyFill="1" applyBorder="1" applyAlignment="1">
      <alignment horizontal="center" vertical="center" textRotation="255" wrapText="1"/>
    </xf>
    <xf numFmtId="0" fontId="12" fillId="6" borderId="45" xfId="0" applyFont="1" applyFill="1" applyBorder="1" applyAlignment="1">
      <alignment horizontal="center" vertical="center" textRotation="255" wrapText="1"/>
    </xf>
    <xf numFmtId="0" fontId="12" fillId="5" borderId="80" xfId="0" applyFont="1" applyFill="1" applyBorder="1" applyAlignment="1">
      <alignment horizontal="left" vertical="center" wrapText="1"/>
    </xf>
    <xf numFmtId="0" fontId="12" fillId="5" borderId="71" xfId="0" applyFont="1" applyFill="1" applyBorder="1" applyAlignment="1">
      <alignment horizontal="left" vertical="center" wrapText="1"/>
    </xf>
    <xf numFmtId="0" fontId="12" fillId="6" borderId="3" xfId="0" applyFont="1" applyFill="1" applyBorder="1" applyAlignment="1">
      <alignment horizontal="center" vertical="center" textRotation="255" wrapText="1"/>
    </xf>
    <xf numFmtId="0" fontId="12" fillId="6" borderId="46" xfId="0" applyFont="1" applyFill="1" applyBorder="1" applyAlignment="1">
      <alignment horizontal="center" vertical="center" textRotation="255" wrapText="1"/>
    </xf>
    <xf numFmtId="0" fontId="34" fillId="5" borderId="72" xfId="0" applyFont="1" applyFill="1" applyBorder="1" applyAlignment="1">
      <alignment horizontal="center" vertical="center" wrapText="1"/>
    </xf>
    <xf numFmtId="0" fontId="34" fillId="5" borderId="14" xfId="0" applyFont="1" applyFill="1" applyBorder="1" applyAlignment="1">
      <alignment horizontal="center" vertical="center" wrapText="1"/>
    </xf>
    <xf numFmtId="0" fontId="34" fillId="5" borderId="94" xfId="0" applyFont="1" applyFill="1" applyBorder="1" applyAlignment="1">
      <alignment horizontal="center" vertical="center" wrapText="1"/>
    </xf>
    <xf numFmtId="0" fontId="34" fillId="5" borderId="108" xfId="0" applyFont="1" applyFill="1" applyBorder="1" applyAlignment="1">
      <alignment horizontal="center" vertical="center" wrapText="1"/>
    </xf>
    <xf numFmtId="0" fontId="34" fillId="5" borderId="15" xfId="0" applyFont="1" applyFill="1" applyBorder="1" applyAlignment="1">
      <alignment horizontal="center" vertical="center" wrapText="1"/>
    </xf>
    <xf numFmtId="0" fontId="34" fillId="5" borderId="72" xfId="0" applyFont="1" applyFill="1" applyBorder="1" applyAlignment="1" applyProtection="1">
      <alignment horizontal="center" vertical="center" wrapText="1"/>
      <protection locked="0"/>
    </xf>
    <xf numFmtId="0" fontId="34" fillId="5" borderId="14" xfId="0" applyFont="1" applyFill="1" applyBorder="1" applyAlignment="1" applyProtection="1">
      <alignment horizontal="center" vertical="center" wrapText="1"/>
      <protection locked="0"/>
    </xf>
    <xf numFmtId="0" fontId="34" fillId="5" borderId="94" xfId="0" applyFont="1" applyFill="1" applyBorder="1" applyAlignment="1" applyProtection="1">
      <alignment horizontal="center" vertical="center" wrapText="1"/>
      <protection locked="0"/>
    </xf>
    <xf numFmtId="0" fontId="34" fillId="5" borderId="108" xfId="0" applyFont="1" applyFill="1" applyBorder="1" applyAlignment="1" applyProtection="1">
      <alignment horizontal="right" vertical="center" wrapText="1"/>
      <protection locked="0"/>
    </xf>
    <xf numFmtId="0" fontId="34" fillId="5" borderId="14" xfId="0" applyFont="1" applyFill="1" applyBorder="1" applyAlignment="1" applyProtection="1">
      <alignment horizontal="right" vertical="center" wrapText="1"/>
      <protection locked="0"/>
    </xf>
    <xf numFmtId="0" fontId="34" fillId="5" borderId="14" xfId="0" applyFont="1" applyFill="1" applyBorder="1" applyAlignment="1" applyProtection="1">
      <alignment horizontal="center" vertical="center" wrapText="1"/>
    </xf>
    <xf numFmtId="179" fontId="34" fillId="5" borderId="14" xfId="0" applyNumberFormat="1" applyFont="1" applyFill="1" applyBorder="1" applyAlignment="1" applyProtection="1">
      <alignment horizontal="center" vertical="center" wrapText="1"/>
      <protection locked="0"/>
    </xf>
    <xf numFmtId="178" fontId="34" fillId="5" borderId="94" xfId="0" applyNumberFormat="1" applyFont="1" applyFill="1" applyBorder="1" applyAlignment="1" applyProtection="1">
      <alignment vertical="center" wrapText="1"/>
      <protection locked="0"/>
    </xf>
    <xf numFmtId="0" fontId="34" fillId="5" borderId="108" xfId="0" applyFont="1" applyFill="1" applyBorder="1" applyAlignment="1" applyProtection="1">
      <alignment horizontal="left" vertical="center" wrapText="1"/>
      <protection locked="0"/>
    </xf>
    <xf numFmtId="0" fontId="34" fillId="5" borderId="14" xfId="0" applyFont="1" applyFill="1" applyBorder="1" applyAlignment="1" applyProtection="1">
      <alignment horizontal="left" vertical="center" wrapText="1"/>
      <protection locked="0"/>
    </xf>
    <xf numFmtId="0" fontId="34" fillId="5" borderId="15" xfId="0" applyFont="1" applyFill="1" applyBorder="1" applyAlignment="1" applyProtection="1">
      <alignment horizontal="left" vertical="center" wrapText="1"/>
      <protection locked="0"/>
    </xf>
    <xf numFmtId="0" fontId="12" fillId="6" borderId="47" xfId="0" applyFont="1" applyFill="1" applyBorder="1" applyAlignment="1">
      <alignment horizontal="center" vertical="center" textRotation="255" wrapText="1"/>
    </xf>
    <xf numFmtId="0" fontId="12" fillId="6" borderId="48" xfId="0" applyFont="1" applyFill="1" applyBorder="1" applyAlignment="1">
      <alignment horizontal="center" vertical="center" textRotation="255" wrapText="1"/>
    </xf>
    <xf numFmtId="0" fontId="34" fillId="5" borderId="74" xfId="0" applyFont="1" applyFill="1" applyBorder="1" applyAlignment="1" applyProtection="1">
      <alignment horizontal="right" vertical="center" wrapText="1"/>
      <protection locked="0"/>
    </xf>
    <xf numFmtId="0" fontId="34" fillId="5" borderId="20" xfId="0" applyFont="1" applyFill="1" applyBorder="1" applyAlignment="1" applyProtection="1">
      <alignment horizontal="right" vertical="center" wrapText="1"/>
      <protection locked="0"/>
    </xf>
    <xf numFmtId="0" fontId="34" fillId="5" borderId="20" xfId="0" applyFont="1" applyFill="1" applyBorder="1" applyAlignment="1" applyProtection="1">
      <alignment horizontal="center" vertical="center" wrapText="1"/>
    </xf>
    <xf numFmtId="179" fontId="34" fillId="5" borderId="20" xfId="0" applyNumberFormat="1" applyFont="1" applyFill="1" applyBorder="1" applyAlignment="1" applyProtection="1">
      <alignment horizontal="center" vertical="center" wrapText="1"/>
      <protection locked="0"/>
    </xf>
    <xf numFmtId="178" fontId="34" fillId="5" borderId="107" xfId="0" applyNumberFormat="1" applyFont="1" applyFill="1" applyBorder="1" applyAlignment="1" applyProtection="1">
      <alignment vertical="center" wrapText="1"/>
      <protection locked="0"/>
    </xf>
    <xf numFmtId="0" fontId="34" fillId="5" borderId="74" xfId="0" applyFont="1" applyFill="1" applyBorder="1" applyAlignment="1" applyProtection="1">
      <alignment horizontal="left" vertical="center" wrapText="1"/>
      <protection locked="0"/>
    </xf>
    <xf numFmtId="0" fontId="34" fillId="5" borderId="20" xfId="0" applyFont="1" applyFill="1" applyBorder="1" applyAlignment="1" applyProtection="1">
      <alignment horizontal="left" vertical="center" wrapText="1"/>
      <protection locked="0"/>
    </xf>
    <xf numFmtId="0" fontId="34" fillId="5" borderId="67" xfId="0" applyFont="1" applyFill="1" applyBorder="1" applyAlignment="1" applyProtection="1">
      <alignment horizontal="left" vertical="center" wrapText="1"/>
      <protection locked="0"/>
    </xf>
    <xf numFmtId="0" fontId="24" fillId="2" borderId="45" xfId="0" applyFont="1" applyFill="1" applyBorder="1" applyAlignment="1">
      <alignment horizontal="center" vertical="center" textRotation="255"/>
    </xf>
    <xf numFmtId="0" fontId="12" fillId="0" borderId="73"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2" xfId="0" applyFont="1" applyFill="1" applyBorder="1" applyAlignment="1">
      <alignment horizontal="center" vertical="center"/>
    </xf>
    <xf numFmtId="0" fontId="12" fillId="0" borderId="41" xfId="0" applyFont="1" applyFill="1" applyBorder="1" applyAlignment="1" applyProtection="1">
      <alignment horizontal="left" vertical="center" wrapText="1"/>
      <protection locked="0"/>
    </xf>
    <xf numFmtId="0" fontId="12" fillId="0" borderId="62" xfId="0" applyFont="1" applyFill="1" applyBorder="1" applyAlignment="1" applyProtection="1">
      <alignment horizontal="left" vertical="center" wrapText="1"/>
      <protection locked="0"/>
    </xf>
    <xf numFmtId="0" fontId="12" fillId="0" borderId="68" xfId="0" applyFont="1" applyBorder="1" applyAlignment="1">
      <alignment horizontal="center" vertical="center" textRotation="255"/>
    </xf>
    <xf numFmtId="0" fontId="12" fillId="0" borderId="69" xfId="0" applyFont="1" applyBorder="1" applyAlignment="1">
      <alignment horizontal="center" vertical="center" textRotation="255"/>
    </xf>
    <xf numFmtId="0" fontId="12" fillId="0" borderId="55" xfId="0" applyFont="1" applyFill="1" applyBorder="1" applyAlignment="1">
      <alignment horizontal="center" vertical="center" wrapText="1"/>
    </xf>
    <xf numFmtId="0" fontId="12" fillId="0" borderId="56" xfId="0" applyFont="1" applyFill="1" applyBorder="1" applyAlignment="1">
      <alignment horizontal="center" vertical="center"/>
    </xf>
    <xf numFmtId="0" fontId="12" fillId="0" borderId="57" xfId="0" applyFont="1" applyFill="1" applyBorder="1" applyAlignment="1">
      <alignment horizontal="center" vertical="center"/>
    </xf>
    <xf numFmtId="0" fontId="12" fillId="0" borderId="56" xfId="0" applyFont="1" applyFill="1" applyBorder="1" applyAlignment="1" applyProtection="1">
      <alignment horizontal="left" vertical="center" wrapText="1"/>
      <protection locked="0"/>
    </xf>
    <xf numFmtId="0" fontId="12" fillId="0" borderId="58" xfId="0" applyFont="1" applyFill="1" applyBorder="1" applyAlignment="1" applyProtection="1">
      <alignment horizontal="left" vertical="center" wrapText="1"/>
      <protection locked="0"/>
    </xf>
    <xf numFmtId="0" fontId="33" fillId="2" borderId="49" xfId="0" applyFont="1" applyFill="1" applyBorder="1" applyAlignment="1">
      <alignment horizontal="center" vertical="center" wrapText="1"/>
    </xf>
    <xf numFmtId="0" fontId="33" fillId="2" borderId="50" xfId="0" applyFont="1" applyFill="1" applyBorder="1" applyAlignment="1">
      <alignment horizontal="center" vertical="center" wrapText="1"/>
    </xf>
    <xf numFmtId="0" fontId="33" fillId="2" borderId="51" xfId="0" applyFont="1" applyFill="1" applyBorder="1" applyAlignment="1">
      <alignment horizontal="center" vertical="center" wrapText="1"/>
    </xf>
    <xf numFmtId="0" fontId="12" fillId="0" borderId="75" xfId="0" applyFont="1" applyFill="1" applyBorder="1" applyAlignment="1" applyProtection="1">
      <alignment horizontal="left" vertical="center" wrapText="1"/>
      <protection locked="0"/>
    </xf>
    <xf numFmtId="0" fontId="12" fillId="0" borderId="76" xfId="0" applyFont="1" applyBorder="1" applyAlignment="1" applyProtection="1">
      <alignment horizontal="left" vertical="center" wrapText="1"/>
      <protection locked="0"/>
    </xf>
    <xf numFmtId="0" fontId="12" fillId="0" borderId="98" xfId="0" applyFont="1" applyBorder="1" applyAlignment="1" applyProtection="1">
      <alignment horizontal="left" vertical="center" wrapText="1"/>
      <protection locked="0"/>
    </xf>
    <xf numFmtId="0" fontId="33" fillId="2" borderId="47" xfId="0" applyFont="1" applyFill="1" applyBorder="1" applyAlignment="1">
      <alignment horizontal="center" vertical="center" wrapText="1"/>
    </xf>
    <xf numFmtId="0" fontId="33" fillId="2" borderId="17" xfId="0" applyFont="1" applyFill="1" applyBorder="1" applyAlignment="1">
      <alignment horizontal="center" vertical="center" wrapText="1"/>
    </xf>
    <xf numFmtId="0" fontId="33" fillId="2" borderId="31" xfId="0" applyFont="1" applyFill="1" applyBorder="1" applyAlignment="1">
      <alignment horizontal="center" vertical="center" wrapText="1"/>
    </xf>
    <xf numFmtId="0" fontId="12" fillId="0" borderId="75" xfId="0" applyFont="1" applyFill="1" applyBorder="1" applyAlignment="1" applyProtection="1">
      <alignment horizontal="center" vertical="center" textRotation="255" wrapText="1"/>
      <protection locked="0"/>
    </xf>
    <xf numFmtId="0" fontId="12" fillId="0" borderId="76" xfId="0" applyFont="1" applyBorder="1" applyAlignment="1" applyProtection="1">
      <alignment horizontal="center" vertical="center" textRotation="255" wrapText="1"/>
      <protection locked="0"/>
    </xf>
    <xf numFmtId="0" fontId="12" fillId="0" borderId="77" xfId="0" applyFont="1" applyBorder="1" applyAlignment="1" applyProtection="1">
      <alignment horizontal="center" vertical="center" textRotation="255" wrapText="1"/>
      <protection locked="0"/>
    </xf>
    <xf numFmtId="0" fontId="12" fillId="0" borderId="99" xfId="0" applyFont="1" applyFill="1" applyBorder="1" applyAlignment="1" applyProtection="1">
      <alignment horizontal="left" vertical="center" wrapText="1"/>
      <protection locked="0"/>
    </xf>
    <xf numFmtId="0" fontId="12" fillId="0" borderId="99" xfId="0" applyFont="1" applyBorder="1" applyAlignment="1" applyProtection="1">
      <alignment horizontal="left" vertical="center" wrapText="1"/>
      <protection locked="0"/>
    </xf>
    <xf numFmtId="0" fontId="33" fillId="3" borderId="49" xfId="0" applyFont="1" applyFill="1" applyBorder="1" applyAlignment="1">
      <alignment horizontal="center" vertical="center"/>
    </xf>
    <xf numFmtId="0" fontId="33" fillId="3" borderId="50" xfId="0" applyFont="1" applyFill="1" applyBorder="1" applyAlignment="1">
      <alignment horizontal="center" vertical="center"/>
    </xf>
    <xf numFmtId="0" fontId="33" fillId="3" borderId="51" xfId="0" applyFont="1" applyFill="1" applyBorder="1" applyAlignment="1">
      <alignment horizontal="center" vertical="center"/>
    </xf>
    <xf numFmtId="0" fontId="12" fillId="5" borderId="75" xfId="0" applyFont="1" applyFill="1" applyBorder="1" applyAlignment="1" applyProtection="1">
      <alignment horizontal="left" vertical="center" wrapText="1"/>
      <protection locked="0"/>
    </xf>
    <xf numFmtId="0" fontId="12" fillId="5" borderId="76" xfId="0" applyFont="1" applyFill="1" applyBorder="1" applyAlignment="1" applyProtection="1">
      <alignment horizontal="left" vertical="center" wrapText="1"/>
      <protection locked="0"/>
    </xf>
    <xf numFmtId="0" fontId="12" fillId="5" borderId="98" xfId="0" applyFont="1" applyFill="1" applyBorder="1" applyAlignment="1" applyProtection="1">
      <alignment horizontal="left" vertical="center" wrapText="1"/>
      <protection locked="0"/>
    </xf>
    <xf numFmtId="0" fontId="24" fillId="3" borderId="129" xfId="0" applyFont="1" applyFill="1" applyBorder="1" applyAlignment="1">
      <alignment horizontal="center" vertical="center" wrapText="1"/>
    </xf>
    <xf numFmtId="0" fontId="12" fillId="3" borderId="130" xfId="0" applyFont="1" applyFill="1" applyBorder="1" applyAlignment="1">
      <alignment horizontal="center" vertical="center" wrapText="1"/>
    </xf>
    <xf numFmtId="0" fontId="12" fillId="3" borderId="131" xfId="0" applyFont="1" applyFill="1" applyBorder="1" applyAlignment="1">
      <alignment horizontal="center" vertical="center" wrapText="1"/>
    </xf>
    <xf numFmtId="0" fontId="12" fillId="3" borderId="32" xfId="0" applyFont="1" applyFill="1" applyBorder="1" applyAlignment="1">
      <alignment horizontal="center" vertical="center"/>
    </xf>
    <xf numFmtId="49" fontId="34" fillId="0" borderId="24" xfId="0" applyNumberFormat="1" applyFont="1" applyFill="1" applyBorder="1" applyAlignment="1" applyProtection="1">
      <alignment horizontal="left" vertical="center" wrapText="1"/>
      <protection locked="0"/>
    </xf>
    <xf numFmtId="49" fontId="34" fillId="0" borderId="25" xfId="0" applyNumberFormat="1" applyFont="1" applyFill="1" applyBorder="1" applyAlignment="1" applyProtection="1">
      <alignment horizontal="left" vertical="center" wrapText="1"/>
      <protection locked="0"/>
    </xf>
    <xf numFmtId="49" fontId="34" fillId="0" borderId="26" xfId="0" applyNumberFormat="1" applyFont="1" applyFill="1" applyBorder="1" applyAlignment="1" applyProtection="1">
      <alignment horizontal="left" vertical="center" wrapText="1"/>
      <protection locked="0"/>
    </xf>
    <xf numFmtId="49" fontId="34" fillId="0" borderId="34" xfId="0" applyNumberFormat="1" applyFont="1" applyFill="1" applyBorder="1" applyAlignment="1" applyProtection="1">
      <alignment horizontal="left" vertical="center" wrapText="1"/>
      <protection locked="0"/>
    </xf>
    <xf numFmtId="0" fontId="34" fillId="5" borderId="0" xfId="0" applyFont="1" applyFill="1" applyBorder="1" applyAlignment="1" applyProtection="1">
      <alignment vertical="center" wrapText="1"/>
      <protection locked="0"/>
    </xf>
    <xf numFmtId="0" fontId="12" fillId="3" borderId="11" xfId="0" applyFont="1" applyFill="1" applyBorder="1" applyAlignment="1">
      <alignment horizontal="center" vertical="center"/>
    </xf>
    <xf numFmtId="49" fontId="34" fillId="0" borderId="40" xfId="0" applyNumberFormat="1" applyFont="1" applyFill="1" applyBorder="1" applyAlignment="1" applyProtection="1">
      <alignment horizontal="left" vertical="center" wrapText="1"/>
      <protection locked="0"/>
    </xf>
    <xf numFmtId="49" fontId="34" fillId="0" borderId="41" xfId="0" applyNumberFormat="1" applyFont="1" applyFill="1" applyBorder="1" applyAlignment="1" applyProtection="1">
      <alignment horizontal="left" vertical="center" wrapText="1"/>
      <protection locked="0"/>
    </xf>
    <xf numFmtId="49" fontId="34" fillId="0" borderId="42" xfId="0" applyNumberFormat="1" applyFont="1" applyFill="1" applyBorder="1" applyAlignment="1" applyProtection="1">
      <alignment horizontal="left" vertical="center" wrapText="1"/>
      <protection locked="0"/>
    </xf>
    <xf numFmtId="0" fontId="31" fillId="0" borderId="24" xfId="0" applyFont="1" applyFill="1" applyBorder="1" applyAlignment="1" applyProtection="1">
      <alignment horizontal="center" vertical="center" wrapText="1"/>
      <protection locked="0"/>
    </xf>
    <xf numFmtId="0" fontId="31" fillId="0" borderId="25" xfId="0" applyFont="1" applyFill="1" applyBorder="1" applyAlignment="1" applyProtection="1">
      <alignment horizontal="center" vertical="center" wrapText="1"/>
      <protection locked="0"/>
    </xf>
    <xf numFmtId="0" fontId="31" fillId="0" borderId="25" xfId="0" applyFont="1" applyFill="1" applyBorder="1" applyAlignment="1" applyProtection="1">
      <alignment horizontal="center" vertical="center" wrapText="1"/>
    </xf>
    <xf numFmtId="179" fontId="31" fillId="0" borderId="25" xfId="0" applyNumberFormat="1" applyFont="1" applyFill="1" applyBorder="1" applyAlignment="1" applyProtection="1">
      <alignment horizontal="center" vertical="center" wrapText="1"/>
      <protection locked="0"/>
    </xf>
    <xf numFmtId="178" fontId="31" fillId="0" borderId="25" xfId="0" applyNumberFormat="1" applyFont="1" applyFill="1" applyBorder="1" applyAlignment="1" applyProtection="1">
      <alignment horizontal="center" vertical="center" wrapText="1"/>
      <protection locked="0"/>
    </xf>
    <xf numFmtId="178" fontId="31" fillId="0" borderId="26" xfId="0" applyNumberFormat="1" applyFont="1" applyFill="1" applyBorder="1" applyAlignment="1" applyProtection="1">
      <alignment horizontal="center" vertical="center" wrapText="1"/>
      <protection locked="0"/>
    </xf>
    <xf numFmtId="178" fontId="31" fillId="0" borderId="34" xfId="0" applyNumberFormat="1" applyFont="1" applyFill="1" applyBorder="1" applyAlignment="1" applyProtection="1">
      <alignment horizontal="center" vertical="center" wrapText="1"/>
      <protection locked="0"/>
    </xf>
    <xf numFmtId="0" fontId="21" fillId="0" borderId="1" xfId="1" applyFont="1" applyFill="1" applyBorder="1" applyAlignment="1" applyProtection="1">
      <alignment vertical="top"/>
    </xf>
    <xf numFmtId="0" fontId="21" fillId="0" borderId="0" xfId="1" applyFont="1" applyFill="1" applyBorder="1" applyAlignment="1" applyProtection="1">
      <alignment vertical="top"/>
      <protection locked="0"/>
    </xf>
    <xf numFmtId="0" fontId="21" fillId="0" borderId="2" xfId="1" applyFont="1" applyFill="1" applyBorder="1" applyAlignment="1" applyProtection="1">
      <alignment vertical="top"/>
      <protection locked="0"/>
    </xf>
    <xf numFmtId="0" fontId="21" fillId="0" borderId="1" xfId="1" applyFont="1" applyFill="1" applyBorder="1" applyAlignment="1" applyProtection="1">
      <alignment vertical="top"/>
      <protection locked="0"/>
    </xf>
    <xf numFmtId="0" fontId="24" fillId="2" borderId="81" xfId="0" applyFont="1" applyFill="1" applyBorder="1" applyAlignment="1">
      <alignment horizontal="center" vertical="center" wrapText="1"/>
    </xf>
    <xf numFmtId="0" fontId="24" fillId="2" borderId="82" xfId="0" applyFont="1" applyFill="1" applyBorder="1" applyAlignment="1">
      <alignment horizontal="center" vertical="center" wrapText="1"/>
    </xf>
    <xf numFmtId="0" fontId="24" fillId="2" borderId="83" xfId="0" applyFont="1" applyFill="1" applyBorder="1" applyAlignment="1">
      <alignment horizontal="center" vertical="center" wrapText="1"/>
    </xf>
    <xf numFmtId="0" fontId="16" fillId="0" borderId="84" xfId="0" applyFont="1" applyFill="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16" fillId="0" borderId="85" xfId="0" applyFont="1" applyBorder="1" applyAlignment="1" applyProtection="1">
      <alignment horizontal="center" vertical="center" wrapText="1"/>
      <protection locked="0"/>
    </xf>
    <xf numFmtId="0" fontId="16" fillId="0" borderId="51" xfId="0" applyFont="1" applyBorder="1" applyAlignment="1" applyProtection="1">
      <alignment horizontal="center" vertical="center" wrapText="1"/>
      <protection locked="0"/>
    </xf>
    <xf numFmtId="0" fontId="24" fillId="2" borderId="3"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12" fillId="0" borderId="40" xfId="0" applyFont="1" applyFill="1" applyBorder="1" applyAlignment="1">
      <alignment horizontal="center" vertical="center"/>
    </xf>
    <xf numFmtId="0" fontId="12" fillId="0" borderId="42" xfId="0" applyFont="1" applyBorder="1" applyAlignment="1">
      <alignment horizontal="center" vertical="center"/>
    </xf>
    <xf numFmtId="0" fontId="21" fillId="0" borderId="40" xfId="0" applyFont="1" applyBorder="1" applyAlignment="1">
      <alignment horizontal="center" vertical="center" wrapText="1"/>
    </xf>
    <xf numFmtId="0" fontId="21" fillId="0" borderId="41" xfId="0" applyFont="1" applyBorder="1" applyAlignment="1">
      <alignment horizontal="center" vertical="center"/>
    </xf>
    <xf numFmtId="0" fontId="21" fillId="0" borderId="42" xfId="0" applyFont="1" applyBorder="1" applyAlignment="1">
      <alignment horizontal="center" vertical="center"/>
    </xf>
    <xf numFmtId="0" fontId="21" fillId="0" borderId="62" xfId="0" applyFont="1" applyBorder="1" applyAlignment="1">
      <alignment horizontal="center" vertical="center"/>
    </xf>
    <xf numFmtId="0" fontId="12" fillId="0" borderId="80" xfId="0" applyFont="1" applyBorder="1" applyAlignment="1" applyProtection="1">
      <alignment horizontal="left" vertical="center" wrapText="1"/>
      <protection locked="0"/>
    </xf>
    <xf numFmtId="0" fontId="12" fillId="0" borderId="71" xfId="0" applyFont="1" applyBorder="1" applyAlignment="1" applyProtection="1">
      <alignment horizontal="left" vertical="center" wrapText="1"/>
      <protection locked="0"/>
    </xf>
    <xf numFmtId="0" fontId="12" fillId="0" borderId="93" xfId="0" applyFont="1" applyBorder="1" applyAlignment="1" applyProtection="1">
      <alignment horizontal="left" vertical="center" wrapText="1"/>
      <protection locked="0"/>
    </xf>
    <xf numFmtId="0" fontId="21" fillId="0" borderId="70" xfId="0" applyFont="1" applyBorder="1" applyAlignment="1" applyProtection="1">
      <alignment horizontal="left" vertical="center" wrapText="1"/>
      <protection locked="0"/>
    </xf>
    <xf numFmtId="0" fontId="12" fillId="0" borderId="71" xfId="0" applyFont="1" applyBorder="1" applyAlignment="1" applyProtection="1">
      <alignment horizontal="left" vertical="center"/>
      <protection locked="0"/>
    </xf>
    <xf numFmtId="0" fontId="12" fillId="0" borderId="93" xfId="0" applyFont="1" applyBorder="1" applyAlignment="1" applyProtection="1">
      <alignment horizontal="left" vertical="center"/>
      <protection locked="0"/>
    </xf>
    <xf numFmtId="177" fontId="12" fillId="0" borderId="70" xfId="0" applyNumberFormat="1" applyFont="1" applyFill="1" applyBorder="1" applyAlignment="1" applyProtection="1">
      <alignment horizontal="right" vertical="center"/>
      <protection locked="0"/>
    </xf>
    <xf numFmtId="177" fontId="12" fillId="0" borderId="71" xfId="0" applyNumberFormat="1" applyFont="1" applyFill="1" applyBorder="1" applyAlignment="1" applyProtection="1">
      <alignment horizontal="right" vertical="center"/>
      <protection locked="0"/>
    </xf>
    <xf numFmtId="177" fontId="12" fillId="0" borderId="121" xfId="0" applyNumberFormat="1" applyFont="1" applyFill="1" applyBorder="1" applyAlignment="1" applyProtection="1">
      <alignment horizontal="right" vertical="center"/>
      <protection locked="0"/>
    </xf>
    <xf numFmtId="177" fontId="12" fillId="0" borderId="95" xfId="0" applyNumberFormat="1" applyFont="1" applyFill="1" applyBorder="1" applyAlignment="1" applyProtection="1">
      <alignment horizontal="right" vertical="center"/>
      <protection locked="0"/>
    </xf>
    <xf numFmtId="0" fontId="12" fillId="0" borderId="79" xfId="0" applyFont="1" applyBorder="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0" fontId="12" fillId="0" borderId="67" xfId="0" applyFont="1" applyBorder="1" applyAlignment="1" applyProtection="1">
      <alignment horizontal="left" vertical="center" wrapText="1"/>
      <protection locked="0"/>
    </xf>
    <xf numFmtId="0" fontId="21" fillId="0" borderId="19" xfId="0"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21" fillId="0" borderId="67" xfId="0" applyFont="1" applyBorder="1" applyAlignment="1" applyProtection="1">
      <alignment horizontal="left" vertical="center" wrapText="1"/>
      <protection locked="0"/>
    </xf>
    <xf numFmtId="177" fontId="12" fillId="0" borderId="19" xfId="0" applyNumberFormat="1" applyFont="1" applyFill="1" applyBorder="1" applyAlignment="1" applyProtection="1">
      <alignment horizontal="right" vertical="center"/>
      <protection locked="0"/>
    </xf>
    <xf numFmtId="177" fontId="12" fillId="0" borderId="20" xfId="0" applyNumberFormat="1" applyFont="1" applyFill="1" applyBorder="1" applyAlignment="1" applyProtection="1">
      <alignment horizontal="right" vertical="center"/>
      <protection locked="0"/>
    </xf>
    <xf numFmtId="177" fontId="12" fillId="0" borderId="144" xfId="0" applyNumberFormat="1" applyFont="1" applyFill="1" applyBorder="1" applyAlignment="1" applyProtection="1">
      <alignment horizontal="right" vertical="center"/>
      <protection locked="0"/>
    </xf>
    <xf numFmtId="177" fontId="12" fillId="0" borderId="21" xfId="0" applyNumberFormat="1" applyFont="1" applyFill="1" applyBorder="1" applyAlignment="1" applyProtection="1">
      <alignment horizontal="right" vertical="center"/>
      <protection locked="0"/>
    </xf>
    <xf numFmtId="0" fontId="12" fillId="0" borderId="33" xfId="0" applyFont="1" applyBorder="1" applyAlignment="1">
      <alignment horizontal="center" vertical="center"/>
    </xf>
    <xf numFmtId="0" fontId="12" fillId="0" borderId="25" xfId="0" applyFont="1" applyBorder="1" applyAlignment="1">
      <alignment horizontal="center" vertical="center"/>
    </xf>
    <xf numFmtId="0" fontId="21" fillId="0" borderId="12" xfId="0" applyFont="1" applyBorder="1" applyAlignment="1">
      <alignment horizontal="center" vertical="center" wrapText="1"/>
    </xf>
    <xf numFmtId="177" fontId="12" fillId="0" borderId="24" xfId="0" applyNumberFormat="1" applyFont="1" applyFill="1" applyBorder="1" applyAlignment="1" applyProtection="1">
      <alignment horizontal="right" vertical="center"/>
    </xf>
    <xf numFmtId="177" fontId="12" fillId="0" borderId="25" xfId="0" applyNumberFormat="1" applyFont="1" applyFill="1" applyBorder="1" applyAlignment="1" applyProtection="1">
      <alignment horizontal="right" vertical="center"/>
    </xf>
    <xf numFmtId="177" fontId="12" fillId="0" borderId="43" xfId="0" applyNumberFormat="1" applyFont="1" applyFill="1" applyBorder="1" applyAlignment="1" applyProtection="1">
      <alignment horizontal="right" vertical="center"/>
    </xf>
    <xf numFmtId="177" fontId="12" fillId="0" borderId="34" xfId="0" applyNumberFormat="1" applyFont="1" applyFill="1" applyBorder="1" applyAlignment="1" applyProtection="1">
      <alignment horizontal="right" vertical="center"/>
    </xf>
    <xf numFmtId="0" fontId="12" fillId="0" borderId="72"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177" fontId="12" fillId="0" borderId="13" xfId="0" applyNumberFormat="1" applyFont="1" applyFill="1" applyBorder="1" applyAlignment="1" applyProtection="1">
      <alignment horizontal="right" vertical="center"/>
      <protection locked="0"/>
    </xf>
    <xf numFmtId="177" fontId="12" fillId="0" borderId="14" xfId="0" applyNumberFormat="1" applyFont="1" applyFill="1" applyBorder="1" applyAlignment="1" applyProtection="1">
      <alignment horizontal="right" vertical="center"/>
      <protection locked="0"/>
    </xf>
    <xf numFmtId="177" fontId="12" fillId="0" borderId="118" xfId="0" applyNumberFormat="1" applyFont="1" applyFill="1" applyBorder="1" applyAlignment="1" applyProtection="1">
      <alignment horizontal="right" vertical="center"/>
      <protection locked="0"/>
    </xf>
    <xf numFmtId="177" fontId="12" fillId="0" borderId="30" xfId="0" applyNumberFormat="1" applyFont="1" applyFill="1" applyBorder="1" applyAlignment="1" applyProtection="1">
      <alignment horizontal="righ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42332</xdr:colOff>
      <xdr:row>138</xdr:row>
      <xdr:rowOff>91723</xdr:rowOff>
    </xdr:from>
    <xdr:to>
      <xdr:col>48</xdr:col>
      <xdr:colOff>21165</xdr:colOff>
      <xdr:row>140</xdr:row>
      <xdr:rowOff>7055</xdr:rowOff>
    </xdr:to>
    <xdr:sp macro="" textlink="">
      <xdr:nvSpPr>
        <xdr:cNvPr id="17" name="テキスト ボックス 16"/>
        <xdr:cNvSpPr txBox="1"/>
      </xdr:nvSpPr>
      <xdr:spPr>
        <a:xfrm>
          <a:off x="1242482" y="55098598"/>
          <a:ext cx="8379883" cy="62018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a:t>
          </a:r>
          <a:r>
            <a:rPr kumimoji="1" lang="en-US" altLang="ja-JP" sz="1100"/>
            <a:t>3</a:t>
          </a:r>
          <a:r>
            <a:rPr kumimoji="1" lang="ja-JP" altLang="en-US" sz="1100"/>
            <a:t>年度</a:t>
          </a:r>
          <a:endParaRPr kumimoji="1" lang="en-US" altLang="ja-JP" sz="1100"/>
        </a:p>
        <a:p>
          <a:r>
            <a:rPr kumimoji="1" lang="ja-JP" altLang="en-US" sz="1100"/>
            <a:t>　への繰越額］　　</a:t>
          </a:r>
          <a:r>
            <a:rPr kumimoji="1" lang="ja-JP" altLang="en-US" sz="1100">
              <a:solidFill>
                <a:srgbClr val="FF0000"/>
              </a:solidFill>
            </a:rPr>
            <a:t>　</a:t>
          </a:r>
          <a:r>
            <a:rPr kumimoji="1" lang="ja-JP" altLang="en-US" sz="1100">
              <a:solidFill>
                <a:sysClr val="windowText" lastClr="000000"/>
              </a:solidFill>
            </a:rPr>
            <a:t> （</a:t>
          </a:r>
          <a:r>
            <a:rPr kumimoji="1" lang="en-US" altLang="ja-JP" sz="1100">
              <a:solidFill>
                <a:sysClr val="windowText" lastClr="000000"/>
              </a:solidFill>
            </a:rPr>
            <a:t>1,941.5</a:t>
          </a:r>
          <a:r>
            <a:rPr kumimoji="1" lang="ja-JP" altLang="en-US" sz="1100">
              <a:solidFill>
                <a:sysClr val="windowText" lastClr="000000"/>
              </a:solidFill>
            </a:rPr>
            <a:t>百万円）　　　　　　　　　</a:t>
          </a:r>
          <a:r>
            <a:rPr kumimoji="1" lang="ja-JP" altLang="en-US" sz="1100"/>
            <a:t>（</a:t>
          </a:r>
          <a:r>
            <a:rPr kumimoji="1" lang="en-US" altLang="ja-JP" sz="1100"/>
            <a:t>3,549.4</a:t>
          </a:r>
          <a:r>
            <a:rPr kumimoji="1" lang="ja-JP" altLang="en-US" sz="1100"/>
            <a:t>百万円）　　　　　　　　</a:t>
          </a:r>
          <a:r>
            <a:rPr kumimoji="1" lang="ja-JP" altLang="en-US" sz="1100">
              <a:solidFill>
                <a:sysClr val="windowText" lastClr="000000"/>
              </a:solidFill>
            </a:rPr>
            <a:t>（</a:t>
          </a:r>
          <a:r>
            <a:rPr kumimoji="1" lang="en-US" altLang="ja-JP" sz="1100">
              <a:solidFill>
                <a:sysClr val="windowText" lastClr="000000"/>
              </a:solidFill>
            </a:rPr>
            <a:t>42.3</a:t>
          </a:r>
          <a:r>
            <a:rPr kumimoji="1" lang="ja-JP" altLang="en-US" sz="1100">
              <a:solidFill>
                <a:sysClr val="windowText" lastClr="000000"/>
              </a:solidFill>
            </a:rPr>
            <a:t>百万円）　</a:t>
          </a:r>
          <a:r>
            <a:rPr kumimoji="1" lang="ja-JP" altLang="en-US" sz="1100"/>
            <a:t>　　　　　　　　　　　（</a:t>
          </a:r>
          <a:r>
            <a:rPr kumimoji="1" lang="en-US" altLang="ja-JP" sz="1100"/>
            <a:t>0</a:t>
          </a:r>
          <a:r>
            <a:rPr kumimoji="1" lang="ja-JP" altLang="en-US" sz="1100"/>
            <a:t>百万円）　</a:t>
          </a:r>
          <a:endParaRPr kumimoji="1" lang="en-US" altLang="ja-JP" sz="1100"/>
        </a:p>
      </xdr:txBody>
    </xdr:sp>
    <xdr:clientData/>
  </xdr:twoCellAnchor>
  <xdr:oneCellAnchor>
    <xdr:from>
      <xdr:col>10</xdr:col>
      <xdr:colOff>7255</xdr:colOff>
      <xdr:row>130</xdr:row>
      <xdr:rowOff>0</xdr:rowOff>
    </xdr:from>
    <xdr:ext cx="1031051" cy="275717"/>
    <xdr:sp macro="" textlink="">
      <xdr:nvSpPr>
        <xdr:cNvPr id="18" name="テキスト ボックス 17"/>
        <xdr:cNvSpPr txBox="1"/>
      </xdr:nvSpPr>
      <xdr:spPr>
        <a:xfrm>
          <a:off x="2007505" y="5218747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資金の流れ</a:t>
          </a:r>
          <a:r>
            <a:rPr kumimoji="1" lang="en-US" altLang="ja-JP" sz="1100"/>
            <a:t>】</a:t>
          </a:r>
          <a:endParaRPr kumimoji="1" lang="ja-JP" altLang="en-US" sz="1100"/>
        </a:p>
      </xdr:txBody>
    </xdr:sp>
    <xdr:clientData/>
  </xdr:oneCellAnchor>
  <xdr:twoCellAnchor>
    <xdr:from>
      <xdr:col>19</xdr:col>
      <xdr:colOff>19050</xdr:colOff>
      <xdr:row>131</xdr:row>
      <xdr:rowOff>11242</xdr:rowOff>
    </xdr:from>
    <xdr:to>
      <xdr:col>36</xdr:col>
      <xdr:colOff>196850</xdr:colOff>
      <xdr:row>132</xdr:row>
      <xdr:rowOff>171113</xdr:rowOff>
    </xdr:to>
    <xdr:sp macro="" textlink="">
      <xdr:nvSpPr>
        <xdr:cNvPr id="19" name="テキスト ボックス 18"/>
        <xdr:cNvSpPr txBox="1"/>
      </xdr:nvSpPr>
      <xdr:spPr>
        <a:xfrm>
          <a:off x="3879850" y="52227292"/>
          <a:ext cx="3632200" cy="5154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400"/>
            </a:lnSpc>
          </a:pPr>
          <a:r>
            <a:rPr kumimoji="1" lang="ja-JP" altLang="en-US" sz="1200">
              <a:solidFill>
                <a:schemeClr val="tx1"/>
              </a:solidFill>
              <a:latin typeface="+mn-ea"/>
              <a:ea typeface="+mn-ea"/>
            </a:rPr>
            <a:t>政策統括官（科学技術・ｲﾉﾍﾞｰｼｮﾝ担当）</a:t>
          </a:r>
        </a:p>
        <a:p>
          <a:pPr algn="ctr">
            <a:lnSpc>
              <a:spcPts val="1400"/>
            </a:lnSpc>
          </a:pPr>
          <a:r>
            <a:rPr kumimoji="1" lang="ja-JP" altLang="en-US" sz="1200">
              <a:solidFill>
                <a:schemeClr val="tx1"/>
              </a:solidFill>
              <a:latin typeface="+mn-ea"/>
              <a:ea typeface="+mn-ea"/>
            </a:rPr>
            <a:t>　</a:t>
          </a:r>
          <a:r>
            <a:rPr kumimoji="1" lang="en-US" altLang="ja-JP" sz="1200">
              <a:solidFill>
                <a:schemeClr val="tx1"/>
              </a:solidFill>
              <a:latin typeface="+mn-ea"/>
              <a:ea typeface="+mn-ea"/>
            </a:rPr>
            <a:t>17,500</a:t>
          </a:r>
          <a:r>
            <a:rPr kumimoji="1" lang="ja-JP" altLang="en-US" sz="1200">
              <a:solidFill>
                <a:schemeClr val="tx1"/>
              </a:solidFill>
              <a:latin typeface="+mn-ea"/>
              <a:ea typeface="+mn-ea"/>
            </a:rPr>
            <a:t>百万円</a:t>
          </a:r>
        </a:p>
      </xdr:txBody>
    </xdr:sp>
    <xdr:clientData/>
  </xdr:twoCellAnchor>
  <xdr:twoCellAnchor>
    <xdr:from>
      <xdr:col>28</xdr:col>
      <xdr:colOff>38551</xdr:colOff>
      <xdr:row>132</xdr:row>
      <xdr:rowOff>175077</xdr:rowOff>
    </xdr:from>
    <xdr:to>
      <xdr:col>28</xdr:col>
      <xdr:colOff>38551</xdr:colOff>
      <xdr:row>135</xdr:row>
      <xdr:rowOff>294262</xdr:rowOff>
    </xdr:to>
    <xdr:cxnSp macro="">
      <xdr:nvCxnSpPr>
        <xdr:cNvPr id="20" name="直線コネクタ 19"/>
        <xdr:cNvCxnSpPr/>
      </xdr:nvCxnSpPr>
      <xdr:spPr>
        <a:xfrm>
          <a:off x="5728151" y="52746727"/>
          <a:ext cx="0" cy="118598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73982</xdr:colOff>
      <xdr:row>133</xdr:row>
      <xdr:rowOff>260002</xdr:rowOff>
    </xdr:from>
    <xdr:ext cx="749179" cy="292452"/>
    <xdr:sp macro="" textlink="">
      <xdr:nvSpPr>
        <xdr:cNvPr id="21" name="テキスト ボックス 20"/>
        <xdr:cNvSpPr txBox="1"/>
      </xdr:nvSpPr>
      <xdr:spPr>
        <a:xfrm>
          <a:off x="5357182" y="53187252"/>
          <a:ext cx="749179" cy="292452"/>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ysClr val="windowText" lastClr="000000"/>
              </a:solidFill>
            </a:rPr>
            <a:t>移し替え</a:t>
          </a:r>
        </a:p>
      </xdr:txBody>
    </xdr:sp>
    <xdr:clientData/>
  </xdr:oneCellAnchor>
  <xdr:twoCellAnchor>
    <xdr:from>
      <xdr:col>11</xdr:col>
      <xdr:colOff>7327</xdr:colOff>
      <xdr:row>136</xdr:row>
      <xdr:rowOff>344261</xdr:rowOff>
    </xdr:from>
    <xdr:to>
      <xdr:col>18</xdr:col>
      <xdr:colOff>7328</xdr:colOff>
      <xdr:row>138</xdr:row>
      <xdr:rowOff>182970</xdr:rowOff>
    </xdr:to>
    <xdr:sp macro="" textlink="">
      <xdr:nvSpPr>
        <xdr:cNvPr id="22" name="テキスト ボックス 21"/>
        <xdr:cNvSpPr txBox="1"/>
      </xdr:nvSpPr>
      <xdr:spPr>
        <a:xfrm>
          <a:off x="2183423" y="54138530"/>
          <a:ext cx="1384790" cy="54209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en-US" altLang="ja-JP" sz="1200">
              <a:solidFill>
                <a:schemeClr val="tx1"/>
              </a:solidFill>
              <a:latin typeface="+mn-ea"/>
              <a:ea typeface="+mn-ea"/>
            </a:rPr>
            <a:t>A.</a:t>
          </a:r>
          <a:r>
            <a:rPr kumimoji="1" lang="ja-JP" altLang="en-US" sz="1200">
              <a:solidFill>
                <a:schemeClr val="tx1"/>
              </a:solidFill>
              <a:latin typeface="+mn-ea"/>
              <a:ea typeface="+mn-ea"/>
            </a:rPr>
            <a:t>文部科学省</a:t>
          </a:r>
          <a:endParaRPr kumimoji="1" lang="en-US" altLang="ja-JP" sz="1200">
            <a:solidFill>
              <a:schemeClr val="tx1"/>
            </a:solidFill>
            <a:latin typeface="+mn-ea"/>
            <a:ea typeface="+mn-ea"/>
          </a:endParaRPr>
        </a:p>
        <a:p>
          <a:pPr algn="ctr">
            <a:lnSpc>
              <a:spcPts val="1200"/>
            </a:lnSpc>
          </a:pPr>
          <a:r>
            <a:rPr kumimoji="1" lang="en-US" altLang="ja-JP" sz="1200">
              <a:solidFill>
                <a:schemeClr val="tx1"/>
              </a:solidFill>
              <a:latin typeface="+mn-ea"/>
              <a:ea typeface="+mn-ea"/>
            </a:rPr>
            <a:t>6,727.5</a:t>
          </a:r>
          <a:r>
            <a:rPr kumimoji="1" lang="ja-JP" altLang="en-US" sz="1200">
              <a:solidFill>
                <a:schemeClr val="tx1"/>
              </a:solidFill>
              <a:latin typeface="+mn-ea"/>
              <a:ea typeface="+mn-ea"/>
            </a:rPr>
            <a:t>百万円</a:t>
          </a:r>
        </a:p>
      </xdr:txBody>
    </xdr:sp>
    <xdr:clientData/>
  </xdr:twoCellAnchor>
  <xdr:twoCellAnchor>
    <xdr:from>
      <xdr:col>20</xdr:col>
      <xdr:colOff>7328</xdr:colOff>
      <xdr:row>136</xdr:row>
      <xdr:rowOff>344261</xdr:rowOff>
    </xdr:from>
    <xdr:to>
      <xdr:col>27</xdr:col>
      <xdr:colOff>7327</xdr:colOff>
      <xdr:row>138</xdr:row>
      <xdr:rowOff>182970</xdr:rowOff>
    </xdr:to>
    <xdr:sp macro="" textlink="">
      <xdr:nvSpPr>
        <xdr:cNvPr id="23" name="テキスト ボックス 22"/>
        <xdr:cNvSpPr txBox="1"/>
      </xdr:nvSpPr>
      <xdr:spPr>
        <a:xfrm>
          <a:off x="3963866" y="54138530"/>
          <a:ext cx="1384788" cy="54209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en-US" altLang="ja-JP" sz="1200">
              <a:solidFill>
                <a:schemeClr val="tx1"/>
              </a:solidFill>
              <a:latin typeface="+mn-ea"/>
              <a:ea typeface="+mn-ea"/>
            </a:rPr>
            <a:t>B.</a:t>
          </a:r>
          <a:r>
            <a:rPr kumimoji="1" lang="ja-JP" altLang="en-US" sz="1200">
              <a:solidFill>
                <a:schemeClr val="tx1"/>
              </a:solidFill>
              <a:latin typeface="+mn-ea"/>
              <a:ea typeface="+mn-ea"/>
            </a:rPr>
            <a:t>厚生労働省</a:t>
          </a:r>
          <a:endParaRPr kumimoji="1" lang="en-US" altLang="ja-JP" sz="1200">
            <a:solidFill>
              <a:schemeClr val="tx1"/>
            </a:solidFill>
            <a:latin typeface="+mn-ea"/>
            <a:ea typeface="+mn-ea"/>
          </a:endParaRPr>
        </a:p>
        <a:p>
          <a:pPr algn="ctr">
            <a:lnSpc>
              <a:spcPts val="1200"/>
            </a:lnSpc>
          </a:pPr>
          <a:r>
            <a:rPr kumimoji="1" lang="en-US" altLang="ja-JP" sz="1200">
              <a:solidFill>
                <a:schemeClr val="tx1"/>
              </a:solidFill>
              <a:latin typeface="+mn-ea"/>
              <a:ea typeface="+mn-ea"/>
            </a:rPr>
            <a:t>9,271.5</a:t>
          </a:r>
          <a:r>
            <a:rPr kumimoji="0" lang="ja-JP" altLang="en-US" sz="1100" b="0" i="0" u="none" strike="noStrike">
              <a:solidFill>
                <a:schemeClr val="dk1"/>
              </a:solidFill>
              <a:effectLst/>
              <a:latin typeface="+mn-lt"/>
              <a:ea typeface="+mn-ea"/>
              <a:cs typeface="+mn-cs"/>
            </a:rPr>
            <a:t>百万円</a:t>
          </a:r>
          <a:endParaRPr kumimoji="1" lang="ja-JP" altLang="en-US" sz="1200">
            <a:solidFill>
              <a:schemeClr val="tx1"/>
            </a:solidFill>
            <a:latin typeface="+mn-ea"/>
            <a:ea typeface="+mn-ea"/>
          </a:endParaRPr>
        </a:p>
      </xdr:txBody>
    </xdr:sp>
    <xdr:clientData/>
  </xdr:twoCellAnchor>
  <xdr:twoCellAnchor>
    <xdr:from>
      <xdr:col>28</xdr:col>
      <xdr:colOff>195063</xdr:colOff>
      <xdr:row>136</xdr:row>
      <xdr:rowOff>344261</xdr:rowOff>
    </xdr:from>
    <xdr:to>
      <xdr:col>36</xdr:col>
      <xdr:colOff>7328</xdr:colOff>
      <xdr:row>138</xdr:row>
      <xdr:rowOff>182970</xdr:rowOff>
    </xdr:to>
    <xdr:sp macro="" textlink="">
      <xdr:nvSpPr>
        <xdr:cNvPr id="24" name="テキスト ボックス 23"/>
        <xdr:cNvSpPr txBox="1"/>
      </xdr:nvSpPr>
      <xdr:spPr>
        <a:xfrm>
          <a:off x="5734217" y="54138530"/>
          <a:ext cx="1394880" cy="54209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en-US" altLang="ja-JP" sz="1200">
              <a:solidFill>
                <a:schemeClr val="tx1"/>
              </a:solidFill>
              <a:latin typeface="+mn-ea"/>
              <a:ea typeface="+mn-ea"/>
            </a:rPr>
            <a:t>C.</a:t>
          </a:r>
          <a:r>
            <a:rPr kumimoji="1" lang="ja-JP" altLang="en-US" sz="1200">
              <a:solidFill>
                <a:schemeClr val="tx1"/>
              </a:solidFill>
              <a:latin typeface="+mn-ea"/>
              <a:ea typeface="+mn-ea"/>
            </a:rPr>
            <a:t>経済産業省</a:t>
          </a:r>
          <a:endParaRPr kumimoji="1" lang="en-US" altLang="ja-JP" sz="1200">
            <a:solidFill>
              <a:schemeClr val="tx1"/>
            </a:solidFill>
            <a:latin typeface="+mn-ea"/>
            <a:ea typeface="+mn-ea"/>
          </a:endParaRPr>
        </a:p>
        <a:p>
          <a:pPr algn="ctr">
            <a:lnSpc>
              <a:spcPts val="1200"/>
            </a:lnSpc>
          </a:pPr>
          <a:r>
            <a:rPr kumimoji="1" lang="en-US" altLang="ja-JP" sz="1200">
              <a:solidFill>
                <a:schemeClr val="tx1"/>
              </a:solidFill>
              <a:latin typeface="+mn-ea"/>
              <a:ea typeface="+mn-ea"/>
            </a:rPr>
            <a:t>1,501</a:t>
          </a:r>
          <a:r>
            <a:rPr kumimoji="1" lang="ja-JP" altLang="en-US" sz="1200">
              <a:solidFill>
                <a:schemeClr val="tx1"/>
              </a:solidFill>
              <a:latin typeface="+mn-ea"/>
              <a:ea typeface="+mn-ea"/>
            </a:rPr>
            <a:t>百万円</a:t>
          </a:r>
        </a:p>
      </xdr:txBody>
    </xdr:sp>
    <xdr:clientData/>
  </xdr:twoCellAnchor>
  <xdr:twoCellAnchor>
    <xdr:from>
      <xdr:col>32</xdr:col>
      <xdr:colOff>127804</xdr:colOff>
      <xdr:row>135</xdr:row>
      <xdr:rowOff>296172</xdr:rowOff>
    </xdr:from>
    <xdr:to>
      <xdr:col>32</xdr:col>
      <xdr:colOff>127804</xdr:colOff>
      <xdr:row>136</xdr:row>
      <xdr:rowOff>346199</xdr:rowOff>
    </xdr:to>
    <xdr:cxnSp macro="">
      <xdr:nvCxnSpPr>
        <xdr:cNvPr id="25" name="直線矢印コネクタ 24"/>
        <xdr:cNvCxnSpPr/>
      </xdr:nvCxnSpPr>
      <xdr:spPr>
        <a:xfrm>
          <a:off x="6458266" y="53738749"/>
          <a:ext cx="0" cy="40171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106454</xdr:colOff>
      <xdr:row>135</xdr:row>
      <xdr:rowOff>306964</xdr:rowOff>
    </xdr:from>
    <xdr:to>
      <xdr:col>14</xdr:col>
      <xdr:colOff>106454</xdr:colOff>
      <xdr:row>136</xdr:row>
      <xdr:rowOff>323154</xdr:rowOff>
    </xdr:to>
    <xdr:cxnSp macro="">
      <xdr:nvCxnSpPr>
        <xdr:cNvPr id="26" name="直線矢印コネクタ 25"/>
        <xdr:cNvCxnSpPr/>
      </xdr:nvCxnSpPr>
      <xdr:spPr>
        <a:xfrm>
          <a:off x="2906804" y="54256564"/>
          <a:ext cx="0" cy="36861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115972</xdr:colOff>
      <xdr:row>135</xdr:row>
      <xdr:rowOff>314981</xdr:rowOff>
    </xdr:from>
    <xdr:to>
      <xdr:col>23</xdr:col>
      <xdr:colOff>115972</xdr:colOff>
      <xdr:row>137</xdr:row>
      <xdr:rowOff>4814</xdr:rowOff>
    </xdr:to>
    <xdr:cxnSp macro="">
      <xdr:nvCxnSpPr>
        <xdr:cNvPr id="27" name="直線矢印コネクタ 26"/>
        <xdr:cNvCxnSpPr/>
      </xdr:nvCxnSpPr>
      <xdr:spPr>
        <a:xfrm>
          <a:off x="4665991" y="53757558"/>
          <a:ext cx="0" cy="39321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179879</xdr:colOff>
      <xdr:row>140</xdr:row>
      <xdr:rowOff>253351</xdr:rowOff>
    </xdr:from>
    <xdr:to>
      <xdr:col>47</xdr:col>
      <xdr:colOff>75134</xdr:colOff>
      <xdr:row>144</xdr:row>
      <xdr:rowOff>95531</xdr:rowOff>
    </xdr:to>
    <xdr:sp macro="" textlink="">
      <xdr:nvSpPr>
        <xdr:cNvPr id="28" name="テキスト ボックス 27"/>
        <xdr:cNvSpPr txBox="1"/>
      </xdr:nvSpPr>
      <xdr:spPr>
        <a:xfrm>
          <a:off x="1780079" y="55965076"/>
          <a:ext cx="7696230" cy="1251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200"/>
            </a:lnSpc>
          </a:pPr>
          <a:r>
            <a:rPr kumimoji="1" lang="ja-JP" altLang="en-US" sz="1050">
              <a:solidFill>
                <a:sysClr val="windowText" lastClr="000000"/>
              </a:solidFill>
              <a:latin typeface="+mn-ea"/>
              <a:ea typeface="+mn-ea"/>
            </a:rPr>
            <a:t>注）医療分野の研究開発に係る調整費（</a:t>
          </a:r>
          <a:r>
            <a:rPr kumimoji="1" lang="en-US" altLang="ja-JP" sz="1050">
              <a:solidFill>
                <a:sysClr val="windowText" lastClr="000000"/>
              </a:solidFill>
              <a:latin typeface="+mn-ea"/>
              <a:ea typeface="+mn-ea"/>
            </a:rPr>
            <a:t>175</a:t>
          </a:r>
          <a:r>
            <a:rPr kumimoji="1" lang="ja-JP" altLang="en-US" sz="1050">
              <a:solidFill>
                <a:sysClr val="windowText" lastClr="000000"/>
              </a:solidFill>
              <a:latin typeface="+mn-ea"/>
              <a:ea typeface="+mn-ea"/>
            </a:rPr>
            <a:t>億円）については、研究現場の状況・ニーズを踏まえ、各省をまたいで機動的かつ効率的に予算配分することを目的としており、文部科学省、厚生労働省、経済産業省、総務省の当初予算で計上されているプロジェクトに対して、その進捗等に応じて追加的に内閣府から移し替えの上、一体的に執行することとしている。</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r>
            <a:rPr lang="ja-JP" altLang="en-US" sz="1100" b="0" i="0" u="none" strike="noStrike">
              <a:solidFill>
                <a:schemeClr val="dk1"/>
              </a:solidFill>
              <a:effectLst/>
              <a:latin typeface="+mn-lt"/>
              <a:ea typeface="+mn-ea"/>
              <a:cs typeface="+mn-cs"/>
            </a:rPr>
            <a:t>　</a:t>
          </a:r>
          <a:r>
            <a:rPr lang="ja-JP" altLang="en-US" sz="1050"/>
            <a:t> 　　　　　　　</a:t>
          </a:r>
          <a:endParaRPr lang="en-US" altLang="ja-JP" sz="1050"/>
        </a:p>
        <a:p>
          <a:pPr algn="l">
            <a:lnSpc>
              <a:spcPts val="1200"/>
            </a:lnSpc>
          </a:pPr>
          <a:r>
            <a:rPr kumimoji="1" lang="ja-JP" altLang="en-US" sz="1050">
              <a:solidFill>
                <a:sysClr val="windowText" lastClr="000000"/>
              </a:solidFill>
              <a:latin typeface="+mn-ea"/>
              <a:ea typeface="+mn-ea"/>
            </a:rPr>
            <a:t>このため、当該調整費は、各省の行政事業レビューシート上に反映され、各省の事業評価の中で一体的にレビューされることとなる。</a:t>
          </a:r>
          <a:r>
            <a:rPr kumimoji="1" lang="ja-JP" altLang="en-US" sz="1050" b="0">
              <a:solidFill>
                <a:schemeClr val="tx1"/>
              </a:solidFill>
              <a:latin typeface="+mn-ea"/>
              <a:ea typeface="+mn-ea"/>
            </a:rPr>
            <a:t>また、各省から先の個々の事業の資金の流れ、費目・使途、支出上位</a:t>
          </a:r>
          <a:r>
            <a:rPr kumimoji="1" lang="en-US" altLang="ja-JP" sz="1050" b="0">
              <a:solidFill>
                <a:schemeClr val="tx1"/>
              </a:solidFill>
              <a:latin typeface="+mn-ea"/>
              <a:ea typeface="+mn-ea"/>
            </a:rPr>
            <a:t>10</a:t>
          </a:r>
          <a:r>
            <a:rPr kumimoji="1" lang="ja-JP" altLang="en-US" sz="1050" b="0">
              <a:solidFill>
                <a:schemeClr val="tx1"/>
              </a:solidFill>
              <a:latin typeface="+mn-ea"/>
              <a:ea typeface="+mn-ea"/>
            </a:rPr>
            <a:t>者リストについては、各省のレビューシートに記載されるため、本レビューシートでは記載を省略する。</a:t>
          </a:r>
        </a:p>
      </xdr:txBody>
    </xdr:sp>
    <xdr:clientData/>
  </xdr:twoCellAnchor>
  <xdr:twoCellAnchor>
    <xdr:from>
      <xdr:col>38</xdr:col>
      <xdr:colOff>0</xdr:colOff>
      <xdr:row>136</xdr:row>
      <xdr:rowOff>342900</xdr:rowOff>
    </xdr:from>
    <xdr:to>
      <xdr:col>45</xdr:col>
      <xdr:colOff>6350</xdr:colOff>
      <xdr:row>138</xdr:row>
      <xdr:rowOff>178434</xdr:rowOff>
    </xdr:to>
    <xdr:sp macro="" textlink="">
      <xdr:nvSpPr>
        <xdr:cNvPr id="29" name="テキスト ボックス 28"/>
        <xdr:cNvSpPr txBox="1"/>
      </xdr:nvSpPr>
      <xdr:spPr>
        <a:xfrm>
          <a:off x="7721600" y="54336950"/>
          <a:ext cx="1428750" cy="546734"/>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Ｄ</a:t>
          </a:r>
          <a:r>
            <a:rPr kumimoji="1" lang="en-US" altLang="ja-JP" sz="12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2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総務省</a:t>
          </a:r>
          <a:endParaRPr kumimoji="1" lang="en-US" altLang="ja-JP" sz="12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2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0</a:t>
          </a:r>
          <a:r>
            <a:rPr kumimoji="1" lang="ja-JP" altLang="en-US" sz="12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twoCellAnchor>
    <xdr:from>
      <xdr:col>41</xdr:col>
      <xdr:colOff>152400</xdr:colOff>
      <xdr:row>135</xdr:row>
      <xdr:rowOff>304111</xdr:rowOff>
    </xdr:from>
    <xdr:to>
      <xdr:col>41</xdr:col>
      <xdr:colOff>152400</xdr:colOff>
      <xdr:row>137</xdr:row>
      <xdr:rowOff>8483</xdr:rowOff>
    </xdr:to>
    <xdr:cxnSp macro="">
      <xdr:nvCxnSpPr>
        <xdr:cNvPr id="30" name="直線矢印コネクタ 29"/>
        <xdr:cNvCxnSpPr/>
      </xdr:nvCxnSpPr>
      <xdr:spPr>
        <a:xfrm>
          <a:off x="8483600" y="53942561"/>
          <a:ext cx="0" cy="41557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111125</xdr:colOff>
      <xdr:row>135</xdr:row>
      <xdr:rowOff>304800</xdr:rowOff>
    </xdr:from>
    <xdr:to>
      <xdr:col>41</xdr:col>
      <xdr:colOff>152400</xdr:colOff>
      <xdr:row>135</xdr:row>
      <xdr:rowOff>304800</xdr:rowOff>
    </xdr:to>
    <xdr:cxnSp macro="">
      <xdr:nvCxnSpPr>
        <xdr:cNvPr id="31" name="直線コネクタ 30"/>
        <xdr:cNvCxnSpPr/>
      </xdr:nvCxnSpPr>
      <xdr:spPr>
        <a:xfrm>
          <a:off x="2955925" y="53943250"/>
          <a:ext cx="55276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55"/>
  <sheetViews>
    <sheetView tabSelected="1" view="pageBreakPreview" zoomScaleNormal="75" zoomScaleSheetLayoutView="100" zoomScalePageLayoutView="85" workbookViewId="0"/>
  </sheetViews>
  <sheetFormatPr defaultRowHeight="13.5" x14ac:dyDescent="0.15"/>
  <cols>
    <col min="1" max="49" width="2.625" style="34" customWidth="1"/>
    <col min="50" max="50" width="6.625" style="34" customWidth="1"/>
    <col min="51" max="51" width="8.625" style="34" hidden="1" customWidth="1"/>
    <col min="52" max="57" width="2.25" style="34" customWidth="1"/>
    <col min="58" max="61" width="9" style="34"/>
    <col min="62" max="62" width="27.875" style="34" customWidth="1"/>
    <col min="63" max="63" width="12.25" style="34" customWidth="1"/>
    <col min="64" max="16384" width="9" style="34"/>
  </cols>
  <sheetData>
    <row r="1" spans="1:50" ht="23.25" customHeight="1" x14ac:dyDescent="0.15">
      <c r="AP1" s="35"/>
      <c r="AQ1" s="35"/>
      <c r="AR1" s="35"/>
      <c r="AS1" s="35"/>
      <c r="AT1" s="35"/>
      <c r="AU1" s="35"/>
      <c r="AV1" s="35"/>
      <c r="AW1" s="36"/>
    </row>
    <row r="2" spans="1:50" ht="21.75" customHeight="1" thickBot="1" x14ac:dyDescent="0.2">
      <c r="A2" s="37"/>
      <c r="B2" s="37"/>
      <c r="C2" s="37"/>
      <c r="D2" s="37"/>
      <c r="E2" s="37"/>
      <c r="F2" s="37"/>
      <c r="G2" s="37"/>
      <c r="H2" s="37"/>
      <c r="I2" s="37"/>
      <c r="J2" s="37"/>
      <c r="K2" s="37"/>
      <c r="L2" s="37"/>
      <c r="M2" s="37"/>
      <c r="N2" s="37"/>
      <c r="O2" s="37"/>
      <c r="P2" s="37"/>
      <c r="Q2" s="37"/>
      <c r="R2" s="37"/>
      <c r="S2" s="37"/>
      <c r="T2" s="37"/>
      <c r="U2" s="37"/>
      <c r="V2" s="37"/>
      <c r="W2" s="37"/>
      <c r="X2" s="38" t="s">
        <v>0</v>
      </c>
      <c r="Y2" s="37"/>
      <c r="AD2" s="39">
        <v>2021</v>
      </c>
      <c r="AE2" s="39"/>
      <c r="AF2" s="39"/>
      <c r="AG2" s="39"/>
      <c r="AH2" s="39"/>
      <c r="AI2" s="40" t="s">
        <v>263</v>
      </c>
      <c r="AJ2" s="39" t="s">
        <v>589</v>
      </c>
      <c r="AK2" s="39"/>
      <c r="AL2" s="39"/>
      <c r="AM2" s="39"/>
      <c r="AN2" s="40" t="s">
        <v>263</v>
      </c>
      <c r="AO2" s="39">
        <v>20</v>
      </c>
      <c r="AP2" s="39"/>
      <c r="AQ2" s="39"/>
      <c r="AR2" s="41" t="s">
        <v>564</v>
      </c>
      <c r="AS2" s="42">
        <v>51</v>
      </c>
      <c r="AT2" s="42"/>
      <c r="AU2" s="42"/>
      <c r="AV2" s="40" t="str">
        <f>IF(AW2="","","-")</f>
        <v/>
      </c>
      <c r="AW2" s="43"/>
      <c r="AX2" s="43"/>
    </row>
    <row r="3" spans="1:50" ht="21" customHeight="1" thickBot="1" x14ac:dyDescent="0.2">
      <c r="A3" s="44" t="s">
        <v>557</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6" t="s">
        <v>55</v>
      </c>
      <c r="AJ3" s="47" t="s">
        <v>565</v>
      </c>
      <c r="AK3" s="47"/>
      <c r="AL3" s="47"/>
      <c r="AM3" s="47"/>
      <c r="AN3" s="47"/>
      <c r="AO3" s="47"/>
      <c r="AP3" s="47"/>
      <c r="AQ3" s="47"/>
      <c r="AR3" s="47"/>
      <c r="AS3" s="47"/>
      <c r="AT3" s="47"/>
      <c r="AU3" s="47"/>
      <c r="AV3" s="47"/>
      <c r="AW3" s="47"/>
      <c r="AX3" s="48" t="s">
        <v>56</v>
      </c>
    </row>
    <row r="4" spans="1:50" ht="24.75" customHeight="1" x14ac:dyDescent="0.15">
      <c r="A4" s="49" t="s">
        <v>21</v>
      </c>
      <c r="B4" s="50"/>
      <c r="C4" s="50"/>
      <c r="D4" s="50"/>
      <c r="E4" s="50"/>
      <c r="F4" s="50"/>
      <c r="G4" s="51" t="s">
        <v>566</v>
      </c>
      <c r="H4" s="52"/>
      <c r="I4" s="52"/>
      <c r="J4" s="52"/>
      <c r="K4" s="52"/>
      <c r="L4" s="52"/>
      <c r="M4" s="52"/>
      <c r="N4" s="52"/>
      <c r="O4" s="52"/>
      <c r="P4" s="52"/>
      <c r="Q4" s="52"/>
      <c r="R4" s="52"/>
      <c r="S4" s="52"/>
      <c r="T4" s="52"/>
      <c r="U4" s="52"/>
      <c r="V4" s="52"/>
      <c r="W4" s="52"/>
      <c r="X4" s="52"/>
      <c r="Y4" s="53" t="s">
        <v>1</v>
      </c>
      <c r="Z4" s="54"/>
      <c r="AA4" s="54"/>
      <c r="AB4" s="54"/>
      <c r="AC4" s="54"/>
      <c r="AD4" s="55"/>
      <c r="AE4" s="56" t="s">
        <v>590</v>
      </c>
      <c r="AF4" s="57"/>
      <c r="AG4" s="57"/>
      <c r="AH4" s="57"/>
      <c r="AI4" s="57"/>
      <c r="AJ4" s="57"/>
      <c r="AK4" s="57"/>
      <c r="AL4" s="57"/>
      <c r="AM4" s="57"/>
      <c r="AN4" s="57"/>
      <c r="AO4" s="57"/>
      <c r="AP4" s="58"/>
      <c r="AQ4" s="59" t="s">
        <v>2</v>
      </c>
      <c r="AR4" s="54"/>
      <c r="AS4" s="54"/>
      <c r="AT4" s="54"/>
      <c r="AU4" s="54"/>
      <c r="AV4" s="54"/>
      <c r="AW4" s="54"/>
      <c r="AX4" s="60"/>
    </row>
    <row r="5" spans="1:50" ht="30" customHeight="1" x14ac:dyDescent="0.15">
      <c r="A5" s="61" t="s">
        <v>58</v>
      </c>
      <c r="B5" s="62"/>
      <c r="C5" s="62"/>
      <c r="D5" s="62"/>
      <c r="E5" s="62"/>
      <c r="F5" s="63"/>
      <c r="G5" s="64" t="s">
        <v>568</v>
      </c>
      <c r="H5" s="65"/>
      <c r="I5" s="65"/>
      <c r="J5" s="65"/>
      <c r="K5" s="65"/>
      <c r="L5" s="65"/>
      <c r="M5" s="66" t="s">
        <v>57</v>
      </c>
      <c r="N5" s="67"/>
      <c r="O5" s="67"/>
      <c r="P5" s="67"/>
      <c r="Q5" s="67"/>
      <c r="R5" s="68"/>
      <c r="S5" s="69" t="s">
        <v>569</v>
      </c>
      <c r="T5" s="65"/>
      <c r="U5" s="65"/>
      <c r="V5" s="65"/>
      <c r="W5" s="65"/>
      <c r="X5" s="70"/>
      <c r="Y5" s="71" t="s">
        <v>3</v>
      </c>
      <c r="Z5" s="72"/>
      <c r="AA5" s="72"/>
      <c r="AB5" s="72"/>
      <c r="AC5" s="72"/>
      <c r="AD5" s="73"/>
      <c r="AE5" s="74" t="s">
        <v>591</v>
      </c>
      <c r="AF5" s="74"/>
      <c r="AG5" s="74"/>
      <c r="AH5" s="74"/>
      <c r="AI5" s="74"/>
      <c r="AJ5" s="74"/>
      <c r="AK5" s="74"/>
      <c r="AL5" s="74"/>
      <c r="AM5" s="74"/>
      <c r="AN5" s="74"/>
      <c r="AO5" s="74"/>
      <c r="AP5" s="75"/>
      <c r="AQ5" s="76" t="s">
        <v>567</v>
      </c>
      <c r="AR5" s="77"/>
      <c r="AS5" s="77"/>
      <c r="AT5" s="77"/>
      <c r="AU5" s="77"/>
      <c r="AV5" s="77"/>
      <c r="AW5" s="77"/>
      <c r="AX5" s="78"/>
    </row>
    <row r="6" spans="1:50" ht="39" customHeight="1" x14ac:dyDescent="0.15">
      <c r="A6" s="79" t="s">
        <v>4</v>
      </c>
      <c r="B6" s="80"/>
      <c r="C6" s="80"/>
      <c r="D6" s="80"/>
      <c r="E6" s="80"/>
      <c r="F6" s="80"/>
      <c r="G6" s="81" t="str">
        <f>入力規則等!F39</f>
        <v>一般会計</v>
      </c>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3"/>
    </row>
    <row r="7" spans="1:50" ht="63" customHeight="1" x14ac:dyDescent="0.15">
      <c r="A7" s="84" t="s">
        <v>638</v>
      </c>
      <c r="B7" s="85"/>
      <c r="C7" s="85"/>
      <c r="D7" s="85"/>
      <c r="E7" s="85"/>
      <c r="F7" s="86"/>
      <c r="G7" s="87" t="s">
        <v>570</v>
      </c>
      <c r="H7" s="88"/>
      <c r="I7" s="88"/>
      <c r="J7" s="88"/>
      <c r="K7" s="88"/>
      <c r="L7" s="88"/>
      <c r="M7" s="88"/>
      <c r="N7" s="88"/>
      <c r="O7" s="88"/>
      <c r="P7" s="88"/>
      <c r="Q7" s="88"/>
      <c r="R7" s="88"/>
      <c r="S7" s="88"/>
      <c r="T7" s="88"/>
      <c r="U7" s="88"/>
      <c r="V7" s="88"/>
      <c r="W7" s="88"/>
      <c r="X7" s="89"/>
      <c r="Y7" s="90" t="s">
        <v>248</v>
      </c>
      <c r="Z7" s="91"/>
      <c r="AA7" s="91"/>
      <c r="AB7" s="91"/>
      <c r="AC7" s="91"/>
      <c r="AD7" s="92"/>
      <c r="AE7" s="93" t="s">
        <v>621</v>
      </c>
      <c r="AF7" s="94"/>
      <c r="AG7" s="94"/>
      <c r="AH7" s="94"/>
      <c r="AI7" s="94"/>
      <c r="AJ7" s="94"/>
      <c r="AK7" s="94"/>
      <c r="AL7" s="94"/>
      <c r="AM7" s="94"/>
      <c r="AN7" s="94"/>
      <c r="AO7" s="94"/>
      <c r="AP7" s="94"/>
      <c r="AQ7" s="94"/>
      <c r="AR7" s="94"/>
      <c r="AS7" s="94"/>
      <c r="AT7" s="94"/>
      <c r="AU7" s="94"/>
      <c r="AV7" s="94"/>
      <c r="AW7" s="94"/>
      <c r="AX7" s="95"/>
    </row>
    <row r="8" spans="1:50" ht="53.25" customHeight="1" x14ac:dyDescent="0.15">
      <c r="A8" s="84" t="s">
        <v>185</v>
      </c>
      <c r="B8" s="85"/>
      <c r="C8" s="85"/>
      <c r="D8" s="85"/>
      <c r="E8" s="85"/>
      <c r="F8" s="86"/>
      <c r="G8" s="96" t="str">
        <f>入力規則等!A27</f>
        <v>医療分野の研究開発関連、科学技術・イノベーション</v>
      </c>
      <c r="H8" s="97"/>
      <c r="I8" s="97"/>
      <c r="J8" s="97"/>
      <c r="K8" s="97"/>
      <c r="L8" s="97"/>
      <c r="M8" s="97"/>
      <c r="N8" s="97"/>
      <c r="O8" s="97"/>
      <c r="P8" s="97"/>
      <c r="Q8" s="97"/>
      <c r="R8" s="97"/>
      <c r="S8" s="97"/>
      <c r="T8" s="97"/>
      <c r="U8" s="97"/>
      <c r="V8" s="97"/>
      <c r="W8" s="97"/>
      <c r="X8" s="98"/>
      <c r="Y8" s="99" t="s">
        <v>186</v>
      </c>
      <c r="Z8" s="100"/>
      <c r="AA8" s="100"/>
      <c r="AB8" s="100"/>
      <c r="AC8" s="100"/>
      <c r="AD8" s="101"/>
      <c r="AE8" s="102" t="str">
        <f>入力規則等!K13</f>
        <v>文教及び科学振興</v>
      </c>
      <c r="AF8" s="97"/>
      <c r="AG8" s="97"/>
      <c r="AH8" s="97"/>
      <c r="AI8" s="97"/>
      <c r="AJ8" s="97"/>
      <c r="AK8" s="97"/>
      <c r="AL8" s="97"/>
      <c r="AM8" s="97"/>
      <c r="AN8" s="97"/>
      <c r="AO8" s="97"/>
      <c r="AP8" s="97"/>
      <c r="AQ8" s="97"/>
      <c r="AR8" s="97"/>
      <c r="AS8" s="97"/>
      <c r="AT8" s="97"/>
      <c r="AU8" s="97"/>
      <c r="AV8" s="97"/>
      <c r="AW8" s="97"/>
      <c r="AX8" s="103"/>
    </row>
    <row r="9" spans="1:50" ht="58.5" customHeight="1" x14ac:dyDescent="0.15">
      <c r="A9" s="104" t="s">
        <v>639</v>
      </c>
      <c r="B9" s="105"/>
      <c r="C9" s="105"/>
      <c r="D9" s="105"/>
      <c r="E9" s="105"/>
      <c r="F9" s="105"/>
      <c r="G9" s="106" t="s">
        <v>627</v>
      </c>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8"/>
    </row>
    <row r="10" spans="1:50" ht="80.25" customHeight="1" x14ac:dyDescent="0.15">
      <c r="A10" s="109" t="s">
        <v>640</v>
      </c>
      <c r="B10" s="110"/>
      <c r="C10" s="110"/>
      <c r="D10" s="110"/>
      <c r="E10" s="110"/>
      <c r="F10" s="110"/>
      <c r="G10" s="111" t="s">
        <v>628</v>
      </c>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3"/>
    </row>
    <row r="11" spans="1:50" ht="42" customHeight="1" x14ac:dyDescent="0.15">
      <c r="A11" s="109" t="s">
        <v>5</v>
      </c>
      <c r="B11" s="110"/>
      <c r="C11" s="110"/>
      <c r="D11" s="110"/>
      <c r="E11" s="110"/>
      <c r="F11" s="114"/>
      <c r="G11" s="115" t="str">
        <f>入力規則等!P10</f>
        <v>補助</v>
      </c>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7"/>
    </row>
    <row r="12" spans="1:50" ht="21" customHeight="1" x14ac:dyDescent="0.15">
      <c r="A12" s="118" t="s">
        <v>641</v>
      </c>
      <c r="B12" s="119"/>
      <c r="C12" s="119"/>
      <c r="D12" s="119"/>
      <c r="E12" s="119"/>
      <c r="F12" s="120"/>
      <c r="G12" s="121"/>
      <c r="H12" s="122"/>
      <c r="I12" s="122"/>
      <c r="J12" s="122"/>
      <c r="K12" s="122"/>
      <c r="L12" s="122"/>
      <c r="M12" s="122"/>
      <c r="N12" s="122"/>
      <c r="O12" s="122"/>
      <c r="P12" s="123" t="s">
        <v>249</v>
      </c>
      <c r="Q12" s="124"/>
      <c r="R12" s="124"/>
      <c r="S12" s="124"/>
      <c r="T12" s="124"/>
      <c r="U12" s="124"/>
      <c r="V12" s="125"/>
      <c r="W12" s="123" t="s">
        <v>267</v>
      </c>
      <c r="X12" s="124"/>
      <c r="Y12" s="124"/>
      <c r="Z12" s="124"/>
      <c r="AA12" s="124"/>
      <c r="AB12" s="124"/>
      <c r="AC12" s="125"/>
      <c r="AD12" s="123" t="s">
        <v>554</v>
      </c>
      <c r="AE12" s="124"/>
      <c r="AF12" s="124"/>
      <c r="AG12" s="124"/>
      <c r="AH12" s="124"/>
      <c r="AI12" s="124"/>
      <c r="AJ12" s="125"/>
      <c r="AK12" s="123" t="s">
        <v>558</v>
      </c>
      <c r="AL12" s="124"/>
      <c r="AM12" s="124"/>
      <c r="AN12" s="124"/>
      <c r="AO12" s="124"/>
      <c r="AP12" s="124"/>
      <c r="AQ12" s="125"/>
      <c r="AR12" s="123" t="s">
        <v>559</v>
      </c>
      <c r="AS12" s="124"/>
      <c r="AT12" s="124"/>
      <c r="AU12" s="124"/>
      <c r="AV12" s="124"/>
      <c r="AW12" s="124"/>
      <c r="AX12" s="126"/>
    </row>
    <row r="13" spans="1:50" ht="21" customHeight="1" x14ac:dyDescent="0.15">
      <c r="A13" s="127"/>
      <c r="B13" s="128"/>
      <c r="C13" s="128"/>
      <c r="D13" s="128"/>
      <c r="E13" s="128"/>
      <c r="F13" s="129"/>
      <c r="G13" s="130" t="s">
        <v>6</v>
      </c>
      <c r="H13" s="131"/>
      <c r="I13" s="132" t="s">
        <v>7</v>
      </c>
      <c r="J13" s="133"/>
      <c r="K13" s="133"/>
      <c r="L13" s="133"/>
      <c r="M13" s="133"/>
      <c r="N13" s="133"/>
      <c r="O13" s="134"/>
      <c r="P13" s="135">
        <v>17500</v>
      </c>
      <c r="Q13" s="136"/>
      <c r="R13" s="136"/>
      <c r="S13" s="136"/>
      <c r="T13" s="136"/>
      <c r="U13" s="136"/>
      <c r="V13" s="137"/>
      <c r="W13" s="135">
        <v>17500</v>
      </c>
      <c r="X13" s="136"/>
      <c r="Y13" s="136"/>
      <c r="Z13" s="136"/>
      <c r="AA13" s="136"/>
      <c r="AB13" s="136"/>
      <c r="AC13" s="137"/>
      <c r="AD13" s="135">
        <v>17500</v>
      </c>
      <c r="AE13" s="136"/>
      <c r="AF13" s="136"/>
      <c r="AG13" s="136"/>
      <c r="AH13" s="136"/>
      <c r="AI13" s="136"/>
      <c r="AJ13" s="137"/>
      <c r="AK13" s="135">
        <v>17500</v>
      </c>
      <c r="AL13" s="136"/>
      <c r="AM13" s="136"/>
      <c r="AN13" s="136"/>
      <c r="AO13" s="136"/>
      <c r="AP13" s="136"/>
      <c r="AQ13" s="137"/>
      <c r="AR13" s="138">
        <v>17500</v>
      </c>
      <c r="AS13" s="139"/>
      <c r="AT13" s="139"/>
      <c r="AU13" s="139"/>
      <c r="AV13" s="139"/>
      <c r="AW13" s="139"/>
      <c r="AX13" s="140"/>
    </row>
    <row r="14" spans="1:50" ht="21" customHeight="1" x14ac:dyDescent="0.15">
      <c r="A14" s="127"/>
      <c r="B14" s="128"/>
      <c r="C14" s="128"/>
      <c r="D14" s="128"/>
      <c r="E14" s="128"/>
      <c r="F14" s="129"/>
      <c r="G14" s="141"/>
      <c r="H14" s="142"/>
      <c r="I14" s="143" t="s">
        <v>8</v>
      </c>
      <c r="J14" s="144"/>
      <c r="K14" s="144"/>
      <c r="L14" s="144"/>
      <c r="M14" s="144"/>
      <c r="N14" s="144"/>
      <c r="O14" s="145"/>
      <c r="P14" s="135" t="s">
        <v>620</v>
      </c>
      <c r="Q14" s="136"/>
      <c r="R14" s="136"/>
      <c r="S14" s="136"/>
      <c r="T14" s="136"/>
      <c r="U14" s="136"/>
      <c r="V14" s="137"/>
      <c r="W14" s="135">
        <v>-559.54</v>
      </c>
      <c r="X14" s="136"/>
      <c r="Y14" s="136"/>
      <c r="Z14" s="136"/>
      <c r="AA14" s="136"/>
      <c r="AB14" s="136"/>
      <c r="AC14" s="137"/>
      <c r="AD14" s="135" t="s">
        <v>620</v>
      </c>
      <c r="AE14" s="136"/>
      <c r="AF14" s="136"/>
      <c r="AG14" s="136"/>
      <c r="AH14" s="136"/>
      <c r="AI14" s="136"/>
      <c r="AJ14" s="137"/>
      <c r="AK14" s="135" t="s">
        <v>620</v>
      </c>
      <c r="AL14" s="136"/>
      <c r="AM14" s="136"/>
      <c r="AN14" s="136"/>
      <c r="AO14" s="136"/>
      <c r="AP14" s="136"/>
      <c r="AQ14" s="137"/>
      <c r="AR14" s="146"/>
      <c r="AS14" s="146"/>
      <c r="AT14" s="146"/>
      <c r="AU14" s="146"/>
      <c r="AV14" s="146"/>
      <c r="AW14" s="146"/>
      <c r="AX14" s="147"/>
    </row>
    <row r="15" spans="1:50" ht="21" customHeight="1" x14ac:dyDescent="0.15">
      <c r="A15" s="127"/>
      <c r="B15" s="128"/>
      <c r="C15" s="128"/>
      <c r="D15" s="128"/>
      <c r="E15" s="128"/>
      <c r="F15" s="129"/>
      <c r="G15" s="141"/>
      <c r="H15" s="142"/>
      <c r="I15" s="143" t="s">
        <v>42</v>
      </c>
      <c r="J15" s="148"/>
      <c r="K15" s="148"/>
      <c r="L15" s="148"/>
      <c r="M15" s="148"/>
      <c r="N15" s="148"/>
      <c r="O15" s="149"/>
      <c r="P15" s="135">
        <v>744.06</v>
      </c>
      <c r="Q15" s="136"/>
      <c r="R15" s="136"/>
      <c r="S15" s="136"/>
      <c r="T15" s="136"/>
      <c r="U15" s="136"/>
      <c r="V15" s="137"/>
      <c r="W15" s="135">
        <v>1165.32</v>
      </c>
      <c r="X15" s="136"/>
      <c r="Y15" s="136"/>
      <c r="Z15" s="136"/>
      <c r="AA15" s="136"/>
      <c r="AB15" s="136"/>
      <c r="AC15" s="137"/>
      <c r="AD15" s="135">
        <v>8170.01</v>
      </c>
      <c r="AE15" s="136"/>
      <c r="AF15" s="136"/>
      <c r="AG15" s="136"/>
      <c r="AH15" s="136"/>
      <c r="AI15" s="136"/>
      <c r="AJ15" s="137"/>
      <c r="AK15" s="135">
        <v>5533.13</v>
      </c>
      <c r="AL15" s="136"/>
      <c r="AM15" s="136"/>
      <c r="AN15" s="136"/>
      <c r="AO15" s="136"/>
      <c r="AP15" s="136"/>
      <c r="AQ15" s="137"/>
      <c r="AR15" s="135" t="s">
        <v>635</v>
      </c>
      <c r="AS15" s="136"/>
      <c r="AT15" s="136"/>
      <c r="AU15" s="136"/>
      <c r="AV15" s="136"/>
      <c r="AW15" s="136"/>
      <c r="AX15" s="150"/>
    </row>
    <row r="16" spans="1:50" ht="21" customHeight="1" x14ac:dyDescent="0.15">
      <c r="A16" s="127"/>
      <c r="B16" s="128"/>
      <c r="C16" s="128"/>
      <c r="D16" s="128"/>
      <c r="E16" s="128"/>
      <c r="F16" s="129"/>
      <c r="G16" s="141"/>
      <c r="H16" s="142"/>
      <c r="I16" s="143" t="s">
        <v>43</v>
      </c>
      <c r="J16" s="148"/>
      <c r="K16" s="148"/>
      <c r="L16" s="148"/>
      <c r="M16" s="148"/>
      <c r="N16" s="148"/>
      <c r="O16" s="149"/>
      <c r="P16" s="135">
        <v>-1165.32</v>
      </c>
      <c r="Q16" s="136"/>
      <c r="R16" s="136"/>
      <c r="S16" s="136"/>
      <c r="T16" s="136"/>
      <c r="U16" s="136"/>
      <c r="V16" s="137"/>
      <c r="W16" s="135">
        <v>-8170.01</v>
      </c>
      <c r="X16" s="136"/>
      <c r="Y16" s="136"/>
      <c r="Z16" s="136"/>
      <c r="AA16" s="136"/>
      <c r="AB16" s="136"/>
      <c r="AC16" s="137"/>
      <c r="AD16" s="135">
        <v>-5533.13</v>
      </c>
      <c r="AE16" s="136"/>
      <c r="AF16" s="136"/>
      <c r="AG16" s="136"/>
      <c r="AH16" s="136"/>
      <c r="AI16" s="136"/>
      <c r="AJ16" s="137"/>
      <c r="AK16" s="135" t="s">
        <v>619</v>
      </c>
      <c r="AL16" s="136"/>
      <c r="AM16" s="136"/>
      <c r="AN16" s="136"/>
      <c r="AO16" s="136"/>
      <c r="AP16" s="136"/>
      <c r="AQ16" s="137"/>
      <c r="AR16" s="151"/>
      <c r="AS16" s="152"/>
      <c r="AT16" s="152"/>
      <c r="AU16" s="152"/>
      <c r="AV16" s="152"/>
      <c r="AW16" s="152"/>
      <c r="AX16" s="153"/>
    </row>
    <row r="17" spans="1:51" ht="24.75" customHeight="1" x14ac:dyDescent="0.15">
      <c r="A17" s="127"/>
      <c r="B17" s="128"/>
      <c r="C17" s="128"/>
      <c r="D17" s="128"/>
      <c r="E17" s="128"/>
      <c r="F17" s="129"/>
      <c r="G17" s="141"/>
      <c r="H17" s="142"/>
      <c r="I17" s="143" t="s">
        <v>41</v>
      </c>
      <c r="J17" s="144"/>
      <c r="K17" s="144"/>
      <c r="L17" s="144"/>
      <c r="M17" s="144"/>
      <c r="N17" s="144"/>
      <c r="O17" s="145"/>
      <c r="P17" s="135" t="s">
        <v>571</v>
      </c>
      <c r="Q17" s="136"/>
      <c r="R17" s="136"/>
      <c r="S17" s="136"/>
      <c r="T17" s="136"/>
      <c r="U17" s="136"/>
      <c r="V17" s="137"/>
      <c r="W17" s="135" t="s">
        <v>571</v>
      </c>
      <c r="X17" s="136"/>
      <c r="Y17" s="136"/>
      <c r="Z17" s="136"/>
      <c r="AA17" s="136"/>
      <c r="AB17" s="136"/>
      <c r="AC17" s="137"/>
      <c r="AD17" s="135" t="s">
        <v>592</v>
      </c>
      <c r="AE17" s="136"/>
      <c r="AF17" s="136"/>
      <c r="AG17" s="136"/>
      <c r="AH17" s="136"/>
      <c r="AI17" s="136"/>
      <c r="AJ17" s="137"/>
      <c r="AK17" s="135" t="s">
        <v>592</v>
      </c>
      <c r="AL17" s="136"/>
      <c r="AM17" s="136"/>
      <c r="AN17" s="136"/>
      <c r="AO17" s="136"/>
      <c r="AP17" s="136"/>
      <c r="AQ17" s="137"/>
      <c r="AR17" s="154"/>
      <c r="AS17" s="154"/>
      <c r="AT17" s="154"/>
      <c r="AU17" s="154"/>
      <c r="AV17" s="154"/>
      <c r="AW17" s="154"/>
      <c r="AX17" s="155"/>
    </row>
    <row r="18" spans="1:51" ht="24.75" customHeight="1" x14ac:dyDescent="0.15">
      <c r="A18" s="127"/>
      <c r="B18" s="128"/>
      <c r="C18" s="128"/>
      <c r="D18" s="128"/>
      <c r="E18" s="128"/>
      <c r="F18" s="129"/>
      <c r="G18" s="156"/>
      <c r="H18" s="157"/>
      <c r="I18" s="158" t="s">
        <v>20</v>
      </c>
      <c r="J18" s="159"/>
      <c r="K18" s="159"/>
      <c r="L18" s="159"/>
      <c r="M18" s="159"/>
      <c r="N18" s="159"/>
      <c r="O18" s="160"/>
      <c r="P18" s="161">
        <f>SUM(P13:V17)</f>
        <v>17078.740000000002</v>
      </c>
      <c r="Q18" s="162"/>
      <c r="R18" s="162"/>
      <c r="S18" s="162"/>
      <c r="T18" s="162"/>
      <c r="U18" s="162"/>
      <c r="V18" s="163"/>
      <c r="W18" s="161">
        <f>SUM(W13:AC17)</f>
        <v>9935.7699999999986</v>
      </c>
      <c r="X18" s="162"/>
      <c r="Y18" s="162"/>
      <c r="Z18" s="162"/>
      <c r="AA18" s="162"/>
      <c r="AB18" s="162"/>
      <c r="AC18" s="163"/>
      <c r="AD18" s="161">
        <f>SUM(AD13:AJ17)</f>
        <v>20136.88</v>
      </c>
      <c r="AE18" s="162"/>
      <c r="AF18" s="162"/>
      <c r="AG18" s="162"/>
      <c r="AH18" s="162"/>
      <c r="AI18" s="162"/>
      <c r="AJ18" s="163"/>
      <c r="AK18" s="161">
        <f>SUM(AK13:AQ17)</f>
        <v>23033.13</v>
      </c>
      <c r="AL18" s="162"/>
      <c r="AM18" s="162"/>
      <c r="AN18" s="162"/>
      <c r="AO18" s="162"/>
      <c r="AP18" s="162"/>
      <c r="AQ18" s="163"/>
      <c r="AR18" s="161">
        <f>SUM(AR13:AX17)</f>
        <v>17500</v>
      </c>
      <c r="AS18" s="162"/>
      <c r="AT18" s="162"/>
      <c r="AU18" s="162"/>
      <c r="AV18" s="162"/>
      <c r="AW18" s="162"/>
      <c r="AX18" s="164"/>
    </row>
    <row r="19" spans="1:51" ht="24.75" customHeight="1" x14ac:dyDescent="0.15">
      <c r="A19" s="127"/>
      <c r="B19" s="128"/>
      <c r="C19" s="128"/>
      <c r="D19" s="128"/>
      <c r="E19" s="128"/>
      <c r="F19" s="129"/>
      <c r="G19" s="165" t="s">
        <v>9</v>
      </c>
      <c r="H19" s="166"/>
      <c r="I19" s="166"/>
      <c r="J19" s="166"/>
      <c r="K19" s="166"/>
      <c r="L19" s="166"/>
      <c r="M19" s="166"/>
      <c r="N19" s="166"/>
      <c r="O19" s="166"/>
      <c r="P19" s="135">
        <v>17078.740000000002</v>
      </c>
      <c r="Q19" s="136"/>
      <c r="R19" s="136"/>
      <c r="S19" s="136"/>
      <c r="T19" s="136"/>
      <c r="U19" s="136"/>
      <c r="V19" s="137"/>
      <c r="W19" s="135">
        <v>9935.77</v>
      </c>
      <c r="X19" s="136"/>
      <c r="Y19" s="136"/>
      <c r="Z19" s="136"/>
      <c r="AA19" s="136"/>
      <c r="AB19" s="136"/>
      <c r="AC19" s="137"/>
      <c r="AD19" s="135">
        <v>20136.900000000001</v>
      </c>
      <c r="AE19" s="136"/>
      <c r="AF19" s="136"/>
      <c r="AG19" s="136"/>
      <c r="AH19" s="136"/>
      <c r="AI19" s="136"/>
      <c r="AJ19" s="137"/>
      <c r="AK19" s="167"/>
      <c r="AL19" s="167"/>
      <c r="AM19" s="167"/>
      <c r="AN19" s="167"/>
      <c r="AO19" s="167"/>
      <c r="AP19" s="167"/>
      <c r="AQ19" s="167"/>
      <c r="AR19" s="167"/>
      <c r="AS19" s="167"/>
      <c r="AT19" s="167"/>
      <c r="AU19" s="167"/>
      <c r="AV19" s="167"/>
      <c r="AW19" s="167"/>
      <c r="AX19" s="168"/>
    </row>
    <row r="20" spans="1:51" ht="24.75" customHeight="1" x14ac:dyDescent="0.15">
      <c r="A20" s="127"/>
      <c r="B20" s="128"/>
      <c r="C20" s="128"/>
      <c r="D20" s="128"/>
      <c r="E20" s="128"/>
      <c r="F20" s="129"/>
      <c r="G20" s="165" t="s">
        <v>10</v>
      </c>
      <c r="H20" s="166"/>
      <c r="I20" s="166"/>
      <c r="J20" s="166"/>
      <c r="K20" s="166"/>
      <c r="L20" s="166"/>
      <c r="M20" s="166"/>
      <c r="N20" s="166"/>
      <c r="O20" s="166"/>
      <c r="P20" s="169">
        <f>IF(P18=0, "-", SUM(P19)/P18)</f>
        <v>1</v>
      </c>
      <c r="Q20" s="169"/>
      <c r="R20" s="169"/>
      <c r="S20" s="169"/>
      <c r="T20" s="169"/>
      <c r="U20" s="169"/>
      <c r="V20" s="169"/>
      <c r="W20" s="169">
        <f t="shared" ref="W20" si="0">IF(W18=0, "-", SUM(W19)/W18)</f>
        <v>1.0000000000000002</v>
      </c>
      <c r="X20" s="169"/>
      <c r="Y20" s="169"/>
      <c r="Z20" s="169"/>
      <c r="AA20" s="169"/>
      <c r="AB20" s="169"/>
      <c r="AC20" s="169"/>
      <c r="AD20" s="169">
        <f t="shared" ref="AD20" si="1">IF(AD18=0, "-", SUM(AD19)/AD18)</f>
        <v>1.000000993202522</v>
      </c>
      <c r="AE20" s="169"/>
      <c r="AF20" s="169"/>
      <c r="AG20" s="169"/>
      <c r="AH20" s="169"/>
      <c r="AI20" s="169"/>
      <c r="AJ20" s="169"/>
      <c r="AK20" s="167"/>
      <c r="AL20" s="167"/>
      <c r="AM20" s="167"/>
      <c r="AN20" s="167"/>
      <c r="AO20" s="167"/>
      <c r="AP20" s="167"/>
      <c r="AQ20" s="170"/>
      <c r="AR20" s="170"/>
      <c r="AS20" s="170"/>
      <c r="AT20" s="170"/>
      <c r="AU20" s="167"/>
      <c r="AV20" s="167"/>
      <c r="AW20" s="167"/>
      <c r="AX20" s="168"/>
    </row>
    <row r="21" spans="1:51" ht="25.5" customHeight="1" x14ac:dyDescent="0.15">
      <c r="A21" s="104"/>
      <c r="B21" s="105"/>
      <c r="C21" s="105"/>
      <c r="D21" s="105"/>
      <c r="E21" s="105"/>
      <c r="F21" s="171"/>
      <c r="G21" s="172" t="s">
        <v>225</v>
      </c>
      <c r="H21" s="173"/>
      <c r="I21" s="173"/>
      <c r="J21" s="173"/>
      <c r="K21" s="173"/>
      <c r="L21" s="173"/>
      <c r="M21" s="173"/>
      <c r="N21" s="173"/>
      <c r="O21" s="173"/>
      <c r="P21" s="169">
        <f>IF(P19=0, "-", SUM(P19)/SUM(P13,P14))</f>
        <v>0.97592800000000013</v>
      </c>
      <c r="Q21" s="169"/>
      <c r="R21" s="169"/>
      <c r="S21" s="169"/>
      <c r="T21" s="169"/>
      <c r="U21" s="169"/>
      <c r="V21" s="169"/>
      <c r="W21" s="169">
        <f t="shared" ref="W21" si="2">IF(W19=0, "-", SUM(W19)/SUM(W13,W14))</f>
        <v>0.58651122814846823</v>
      </c>
      <c r="X21" s="169"/>
      <c r="Y21" s="169"/>
      <c r="Z21" s="169"/>
      <c r="AA21" s="169"/>
      <c r="AB21" s="169"/>
      <c r="AC21" s="169"/>
      <c r="AD21" s="169">
        <f t="shared" ref="AD21" si="3">IF(AD19=0, "-", SUM(AD19)/SUM(AD13,AD14))</f>
        <v>1.1506800000000001</v>
      </c>
      <c r="AE21" s="169"/>
      <c r="AF21" s="169"/>
      <c r="AG21" s="169"/>
      <c r="AH21" s="169"/>
      <c r="AI21" s="169"/>
      <c r="AJ21" s="169"/>
      <c r="AK21" s="167"/>
      <c r="AL21" s="167"/>
      <c r="AM21" s="167"/>
      <c r="AN21" s="167"/>
      <c r="AO21" s="167"/>
      <c r="AP21" s="167"/>
      <c r="AQ21" s="170"/>
      <c r="AR21" s="170"/>
      <c r="AS21" s="170"/>
      <c r="AT21" s="170"/>
      <c r="AU21" s="167"/>
      <c r="AV21" s="167"/>
      <c r="AW21" s="167"/>
      <c r="AX21" s="168"/>
    </row>
    <row r="22" spans="1:51" ht="18.75" customHeight="1" x14ac:dyDescent="0.15">
      <c r="A22" s="174" t="s">
        <v>562</v>
      </c>
      <c r="B22" s="175"/>
      <c r="C22" s="175"/>
      <c r="D22" s="175"/>
      <c r="E22" s="175"/>
      <c r="F22" s="176"/>
      <c r="G22" s="177" t="s">
        <v>214</v>
      </c>
      <c r="H22" s="178"/>
      <c r="I22" s="178"/>
      <c r="J22" s="178"/>
      <c r="K22" s="178"/>
      <c r="L22" s="178"/>
      <c r="M22" s="178"/>
      <c r="N22" s="178"/>
      <c r="O22" s="179"/>
      <c r="P22" s="180" t="s">
        <v>560</v>
      </c>
      <c r="Q22" s="178"/>
      <c r="R22" s="178"/>
      <c r="S22" s="178"/>
      <c r="T22" s="178"/>
      <c r="U22" s="178"/>
      <c r="V22" s="179"/>
      <c r="W22" s="180" t="s">
        <v>561</v>
      </c>
      <c r="X22" s="178"/>
      <c r="Y22" s="178"/>
      <c r="Z22" s="178"/>
      <c r="AA22" s="178"/>
      <c r="AB22" s="178"/>
      <c r="AC22" s="179"/>
      <c r="AD22" s="180" t="s">
        <v>213</v>
      </c>
      <c r="AE22" s="178"/>
      <c r="AF22" s="178"/>
      <c r="AG22" s="178"/>
      <c r="AH22" s="178"/>
      <c r="AI22" s="178"/>
      <c r="AJ22" s="178"/>
      <c r="AK22" s="178"/>
      <c r="AL22" s="178"/>
      <c r="AM22" s="178"/>
      <c r="AN22" s="178"/>
      <c r="AO22" s="178"/>
      <c r="AP22" s="178"/>
      <c r="AQ22" s="178"/>
      <c r="AR22" s="178"/>
      <c r="AS22" s="178"/>
      <c r="AT22" s="178"/>
      <c r="AU22" s="178"/>
      <c r="AV22" s="178"/>
      <c r="AW22" s="178"/>
      <c r="AX22" s="181"/>
    </row>
    <row r="23" spans="1:51" ht="39" customHeight="1" x14ac:dyDescent="0.15">
      <c r="A23" s="182"/>
      <c r="B23" s="183"/>
      <c r="C23" s="183"/>
      <c r="D23" s="183"/>
      <c r="E23" s="183"/>
      <c r="F23" s="184"/>
      <c r="G23" s="185" t="s">
        <v>566</v>
      </c>
      <c r="H23" s="186"/>
      <c r="I23" s="186"/>
      <c r="J23" s="186"/>
      <c r="K23" s="186"/>
      <c r="L23" s="186"/>
      <c r="M23" s="186"/>
      <c r="N23" s="186"/>
      <c r="O23" s="187"/>
      <c r="P23" s="138">
        <v>17500</v>
      </c>
      <c r="Q23" s="139"/>
      <c r="R23" s="139"/>
      <c r="S23" s="139"/>
      <c r="T23" s="139"/>
      <c r="U23" s="139"/>
      <c r="V23" s="188"/>
      <c r="W23" s="138">
        <v>17500</v>
      </c>
      <c r="X23" s="139"/>
      <c r="Y23" s="139"/>
      <c r="Z23" s="139"/>
      <c r="AA23" s="139"/>
      <c r="AB23" s="139"/>
      <c r="AC23" s="188"/>
      <c r="AD23" s="189" t="s">
        <v>636</v>
      </c>
      <c r="AE23" s="190"/>
      <c r="AF23" s="190"/>
      <c r="AG23" s="190"/>
      <c r="AH23" s="190"/>
      <c r="AI23" s="190"/>
      <c r="AJ23" s="190"/>
      <c r="AK23" s="190"/>
      <c r="AL23" s="190"/>
      <c r="AM23" s="190"/>
      <c r="AN23" s="190"/>
      <c r="AO23" s="190"/>
      <c r="AP23" s="190"/>
      <c r="AQ23" s="190"/>
      <c r="AR23" s="190"/>
      <c r="AS23" s="190"/>
      <c r="AT23" s="190"/>
      <c r="AU23" s="190"/>
      <c r="AV23" s="190"/>
      <c r="AW23" s="190"/>
      <c r="AX23" s="191"/>
    </row>
    <row r="24" spans="1:51" ht="25.5" customHeight="1" thickBot="1" x14ac:dyDescent="0.2">
      <c r="A24" s="192"/>
      <c r="B24" s="193"/>
      <c r="C24" s="193"/>
      <c r="D24" s="193"/>
      <c r="E24" s="193"/>
      <c r="F24" s="194"/>
      <c r="G24" s="195" t="s">
        <v>215</v>
      </c>
      <c r="H24" s="196"/>
      <c r="I24" s="196"/>
      <c r="J24" s="196"/>
      <c r="K24" s="196"/>
      <c r="L24" s="196"/>
      <c r="M24" s="196"/>
      <c r="N24" s="196"/>
      <c r="O24" s="197"/>
      <c r="P24" s="135">
        <f>AK13</f>
        <v>17500</v>
      </c>
      <c r="Q24" s="136"/>
      <c r="R24" s="136"/>
      <c r="S24" s="136"/>
      <c r="T24" s="136"/>
      <c r="U24" s="136"/>
      <c r="V24" s="137"/>
      <c r="W24" s="198">
        <f>AR13</f>
        <v>17500</v>
      </c>
      <c r="X24" s="199"/>
      <c r="Y24" s="199"/>
      <c r="Z24" s="199"/>
      <c r="AA24" s="199"/>
      <c r="AB24" s="199"/>
      <c r="AC24" s="200"/>
      <c r="AD24" s="201"/>
      <c r="AE24" s="201"/>
      <c r="AF24" s="201"/>
      <c r="AG24" s="201"/>
      <c r="AH24" s="201"/>
      <c r="AI24" s="201"/>
      <c r="AJ24" s="201"/>
      <c r="AK24" s="201"/>
      <c r="AL24" s="201"/>
      <c r="AM24" s="201"/>
      <c r="AN24" s="201"/>
      <c r="AO24" s="201"/>
      <c r="AP24" s="201"/>
      <c r="AQ24" s="201"/>
      <c r="AR24" s="201"/>
      <c r="AS24" s="201"/>
      <c r="AT24" s="201"/>
      <c r="AU24" s="201"/>
      <c r="AV24" s="201"/>
      <c r="AW24" s="201"/>
      <c r="AX24" s="202"/>
    </row>
    <row r="25" spans="1:51" ht="18.75" customHeight="1" x14ac:dyDescent="0.15">
      <c r="A25" s="203" t="s">
        <v>222</v>
      </c>
      <c r="B25" s="204"/>
      <c r="C25" s="204"/>
      <c r="D25" s="204"/>
      <c r="E25" s="204"/>
      <c r="F25" s="205"/>
      <c r="G25" s="206" t="s">
        <v>137</v>
      </c>
      <c r="H25" s="207"/>
      <c r="I25" s="207"/>
      <c r="J25" s="207"/>
      <c r="K25" s="207"/>
      <c r="L25" s="207"/>
      <c r="M25" s="207"/>
      <c r="N25" s="207"/>
      <c r="O25" s="208"/>
      <c r="P25" s="209" t="s">
        <v>50</v>
      </c>
      <c r="Q25" s="207"/>
      <c r="R25" s="207"/>
      <c r="S25" s="207"/>
      <c r="T25" s="207"/>
      <c r="U25" s="207"/>
      <c r="V25" s="207"/>
      <c r="W25" s="207"/>
      <c r="X25" s="208"/>
      <c r="Y25" s="210"/>
      <c r="Z25" s="211"/>
      <c r="AA25" s="212"/>
      <c r="AB25" s="213" t="s">
        <v>11</v>
      </c>
      <c r="AC25" s="214"/>
      <c r="AD25" s="215"/>
      <c r="AE25" s="213" t="s">
        <v>249</v>
      </c>
      <c r="AF25" s="214"/>
      <c r="AG25" s="214"/>
      <c r="AH25" s="215"/>
      <c r="AI25" s="216" t="s">
        <v>267</v>
      </c>
      <c r="AJ25" s="216"/>
      <c r="AK25" s="216"/>
      <c r="AL25" s="213"/>
      <c r="AM25" s="216" t="s">
        <v>364</v>
      </c>
      <c r="AN25" s="216"/>
      <c r="AO25" s="216"/>
      <c r="AP25" s="213"/>
      <c r="AQ25" s="217" t="s">
        <v>167</v>
      </c>
      <c r="AR25" s="218"/>
      <c r="AS25" s="218"/>
      <c r="AT25" s="219"/>
      <c r="AU25" s="207" t="s">
        <v>125</v>
      </c>
      <c r="AV25" s="207"/>
      <c r="AW25" s="207"/>
      <c r="AX25" s="220"/>
    </row>
    <row r="26" spans="1:51" ht="18.75" customHeight="1" x14ac:dyDescent="0.15">
      <c r="A26" s="221"/>
      <c r="B26" s="222"/>
      <c r="C26" s="222"/>
      <c r="D26" s="222"/>
      <c r="E26" s="222"/>
      <c r="F26" s="223"/>
      <c r="G26" s="224"/>
      <c r="H26" s="225"/>
      <c r="I26" s="225"/>
      <c r="J26" s="225"/>
      <c r="K26" s="225"/>
      <c r="L26" s="225"/>
      <c r="M26" s="225"/>
      <c r="N26" s="225"/>
      <c r="O26" s="226"/>
      <c r="P26" s="227"/>
      <c r="Q26" s="225"/>
      <c r="R26" s="225"/>
      <c r="S26" s="225"/>
      <c r="T26" s="225"/>
      <c r="U26" s="225"/>
      <c r="V26" s="225"/>
      <c r="W26" s="225"/>
      <c r="X26" s="226"/>
      <c r="Y26" s="228"/>
      <c r="Z26" s="229"/>
      <c r="AA26" s="230"/>
      <c r="AB26" s="231"/>
      <c r="AC26" s="232"/>
      <c r="AD26" s="233"/>
      <c r="AE26" s="231"/>
      <c r="AF26" s="232"/>
      <c r="AG26" s="232"/>
      <c r="AH26" s="233"/>
      <c r="AI26" s="234"/>
      <c r="AJ26" s="234"/>
      <c r="AK26" s="234"/>
      <c r="AL26" s="231"/>
      <c r="AM26" s="234"/>
      <c r="AN26" s="234"/>
      <c r="AO26" s="234"/>
      <c r="AP26" s="231"/>
      <c r="AQ26" s="235" t="s">
        <v>592</v>
      </c>
      <c r="AR26" s="236"/>
      <c r="AS26" s="237" t="s">
        <v>168</v>
      </c>
      <c r="AT26" s="238"/>
      <c r="AU26" s="239" t="s">
        <v>592</v>
      </c>
      <c r="AV26" s="239"/>
      <c r="AW26" s="225" t="s">
        <v>165</v>
      </c>
      <c r="AX26" s="240"/>
    </row>
    <row r="27" spans="1:51" ht="23.25" customHeight="1" x14ac:dyDescent="0.15">
      <c r="A27" s="241"/>
      <c r="B27" s="222"/>
      <c r="C27" s="222"/>
      <c r="D27" s="222"/>
      <c r="E27" s="222"/>
      <c r="F27" s="223"/>
      <c r="G27" s="242" t="s">
        <v>592</v>
      </c>
      <c r="H27" s="243"/>
      <c r="I27" s="243"/>
      <c r="J27" s="243"/>
      <c r="K27" s="243"/>
      <c r="L27" s="243"/>
      <c r="M27" s="243"/>
      <c r="N27" s="243"/>
      <c r="O27" s="244"/>
      <c r="P27" s="245" t="s">
        <v>592</v>
      </c>
      <c r="Q27" s="245"/>
      <c r="R27" s="245"/>
      <c r="S27" s="245"/>
      <c r="T27" s="245"/>
      <c r="U27" s="245"/>
      <c r="V27" s="245"/>
      <c r="W27" s="245"/>
      <c r="X27" s="246"/>
      <c r="Y27" s="247" t="s">
        <v>12</v>
      </c>
      <c r="Z27" s="248"/>
      <c r="AA27" s="249"/>
      <c r="AB27" s="250" t="s">
        <v>592</v>
      </c>
      <c r="AC27" s="250"/>
      <c r="AD27" s="250"/>
      <c r="AE27" s="251" t="s">
        <v>592</v>
      </c>
      <c r="AF27" s="252"/>
      <c r="AG27" s="252"/>
      <c r="AH27" s="252"/>
      <c r="AI27" s="251" t="s">
        <v>592</v>
      </c>
      <c r="AJ27" s="252"/>
      <c r="AK27" s="252"/>
      <c r="AL27" s="252"/>
      <c r="AM27" s="251" t="s">
        <v>592</v>
      </c>
      <c r="AN27" s="252"/>
      <c r="AO27" s="252"/>
      <c r="AP27" s="252"/>
      <c r="AQ27" s="253" t="s">
        <v>592</v>
      </c>
      <c r="AR27" s="254"/>
      <c r="AS27" s="254"/>
      <c r="AT27" s="255"/>
      <c r="AU27" s="252" t="s">
        <v>592</v>
      </c>
      <c r="AV27" s="252"/>
      <c r="AW27" s="252"/>
      <c r="AX27" s="256"/>
    </row>
    <row r="28" spans="1:51" ht="23.25" customHeight="1" x14ac:dyDescent="0.15">
      <c r="A28" s="257"/>
      <c r="B28" s="258"/>
      <c r="C28" s="258"/>
      <c r="D28" s="258"/>
      <c r="E28" s="258"/>
      <c r="F28" s="259"/>
      <c r="G28" s="260"/>
      <c r="H28" s="261"/>
      <c r="I28" s="261"/>
      <c r="J28" s="261"/>
      <c r="K28" s="261"/>
      <c r="L28" s="261"/>
      <c r="M28" s="261"/>
      <c r="N28" s="261"/>
      <c r="O28" s="262"/>
      <c r="P28" s="263"/>
      <c r="Q28" s="263"/>
      <c r="R28" s="263"/>
      <c r="S28" s="263"/>
      <c r="T28" s="263"/>
      <c r="U28" s="263"/>
      <c r="V28" s="263"/>
      <c r="W28" s="263"/>
      <c r="X28" s="264"/>
      <c r="Y28" s="123" t="s">
        <v>45</v>
      </c>
      <c r="Z28" s="124"/>
      <c r="AA28" s="125"/>
      <c r="AB28" s="265" t="s">
        <v>592</v>
      </c>
      <c r="AC28" s="265"/>
      <c r="AD28" s="265"/>
      <c r="AE28" s="251" t="s">
        <v>592</v>
      </c>
      <c r="AF28" s="252"/>
      <c r="AG28" s="252"/>
      <c r="AH28" s="252"/>
      <c r="AI28" s="251" t="s">
        <v>592</v>
      </c>
      <c r="AJ28" s="252"/>
      <c r="AK28" s="252"/>
      <c r="AL28" s="252"/>
      <c r="AM28" s="251" t="s">
        <v>592</v>
      </c>
      <c r="AN28" s="252"/>
      <c r="AO28" s="252"/>
      <c r="AP28" s="252"/>
      <c r="AQ28" s="253" t="s">
        <v>592</v>
      </c>
      <c r="AR28" s="254"/>
      <c r="AS28" s="254"/>
      <c r="AT28" s="255"/>
      <c r="AU28" s="252" t="s">
        <v>592</v>
      </c>
      <c r="AV28" s="252"/>
      <c r="AW28" s="252"/>
      <c r="AX28" s="256"/>
    </row>
    <row r="29" spans="1:51" ht="23.25" customHeight="1" x14ac:dyDescent="0.15">
      <c r="A29" s="241"/>
      <c r="B29" s="222"/>
      <c r="C29" s="222"/>
      <c r="D29" s="222"/>
      <c r="E29" s="222"/>
      <c r="F29" s="223"/>
      <c r="G29" s="266"/>
      <c r="H29" s="267"/>
      <c r="I29" s="267"/>
      <c r="J29" s="267"/>
      <c r="K29" s="267"/>
      <c r="L29" s="267"/>
      <c r="M29" s="267"/>
      <c r="N29" s="267"/>
      <c r="O29" s="268"/>
      <c r="P29" s="269"/>
      <c r="Q29" s="269"/>
      <c r="R29" s="269"/>
      <c r="S29" s="269"/>
      <c r="T29" s="269"/>
      <c r="U29" s="269"/>
      <c r="V29" s="269"/>
      <c r="W29" s="269"/>
      <c r="X29" s="270"/>
      <c r="Y29" s="123" t="s">
        <v>13</v>
      </c>
      <c r="Z29" s="124"/>
      <c r="AA29" s="125"/>
      <c r="AB29" s="271" t="s">
        <v>166</v>
      </c>
      <c r="AC29" s="271"/>
      <c r="AD29" s="271"/>
      <c r="AE29" s="251" t="s">
        <v>592</v>
      </c>
      <c r="AF29" s="252"/>
      <c r="AG29" s="252"/>
      <c r="AH29" s="252"/>
      <c r="AI29" s="251" t="s">
        <v>592</v>
      </c>
      <c r="AJ29" s="252"/>
      <c r="AK29" s="252"/>
      <c r="AL29" s="252"/>
      <c r="AM29" s="251" t="s">
        <v>592</v>
      </c>
      <c r="AN29" s="252"/>
      <c r="AO29" s="252"/>
      <c r="AP29" s="252"/>
      <c r="AQ29" s="253" t="s">
        <v>592</v>
      </c>
      <c r="AR29" s="254"/>
      <c r="AS29" s="254"/>
      <c r="AT29" s="255"/>
      <c r="AU29" s="252" t="s">
        <v>592</v>
      </c>
      <c r="AV29" s="252"/>
      <c r="AW29" s="252"/>
      <c r="AX29" s="256"/>
    </row>
    <row r="30" spans="1:51" ht="23.25" customHeight="1" x14ac:dyDescent="0.15">
      <c r="A30" s="272" t="s">
        <v>242</v>
      </c>
      <c r="B30" s="273"/>
      <c r="C30" s="273"/>
      <c r="D30" s="273"/>
      <c r="E30" s="273"/>
      <c r="F30" s="274"/>
      <c r="G30" s="242" t="s">
        <v>592</v>
      </c>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75"/>
    </row>
    <row r="31" spans="1:51" ht="23.25" customHeight="1" x14ac:dyDescent="0.15">
      <c r="A31" s="276"/>
      <c r="B31" s="277"/>
      <c r="C31" s="277"/>
      <c r="D31" s="277"/>
      <c r="E31" s="277"/>
      <c r="F31" s="278"/>
      <c r="G31" s="266"/>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1"/>
      <c r="AF31" s="261"/>
      <c r="AG31" s="261"/>
      <c r="AH31" s="261"/>
      <c r="AI31" s="261"/>
      <c r="AJ31" s="261"/>
      <c r="AK31" s="261"/>
      <c r="AL31" s="261"/>
      <c r="AM31" s="261"/>
      <c r="AN31" s="261"/>
      <c r="AO31" s="261"/>
      <c r="AP31" s="261"/>
      <c r="AQ31" s="267"/>
      <c r="AR31" s="267"/>
      <c r="AS31" s="267"/>
      <c r="AT31" s="267"/>
      <c r="AU31" s="267"/>
      <c r="AV31" s="267"/>
      <c r="AW31" s="267"/>
      <c r="AX31" s="279"/>
    </row>
    <row r="32" spans="1:51" ht="18.75" customHeight="1" x14ac:dyDescent="0.15">
      <c r="A32" s="280" t="s">
        <v>138</v>
      </c>
      <c r="B32" s="281" t="s">
        <v>218</v>
      </c>
      <c r="C32" s="282"/>
      <c r="D32" s="282"/>
      <c r="E32" s="282"/>
      <c r="F32" s="283"/>
      <c r="G32" s="284" t="s">
        <v>130</v>
      </c>
      <c r="H32" s="284"/>
      <c r="I32" s="284"/>
      <c r="J32" s="284"/>
      <c r="K32" s="284"/>
      <c r="L32" s="284"/>
      <c r="M32" s="284"/>
      <c r="N32" s="284"/>
      <c r="O32" s="284"/>
      <c r="P32" s="284"/>
      <c r="Q32" s="284"/>
      <c r="R32" s="284"/>
      <c r="S32" s="284"/>
      <c r="T32" s="284"/>
      <c r="U32" s="284"/>
      <c r="V32" s="284"/>
      <c r="W32" s="284"/>
      <c r="X32" s="284"/>
      <c r="Y32" s="284"/>
      <c r="Z32" s="284"/>
      <c r="AA32" s="285"/>
      <c r="AB32" s="286" t="s">
        <v>555</v>
      </c>
      <c r="AC32" s="284"/>
      <c r="AD32" s="284"/>
      <c r="AE32" s="284"/>
      <c r="AF32" s="284"/>
      <c r="AG32" s="284"/>
      <c r="AH32" s="284"/>
      <c r="AI32" s="284"/>
      <c r="AJ32" s="284"/>
      <c r="AK32" s="284"/>
      <c r="AL32" s="284"/>
      <c r="AM32" s="284"/>
      <c r="AN32" s="284"/>
      <c r="AO32" s="284"/>
      <c r="AP32" s="284"/>
      <c r="AQ32" s="284"/>
      <c r="AR32" s="284"/>
      <c r="AS32" s="284"/>
      <c r="AT32" s="284"/>
      <c r="AU32" s="284"/>
      <c r="AV32" s="284"/>
      <c r="AW32" s="284"/>
      <c r="AX32" s="287"/>
      <c r="AY32" s="34">
        <f>COUNTA($G$34)</f>
        <v>1</v>
      </c>
    </row>
    <row r="33" spans="1:60" ht="22.5" customHeight="1" x14ac:dyDescent="0.15">
      <c r="A33" s="288"/>
      <c r="B33" s="289"/>
      <c r="C33" s="290"/>
      <c r="D33" s="290"/>
      <c r="E33" s="290"/>
      <c r="F33" s="291"/>
      <c r="G33" s="225"/>
      <c r="H33" s="225"/>
      <c r="I33" s="225"/>
      <c r="J33" s="225"/>
      <c r="K33" s="225"/>
      <c r="L33" s="225"/>
      <c r="M33" s="225"/>
      <c r="N33" s="225"/>
      <c r="O33" s="225"/>
      <c r="P33" s="225"/>
      <c r="Q33" s="225"/>
      <c r="R33" s="225"/>
      <c r="S33" s="225"/>
      <c r="T33" s="225"/>
      <c r="U33" s="225"/>
      <c r="V33" s="225"/>
      <c r="W33" s="225"/>
      <c r="X33" s="225"/>
      <c r="Y33" s="225"/>
      <c r="Z33" s="225"/>
      <c r="AA33" s="226"/>
      <c r="AB33" s="227"/>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40"/>
      <c r="AY33" s="34">
        <f>$AY$32</f>
        <v>1</v>
      </c>
    </row>
    <row r="34" spans="1:60" ht="45" customHeight="1" x14ac:dyDescent="0.15">
      <c r="A34" s="288"/>
      <c r="B34" s="289"/>
      <c r="C34" s="290"/>
      <c r="D34" s="290"/>
      <c r="E34" s="290"/>
      <c r="F34" s="291"/>
      <c r="G34" s="292" t="s">
        <v>622</v>
      </c>
      <c r="H34" s="292"/>
      <c r="I34" s="292"/>
      <c r="J34" s="292"/>
      <c r="K34" s="292"/>
      <c r="L34" s="292"/>
      <c r="M34" s="292"/>
      <c r="N34" s="292"/>
      <c r="O34" s="292"/>
      <c r="P34" s="292"/>
      <c r="Q34" s="292"/>
      <c r="R34" s="292"/>
      <c r="S34" s="292"/>
      <c r="T34" s="292"/>
      <c r="U34" s="292"/>
      <c r="V34" s="292"/>
      <c r="W34" s="292"/>
      <c r="X34" s="292"/>
      <c r="Y34" s="292"/>
      <c r="Z34" s="292"/>
      <c r="AA34" s="293"/>
      <c r="AB34" s="294" t="s">
        <v>623</v>
      </c>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5"/>
      <c r="AY34" s="34">
        <f t="shared" ref="AY34:AY41" si="4">$AY$32</f>
        <v>1</v>
      </c>
    </row>
    <row r="35" spans="1:60" ht="45" customHeight="1" x14ac:dyDescent="0.15">
      <c r="A35" s="288"/>
      <c r="B35" s="289"/>
      <c r="C35" s="290"/>
      <c r="D35" s="290"/>
      <c r="E35" s="290"/>
      <c r="F35" s="291"/>
      <c r="G35" s="296"/>
      <c r="H35" s="296"/>
      <c r="I35" s="296"/>
      <c r="J35" s="296"/>
      <c r="K35" s="296"/>
      <c r="L35" s="296"/>
      <c r="M35" s="296"/>
      <c r="N35" s="296"/>
      <c r="O35" s="296"/>
      <c r="P35" s="296"/>
      <c r="Q35" s="296"/>
      <c r="R35" s="296"/>
      <c r="S35" s="296"/>
      <c r="T35" s="296"/>
      <c r="U35" s="296"/>
      <c r="V35" s="296"/>
      <c r="W35" s="296"/>
      <c r="X35" s="296"/>
      <c r="Y35" s="296"/>
      <c r="Z35" s="296"/>
      <c r="AA35" s="297"/>
      <c r="AB35" s="298"/>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9"/>
      <c r="AY35" s="34">
        <f t="shared" si="4"/>
        <v>1</v>
      </c>
    </row>
    <row r="36" spans="1:60" ht="57" customHeight="1" x14ac:dyDescent="0.15">
      <c r="A36" s="288"/>
      <c r="B36" s="300"/>
      <c r="C36" s="301"/>
      <c r="D36" s="301"/>
      <c r="E36" s="301"/>
      <c r="F36" s="302"/>
      <c r="G36" s="303"/>
      <c r="H36" s="303"/>
      <c r="I36" s="303"/>
      <c r="J36" s="303"/>
      <c r="K36" s="303"/>
      <c r="L36" s="303"/>
      <c r="M36" s="303"/>
      <c r="N36" s="303"/>
      <c r="O36" s="303"/>
      <c r="P36" s="303"/>
      <c r="Q36" s="303"/>
      <c r="R36" s="303"/>
      <c r="S36" s="303"/>
      <c r="T36" s="303"/>
      <c r="U36" s="303"/>
      <c r="V36" s="303"/>
      <c r="W36" s="303"/>
      <c r="X36" s="303"/>
      <c r="Y36" s="303"/>
      <c r="Z36" s="303"/>
      <c r="AA36" s="304"/>
      <c r="AB36" s="305"/>
      <c r="AC36" s="303"/>
      <c r="AD36" s="303"/>
      <c r="AE36" s="296"/>
      <c r="AF36" s="296"/>
      <c r="AG36" s="296"/>
      <c r="AH36" s="296"/>
      <c r="AI36" s="296"/>
      <c r="AJ36" s="296"/>
      <c r="AK36" s="296"/>
      <c r="AL36" s="296"/>
      <c r="AM36" s="296"/>
      <c r="AN36" s="296"/>
      <c r="AO36" s="296"/>
      <c r="AP36" s="296"/>
      <c r="AQ36" s="296"/>
      <c r="AR36" s="296"/>
      <c r="AS36" s="296"/>
      <c r="AT36" s="296"/>
      <c r="AU36" s="303"/>
      <c r="AV36" s="303"/>
      <c r="AW36" s="303"/>
      <c r="AX36" s="306"/>
      <c r="AY36" s="34">
        <f t="shared" si="4"/>
        <v>1</v>
      </c>
    </row>
    <row r="37" spans="1:60" ht="18.75" customHeight="1" x14ac:dyDescent="0.15">
      <c r="A37" s="288"/>
      <c r="B37" s="290" t="s">
        <v>136</v>
      </c>
      <c r="C37" s="290"/>
      <c r="D37" s="290"/>
      <c r="E37" s="290"/>
      <c r="F37" s="291"/>
      <c r="G37" s="307" t="s">
        <v>52</v>
      </c>
      <c r="H37" s="284"/>
      <c r="I37" s="284"/>
      <c r="J37" s="284"/>
      <c r="K37" s="284"/>
      <c r="L37" s="284"/>
      <c r="M37" s="284"/>
      <c r="N37" s="284"/>
      <c r="O37" s="285"/>
      <c r="P37" s="286" t="s">
        <v>54</v>
      </c>
      <c r="Q37" s="284"/>
      <c r="R37" s="284"/>
      <c r="S37" s="284"/>
      <c r="T37" s="284"/>
      <c r="U37" s="284"/>
      <c r="V37" s="284"/>
      <c r="W37" s="284"/>
      <c r="X37" s="285"/>
      <c r="Y37" s="308"/>
      <c r="Z37" s="309"/>
      <c r="AA37" s="310"/>
      <c r="AB37" s="311" t="s">
        <v>11</v>
      </c>
      <c r="AC37" s="312"/>
      <c r="AD37" s="313"/>
      <c r="AE37" s="314" t="s">
        <v>249</v>
      </c>
      <c r="AF37" s="314"/>
      <c r="AG37" s="314"/>
      <c r="AH37" s="314"/>
      <c r="AI37" s="314" t="s">
        <v>267</v>
      </c>
      <c r="AJ37" s="314"/>
      <c r="AK37" s="314"/>
      <c r="AL37" s="314"/>
      <c r="AM37" s="314" t="s">
        <v>364</v>
      </c>
      <c r="AN37" s="314"/>
      <c r="AO37" s="314"/>
      <c r="AP37" s="314"/>
      <c r="AQ37" s="315" t="s">
        <v>167</v>
      </c>
      <c r="AR37" s="316"/>
      <c r="AS37" s="316"/>
      <c r="AT37" s="317"/>
      <c r="AU37" s="318" t="s">
        <v>125</v>
      </c>
      <c r="AV37" s="318"/>
      <c r="AW37" s="318"/>
      <c r="AX37" s="319"/>
      <c r="AY37" s="34">
        <f t="shared" si="4"/>
        <v>1</v>
      </c>
      <c r="AZ37" s="320"/>
      <c r="BA37" s="320"/>
      <c r="BB37" s="320"/>
      <c r="BC37" s="320"/>
    </row>
    <row r="38" spans="1:60" ht="18.75" customHeight="1" x14ac:dyDescent="0.15">
      <c r="A38" s="288"/>
      <c r="B38" s="290"/>
      <c r="C38" s="290"/>
      <c r="D38" s="290"/>
      <c r="E38" s="290"/>
      <c r="F38" s="291"/>
      <c r="G38" s="224"/>
      <c r="H38" s="225"/>
      <c r="I38" s="225"/>
      <c r="J38" s="225"/>
      <c r="K38" s="225"/>
      <c r="L38" s="225"/>
      <c r="M38" s="225"/>
      <c r="N38" s="225"/>
      <c r="O38" s="226"/>
      <c r="P38" s="227"/>
      <c r="Q38" s="225"/>
      <c r="R38" s="225"/>
      <c r="S38" s="225"/>
      <c r="T38" s="225"/>
      <c r="U38" s="225"/>
      <c r="V38" s="225"/>
      <c r="W38" s="225"/>
      <c r="X38" s="226"/>
      <c r="Y38" s="308"/>
      <c r="Z38" s="309"/>
      <c r="AA38" s="310"/>
      <c r="AB38" s="231"/>
      <c r="AC38" s="232"/>
      <c r="AD38" s="233"/>
      <c r="AE38" s="314"/>
      <c r="AF38" s="314"/>
      <c r="AG38" s="314"/>
      <c r="AH38" s="314"/>
      <c r="AI38" s="314"/>
      <c r="AJ38" s="314"/>
      <c r="AK38" s="314"/>
      <c r="AL38" s="314"/>
      <c r="AM38" s="314"/>
      <c r="AN38" s="314"/>
      <c r="AO38" s="314"/>
      <c r="AP38" s="314"/>
      <c r="AQ38" s="321" t="s">
        <v>618</v>
      </c>
      <c r="AR38" s="239"/>
      <c r="AS38" s="237" t="s">
        <v>168</v>
      </c>
      <c r="AT38" s="238"/>
      <c r="AU38" s="239">
        <v>6</v>
      </c>
      <c r="AV38" s="239"/>
      <c r="AW38" s="225" t="s">
        <v>165</v>
      </c>
      <c r="AX38" s="240"/>
      <c r="AY38" s="34">
        <f t="shared" si="4"/>
        <v>1</v>
      </c>
      <c r="AZ38" s="320"/>
      <c r="BA38" s="320"/>
      <c r="BB38" s="320"/>
      <c r="BC38" s="320"/>
      <c r="BD38" s="320"/>
      <c r="BE38" s="320"/>
      <c r="BF38" s="320"/>
      <c r="BG38" s="320"/>
      <c r="BH38" s="320"/>
    </row>
    <row r="39" spans="1:60" ht="42" customHeight="1" x14ac:dyDescent="0.15">
      <c r="A39" s="288"/>
      <c r="B39" s="290"/>
      <c r="C39" s="290"/>
      <c r="D39" s="290"/>
      <c r="E39" s="290"/>
      <c r="F39" s="291"/>
      <c r="G39" s="322" t="s">
        <v>624</v>
      </c>
      <c r="H39" s="245"/>
      <c r="I39" s="245"/>
      <c r="J39" s="245"/>
      <c r="K39" s="245"/>
      <c r="L39" s="245"/>
      <c r="M39" s="245"/>
      <c r="N39" s="245"/>
      <c r="O39" s="246"/>
      <c r="P39" s="245" t="s">
        <v>572</v>
      </c>
      <c r="Q39" s="323"/>
      <c r="R39" s="323"/>
      <c r="S39" s="323"/>
      <c r="T39" s="323"/>
      <c r="U39" s="323"/>
      <c r="V39" s="323"/>
      <c r="W39" s="323"/>
      <c r="X39" s="324"/>
      <c r="Y39" s="325" t="s">
        <v>53</v>
      </c>
      <c r="Z39" s="326"/>
      <c r="AA39" s="327"/>
      <c r="AB39" s="250" t="s">
        <v>571</v>
      </c>
      <c r="AC39" s="250"/>
      <c r="AD39" s="250"/>
      <c r="AE39" s="251" t="s">
        <v>571</v>
      </c>
      <c r="AF39" s="252"/>
      <c r="AG39" s="252"/>
      <c r="AH39" s="252"/>
      <c r="AI39" s="251" t="s">
        <v>571</v>
      </c>
      <c r="AJ39" s="252"/>
      <c r="AK39" s="252"/>
      <c r="AL39" s="252"/>
      <c r="AM39" s="251" t="s">
        <v>619</v>
      </c>
      <c r="AN39" s="252"/>
      <c r="AO39" s="252"/>
      <c r="AP39" s="252"/>
      <c r="AQ39" s="253" t="s">
        <v>571</v>
      </c>
      <c r="AR39" s="254"/>
      <c r="AS39" s="254"/>
      <c r="AT39" s="255"/>
      <c r="AU39" s="252" t="s">
        <v>571</v>
      </c>
      <c r="AV39" s="252"/>
      <c r="AW39" s="252"/>
      <c r="AX39" s="256"/>
      <c r="AY39" s="34">
        <f t="shared" si="4"/>
        <v>1</v>
      </c>
    </row>
    <row r="40" spans="1:60" ht="42" customHeight="1" x14ac:dyDescent="0.15">
      <c r="A40" s="288"/>
      <c r="B40" s="290"/>
      <c r="C40" s="290"/>
      <c r="D40" s="290"/>
      <c r="E40" s="290"/>
      <c r="F40" s="291"/>
      <c r="G40" s="328"/>
      <c r="H40" s="263"/>
      <c r="I40" s="263"/>
      <c r="J40" s="263"/>
      <c r="K40" s="263"/>
      <c r="L40" s="263"/>
      <c r="M40" s="263"/>
      <c r="N40" s="263"/>
      <c r="O40" s="264"/>
      <c r="P40" s="329"/>
      <c r="Q40" s="329"/>
      <c r="R40" s="329"/>
      <c r="S40" s="329"/>
      <c r="T40" s="329"/>
      <c r="U40" s="329"/>
      <c r="V40" s="329"/>
      <c r="W40" s="329"/>
      <c r="X40" s="330"/>
      <c r="Y40" s="331" t="s">
        <v>45</v>
      </c>
      <c r="Z40" s="332"/>
      <c r="AA40" s="333"/>
      <c r="AB40" s="265" t="s">
        <v>233</v>
      </c>
      <c r="AC40" s="265"/>
      <c r="AD40" s="265"/>
      <c r="AE40" s="251" t="s">
        <v>571</v>
      </c>
      <c r="AF40" s="252"/>
      <c r="AG40" s="252"/>
      <c r="AH40" s="252"/>
      <c r="AI40" s="251" t="s">
        <v>571</v>
      </c>
      <c r="AJ40" s="252"/>
      <c r="AK40" s="252"/>
      <c r="AL40" s="252"/>
      <c r="AM40" s="251" t="s">
        <v>592</v>
      </c>
      <c r="AN40" s="252"/>
      <c r="AO40" s="252"/>
      <c r="AP40" s="252"/>
      <c r="AQ40" s="253" t="s">
        <v>571</v>
      </c>
      <c r="AR40" s="254"/>
      <c r="AS40" s="254"/>
      <c r="AT40" s="255"/>
      <c r="AU40" s="252">
        <v>100</v>
      </c>
      <c r="AV40" s="252"/>
      <c r="AW40" s="252"/>
      <c r="AX40" s="256"/>
      <c r="AY40" s="34">
        <f t="shared" si="4"/>
        <v>1</v>
      </c>
      <c r="AZ40" s="320"/>
      <c r="BA40" s="320"/>
      <c r="BB40" s="320"/>
      <c r="BC40" s="320"/>
    </row>
    <row r="41" spans="1:60" ht="42" customHeight="1" x14ac:dyDescent="0.15">
      <c r="A41" s="288"/>
      <c r="B41" s="301"/>
      <c r="C41" s="301"/>
      <c r="D41" s="301"/>
      <c r="E41" s="301"/>
      <c r="F41" s="302"/>
      <c r="G41" s="334"/>
      <c r="H41" s="269"/>
      <c r="I41" s="269"/>
      <c r="J41" s="269"/>
      <c r="K41" s="269"/>
      <c r="L41" s="269"/>
      <c r="M41" s="269"/>
      <c r="N41" s="269"/>
      <c r="O41" s="270"/>
      <c r="P41" s="335"/>
      <c r="Q41" s="335"/>
      <c r="R41" s="335"/>
      <c r="S41" s="335"/>
      <c r="T41" s="335"/>
      <c r="U41" s="335"/>
      <c r="V41" s="335"/>
      <c r="W41" s="335"/>
      <c r="X41" s="336"/>
      <c r="Y41" s="331" t="s">
        <v>13</v>
      </c>
      <c r="Z41" s="332"/>
      <c r="AA41" s="333"/>
      <c r="AB41" s="337" t="s">
        <v>14</v>
      </c>
      <c r="AC41" s="337"/>
      <c r="AD41" s="337"/>
      <c r="AE41" s="338" t="s">
        <v>571</v>
      </c>
      <c r="AF41" s="339"/>
      <c r="AG41" s="339"/>
      <c r="AH41" s="339"/>
      <c r="AI41" s="338" t="s">
        <v>571</v>
      </c>
      <c r="AJ41" s="339"/>
      <c r="AK41" s="339"/>
      <c r="AL41" s="339"/>
      <c r="AM41" s="338" t="s">
        <v>619</v>
      </c>
      <c r="AN41" s="339"/>
      <c r="AO41" s="339"/>
      <c r="AP41" s="339"/>
      <c r="AQ41" s="253" t="s">
        <v>571</v>
      </c>
      <c r="AR41" s="254"/>
      <c r="AS41" s="254"/>
      <c r="AT41" s="255"/>
      <c r="AU41" s="252" t="s">
        <v>571</v>
      </c>
      <c r="AV41" s="252"/>
      <c r="AW41" s="252"/>
      <c r="AX41" s="256"/>
      <c r="AY41" s="34">
        <f t="shared" si="4"/>
        <v>1</v>
      </c>
      <c r="AZ41" s="320"/>
      <c r="BA41" s="320"/>
      <c r="BB41" s="320"/>
      <c r="BC41" s="320"/>
      <c r="BD41" s="320"/>
      <c r="BE41" s="320"/>
      <c r="BF41" s="320"/>
      <c r="BG41" s="320"/>
      <c r="BH41" s="320"/>
    </row>
    <row r="42" spans="1:60" ht="18.75" customHeight="1" x14ac:dyDescent="0.15">
      <c r="A42" s="288"/>
      <c r="B42" s="290" t="s">
        <v>136</v>
      </c>
      <c r="C42" s="290"/>
      <c r="D42" s="290"/>
      <c r="E42" s="290"/>
      <c r="F42" s="291"/>
      <c r="G42" s="307" t="s">
        <v>52</v>
      </c>
      <c r="H42" s="284"/>
      <c r="I42" s="284"/>
      <c r="J42" s="284"/>
      <c r="K42" s="284"/>
      <c r="L42" s="284"/>
      <c r="M42" s="284"/>
      <c r="N42" s="284"/>
      <c r="O42" s="285"/>
      <c r="P42" s="286" t="s">
        <v>54</v>
      </c>
      <c r="Q42" s="284"/>
      <c r="R42" s="284"/>
      <c r="S42" s="284"/>
      <c r="T42" s="284"/>
      <c r="U42" s="284"/>
      <c r="V42" s="284"/>
      <c r="W42" s="284"/>
      <c r="X42" s="285"/>
      <c r="Y42" s="308"/>
      <c r="Z42" s="309"/>
      <c r="AA42" s="310"/>
      <c r="AB42" s="311" t="s">
        <v>11</v>
      </c>
      <c r="AC42" s="312"/>
      <c r="AD42" s="313"/>
      <c r="AE42" s="314" t="s">
        <v>249</v>
      </c>
      <c r="AF42" s="314"/>
      <c r="AG42" s="314"/>
      <c r="AH42" s="314"/>
      <c r="AI42" s="314" t="s">
        <v>267</v>
      </c>
      <c r="AJ42" s="314"/>
      <c r="AK42" s="314"/>
      <c r="AL42" s="314"/>
      <c r="AM42" s="314" t="s">
        <v>364</v>
      </c>
      <c r="AN42" s="314"/>
      <c r="AO42" s="314"/>
      <c r="AP42" s="314"/>
      <c r="AQ42" s="315" t="s">
        <v>167</v>
      </c>
      <c r="AR42" s="316"/>
      <c r="AS42" s="316"/>
      <c r="AT42" s="317"/>
      <c r="AU42" s="318" t="s">
        <v>125</v>
      </c>
      <c r="AV42" s="318"/>
      <c r="AW42" s="318"/>
      <c r="AX42" s="319"/>
      <c r="AY42" s="34">
        <f>COUNTA($G$44)</f>
        <v>1</v>
      </c>
    </row>
    <row r="43" spans="1:60" ht="18.75" customHeight="1" x14ac:dyDescent="0.15">
      <c r="A43" s="288"/>
      <c r="B43" s="290"/>
      <c r="C43" s="290"/>
      <c r="D43" s="290"/>
      <c r="E43" s="290"/>
      <c r="F43" s="291"/>
      <c r="G43" s="224"/>
      <c r="H43" s="225"/>
      <c r="I43" s="225"/>
      <c r="J43" s="225"/>
      <c r="K43" s="225"/>
      <c r="L43" s="225"/>
      <c r="M43" s="225"/>
      <c r="N43" s="225"/>
      <c r="O43" s="226"/>
      <c r="P43" s="227"/>
      <c r="Q43" s="225"/>
      <c r="R43" s="225"/>
      <c r="S43" s="225"/>
      <c r="T43" s="225"/>
      <c r="U43" s="225"/>
      <c r="V43" s="225"/>
      <c r="W43" s="225"/>
      <c r="X43" s="226"/>
      <c r="Y43" s="308"/>
      <c r="Z43" s="309"/>
      <c r="AA43" s="310"/>
      <c r="AB43" s="231"/>
      <c r="AC43" s="232"/>
      <c r="AD43" s="233"/>
      <c r="AE43" s="314"/>
      <c r="AF43" s="314"/>
      <c r="AG43" s="314"/>
      <c r="AH43" s="314"/>
      <c r="AI43" s="314"/>
      <c r="AJ43" s="314"/>
      <c r="AK43" s="314"/>
      <c r="AL43" s="314"/>
      <c r="AM43" s="314"/>
      <c r="AN43" s="314"/>
      <c r="AO43" s="314"/>
      <c r="AP43" s="314"/>
      <c r="AQ43" s="321" t="s">
        <v>618</v>
      </c>
      <c r="AR43" s="239"/>
      <c r="AS43" s="237" t="s">
        <v>168</v>
      </c>
      <c r="AT43" s="238"/>
      <c r="AU43" s="239">
        <v>6</v>
      </c>
      <c r="AV43" s="239"/>
      <c r="AW43" s="225" t="s">
        <v>165</v>
      </c>
      <c r="AX43" s="240"/>
      <c r="AY43" s="34">
        <f>$AY$42</f>
        <v>1</v>
      </c>
      <c r="AZ43" s="320"/>
      <c r="BA43" s="320"/>
      <c r="BB43" s="320"/>
      <c r="BC43" s="320"/>
    </row>
    <row r="44" spans="1:60" ht="30" customHeight="1" x14ac:dyDescent="0.15">
      <c r="A44" s="288"/>
      <c r="B44" s="290"/>
      <c r="C44" s="290"/>
      <c r="D44" s="290"/>
      <c r="E44" s="290"/>
      <c r="F44" s="291"/>
      <c r="G44" s="322" t="s">
        <v>625</v>
      </c>
      <c r="H44" s="245"/>
      <c r="I44" s="245"/>
      <c r="J44" s="245"/>
      <c r="K44" s="245"/>
      <c r="L44" s="245"/>
      <c r="M44" s="245"/>
      <c r="N44" s="245"/>
      <c r="O44" s="246"/>
      <c r="P44" s="245" t="s">
        <v>572</v>
      </c>
      <c r="Q44" s="323"/>
      <c r="R44" s="323"/>
      <c r="S44" s="323"/>
      <c r="T44" s="323"/>
      <c r="U44" s="323"/>
      <c r="V44" s="323"/>
      <c r="W44" s="323"/>
      <c r="X44" s="324"/>
      <c r="Y44" s="325" t="s">
        <v>53</v>
      </c>
      <c r="Z44" s="326"/>
      <c r="AA44" s="327"/>
      <c r="AB44" s="250" t="s">
        <v>571</v>
      </c>
      <c r="AC44" s="250"/>
      <c r="AD44" s="250"/>
      <c r="AE44" s="251" t="s">
        <v>571</v>
      </c>
      <c r="AF44" s="252"/>
      <c r="AG44" s="252"/>
      <c r="AH44" s="252"/>
      <c r="AI44" s="251" t="s">
        <v>571</v>
      </c>
      <c r="AJ44" s="252"/>
      <c r="AK44" s="252"/>
      <c r="AL44" s="252"/>
      <c r="AM44" s="251" t="s">
        <v>619</v>
      </c>
      <c r="AN44" s="252"/>
      <c r="AO44" s="252"/>
      <c r="AP44" s="252"/>
      <c r="AQ44" s="253" t="s">
        <v>571</v>
      </c>
      <c r="AR44" s="254"/>
      <c r="AS44" s="254"/>
      <c r="AT44" s="255"/>
      <c r="AU44" s="252" t="s">
        <v>571</v>
      </c>
      <c r="AV44" s="252"/>
      <c r="AW44" s="252"/>
      <c r="AX44" s="256"/>
      <c r="AY44" s="34">
        <f t="shared" ref="AY44:AY46" si="5">$AY$42</f>
        <v>1</v>
      </c>
      <c r="AZ44" s="320"/>
      <c r="BA44" s="320"/>
      <c r="BB44" s="320"/>
      <c r="BC44" s="320"/>
      <c r="BD44" s="320"/>
      <c r="BE44" s="320"/>
      <c r="BF44" s="320"/>
      <c r="BG44" s="320"/>
      <c r="BH44" s="320"/>
    </row>
    <row r="45" spans="1:60" ht="30" customHeight="1" x14ac:dyDescent="0.15">
      <c r="A45" s="288"/>
      <c r="B45" s="290"/>
      <c r="C45" s="290"/>
      <c r="D45" s="290"/>
      <c r="E45" s="290"/>
      <c r="F45" s="291"/>
      <c r="G45" s="328"/>
      <c r="H45" s="263"/>
      <c r="I45" s="263"/>
      <c r="J45" s="263"/>
      <c r="K45" s="263"/>
      <c r="L45" s="263"/>
      <c r="M45" s="263"/>
      <c r="N45" s="263"/>
      <c r="O45" s="264"/>
      <c r="P45" s="329"/>
      <c r="Q45" s="329"/>
      <c r="R45" s="329"/>
      <c r="S45" s="329"/>
      <c r="T45" s="329"/>
      <c r="U45" s="329"/>
      <c r="V45" s="329"/>
      <c r="W45" s="329"/>
      <c r="X45" s="330"/>
      <c r="Y45" s="331" t="s">
        <v>45</v>
      </c>
      <c r="Z45" s="332"/>
      <c r="AA45" s="333"/>
      <c r="AB45" s="265" t="s">
        <v>233</v>
      </c>
      <c r="AC45" s="265"/>
      <c r="AD45" s="265"/>
      <c r="AE45" s="251" t="s">
        <v>571</v>
      </c>
      <c r="AF45" s="252"/>
      <c r="AG45" s="252"/>
      <c r="AH45" s="252"/>
      <c r="AI45" s="251" t="s">
        <v>571</v>
      </c>
      <c r="AJ45" s="252"/>
      <c r="AK45" s="252"/>
      <c r="AL45" s="252"/>
      <c r="AM45" s="251" t="s">
        <v>592</v>
      </c>
      <c r="AN45" s="252"/>
      <c r="AO45" s="252"/>
      <c r="AP45" s="252"/>
      <c r="AQ45" s="253" t="s">
        <v>571</v>
      </c>
      <c r="AR45" s="254"/>
      <c r="AS45" s="254"/>
      <c r="AT45" s="255"/>
      <c r="AU45" s="252">
        <v>100</v>
      </c>
      <c r="AV45" s="252"/>
      <c r="AW45" s="252"/>
      <c r="AX45" s="256"/>
      <c r="AY45" s="34">
        <f t="shared" si="5"/>
        <v>1</v>
      </c>
    </row>
    <row r="46" spans="1:60" ht="30" customHeight="1" x14ac:dyDescent="0.15">
      <c r="A46" s="288"/>
      <c r="B46" s="301"/>
      <c r="C46" s="301"/>
      <c r="D46" s="301"/>
      <c r="E46" s="301"/>
      <c r="F46" s="302"/>
      <c r="G46" s="334"/>
      <c r="H46" s="269"/>
      <c r="I46" s="269"/>
      <c r="J46" s="269"/>
      <c r="K46" s="269"/>
      <c r="L46" s="269"/>
      <c r="M46" s="269"/>
      <c r="N46" s="269"/>
      <c r="O46" s="270"/>
      <c r="P46" s="335"/>
      <c r="Q46" s="335"/>
      <c r="R46" s="335"/>
      <c r="S46" s="335"/>
      <c r="T46" s="335"/>
      <c r="U46" s="335"/>
      <c r="V46" s="335"/>
      <c r="W46" s="335"/>
      <c r="X46" s="336"/>
      <c r="Y46" s="331" t="s">
        <v>13</v>
      </c>
      <c r="Z46" s="332"/>
      <c r="AA46" s="333"/>
      <c r="AB46" s="337" t="s">
        <v>14</v>
      </c>
      <c r="AC46" s="337"/>
      <c r="AD46" s="337"/>
      <c r="AE46" s="338" t="s">
        <v>571</v>
      </c>
      <c r="AF46" s="339"/>
      <c r="AG46" s="339"/>
      <c r="AH46" s="339"/>
      <c r="AI46" s="338" t="s">
        <v>571</v>
      </c>
      <c r="AJ46" s="339"/>
      <c r="AK46" s="339"/>
      <c r="AL46" s="339"/>
      <c r="AM46" s="338" t="s">
        <v>619</v>
      </c>
      <c r="AN46" s="339"/>
      <c r="AO46" s="339"/>
      <c r="AP46" s="339"/>
      <c r="AQ46" s="253" t="s">
        <v>571</v>
      </c>
      <c r="AR46" s="254"/>
      <c r="AS46" s="254"/>
      <c r="AT46" s="255"/>
      <c r="AU46" s="252" t="s">
        <v>571</v>
      </c>
      <c r="AV46" s="252"/>
      <c r="AW46" s="252"/>
      <c r="AX46" s="256"/>
      <c r="AY46" s="34">
        <f t="shared" si="5"/>
        <v>1</v>
      </c>
      <c r="AZ46" s="320"/>
      <c r="BA46" s="320"/>
      <c r="BB46" s="320"/>
      <c r="BC46" s="320"/>
    </row>
    <row r="47" spans="1:60" ht="18.75" customHeight="1" x14ac:dyDescent="0.15">
      <c r="A47" s="288"/>
      <c r="B47" s="290" t="s">
        <v>136</v>
      </c>
      <c r="C47" s="290"/>
      <c r="D47" s="290"/>
      <c r="E47" s="290"/>
      <c r="F47" s="291"/>
      <c r="G47" s="307" t="s">
        <v>52</v>
      </c>
      <c r="H47" s="284"/>
      <c r="I47" s="284"/>
      <c r="J47" s="284"/>
      <c r="K47" s="284"/>
      <c r="L47" s="284"/>
      <c r="M47" s="284"/>
      <c r="N47" s="284"/>
      <c r="O47" s="285"/>
      <c r="P47" s="286" t="s">
        <v>54</v>
      </c>
      <c r="Q47" s="284"/>
      <c r="R47" s="284"/>
      <c r="S47" s="284"/>
      <c r="T47" s="284"/>
      <c r="U47" s="284"/>
      <c r="V47" s="284"/>
      <c r="W47" s="284"/>
      <c r="X47" s="285"/>
      <c r="Y47" s="308"/>
      <c r="Z47" s="309"/>
      <c r="AA47" s="310"/>
      <c r="AB47" s="311" t="s">
        <v>11</v>
      </c>
      <c r="AC47" s="312"/>
      <c r="AD47" s="313"/>
      <c r="AE47" s="314" t="s">
        <v>249</v>
      </c>
      <c r="AF47" s="314"/>
      <c r="AG47" s="314"/>
      <c r="AH47" s="314"/>
      <c r="AI47" s="314" t="s">
        <v>267</v>
      </c>
      <c r="AJ47" s="314"/>
      <c r="AK47" s="314"/>
      <c r="AL47" s="314"/>
      <c r="AM47" s="314" t="s">
        <v>364</v>
      </c>
      <c r="AN47" s="314"/>
      <c r="AO47" s="314"/>
      <c r="AP47" s="314"/>
      <c r="AQ47" s="315" t="s">
        <v>167</v>
      </c>
      <c r="AR47" s="316"/>
      <c r="AS47" s="316"/>
      <c r="AT47" s="317"/>
      <c r="AU47" s="318" t="s">
        <v>125</v>
      </c>
      <c r="AV47" s="318"/>
      <c r="AW47" s="318"/>
      <c r="AX47" s="319"/>
      <c r="AY47" s="34">
        <f>COUNTA($G$49)</f>
        <v>1</v>
      </c>
      <c r="AZ47" s="320"/>
      <c r="BA47" s="320"/>
      <c r="BB47" s="320"/>
      <c r="BC47" s="320"/>
      <c r="BD47" s="320"/>
      <c r="BE47" s="320"/>
      <c r="BF47" s="320"/>
      <c r="BG47" s="320"/>
      <c r="BH47" s="320"/>
    </row>
    <row r="48" spans="1:60" ht="18.75" customHeight="1" x14ac:dyDescent="0.15">
      <c r="A48" s="288"/>
      <c r="B48" s="290"/>
      <c r="C48" s="290"/>
      <c r="D48" s="290"/>
      <c r="E48" s="290"/>
      <c r="F48" s="291"/>
      <c r="G48" s="224"/>
      <c r="H48" s="225"/>
      <c r="I48" s="225"/>
      <c r="J48" s="225"/>
      <c r="K48" s="225"/>
      <c r="L48" s="225"/>
      <c r="M48" s="225"/>
      <c r="N48" s="225"/>
      <c r="O48" s="226"/>
      <c r="P48" s="227"/>
      <c r="Q48" s="225"/>
      <c r="R48" s="225"/>
      <c r="S48" s="225"/>
      <c r="T48" s="225"/>
      <c r="U48" s="225"/>
      <c r="V48" s="225"/>
      <c r="W48" s="225"/>
      <c r="X48" s="226"/>
      <c r="Y48" s="308"/>
      <c r="Z48" s="309"/>
      <c r="AA48" s="310"/>
      <c r="AB48" s="231"/>
      <c r="AC48" s="232"/>
      <c r="AD48" s="233"/>
      <c r="AE48" s="314"/>
      <c r="AF48" s="314"/>
      <c r="AG48" s="314"/>
      <c r="AH48" s="314"/>
      <c r="AI48" s="314"/>
      <c r="AJ48" s="314"/>
      <c r="AK48" s="314"/>
      <c r="AL48" s="314"/>
      <c r="AM48" s="314"/>
      <c r="AN48" s="314"/>
      <c r="AO48" s="314"/>
      <c r="AP48" s="314"/>
      <c r="AQ48" s="321" t="s">
        <v>618</v>
      </c>
      <c r="AR48" s="239"/>
      <c r="AS48" s="237" t="s">
        <v>168</v>
      </c>
      <c r="AT48" s="238"/>
      <c r="AU48" s="239">
        <v>6</v>
      </c>
      <c r="AV48" s="239"/>
      <c r="AW48" s="225" t="s">
        <v>165</v>
      </c>
      <c r="AX48" s="240"/>
      <c r="AY48" s="34">
        <f>$AY$47</f>
        <v>1</v>
      </c>
    </row>
    <row r="49" spans="1:60" ht="30" customHeight="1" x14ac:dyDescent="0.15">
      <c r="A49" s="288"/>
      <c r="B49" s="290"/>
      <c r="C49" s="290"/>
      <c r="D49" s="290"/>
      <c r="E49" s="290"/>
      <c r="F49" s="291"/>
      <c r="G49" s="322" t="s">
        <v>626</v>
      </c>
      <c r="H49" s="245"/>
      <c r="I49" s="245"/>
      <c r="J49" s="245"/>
      <c r="K49" s="245"/>
      <c r="L49" s="245"/>
      <c r="M49" s="245"/>
      <c r="N49" s="245"/>
      <c r="O49" s="246"/>
      <c r="P49" s="245" t="s">
        <v>572</v>
      </c>
      <c r="Q49" s="323"/>
      <c r="R49" s="323"/>
      <c r="S49" s="323"/>
      <c r="T49" s="323"/>
      <c r="U49" s="323"/>
      <c r="V49" s="323"/>
      <c r="W49" s="323"/>
      <c r="X49" s="324"/>
      <c r="Y49" s="325" t="s">
        <v>53</v>
      </c>
      <c r="Z49" s="326"/>
      <c r="AA49" s="327"/>
      <c r="AB49" s="340" t="s">
        <v>571</v>
      </c>
      <c r="AC49" s="341"/>
      <c r="AD49" s="342"/>
      <c r="AE49" s="251" t="s">
        <v>571</v>
      </c>
      <c r="AF49" s="252"/>
      <c r="AG49" s="252"/>
      <c r="AH49" s="343"/>
      <c r="AI49" s="251" t="s">
        <v>571</v>
      </c>
      <c r="AJ49" s="252"/>
      <c r="AK49" s="252"/>
      <c r="AL49" s="343"/>
      <c r="AM49" s="251" t="s">
        <v>619</v>
      </c>
      <c r="AN49" s="252"/>
      <c r="AO49" s="252"/>
      <c r="AP49" s="252"/>
      <c r="AQ49" s="253" t="s">
        <v>571</v>
      </c>
      <c r="AR49" s="254"/>
      <c r="AS49" s="254"/>
      <c r="AT49" s="255"/>
      <c r="AU49" s="252" t="s">
        <v>571</v>
      </c>
      <c r="AV49" s="252"/>
      <c r="AW49" s="252"/>
      <c r="AX49" s="256"/>
      <c r="AY49" s="34">
        <f t="shared" ref="AY49:AY51" si="6">$AY$47</f>
        <v>1</v>
      </c>
      <c r="AZ49" s="320"/>
      <c r="BA49" s="320"/>
      <c r="BB49" s="320"/>
      <c r="BC49" s="320"/>
    </row>
    <row r="50" spans="1:60" ht="30" customHeight="1" x14ac:dyDescent="0.15">
      <c r="A50" s="288"/>
      <c r="B50" s="290"/>
      <c r="C50" s="290"/>
      <c r="D50" s="290"/>
      <c r="E50" s="290"/>
      <c r="F50" s="291"/>
      <c r="G50" s="328"/>
      <c r="H50" s="263"/>
      <c r="I50" s="263"/>
      <c r="J50" s="263"/>
      <c r="K50" s="263"/>
      <c r="L50" s="263"/>
      <c r="M50" s="263"/>
      <c r="N50" s="263"/>
      <c r="O50" s="264"/>
      <c r="P50" s="329"/>
      <c r="Q50" s="329"/>
      <c r="R50" s="329"/>
      <c r="S50" s="329"/>
      <c r="T50" s="329"/>
      <c r="U50" s="329"/>
      <c r="V50" s="329"/>
      <c r="W50" s="329"/>
      <c r="X50" s="330"/>
      <c r="Y50" s="331" t="s">
        <v>45</v>
      </c>
      <c r="Z50" s="332"/>
      <c r="AA50" s="333"/>
      <c r="AB50" s="344" t="s">
        <v>233</v>
      </c>
      <c r="AC50" s="345"/>
      <c r="AD50" s="346"/>
      <c r="AE50" s="251" t="s">
        <v>571</v>
      </c>
      <c r="AF50" s="252"/>
      <c r="AG50" s="252"/>
      <c r="AH50" s="343"/>
      <c r="AI50" s="251" t="s">
        <v>571</v>
      </c>
      <c r="AJ50" s="252"/>
      <c r="AK50" s="252"/>
      <c r="AL50" s="343"/>
      <c r="AM50" s="251" t="s">
        <v>263</v>
      </c>
      <c r="AN50" s="252"/>
      <c r="AO50" s="252"/>
      <c r="AP50" s="252"/>
      <c r="AQ50" s="253" t="s">
        <v>571</v>
      </c>
      <c r="AR50" s="254"/>
      <c r="AS50" s="254"/>
      <c r="AT50" s="255"/>
      <c r="AU50" s="252">
        <v>100</v>
      </c>
      <c r="AV50" s="252"/>
      <c r="AW50" s="252"/>
      <c r="AX50" s="256"/>
      <c r="AY50" s="34">
        <f t="shared" si="6"/>
        <v>1</v>
      </c>
      <c r="AZ50" s="320"/>
      <c r="BA50" s="320"/>
      <c r="BB50" s="320"/>
      <c r="BC50" s="320"/>
      <c r="BD50" s="320"/>
      <c r="BE50" s="320"/>
      <c r="BF50" s="320"/>
      <c r="BG50" s="320"/>
      <c r="BH50" s="320"/>
    </row>
    <row r="51" spans="1:60" ht="30" customHeight="1" thickBot="1" x14ac:dyDescent="0.2">
      <c r="A51" s="347"/>
      <c r="B51" s="348"/>
      <c r="C51" s="348"/>
      <c r="D51" s="348"/>
      <c r="E51" s="348"/>
      <c r="F51" s="349"/>
      <c r="G51" s="350"/>
      <c r="H51" s="351"/>
      <c r="I51" s="351"/>
      <c r="J51" s="351"/>
      <c r="K51" s="351"/>
      <c r="L51" s="351"/>
      <c r="M51" s="351"/>
      <c r="N51" s="351"/>
      <c r="O51" s="352"/>
      <c r="P51" s="353"/>
      <c r="Q51" s="353"/>
      <c r="R51" s="353"/>
      <c r="S51" s="353"/>
      <c r="T51" s="353"/>
      <c r="U51" s="353"/>
      <c r="V51" s="353"/>
      <c r="W51" s="353"/>
      <c r="X51" s="354"/>
      <c r="Y51" s="355" t="s">
        <v>13</v>
      </c>
      <c r="Z51" s="356"/>
      <c r="AA51" s="357"/>
      <c r="AB51" s="358" t="s">
        <v>14</v>
      </c>
      <c r="AC51" s="359"/>
      <c r="AD51" s="360"/>
      <c r="AE51" s="361" t="s">
        <v>571</v>
      </c>
      <c r="AF51" s="362"/>
      <c r="AG51" s="362"/>
      <c r="AH51" s="363"/>
      <c r="AI51" s="361" t="s">
        <v>571</v>
      </c>
      <c r="AJ51" s="362"/>
      <c r="AK51" s="362"/>
      <c r="AL51" s="363"/>
      <c r="AM51" s="361" t="s">
        <v>619</v>
      </c>
      <c r="AN51" s="362"/>
      <c r="AO51" s="362"/>
      <c r="AP51" s="362"/>
      <c r="AQ51" s="364" t="s">
        <v>571</v>
      </c>
      <c r="AR51" s="365"/>
      <c r="AS51" s="365"/>
      <c r="AT51" s="366"/>
      <c r="AU51" s="362" t="s">
        <v>571</v>
      </c>
      <c r="AV51" s="362"/>
      <c r="AW51" s="362"/>
      <c r="AX51" s="367"/>
      <c r="AY51" s="34">
        <f t="shared" si="6"/>
        <v>1</v>
      </c>
    </row>
    <row r="52" spans="1:60" ht="31.5" customHeight="1" x14ac:dyDescent="0.15">
      <c r="A52" s="368" t="s">
        <v>223</v>
      </c>
      <c r="B52" s="369"/>
      <c r="C52" s="369"/>
      <c r="D52" s="369"/>
      <c r="E52" s="369"/>
      <c r="F52" s="370"/>
      <c r="G52" s="371" t="s">
        <v>51</v>
      </c>
      <c r="H52" s="371"/>
      <c r="I52" s="371"/>
      <c r="J52" s="371"/>
      <c r="K52" s="371"/>
      <c r="L52" s="371"/>
      <c r="M52" s="371"/>
      <c r="N52" s="371"/>
      <c r="O52" s="371"/>
      <c r="P52" s="371"/>
      <c r="Q52" s="371"/>
      <c r="R52" s="371"/>
      <c r="S52" s="371"/>
      <c r="T52" s="371"/>
      <c r="U52" s="371"/>
      <c r="V52" s="371"/>
      <c r="W52" s="371"/>
      <c r="X52" s="372"/>
      <c r="Y52" s="210"/>
      <c r="Z52" s="211"/>
      <c r="AA52" s="212"/>
      <c r="AB52" s="373" t="s">
        <v>11</v>
      </c>
      <c r="AC52" s="373"/>
      <c r="AD52" s="373"/>
      <c r="AE52" s="374" t="s">
        <v>249</v>
      </c>
      <c r="AF52" s="375"/>
      <c r="AG52" s="375"/>
      <c r="AH52" s="376"/>
      <c r="AI52" s="374" t="s">
        <v>267</v>
      </c>
      <c r="AJ52" s="375"/>
      <c r="AK52" s="375"/>
      <c r="AL52" s="376"/>
      <c r="AM52" s="374" t="s">
        <v>364</v>
      </c>
      <c r="AN52" s="375"/>
      <c r="AO52" s="375"/>
      <c r="AP52" s="376"/>
      <c r="AQ52" s="377" t="s">
        <v>272</v>
      </c>
      <c r="AR52" s="378"/>
      <c r="AS52" s="378"/>
      <c r="AT52" s="379"/>
      <c r="AU52" s="377" t="s">
        <v>396</v>
      </c>
      <c r="AV52" s="378"/>
      <c r="AW52" s="378"/>
      <c r="AX52" s="380"/>
    </row>
    <row r="53" spans="1:60" ht="23.25" customHeight="1" x14ac:dyDescent="0.15">
      <c r="A53" s="381"/>
      <c r="B53" s="382"/>
      <c r="C53" s="382"/>
      <c r="D53" s="382"/>
      <c r="E53" s="382"/>
      <c r="F53" s="383"/>
      <c r="G53" s="245" t="s">
        <v>573</v>
      </c>
      <c r="H53" s="245"/>
      <c r="I53" s="245"/>
      <c r="J53" s="245"/>
      <c r="K53" s="245"/>
      <c r="L53" s="245"/>
      <c r="M53" s="245"/>
      <c r="N53" s="245"/>
      <c r="O53" s="245"/>
      <c r="P53" s="245"/>
      <c r="Q53" s="245"/>
      <c r="R53" s="245"/>
      <c r="S53" s="245"/>
      <c r="T53" s="245"/>
      <c r="U53" s="245"/>
      <c r="V53" s="245"/>
      <c r="W53" s="245"/>
      <c r="X53" s="246"/>
      <c r="Y53" s="384" t="s">
        <v>46</v>
      </c>
      <c r="Z53" s="72"/>
      <c r="AA53" s="73"/>
      <c r="AB53" s="250"/>
      <c r="AC53" s="250"/>
      <c r="AD53" s="250"/>
      <c r="AE53" s="385">
        <v>9</v>
      </c>
      <c r="AF53" s="385"/>
      <c r="AG53" s="385"/>
      <c r="AH53" s="385"/>
      <c r="AI53" s="385">
        <v>9</v>
      </c>
      <c r="AJ53" s="385"/>
      <c r="AK53" s="385"/>
      <c r="AL53" s="385"/>
      <c r="AM53" s="385">
        <v>6</v>
      </c>
      <c r="AN53" s="385"/>
      <c r="AO53" s="385"/>
      <c r="AP53" s="385"/>
      <c r="AQ53" s="385" t="s">
        <v>592</v>
      </c>
      <c r="AR53" s="385"/>
      <c r="AS53" s="385"/>
      <c r="AT53" s="385"/>
      <c r="AU53" s="251" t="s">
        <v>592</v>
      </c>
      <c r="AV53" s="252"/>
      <c r="AW53" s="252"/>
      <c r="AX53" s="256"/>
    </row>
    <row r="54" spans="1:60" ht="23.25" customHeight="1" x14ac:dyDescent="0.15">
      <c r="A54" s="386"/>
      <c r="B54" s="387"/>
      <c r="C54" s="387"/>
      <c r="D54" s="387"/>
      <c r="E54" s="387"/>
      <c r="F54" s="388"/>
      <c r="G54" s="269"/>
      <c r="H54" s="269"/>
      <c r="I54" s="269"/>
      <c r="J54" s="269"/>
      <c r="K54" s="269"/>
      <c r="L54" s="269"/>
      <c r="M54" s="269"/>
      <c r="N54" s="269"/>
      <c r="O54" s="269"/>
      <c r="P54" s="269"/>
      <c r="Q54" s="269"/>
      <c r="R54" s="269"/>
      <c r="S54" s="269"/>
      <c r="T54" s="269"/>
      <c r="U54" s="269"/>
      <c r="V54" s="269"/>
      <c r="W54" s="269"/>
      <c r="X54" s="270"/>
      <c r="Y54" s="389" t="s">
        <v>47</v>
      </c>
      <c r="Z54" s="390"/>
      <c r="AA54" s="391"/>
      <c r="AB54" s="250"/>
      <c r="AC54" s="250"/>
      <c r="AD54" s="250"/>
      <c r="AE54" s="385">
        <v>9</v>
      </c>
      <c r="AF54" s="385"/>
      <c r="AG54" s="385"/>
      <c r="AH54" s="385"/>
      <c r="AI54" s="385">
        <v>9</v>
      </c>
      <c r="AJ54" s="385"/>
      <c r="AK54" s="385"/>
      <c r="AL54" s="385"/>
      <c r="AM54" s="385">
        <v>6</v>
      </c>
      <c r="AN54" s="385"/>
      <c r="AO54" s="385"/>
      <c r="AP54" s="385"/>
      <c r="AQ54" s="385">
        <v>6</v>
      </c>
      <c r="AR54" s="385"/>
      <c r="AS54" s="385"/>
      <c r="AT54" s="385"/>
      <c r="AU54" s="338">
        <v>6</v>
      </c>
      <c r="AV54" s="339"/>
      <c r="AW54" s="339"/>
      <c r="AX54" s="392"/>
    </row>
    <row r="55" spans="1:60" ht="23.25" customHeight="1" x14ac:dyDescent="0.15">
      <c r="A55" s="393" t="s">
        <v>15</v>
      </c>
      <c r="B55" s="394"/>
      <c r="C55" s="394"/>
      <c r="D55" s="394"/>
      <c r="E55" s="394"/>
      <c r="F55" s="395"/>
      <c r="G55" s="124" t="s">
        <v>16</v>
      </c>
      <c r="H55" s="124"/>
      <c r="I55" s="124"/>
      <c r="J55" s="124"/>
      <c r="K55" s="124"/>
      <c r="L55" s="124"/>
      <c r="M55" s="124"/>
      <c r="N55" s="124"/>
      <c r="O55" s="124"/>
      <c r="P55" s="124"/>
      <c r="Q55" s="124"/>
      <c r="R55" s="124"/>
      <c r="S55" s="124"/>
      <c r="T55" s="124"/>
      <c r="U55" s="124"/>
      <c r="V55" s="124"/>
      <c r="W55" s="124"/>
      <c r="X55" s="125"/>
      <c r="Y55" s="396"/>
      <c r="Z55" s="397"/>
      <c r="AA55" s="398"/>
      <c r="AB55" s="123" t="s">
        <v>11</v>
      </c>
      <c r="AC55" s="124"/>
      <c r="AD55" s="125"/>
      <c r="AE55" s="314" t="s">
        <v>249</v>
      </c>
      <c r="AF55" s="314"/>
      <c r="AG55" s="314"/>
      <c r="AH55" s="314"/>
      <c r="AI55" s="314" t="s">
        <v>267</v>
      </c>
      <c r="AJ55" s="314"/>
      <c r="AK55" s="314"/>
      <c r="AL55" s="314"/>
      <c r="AM55" s="314" t="s">
        <v>364</v>
      </c>
      <c r="AN55" s="314"/>
      <c r="AO55" s="314"/>
      <c r="AP55" s="314"/>
      <c r="AQ55" s="399" t="s">
        <v>397</v>
      </c>
      <c r="AR55" s="400"/>
      <c r="AS55" s="400"/>
      <c r="AT55" s="400"/>
      <c r="AU55" s="400"/>
      <c r="AV55" s="400"/>
      <c r="AW55" s="400"/>
      <c r="AX55" s="401"/>
    </row>
    <row r="56" spans="1:60" ht="23.25" customHeight="1" x14ac:dyDescent="0.15">
      <c r="A56" s="402"/>
      <c r="B56" s="403"/>
      <c r="C56" s="403"/>
      <c r="D56" s="403"/>
      <c r="E56" s="403"/>
      <c r="F56" s="404"/>
      <c r="G56" s="405" t="s">
        <v>574</v>
      </c>
      <c r="H56" s="405"/>
      <c r="I56" s="405"/>
      <c r="J56" s="405"/>
      <c r="K56" s="405"/>
      <c r="L56" s="405"/>
      <c r="M56" s="405"/>
      <c r="N56" s="405"/>
      <c r="O56" s="405"/>
      <c r="P56" s="405"/>
      <c r="Q56" s="405"/>
      <c r="R56" s="405"/>
      <c r="S56" s="405"/>
      <c r="T56" s="405"/>
      <c r="U56" s="405"/>
      <c r="V56" s="405"/>
      <c r="W56" s="405"/>
      <c r="X56" s="405"/>
      <c r="Y56" s="406" t="s">
        <v>15</v>
      </c>
      <c r="Z56" s="407"/>
      <c r="AA56" s="408"/>
      <c r="AB56" s="344"/>
      <c r="AC56" s="345"/>
      <c r="AD56" s="346"/>
      <c r="AE56" s="385">
        <v>19.440000000000001</v>
      </c>
      <c r="AF56" s="385"/>
      <c r="AG56" s="385"/>
      <c r="AH56" s="385"/>
      <c r="AI56" s="385">
        <v>19.440000000000001</v>
      </c>
      <c r="AJ56" s="385"/>
      <c r="AK56" s="385"/>
      <c r="AL56" s="385"/>
      <c r="AM56" s="385">
        <v>29.16</v>
      </c>
      <c r="AN56" s="385"/>
      <c r="AO56" s="385"/>
      <c r="AP56" s="385"/>
      <c r="AQ56" s="251">
        <v>29.16</v>
      </c>
      <c r="AR56" s="252"/>
      <c r="AS56" s="252"/>
      <c r="AT56" s="252"/>
      <c r="AU56" s="252"/>
      <c r="AV56" s="252"/>
      <c r="AW56" s="252"/>
      <c r="AX56" s="256"/>
    </row>
    <row r="57" spans="1:60" ht="46.5" customHeight="1" thickBot="1" x14ac:dyDescent="0.2">
      <c r="A57" s="409"/>
      <c r="B57" s="91"/>
      <c r="C57" s="91"/>
      <c r="D57" s="91"/>
      <c r="E57" s="91"/>
      <c r="F57" s="410"/>
      <c r="G57" s="411"/>
      <c r="H57" s="411"/>
      <c r="I57" s="411"/>
      <c r="J57" s="411"/>
      <c r="K57" s="411"/>
      <c r="L57" s="411"/>
      <c r="M57" s="411"/>
      <c r="N57" s="411"/>
      <c r="O57" s="411"/>
      <c r="P57" s="411"/>
      <c r="Q57" s="411"/>
      <c r="R57" s="411"/>
      <c r="S57" s="411"/>
      <c r="T57" s="411"/>
      <c r="U57" s="411"/>
      <c r="V57" s="411"/>
      <c r="W57" s="411"/>
      <c r="X57" s="411"/>
      <c r="Y57" s="247" t="s">
        <v>40</v>
      </c>
      <c r="Z57" s="390"/>
      <c r="AA57" s="391"/>
      <c r="AB57" s="412" t="s">
        <v>228</v>
      </c>
      <c r="AC57" s="413"/>
      <c r="AD57" s="414"/>
      <c r="AE57" s="415" t="s">
        <v>575</v>
      </c>
      <c r="AF57" s="415"/>
      <c r="AG57" s="415"/>
      <c r="AH57" s="415"/>
      <c r="AI57" s="415" t="s">
        <v>575</v>
      </c>
      <c r="AJ57" s="415"/>
      <c r="AK57" s="415"/>
      <c r="AL57" s="415"/>
      <c r="AM57" s="415" t="s">
        <v>593</v>
      </c>
      <c r="AN57" s="415"/>
      <c r="AO57" s="415"/>
      <c r="AP57" s="415"/>
      <c r="AQ57" s="415" t="s">
        <v>594</v>
      </c>
      <c r="AR57" s="415"/>
      <c r="AS57" s="415"/>
      <c r="AT57" s="415"/>
      <c r="AU57" s="415"/>
      <c r="AV57" s="415"/>
      <c r="AW57" s="415"/>
      <c r="AX57" s="416"/>
    </row>
    <row r="58" spans="1:60" ht="45" customHeight="1" x14ac:dyDescent="0.15">
      <c r="A58" s="417" t="s">
        <v>262</v>
      </c>
      <c r="B58" s="418"/>
      <c r="C58" s="419" t="s">
        <v>169</v>
      </c>
      <c r="D58" s="418"/>
      <c r="E58" s="420" t="s">
        <v>191</v>
      </c>
      <c r="F58" s="421"/>
      <c r="G58" s="422" t="s">
        <v>631</v>
      </c>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4"/>
      <c r="AY58" s="34">
        <f>COUNTA($G$58)</f>
        <v>1</v>
      </c>
    </row>
    <row r="59" spans="1:60" ht="45" customHeight="1" x14ac:dyDescent="0.15">
      <c r="A59" s="425"/>
      <c r="B59" s="426"/>
      <c r="C59" s="427"/>
      <c r="D59" s="426"/>
      <c r="E59" s="428" t="s">
        <v>190</v>
      </c>
      <c r="F59" s="429"/>
      <c r="G59" s="334" t="s">
        <v>632</v>
      </c>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35"/>
      <c r="AL59" s="335"/>
      <c r="AM59" s="335"/>
      <c r="AN59" s="335"/>
      <c r="AO59" s="335"/>
      <c r="AP59" s="335"/>
      <c r="AQ59" s="335"/>
      <c r="AR59" s="335"/>
      <c r="AS59" s="335"/>
      <c r="AT59" s="335"/>
      <c r="AU59" s="335"/>
      <c r="AV59" s="335"/>
      <c r="AW59" s="335"/>
      <c r="AX59" s="430"/>
      <c r="AY59" s="34">
        <f>$AY$58</f>
        <v>1</v>
      </c>
    </row>
    <row r="60" spans="1:60" ht="18.75" customHeight="1" x14ac:dyDescent="0.15">
      <c r="A60" s="425"/>
      <c r="B60" s="426"/>
      <c r="C60" s="427"/>
      <c r="D60" s="426"/>
      <c r="E60" s="431" t="s">
        <v>170</v>
      </c>
      <c r="F60" s="432"/>
      <c r="G60" s="433" t="s">
        <v>178</v>
      </c>
      <c r="H60" s="434"/>
      <c r="I60" s="434"/>
      <c r="J60" s="434"/>
      <c r="K60" s="434"/>
      <c r="L60" s="434"/>
      <c r="M60" s="434"/>
      <c r="N60" s="434"/>
      <c r="O60" s="434"/>
      <c r="P60" s="434"/>
      <c r="Q60" s="434"/>
      <c r="R60" s="434"/>
      <c r="S60" s="434"/>
      <c r="T60" s="434"/>
      <c r="U60" s="434"/>
      <c r="V60" s="434"/>
      <c r="W60" s="434"/>
      <c r="X60" s="435"/>
      <c r="Y60" s="436"/>
      <c r="Z60" s="437"/>
      <c r="AA60" s="438"/>
      <c r="AB60" s="439" t="s">
        <v>11</v>
      </c>
      <c r="AC60" s="434"/>
      <c r="AD60" s="435"/>
      <c r="AE60" s="315" t="s">
        <v>249</v>
      </c>
      <c r="AF60" s="316"/>
      <c r="AG60" s="316"/>
      <c r="AH60" s="317"/>
      <c r="AI60" s="315" t="s">
        <v>267</v>
      </c>
      <c r="AJ60" s="316"/>
      <c r="AK60" s="316"/>
      <c r="AL60" s="317"/>
      <c r="AM60" s="315" t="s">
        <v>554</v>
      </c>
      <c r="AN60" s="316"/>
      <c r="AO60" s="316"/>
      <c r="AP60" s="317"/>
      <c r="AQ60" s="439" t="s">
        <v>167</v>
      </c>
      <c r="AR60" s="434"/>
      <c r="AS60" s="434"/>
      <c r="AT60" s="435"/>
      <c r="AU60" s="440" t="s">
        <v>180</v>
      </c>
      <c r="AV60" s="440"/>
      <c r="AW60" s="440"/>
      <c r="AX60" s="441"/>
      <c r="AY60" s="34">
        <f>COUNTA($G$62)</f>
        <v>1</v>
      </c>
    </row>
    <row r="61" spans="1:60" ht="18.75" customHeight="1" x14ac:dyDescent="0.15">
      <c r="A61" s="425"/>
      <c r="B61" s="426"/>
      <c r="C61" s="427"/>
      <c r="D61" s="426"/>
      <c r="E61" s="427"/>
      <c r="F61" s="442"/>
      <c r="G61" s="443"/>
      <c r="H61" s="237"/>
      <c r="I61" s="237"/>
      <c r="J61" s="237"/>
      <c r="K61" s="237"/>
      <c r="L61" s="237"/>
      <c r="M61" s="237"/>
      <c r="N61" s="237"/>
      <c r="O61" s="237"/>
      <c r="P61" s="237"/>
      <c r="Q61" s="237"/>
      <c r="R61" s="237"/>
      <c r="S61" s="237"/>
      <c r="T61" s="237"/>
      <c r="U61" s="237"/>
      <c r="V61" s="237"/>
      <c r="W61" s="237"/>
      <c r="X61" s="238"/>
      <c r="Y61" s="308"/>
      <c r="Z61" s="309"/>
      <c r="AA61" s="310"/>
      <c r="AB61" s="444"/>
      <c r="AC61" s="237"/>
      <c r="AD61" s="238"/>
      <c r="AE61" s="444"/>
      <c r="AF61" s="237"/>
      <c r="AG61" s="237"/>
      <c r="AH61" s="238"/>
      <c r="AI61" s="444"/>
      <c r="AJ61" s="237"/>
      <c r="AK61" s="237"/>
      <c r="AL61" s="238"/>
      <c r="AM61" s="444"/>
      <c r="AN61" s="237"/>
      <c r="AO61" s="237"/>
      <c r="AP61" s="238"/>
      <c r="AQ61" s="321" t="s">
        <v>592</v>
      </c>
      <c r="AR61" s="239"/>
      <c r="AS61" s="237" t="s">
        <v>168</v>
      </c>
      <c r="AT61" s="238"/>
      <c r="AU61" s="236" t="s">
        <v>592</v>
      </c>
      <c r="AV61" s="236"/>
      <c r="AW61" s="237" t="s">
        <v>165</v>
      </c>
      <c r="AX61" s="445"/>
      <c r="AY61" s="34">
        <f>$AY$60</f>
        <v>1</v>
      </c>
    </row>
    <row r="62" spans="1:60" ht="39.75" customHeight="1" x14ac:dyDescent="0.15">
      <c r="A62" s="425"/>
      <c r="B62" s="426"/>
      <c r="C62" s="427"/>
      <c r="D62" s="426"/>
      <c r="E62" s="427"/>
      <c r="F62" s="442"/>
      <c r="G62" s="322" t="s">
        <v>571</v>
      </c>
      <c r="H62" s="245"/>
      <c r="I62" s="245"/>
      <c r="J62" s="245"/>
      <c r="K62" s="245"/>
      <c r="L62" s="245"/>
      <c r="M62" s="245"/>
      <c r="N62" s="245"/>
      <c r="O62" s="245"/>
      <c r="P62" s="245"/>
      <c r="Q62" s="245"/>
      <c r="R62" s="245"/>
      <c r="S62" s="245"/>
      <c r="T62" s="245"/>
      <c r="U62" s="245"/>
      <c r="V62" s="245"/>
      <c r="W62" s="245"/>
      <c r="X62" s="246"/>
      <c r="Y62" s="446" t="s">
        <v>179</v>
      </c>
      <c r="Z62" s="447"/>
      <c r="AA62" s="448"/>
      <c r="AB62" s="449" t="s">
        <v>571</v>
      </c>
      <c r="AC62" s="450"/>
      <c r="AD62" s="450"/>
      <c r="AE62" s="451" t="s">
        <v>571</v>
      </c>
      <c r="AF62" s="254"/>
      <c r="AG62" s="254"/>
      <c r="AH62" s="254"/>
      <c r="AI62" s="451" t="s">
        <v>571</v>
      </c>
      <c r="AJ62" s="254"/>
      <c r="AK62" s="254"/>
      <c r="AL62" s="254"/>
      <c r="AM62" s="451" t="s">
        <v>592</v>
      </c>
      <c r="AN62" s="254"/>
      <c r="AO62" s="254"/>
      <c r="AP62" s="254"/>
      <c r="AQ62" s="451" t="s">
        <v>571</v>
      </c>
      <c r="AR62" s="254"/>
      <c r="AS62" s="254"/>
      <c r="AT62" s="254"/>
      <c r="AU62" s="451" t="s">
        <v>571</v>
      </c>
      <c r="AV62" s="254"/>
      <c r="AW62" s="254"/>
      <c r="AX62" s="452"/>
      <c r="AY62" s="34">
        <f t="shared" ref="AY62:AY63" si="7">$AY$60</f>
        <v>1</v>
      </c>
    </row>
    <row r="63" spans="1:60" ht="39.75" customHeight="1" x14ac:dyDescent="0.15">
      <c r="A63" s="425"/>
      <c r="B63" s="426"/>
      <c r="C63" s="427"/>
      <c r="D63" s="426"/>
      <c r="E63" s="427"/>
      <c r="F63" s="442"/>
      <c r="G63" s="334"/>
      <c r="H63" s="269"/>
      <c r="I63" s="269"/>
      <c r="J63" s="269"/>
      <c r="K63" s="269"/>
      <c r="L63" s="269"/>
      <c r="M63" s="269"/>
      <c r="N63" s="269"/>
      <c r="O63" s="269"/>
      <c r="P63" s="269"/>
      <c r="Q63" s="269"/>
      <c r="R63" s="269"/>
      <c r="S63" s="269"/>
      <c r="T63" s="269"/>
      <c r="U63" s="269"/>
      <c r="V63" s="269"/>
      <c r="W63" s="269"/>
      <c r="X63" s="270"/>
      <c r="Y63" s="453" t="s">
        <v>45</v>
      </c>
      <c r="Z63" s="454"/>
      <c r="AA63" s="455"/>
      <c r="AB63" s="456" t="s">
        <v>571</v>
      </c>
      <c r="AC63" s="457"/>
      <c r="AD63" s="457"/>
      <c r="AE63" s="451" t="s">
        <v>571</v>
      </c>
      <c r="AF63" s="254"/>
      <c r="AG63" s="254"/>
      <c r="AH63" s="254"/>
      <c r="AI63" s="451" t="s">
        <v>571</v>
      </c>
      <c r="AJ63" s="254"/>
      <c r="AK63" s="254"/>
      <c r="AL63" s="254"/>
      <c r="AM63" s="451" t="s">
        <v>592</v>
      </c>
      <c r="AN63" s="254"/>
      <c r="AO63" s="254"/>
      <c r="AP63" s="254"/>
      <c r="AQ63" s="451" t="s">
        <v>571</v>
      </c>
      <c r="AR63" s="254"/>
      <c r="AS63" s="254"/>
      <c r="AT63" s="254"/>
      <c r="AU63" s="451" t="s">
        <v>571</v>
      </c>
      <c r="AV63" s="254"/>
      <c r="AW63" s="254"/>
      <c r="AX63" s="452"/>
      <c r="AY63" s="34">
        <f t="shared" si="7"/>
        <v>1</v>
      </c>
    </row>
    <row r="64" spans="1:60" ht="23.25" customHeight="1" x14ac:dyDescent="0.15">
      <c r="A64" s="425"/>
      <c r="B64" s="426"/>
      <c r="C64" s="427"/>
      <c r="D64" s="426"/>
      <c r="E64" s="458" t="s">
        <v>192</v>
      </c>
      <c r="F64" s="459"/>
      <c r="G64" s="459"/>
      <c r="H64" s="459"/>
      <c r="I64" s="459"/>
      <c r="J64" s="459"/>
      <c r="K64" s="459"/>
      <c r="L64" s="459"/>
      <c r="M64" s="459"/>
      <c r="N64" s="459"/>
      <c r="O64" s="459"/>
      <c r="P64" s="459"/>
      <c r="Q64" s="459"/>
      <c r="R64" s="459"/>
      <c r="S64" s="459"/>
      <c r="T64" s="459"/>
      <c r="U64" s="459"/>
      <c r="V64" s="459"/>
      <c r="W64" s="459"/>
      <c r="X64" s="459"/>
      <c r="Y64" s="459"/>
      <c r="Z64" s="459"/>
      <c r="AA64" s="459"/>
      <c r="AB64" s="459"/>
      <c r="AC64" s="459"/>
      <c r="AD64" s="459"/>
      <c r="AE64" s="459"/>
      <c r="AF64" s="459"/>
      <c r="AG64" s="459"/>
      <c r="AH64" s="459"/>
      <c r="AI64" s="459"/>
      <c r="AJ64" s="459"/>
      <c r="AK64" s="459"/>
      <c r="AL64" s="459"/>
      <c r="AM64" s="459"/>
      <c r="AN64" s="459"/>
      <c r="AO64" s="459"/>
      <c r="AP64" s="459"/>
      <c r="AQ64" s="459"/>
      <c r="AR64" s="459"/>
      <c r="AS64" s="459"/>
      <c r="AT64" s="459"/>
      <c r="AU64" s="459"/>
      <c r="AV64" s="459"/>
      <c r="AW64" s="459"/>
      <c r="AX64" s="460"/>
      <c r="AY64" s="34">
        <f>COUNTA($E$65)</f>
        <v>1</v>
      </c>
    </row>
    <row r="65" spans="1:51" ht="24.75" customHeight="1" x14ac:dyDescent="0.15">
      <c r="A65" s="425"/>
      <c r="B65" s="426"/>
      <c r="C65" s="427"/>
      <c r="D65" s="426"/>
      <c r="E65" s="461" t="s">
        <v>595</v>
      </c>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245"/>
      <c r="AP65" s="245"/>
      <c r="AQ65" s="245"/>
      <c r="AR65" s="245"/>
      <c r="AS65" s="245"/>
      <c r="AT65" s="245"/>
      <c r="AU65" s="245"/>
      <c r="AV65" s="245"/>
      <c r="AW65" s="245"/>
      <c r="AX65" s="462"/>
      <c r="AY65" s="34">
        <f>$AY$64</f>
        <v>1</v>
      </c>
    </row>
    <row r="66" spans="1:51" ht="24.75" customHeight="1" x14ac:dyDescent="0.15">
      <c r="A66" s="425"/>
      <c r="B66" s="426"/>
      <c r="C66" s="427"/>
      <c r="D66" s="426"/>
      <c r="E66" s="463"/>
      <c r="F66" s="263"/>
      <c r="G66" s="263"/>
      <c r="H66" s="263"/>
      <c r="I66" s="263"/>
      <c r="J66" s="263"/>
      <c r="K66" s="263"/>
      <c r="L66" s="263"/>
      <c r="M66" s="263"/>
      <c r="N66" s="263"/>
      <c r="O66" s="263"/>
      <c r="P66" s="263"/>
      <c r="Q66" s="263"/>
      <c r="R66" s="263"/>
      <c r="S66" s="263"/>
      <c r="T66" s="263"/>
      <c r="U66" s="263"/>
      <c r="V66" s="263"/>
      <c r="W66" s="263"/>
      <c r="X66" s="263"/>
      <c r="Y66" s="263"/>
      <c r="Z66" s="263"/>
      <c r="AA66" s="263"/>
      <c r="AB66" s="263"/>
      <c r="AC66" s="263"/>
      <c r="AD66" s="263"/>
      <c r="AE66" s="263"/>
      <c r="AF66" s="263"/>
      <c r="AG66" s="263"/>
      <c r="AH66" s="263"/>
      <c r="AI66" s="263"/>
      <c r="AJ66" s="263"/>
      <c r="AK66" s="263"/>
      <c r="AL66" s="263"/>
      <c r="AM66" s="263"/>
      <c r="AN66" s="263"/>
      <c r="AO66" s="263"/>
      <c r="AP66" s="263"/>
      <c r="AQ66" s="263"/>
      <c r="AR66" s="263"/>
      <c r="AS66" s="263"/>
      <c r="AT66" s="263"/>
      <c r="AU66" s="263"/>
      <c r="AV66" s="263"/>
      <c r="AW66" s="263"/>
      <c r="AX66" s="464"/>
      <c r="AY66" s="34">
        <f>$AY$64</f>
        <v>1</v>
      </c>
    </row>
    <row r="67" spans="1:51" ht="34.5" customHeight="1" x14ac:dyDescent="0.15">
      <c r="A67" s="425"/>
      <c r="B67" s="426"/>
      <c r="C67" s="431" t="s">
        <v>526</v>
      </c>
      <c r="D67" s="465"/>
      <c r="E67" s="428" t="s">
        <v>258</v>
      </c>
      <c r="F67" s="466"/>
      <c r="G67" s="467" t="s">
        <v>181</v>
      </c>
      <c r="H67" s="459"/>
      <c r="I67" s="459"/>
      <c r="J67" s="468" t="s">
        <v>571</v>
      </c>
      <c r="K67" s="469"/>
      <c r="L67" s="469"/>
      <c r="M67" s="469"/>
      <c r="N67" s="469"/>
      <c r="O67" s="469"/>
      <c r="P67" s="469"/>
      <c r="Q67" s="469"/>
      <c r="R67" s="469"/>
      <c r="S67" s="469"/>
      <c r="T67" s="470"/>
      <c r="U67" s="471"/>
      <c r="V67" s="471"/>
      <c r="W67" s="471"/>
      <c r="X67" s="471"/>
      <c r="Y67" s="471"/>
      <c r="Z67" s="471"/>
      <c r="AA67" s="471"/>
      <c r="AB67" s="471"/>
      <c r="AC67" s="471"/>
      <c r="AD67" s="471"/>
      <c r="AE67" s="471"/>
      <c r="AF67" s="471"/>
      <c r="AG67" s="471"/>
      <c r="AH67" s="471"/>
      <c r="AI67" s="471"/>
      <c r="AJ67" s="471"/>
      <c r="AK67" s="471"/>
      <c r="AL67" s="471"/>
      <c r="AM67" s="471"/>
      <c r="AN67" s="471"/>
      <c r="AO67" s="471"/>
      <c r="AP67" s="471"/>
      <c r="AQ67" s="471"/>
      <c r="AR67" s="471"/>
      <c r="AS67" s="471"/>
      <c r="AT67" s="471"/>
      <c r="AU67" s="471"/>
      <c r="AV67" s="471"/>
      <c r="AW67" s="471"/>
      <c r="AX67" s="472"/>
      <c r="AY67" s="473" t="str">
        <f>IF(SUBSTITUTE($J$67,"-","")="","0","1")</f>
        <v>0</v>
      </c>
    </row>
    <row r="68" spans="1:51" ht="18.75" customHeight="1" x14ac:dyDescent="0.15">
      <c r="A68" s="425"/>
      <c r="B68" s="426"/>
      <c r="C68" s="427"/>
      <c r="D68" s="426"/>
      <c r="E68" s="474" t="s">
        <v>174</v>
      </c>
      <c r="F68" s="475"/>
      <c r="G68" s="476" t="s">
        <v>171</v>
      </c>
      <c r="H68" s="316"/>
      <c r="I68" s="316"/>
      <c r="J68" s="316"/>
      <c r="K68" s="316"/>
      <c r="L68" s="316"/>
      <c r="M68" s="316"/>
      <c r="N68" s="316"/>
      <c r="O68" s="316"/>
      <c r="P68" s="316"/>
      <c r="Q68" s="316"/>
      <c r="R68" s="316"/>
      <c r="S68" s="316"/>
      <c r="T68" s="316"/>
      <c r="U68" s="316"/>
      <c r="V68" s="316"/>
      <c r="W68" s="316"/>
      <c r="X68" s="317"/>
      <c r="Y68" s="308"/>
      <c r="Z68" s="309"/>
      <c r="AA68" s="310"/>
      <c r="AB68" s="315" t="s">
        <v>11</v>
      </c>
      <c r="AC68" s="316"/>
      <c r="AD68" s="317"/>
      <c r="AE68" s="477" t="s">
        <v>173</v>
      </c>
      <c r="AF68" s="478"/>
      <c r="AG68" s="478"/>
      <c r="AH68" s="479"/>
      <c r="AI68" s="480" t="s">
        <v>398</v>
      </c>
      <c r="AJ68" s="480"/>
      <c r="AK68" s="480"/>
      <c r="AL68" s="315"/>
      <c r="AM68" s="480" t="s">
        <v>399</v>
      </c>
      <c r="AN68" s="480"/>
      <c r="AO68" s="480"/>
      <c r="AP68" s="315"/>
      <c r="AQ68" s="315" t="s">
        <v>167</v>
      </c>
      <c r="AR68" s="316"/>
      <c r="AS68" s="316"/>
      <c r="AT68" s="317"/>
      <c r="AU68" s="481" t="s">
        <v>125</v>
      </c>
      <c r="AV68" s="481"/>
      <c r="AW68" s="481"/>
      <c r="AX68" s="482"/>
      <c r="AY68" s="34">
        <f>COUNTA($G$70)</f>
        <v>1</v>
      </c>
    </row>
    <row r="69" spans="1:51" ht="18.75" customHeight="1" x14ac:dyDescent="0.15">
      <c r="A69" s="425"/>
      <c r="B69" s="426"/>
      <c r="C69" s="427"/>
      <c r="D69" s="426"/>
      <c r="E69" s="474"/>
      <c r="F69" s="475"/>
      <c r="G69" s="443"/>
      <c r="H69" s="237"/>
      <c r="I69" s="237"/>
      <c r="J69" s="237"/>
      <c r="K69" s="237"/>
      <c r="L69" s="237"/>
      <c r="M69" s="237"/>
      <c r="N69" s="237"/>
      <c r="O69" s="237"/>
      <c r="P69" s="237"/>
      <c r="Q69" s="237"/>
      <c r="R69" s="237"/>
      <c r="S69" s="237"/>
      <c r="T69" s="237"/>
      <c r="U69" s="237"/>
      <c r="V69" s="237"/>
      <c r="W69" s="237"/>
      <c r="X69" s="238"/>
      <c r="Y69" s="308"/>
      <c r="Z69" s="309"/>
      <c r="AA69" s="310"/>
      <c r="AB69" s="444"/>
      <c r="AC69" s="237"/>
      <c r="AD69" s="238"/>
      <c r="AE69" s="236" t="s">
        <v>592</v>
      </c>
      <c r="AF69" s="236"/>
      <c r="AG69" s="237" t="s">
        <v>168</v>
      </c>
      <c r="AH69" s="238"/>
      <c r="AI69" s="483"/>
      <c r="AJ69" s="483"/>
      <c r="AK69" s="483"/>
      <c r="AL69" s="444"/>
      <c r="AM69" s="483"/>
      <c r="AN69" s="483"/>
      <c r="AO69" s="483"/>
      <c r="AP69" s="444"/>
      <c r="AQ69" s="235" t="s">
        <v>592</v>
      </c>
      <c r="AR69" s="236"/>
      <c r="AS69" s="237" t="s">
        <v>168</v>
      </c>
      <c r="AT69" s="238"/>
      <c r="AU69" s="236" t="s">
        <v>592</v>
      </c>
      <c r="AV69" s="236"/>
      <c r="AW69" s="237" t="s">
        <v>165</v>
      </c>
      <c r="AX69" s="445"/>
      <c r="AY69" s="34">
        <f>$AY$68</f>
        <v>1</v>
      </c>
    </row>
    <row r="70" spans="1:51" ht="23.25" customHeight="1" x14ac:dyDescent="0.15">
      <c r="A70" s="425"/>
      <c r="B70" s="426"/>
      <c r="C70" s="427"/>
      <c r="D70" s="426"/>
      <c r="E70" s="474"/>
      <c r="F70" s="475"/>
      <c r="G70" s="322" t="s">
        <v>592</v>
      </c>
      <c r="H70" s="245"/>
      <c r="I70" s="245"/>
      <c r="J70" s="245"/>
      <c r="K70" s="245"/>
      <c r="L70" s="245"/>
      <c r="M70" s="245"/>
      <c r="N70" s="245"/>
      <c r="O70" s="245"/>
      <c r="P70" s="245"/>
      <c r="Q70" s="245"/>
      <c r="R70" s="245"/>
      <c r="S70" s="245"/>
      <c r="T70" s="245"/>
      <c r="U70" s="245"/>
      <c r="V70" s="245"/>
      <c r="W70" s="245"/>
      <c r="X70" s="246"/>
      <c r="Y70" s="446" t="s">
        <v>12</v>
      </c>
      <c r="Z70" s="447"/>
      <c r="AA70" s="448"/>
      <c r="AB70" s="457" t="s">
        <v>592</v>
      </c>
      <c r="AC70" s="457"/>
      <c r="AD70" s="457"/>
      <c r="AE70" s="253" t="s">
        <v>592</v>
      </c>
      <c r="AF70" s="254"/>
      <c r="AG70" s="254"/>
      <c r="AH70" s="254"/>
      <c r="AI70" s="253" t="s">
        <v>592</v>
      </c>
      <c r="AJ70" s="254"/>
      <c r="AK70" s="254"/>
      <c r="AL70" s="254"/>
      <c r="AM70" s="253" t="s">
        <v>592</v>
      </c>
      <c r="AN70" s="254"/>
      <c r="AO70" s="254"/>
      <c r="AP70" s="255"/>
      <c r="AQ70" s="253" t="s">
        <v>592</v>
      </c>
      <c r="AR70" s="254"/>
      <c r="AS70" s="254"/>
      <c r="AT70" s="255"/>
      <c r="AU70" s="254" t="s">
        <v>592</v>
      </c>
      <c r="AV70" s="254"/>
      <c r="AW70" s="254"/>
      <c r="AX70" s="452"/>
      <c r="AY70" s="34">
        <f t="shared" ref="AY70:AY72" si="8">$AY$68</f>
        <v>1</v>
      </c>
    </row>
    <row r="71" spans="1:51" ht="23.25" customHeight="1" x14ac:dyDescent="0.15">
      <c r="A71" s="425"/>
      <c r="B71" s="426"/>
      <c r="C71" s="427"/>
      <c r="D71" s="426"/>
      <c r="E71" s="474"/>
      <c r="F71" s="475"/>
      <c r="G71" s="328"/>
      <c r="H71" s="263"/>
      <c r="I71" s="263"/>
      <c r="J71" s="263"/>
      <c r="K71" s="263"/>
      <c r="L71" s="263"/>
      <c r="M71" s="263"/>
      <c r="N71" s="263"/>
      <c r="O71" s="263"/>
      <c r="P71" s="263"/>
      <c r="Q71" s="263"/>
      <c r="R71" s="263"/>
      <c r="S71" s="263"/>
      <c r="T71" s="263"/>
      <c r="U71" s="263"/>
      <c r="V71" s="263"/>
      <c r="W71" s="263"/>
      <c r="X71" s="264"/>
      <c r="Y71" s="453" t="s">
        <v>45</v>
      </c>
      <c r="Z71" s="454"/>
      <c r="AA71" s="455"/>
      <c r="AB71" s="450" t="s">
        <v>592</v>
      </c>
      <c r="AC71" s="450"/>
      <c r="AD71" s="450"/>
      <c r="AE71" s="253" t="s">
        <v>592</v>
      </c>
      <c r="AF71" s="254"/>
      <c r="AG71" s="254"/>
      <c r="AH71" s="255"/>
      <c r="AI71" s="253" t="s">
        <v>592</v>
      </c>
      <c r="AJ71" s="254"/>
      <c r="AK71" s="254"/>
      <c r="AL71" s="254"/>
      <c r="AM71" s="253" t="s">
        <v>592</v>
      </c>
      <c r="AN71" s="254"/>
      <c r="AO71" s="254"/>
      <c r="AP71" s="255"/>
      <c r="AQ71" s="253" t="s">
        <v>592</v>
      </c>
      <c r="AR71" s="254"/>
      <c r="AS71" s="254"/>
      <c r="AT71" s="255"/>
      <c r="AU71" s="254" t="s">
        <v>592</v>
      </c>
      <c r="AV71" s="254"/>
      <c r="AW71" s="254"/>
      <c r="AX71" s="452"/>
      <c r="AY71" s="34">
        <f t="shared" si="8"/>
        <v>1</v>
      </c>
    </row>
    <row r="72" spans="1:51" ht="23.25" customHeight="1" x14ac:dyDescent="0.15">
      <c r="A72" s="425"/>
      <c r="B72" s="426"/>
      <c r="C72" s="427"/>
      <c r="D72" s="426"/>
      <c r="E72" s="474"/>
      <c r="F72" s="475"/>
      <c r="G72" s="334"/>
      <c r="H72" s="269"/>
      <c r="I72" s="269"/>
      <c r="J72" s="269"/>
      <c r="K72" s="269"/>
      <c r="L72" s="269"/>
      <c r="M72" s="269"/>
      <c r="N72" s="269"/>
      <c r="O72" s="269"/>
      <c r="P72" s="269"/>
      <c r="Q72" s="269"/>
      <c r="R72" s="269"/>
      <c r="S72" s="269"/>
      <c r="T72" s="269"/>
      <c r="U72" s="269"/>
      <c r="V72" s="269"/>
      <c r="W72" s="269"/>
      <c r="X72" s="270"/>
      <c r="Y72" s="453" t="s">
        <v>13</v>
      </c>
      <c r="Z72" s="454"/>
      <c r="AA72" s="455"/>
      <c r="AB72" s="484" t="s">
        <v>166</v>
      </c>
      <c r="AC72" s="484"/>
      <c r="AD72" s="484"/>
      <c r="AE72" s="253" t="s">
        <v>592</v>
      </c>
      <c r="AF72" s="254"/>
      <c r="AG72" s="254"/>
      <c r="AH72" s="255"/>
      <c r="AI72" s="253" t="s">
        <v>592</v>
      </c>
      <c r="AJ72" s="254"/>
      <c r="AK72" s="254"/>
      <c r="AL72" s="254"/>
      <c r="AM72" s="253" t="s">
        <v>592</v>
      </c>
      <c r="AN72" s="254"/>
      <c r="AO72" s="254"/>
      <c r="AP72" s="255"/>
      <c r="AQ72" s="253" t="s">
        <v>592</v>
      </c>
      <c r="AR72" s="254"/>
      <c r="AS72" s="254"/>
      <c r="AT72" s="255"/>
      <c r="AU72" s="254" t="s">
        <v>592</v>
      </c>
      <c r="AV72" s="254"/>
      <c r="AW72" s="254"/>
      <c r="AX72" s="452"/>
      <c r="AY72" s="34">
        <f t="shared" si="8"/>
        <v>1</v>
      </c>
    </row>
    <row r="73" spans="1:51" ht="18.75" customHeight="1" x14ac:dyDescent="0.15">
      <c r="A73" s="425"/>
      <c r="B73" s="426"/>
      <c r="C73" s="427"/>
      <c r="D73" s="426"/>
      <c r="E73" s="474" t="s">
        <v>175</v>
      </c>
      <c r="F73" s="475"/>
      <c r="G73" s="476" t="s">
        <v>172</v>
      </c>
      <c r="H73" s="316"/>
      <c r="I73" s="316"/>
      <c r="J73" s="316"/>
      <c r="K73" s="316"/>
      <c r="L73" s="316"/>
      <c r="M73" s="316"/>
      <c r="N73" s="316"/>
      <c r="O73" s="316"/>
      <c r="P73" s="316"/>
      <c r="Q73" s="316"/>
      <c r="R73" s="316"/>
      <c r="S73" s="316"/>
      <c r="T73" s="316"/>
      <c r="U73" s="316"/>
      <c r="V73" s="316"/>
      <c r="W73" s="316"/>
      <c r="X73" s="317"/>
      <c r="Y73" s="308"/>
      <c r="Z73" s="309"/>
      <c r="AA73" s="310"/>
      <c r="AB73" s="315" t="s">
        <v>11</v>
      </c>
      <c r="AC73" s="316"/>
      <c r="AD73" s="317"/>
      <c r="AE73" s="477" t="s">
        <v>173</v>
      </c>
      <c r="AF73" s="478"/>
      <c r="AG73" s="478"/>
      <c r="AH73" s="479"/>
      <c r="AI73" s="480" t="s">
        <v>398</v>
      </c>
      <c r="AJ73" s="480"/>
      <c r="AK73" s="480"/>
      <c r="AL73" s="315"/>
      <c r="AM73" s="480" t="s">
        <v>399</v>
      </c>
      <c r="AN73" s="480"/>
      <c r="AO73" s="480"/>
      <c r="AP73" s="315"/>
      <c r="AQ73" s="315" t="s">
        <v>167</v>
      </c>
      <c r="AR73" s="316"/>
      <c r="AS73" s="316"/>
      <c r="AT73" s="317"/>
      <c r="AU73" s="481" t="s">
        <v>125</v>
      </c>
      <c r="AV73" s="481"/>
      <c r="AW73" s="481"/>
      <c r="AX73" s="482"/>
      <c r="AY73" s="34">
        <f>COUNTA($G$75)</f>
        <v>1</v>
      </c>
    </row>
    <row r="74" spans="1:51" ht="18.75" customHeight="1" x14ac:dyDescent="0.15">
      <c r="A74" s="425"/>
      <c r="B74" s="426"/>
      <c r="C74" s="427"/>
      <c r="D74" s="426"/>
      <c r="E74" s="474"/>
      <c r="F74" s="475"/>
      <c r="G74" s="443"/>
      <c r="H74" s="237"/>
      <c r="I74" s="237"/>
      <c r="J74" s="237"/>
      <c r="K74" s="237"/>
      <c r="L74" s="237"/>
      <c r="M74" s="237"/>
      <c r="N74" s="237"/>
      <c r="O74" s="237"/>
      <c r="P74" s="237"/>
      <c r="Q74" s="237"/>
      <c r="R74" s="237"/>
      <c r="S74" s="237"/>
      <c r="T74" s="237"/>
      <c r="U74" s="237"/>
      <c r="V74" s="237"/>
      <c r="W74" s="237"/>
      <c r="X74" s="238"/>
      <c r="Y74" s="308"/>
      <c r="Z74" s="309"/>
      <c r="AA74" s="310"/>
      <c r="AB74" s="444"/>
      <c r="AC74" s="237"/>
      <c r="AD74" s="238"/>
      <c r="AE74" s="236" t="s">
        <v>592</v>
      </c>
      <c r="AF74" s="236"/>
      <c r="AG74" s="237" t="s">
        <v>168</v>
      </c>
      <c r="AH74" s="238"/>
      <c r="AI74" s="483"/>
      <c r="AJ74" s="483"/>
      <c r="AK74" s="483"/>
      <c r="AL74" s="444"/>
      <c r="AM74" s="483"/>
      <c r="AN74" s="483"/>
      <c r="AO74" s="483"/>
      <c r="AP74" s="444"/>
      <c r="AQ74" s="235" t="s">
        <v>592</v>
      </c>
      <c r="AR74" s="236"/>
      <c r="AS74" s="237" t="s">
        <v>168</v>
      </c>
      <c r="AT74" s="238"/>
      <c r="AU74" s="236" t="s">
        <v>592</v>
      </c>
      <c r="AV74" s="236"/>
      <c r="AW74" s="237" t="s">
        <v>165</v>
      </c>
      <c r="AX74" s="445"/>
      <c r="AY74" s="34">
        <f>$AY$73</f>
        <v>1</v>
      </c>
    </row>
    <row r="75" spans="1:51" ht="23.25" customHeight="1" x14ac:dyDescent="0.15">
      <c r="A75" s="425"/>
      <c r="B75" s="426"/>
      <c r="C75" s="427"/>
      <c r="D75" s="426"/>
      <c r="E75" s="474"/>
      <c r="F75" s="475"/>
      <c r="G75" s="322" t="s">
        <v>592</v>
      </c>
      <c r="H75" s="245"/>
      <c r="I75" s="245"/>
      <c r="J75" s="245"/>
      <c r="K75" s="245"/>
      <c r="L75" s="245"/>
      <c r="M75" s="245"/>
      <c r="N75" s="245"/>
      <c r="O75" s="245"/>
      <c r="P75" s="245"/>
      <c r="Q75" s="245"/>
      <c r="R75" s="245"/>
      <c r="S75" s="245"/>
      <c r="T75" s="245"/>
      <c r="U75" s="245"/>
      <c r="V75" s="245"/>
      <c r="W75" s="245"/>
      <c r="X75" s="246"/>
      <c r="Y75" s="446" t="s">
        <v>12</v>
      </c>
      <c r="Z75" s="447"/>
      <c r="AA75" s="448"/>
      <c r="AB75" s="457" t="s">
        <v>592</v>
      </c>
      <c r="AC75" s="457"/>
      <c r="AD75" s="457"/>
      <c r="AE75" s="253" t="s">
        <v>592</v>
      </c>
      <c r="AF75" s="254"/>
      <c r="AG75" s="254"/>
      <c r="AH75" s="254"/>
      <c r="AI75" s="253" t="s">
        <v>592</v>
      </c>
      <c r="AJ75" s="254"/>
      <c r="AK75" s="254"/>
      <c r="AL75" s="254"/>
      <c r="AM75" s="253" t="s">
        <v>592</v>
      </c>
      <c r="AN75" s="254"/>
      <c r="AO75" s="254"/>
      <c r="AP75" s="255"/>
      <c r="AQ75" s="253" t="s">
        <v>592</v>
      </c>
      <c r="AR75" s="254"/>
      <c r="AS75" s="254"/>
      <c r="AT75" s="255"/>
      <c r="AU75" s="254" t="s">
        <v>592</v>
      </c>
      <c r="AV75" s="254"/>
      <c r="AW75" s="254"/>
      <c r="AX75" s="452"/>
      <c r="AY75" s="34">
        <f t="shared" ref="AY75:AY77" si="9">$AY$73</f>
        <v>1</v>
      </c>
    </row>
    <row r="76" spans="1:51" ht="23.25" customHeight="1" x14ac:dyDescent="0.15">
      <c r="A76" s="425"/>
      <c r="B76" s="426"/>
      <c r="C76" s="427"/>
      <c r="D76" s="426"/>
      <c r="E76" s="474"/>
      <c r="F76" s="475"/>
      <c r="G76" s="328"/>
      <c r="H76" s="263"/>
      <c r="I76" s="263"/>
      <c r="J76" s="263"/>
      <c r="K76" s="263"/>
      <c r="L76" s="263"/>
      <c r="M76" s="263"/>
      <c r="N76" s="263"/>
      <c r="O76" s="263"/>
      <c r="P76" s="263"/>
      <c r="Q76" s="263"/>
      <c r="R76" s="263"/>
      <c r="S76" s="263"/>
      <c r="T76" s="263"/>
      <c r="U76" s="263"/>
      <c r="V76" s="263"/>
      <c r="W76" s="263"/>
      <c r="X76" s="264"/>
      <c r="Y76" s="453" t="s">
        <v>45</v>
      </c>
      <c r="Z76" s="454"/>
      <c r="AA76" s="455"/>
      <c r="AB76" s="450" t="s">
        <v>592</v>
      </c>
      <c r="AC76" s="450"/>
      <c r="AD76" s="450"/>
      <c r="AE76" s="253" t="s">
        <v>592</v>
      </c>
      <c r="AF76" s="254"/>
      <c r="AG76" s="254"/>
      <c r="AH76" s="255"/>
      <c r="AI76" s="253" t="s">
        <v>592</v>
      </c>
      <c r="AJ76" s="254"/>
      <c r="AK76" s="254"/>
      <c r="AL76" s="254"/>
      <c r="AM76" s="253" t="s">
        <v>592</v>
      </c>
      <c r="AN76" s="254"/>
      <c r="AO76" s="254"/>
      <c r="AP76" s="255"/>
      <c r="AQ76" s="253" t="s">
        <v>592</v>
      </c>
      <c r="AR76" s="254"/>
      <c r="AS76" s="254"/>
      <c r="AT76" s="255"/>
      <c r="AU76" s="254" t="s">
        <v>592</v>
      </c>
      <c r="AV76" s="254"/>
      <c r="AW76" s="254"/>
      <c r="AX76" s="452"/>
      <c r="AY76" s="34">
        <f t="shared" si="9"/>
        <v>1</v>
      </c>
    </row>
    <row r="77" spans="1:51" ht="23.25" customHeight="1" x14ac:dyDescent="0.15">
      <c r="A77" s="425"/>
      <c r="B77" s="426"/>
      <c r="C77" s="427"/>
      <c r="D77" s="426"/>
      <c r="E77" s="474"/>
      <c r="F77" s="475"/>
      <c r="G77" s="334"/>
      <c r="H77" s="269"/>
      <c r="I77" s="269"/>
      <c r="J77" s="269"/>
      <c r="K77" s="269"/>
      <c r="L77" s="269"/>
      <c r="M77" s="269"/>
      <c r="N77" s="269"/>
      <c r="O77" s="269"/>
      <c r="P77" s="269"/>
      <c r="Q77" s="269"/>
      <c r="R77" s="269"/>
      <c r="S77" s="269"/>
      <c r="T77" s="269"/>
      <c r="U77" s="269"/>
      <c r="V77" s="269"/>
      <c r="W77" s="269"/>
      <c r="X77" s="270"/>
      <c r="Y77" s="453" t="s">
        <v>13</v>
      </c>
      <c r="Z77" s="454"/>
      <c r="AA77" s="455"/>
      <c r="AB77" s="484" t="s">
        <v>14</v>
      </c>
      <c r="AC77" s="484"/>
      <c r="AD77" s="484"/>
      <c r="AE77" s="253" t="s">
        <v>592</v>
      </c>
      <c r="AF77" s="254"/>
      <c r="AG77" s="254"/>
      <c r="AH77" s="255"/>
      <c r="AI77" s="253" t="s">
        <v>592</v>
      </c>
      <c r="AJ77" s="254"/>
      <c r="AK77" s="254"/>
      <c r="AL77" s="254"/>
      <c r="AM77" s="253" t="s">
        <v>592</v>
      </c>
      <c r="AN77" s="254"/>
      <c r="AO77" s="254"/>
      <c r="AP77" s="255"/>
      <c r="AQ77" s="253" t="s">
        <v>592</v>
      </c>
      <c r="AR77" s="254"/>
      <c r="AS77" s="254"/>
      <c r="AT77" s="255"/>
      <c r="AU77" s="254" t="s">
        <v>592</v>
      </c>
      <c r="AV77" s="254"/>
      <c r="AW77" s="254"/>
      <c r="AX77" s="452"/>
      <c r="AY77" s="34">
        <f t="shared" si="9"/>
        <v>1</v>
      </c>
    </row>
    <row r="78" spans="1:51" ht="23.85" customHeight="1" x14ac:dyDescent="0.15">
      <c r="A78" s="425"/>
      <c r="B78" s="426"/>
      <c r="C78" s="427"/>
      <c r="D78" s="426"/>
      <c r="E78" s="458" t="s">
        <v>637</v>
      </c>
      <c r="F78" s="459"/>
      <c r="G78" s="459"/>
      <c r="H78" s="459"/>
      <c r="I78" s="459"/>
      <c r="J78" s="459"/>
      <c r="K78" s="459"/>
      <c r="L78" s="459"/>
      <c r="M78" s="459"/>
      <c r="N78" s="459"/>
      <c r="O78" s="459"/>
      <c r="P78" s="459"/>
      <c r="Q78" s="459"/>
      <c r="R78" s="459"/>
      <c r="S78" s="459"/>
      <c r="T78" s="459"/>
      <c r="U78" s="459"/>
      <c r="V78" s="459"/>
      <c r="W78" s="459"/>
      <c r="X78" s="459"/>
      <c r="Y78" s="459"/>
      <c r="Z78" s="459"/>
      <c r="AA78" s="459"/>
      <c r="AB78" s="459"/>
      <c r="AC78" s="459"/>
      <c r="AD78" s="459"/>
      <c r="AE78" s="459"/>
      <c r="AF78" s="459"/>
      <c r="AG78" s="459"/>
      <c r="AH78" s="459"/>
      <c r="AI78" s="459"/>
      <c r="AJ78" s="459"/>
      <c r="AK78" s="459"/>
      <c r="AL78" s="459"/>
      <c r="AM78" s="459"/>
      <c r="AN78" s="459"/>
      <c r="AO78" s="459"/>
      <c r="AP78" s="459"/>
      <c r="AQ78" s="459"/>
      <c r="AR78" s="459"/>
      <c r="AS78" s="459"/>
      <c r="AT78" s="459"/>
      <c r="AU78" s="459"/>
      <c r="AV78" s="459"/>
      <c r="AW78" s="459"/>
      <c r="AX78" s="460"/>
      <c r="AY78" s="34">
        <f>COUNTA($E$79)</f>
        <v>1</v>
      </c>
    </row>
    <row r="79" spans="1:51" ht="24.75" customHeight="1" x14ac:dyDescent="0.15">
      <c r="A79" s="425"/>
      <c r="B79" s="426"/>
      <c r="C79" s="427"/>
      <c r="D79" s="426"/>
      <c r="E79" s="461" t="s">
        <v>592</v>
      </c>
      <c r="F79" s="245"/>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245"/>
      <c r="AP79" s="245"/>
      <c r="AQ79" s="245"/>
      <c r="AR79" s="245"/>
      <c r="AS79" s="245"/>
      <c r="AT79" s="245"/>
      <c r="AU79" s="245"/>
      <c r="AV79" s="245"/>
      <c r="AW79" s="245"/>
      <c r="AX79" s="462"/>
      <c r="AY79" s="34">
        <f>$AY$78</f>
        <v>1</v>
      </c>
    </row>
    <row r="80" spans="1:51" ht="24.75" customHeight="1" thickBot="1" x14ac:dyDescent="0.2">
      <c r="A80" s="425"/>
      <c r="B80" s="426"/>
      <c r="C80" s="427"/>
      <c r="D80" s="426"/>
      <c r="E80" s="485"/>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69"/>
      <c r="AH80" s="269"/>
      <c r="AI80" s="269"/>
      <c r="AJ80" s="269"/>
      <c r="AK80" s="269"/>
      <c r="AL80" s="269"/>
      <c r="AM80" s="269"/>
      <c r="AN80" s="269"/>
      <c r="AO80" s="269"/>
      <c r="AP80" s="269"/>
      <c r="AQ80" s="269"/>
      <c r="AR80" s="269"/>
      <c r="AS80" s="269"/>
      <c r="AT80" s="269"/>
      <c r="AU80" s="269"/>
      <c r="AV80" s="269"/>
      <c r="AW80" s="269"/>
      <c r="AX80" s="486"/>
      <c r="AY80" s="34">
        <f>$AY$79</f>
        <v>1</v>
      </c>
    </row>
    <row r="81" spans="1:50" ht="27" customHeight="1" x14ac:dyDescent="0.15">
      <c r="A81" s="487" t="s">
        <v>38</v>
      </c>
      <c r="B81" s="488"/>
      <c r="C81" s="488"/>
      <c r="D81" s="488"/>
      <c r="E81" s="488"/>
      <c r="F81" s="488"/>
      <c r="G81" s="488"/>
      <c r="H81" s="488"/>
      <c r="I81" s="488"/>
      <c r="J81" s="488"/>
      <c r="K81" s="488"/>
      <c r="L81" s="488"/>
      <c r="M81" s="488"/>
      <c r="N81" s="488"/>
      <c r="O81" s="488"/>
      <c r="P81" s="488"/>
      <c r="Q81" s="488"/>
      <c r="R81" s="488"/>
      <c r="S81" s="488"/>
      <c r="T81" s="488"/>
      <c r="U81" s="488"/>
      <c r="V81" s="488"/>
      <c r="W81" s="488"/>
      <c r="X81" s="488"/>
      <c r="Y81" s="488"/>
      <c r="Z81" s="488"/>
      <c r="AA81" s="488"/>
      <c r="AB81" s="488"/>
      <c r="AC81" s="488"/>
      <c r="AD81" s="488"/>
      <c r="AE81" s="488"/>
      <c r="AF81" s="488"/>
      <c r="AG81" s="488"/>
      <c r="AH81" s="488"/>
      <c r="AI81" s="488"/>
      <c r="AJ81" s="488"/>
      <c r="AK81" s="488"/>
      <c r="AL81" s="488"/>
      <c r="AM81" s="488"/>
      <c r="AN81" s="488"/>
      <c r="AO81" s="488"/>
      <c r="AP81" s="488"/>
      <c r="AQ81" s="488"/>
      <c r="AR81" s="488"/>
      <c r="AS81" s="488"/>
      <c r="AT81" s="488"/>
      <c r="AU81" s="488"/>
      <c r="AV81" s="488"/>
      <c r="AW81" s="488"/>
      <c r="AX81" s="489"/>
    </row>
    <row r="82" spans="1:50" ht="27" customHeight="1" x14ac:dyDescent="0.15">
      <c r="A82" s="490"/>
      <c r="B82" s="491"/>
      <c r="C82" s="492" t="s">
        <v>23</v>
      </c>
      <c r="D82" s="493"/>
      <c r="E82" s="493"/>
      <c r="F82" s="493"/>
      <c r="G82" s="493"/>
      <c r="H82" s="493"/>
      <c r="I82" s="493"/>
      <c r="J82" s="493"/>
      <c r="K82" s="493"/>
      <c r="L82" s="493"/>
      <c r="M82" s="493"/>
      <c r="N82" s="493"/>
      <c r="O82" s="493"/>
      <c r="P82" s="493"/>
      <c r="Q82" s="493"/>
      <c r="R82" s="493"/>
      <c r="S82" s="493"/>
      <c r="T82" s="493"/>
      <c r="U82" s="493"/>
      <c r="V82" s="493"/>
      <c r="W82" s="493"/>
      <c r="X82" s="493"/>
      <c r="Y82" s="493"/>
      <c r="Z82" s="493"/>
      <c r="AA82" s="493"/>
      <c r="AB82" s="493"/>
      <c r="AC82" s="494"/>
      <c r="AD82" s="493" t="s">
        <v>27</v>
      </c>
      <c r="AE82" s="493"/>
      <c r="AF82" s="493"/>
      <c r="AG82" s="495" t="s">
        <v>22</v>
      </c>
      <c r="AH82" s="493"/>
      <c r="AI82" s="493"/>
      <c r="AJ82" s="493"/>
      <c r="AK82" s="493"/>
      <c r="AL82" s="493"/>
      <c r="AM82" s="493"/>
      <c r="AN82" s="493"/>
      <c r="AO82" s="493"/>
      <c r="AP82" s="493"/>
      <c r="AQ82" s="493"/>
      <c r="AR82" s="493"/>
      <c r="AS82" s="493"/>
      <c r="AT82" s="493"/>
      <c r="AU82" s="493"/>
      <c r="AV82" s="493"/>
      <c r="AW82" s="493"/>
      <c r="AX82" s="496"/>
    </row>
    <row r="83" spans="1:50" ht="84" customHeight="1" x14ac:dyDescent="0.15">
      <c r="A83" s="497" t="s">
        <v>131</v>
      </c>
      <c r="B83" s="498"/>
      <c r="C83" s="499" t="s">
        <v>132</v>
      </c>
      <c r="D83" s="500"/>
      <c r="E83" s="500"/>
      <c r="F83" s="500"/>
      <c r="G83" s="500"/>
      <c r="H83" s="500"/>
      <c r="I83" s="500"/>
      <c r="J83" s="500"/>
      <c r="K83" s="500"/>
      <c r="L83" s="500"/>
      <c r="M83" s="500"/>
      <c r="N83" s="500"/>
      <c r="O83" s="500"/>
      <c r="P83" s="500"/>
      <c r="Q83" s="500"/>
      <c r="R83" s="500"/>
      <c r="S83" s="500"/>
      <c r="T83" s="500"/>
      <c r="U83" s="500"/>
      <c r="V83" s="500"/>
      <c r="W83" s="500"/>
      <c r="X83" s="500"/>
      <c r="Y83" s="500"/>
      <c r="Z83" s="500"/>
      <c r="AA83" s="500"/>
      <c r="AB83" s="500"/>
      <c r="AC83" s="501"/>
      <c r="AD83" s="502" t="s">
        <v>588</v>
      </c>
      <c r="AE83" s="503"/>
      <c r="AF83" s="503"/>
      <c r="AG83" s="504" t="s">
        <v>596</v>
      </c>
      <c r="AH83" s="505"/>
      <c r="AI83" s="505"/>
      <c r="AJ83" s="505"/>
      <c r="AK83" s="505"/>
      <c r="AL83" s="505"/>
      <c r="AM83" s="505"/>
      <c r="AN83" s="505"/>
      <c r="AO83" s="505"/>
      <c r="AP83" s="505"/>
      <c r="AQ83" s="505"/>
      <c r="AR83" s="505"/>
      <c r="AS83" s="505"/>
      <c r="AT83" s="505"/>
      <c r="AU83" s="505"/>
      <c r="AV83" s="505"/>
      <c r="AW83" s="505"/>
      <c r="AX83" s="506"/>
    </row>
    <row r="84" spans="1:50" ht="75" customHeight="1" x14ac:dyDescent="0.15">
      <c r="A84" s="507"/>
      <c r="B84" s="508"/>
      <c r="C84" s="509" t="s">
        <v>28</v>
      </c>
      <c r="D84" s="510"/>
      <c r="E84" s="510"/>
      <c r="F84" s="510"/>
      <c r="G84" s="510"/>
      <c r="H84" s="510"/>
      <c r="I84" s="510"/>
      <c r="J84" s="510"/>
      <c r="K84" s="510"/>
      <c r="L84" s="510"/>
      <c r="M84" s="510"/>
      <c r="N84" s="510"/>
      <c r="O84" s="510"/>
      <c r="P84" s="510"/>
      <c r="Q84" s="510"/>
      <c r="R84" s="510"/>
      <c r="S84" s="510"/>
      <c r="T84" s="510"/>
      <c r="U84" s="510"/>
      <c r="V84" s="510"/>
      <c r="W84" s="510"/>
      <c r="X84" s="510"/>
      <c r="Y84" s="510"/>
      <c r="Z84" s="510"/>
      <c r="AA84" s="510"/>
      <c r="AB84" s="510"/>
      <c r="AC84" s="511"/>
      <c r="AD84" s="512" t="s">
        <v>588</v>
      </c>
      <c r="AE84" s="513"/>
      <c r="AF84" s="513"/>
      <c r="AG84" s="514" t="s">
        <v>597</v>
      </c>
      <c r="AH84" s="515"/>
      <c r="AI84" s="515"/>
      <c r="AJ84" s="515"/>
      <c r="AK84" s="515"/>
      <c r="AL84" s="515"/>
      <c r="AM84" s="515"/>
      <c r="AN84" s="515"/>
      <c r="AO84" s="515"/>
      <c r="AP84" s="515"/>
      <c r="AQ84" s="515"/>
      <c r="AR84" s="515"/>
      <c r="AS84" s="515"/>
      <c r="AT84" s="515"/>
      <c r="AU84" s="515"/>
      <c r="AV84" s="515"/>
      <c r="AW84" s="515"/>
      <c r="AX84" s="516"/>
    </row>
    <row r="85" spans="1:50" ht="72" customHeight="1" x14ac:dyDescent="0.15">
      <c r="A85" s="517"/>
      <c r="B85" s="518"/>
      <c r="C85" s="519" t="s">
        <v>133</v>
      </c>
      <c r="D85" s="520"/>
      <c r="E85" s="520"/>
      <c r="F85" s="520"/>
      <c r="G85" s="520"/>
      <c r="H85" s="520"/>
      <c r="I85" s="520"/>
      <c r="J85" s="520"/>
      <c r="K85" s="520"/>
      <c r="L85" s="520"/>
      <c r="M85" s="520"/>
      <c r="N85" s="520"/>
      <c r="O85" s="520"/>
      <c r="P85" s="520"/>
      <c r="Q85" s="520"/>
      <c r="R85" s="520"/>
      <c r="S85" s="520"/>
      <c r="T85" s="520"/>
      <c r="U85" s="520"/>
      <c r="V85" s="520"/>
      <c r="W85" s="520"/>
      <c r="X85" s="520"/>
      <c r="Y85" s="520"/>
      <c r="Z85" s="520"/>
      <c r="AA85" s="520"/>
      <c r="AB85" s="520"/>
      <c r="AC85" s="521"/>
      <c r="AD85" s="522" t="s">
        <v>588</v>
      </c>
      <c r="AE85" s="523"/>
      <c r="AF85" s="523"/>
      <c r="AG85" s="463" t="s">
        <v>598</v>
      </c>
      <c r="AH85" s="263"/>
      <c r="AI85" s="263"/>
      <c r="AJ85" s="263"/>
      <c r="AK85" s="263"/>
      <c r="AL85" s="263"/>
      <c r="AM85" s="263"/>
      <c r="AN85" s="263"/>
      <c r="AO85" s="263"/>
      <c r="AP85" s="263"/>
      <c r="AQ85" s="263"/>
      <c r="AR85" s="263"/>
      <c r="AS85" s="263"/>
      <c r="AT85" s="263"/>
      <c r="AU85" s="263"/>
      <c r="AV85" s="263"/>
      <c r="AW85" s="263"/>
      <c r="AX85" s="464"/>
    </row>
    <row r="86" spans="1:50" ht="45" customHeight="1" x14ac:dyDescent="0.15">
      <c r="A86" s="524" t="s">
        <v>30</v>
      </c>
      <c r="B86" s="525"/>
      <c r="C86" s="526" t="s">
        <v>32</v>
      </c>
      <c r="D86" s="527"/>
      <c r="E86" s="528"/>
      <c r="F86" s="528"/>
      <c r="G86" s="528"/>
      <c r="H86" s="528"/>
      <c r="I86" s="528"/>
      <c r="J86" s="528"/>
      <c r="K86" s="528"/>
      <c r="L86" s="528"/>
      <c r="M86" s="528"/>
      <c r="N86" s="528"/>
      <c r="O86" s="528"/>
      <c r="P86" s="528"/>
      <c r="Q86" s="528"/>
      <c r="R86" s="528"/>
      <c r="S86" s="528"/>
      <c r="T86" s="528"/>
      <c r="U86" s="528"/>
      <c r="V86" s="528"/>
      <c r="W86" s="528"/>
      <c r="X86" s="528"/>
      <c r="Y86" s="528"/>
      <c r="Z86" s="528"/>
      <c r="AA86" s="528"/>
      <c r="AB86" s="528"/>
      <c r="AC86" s="529"/>
      <c r="AD86" s="530" t="s">
        <v>588</v>
      </c>
      <c r="AE86" s="531"/>
      <c r="AF86" s="531"/>
      <c r="AG86" s="461" t="s">
        <v>630</v>
      </c>
      <c r="AH86" s="245"/>
      <c r="AI86" s="245"/>
      <c r="AJ86" s="245"/>
      <c r="AK86" s="245"/>
      <c r="AL86" s="245"/>
      <c r="AM86" s="245"/>
      <c r="AN86" s="245"/>
      <c r="AO86" s="245"/>
      <c r="AP86" s="245"/>
      <c r="AQ86" s="245"/>
      <c r="AR86" s="245"/>
      <c r="AS86" s="245"/>
      <c r="AT86" s="245"/>
      <c r="AU86" s="245"/>
      <c r="AV86" s="245"/>
      <c r="AW86" s="245"/>
      <c r="AX86" s="462"/>
    </row>
    <row r="87" spans="1:50" ht="45" customHeight="1" x14ac:dyDescent="0.15">
      <c r="A87" s="532"/>
      <c r="B87" s="533"/>
      <c r="C87" s="534"/>
      <c r="D87" s="535"/>
      <c r="E87" s="536" t="s">
        <v>243</v>
      </c>
      <c r="F87" s="537"/>
      <c r="G87" s="537"/>
      <c r="H87" s="537"/>
      <c r="I87" s="537"/>
      <c r="J87" s="537"/>
      <c r="K87" s="537"/>
      <c r="L87" s="537"/>
      <c r="M87" s="537"/>
      <c r="N87" s="537"/>
      <c r="O87" s="537"/>
      <c r="P87" s="537"/>
      <c r="Q87" s="537"/>
      <c r="R87" s="537"/>
      <c r="S87" s="537"/>
      <c r="T87" s="537"/>
      <c r="U87" s="537"/>
      <c r="V87" s="537"/>
      <c r="W87" s="537"/>
      <c r="X87" s="537"/>
      <c r="Y87" s="537"/>
      <c r="Z87" s="537"/>
      <c r="AA87" s="537"/>
      <c r="AB87" s="537"/>
      <c r="AC87" s="538"/>
      <c r="AD87" s="512" t="s">
        <v>599</v>
      </c>
      <c r="AE87" s="513"/>
      <c r="AF87" s="539"/>
      <c r="AG87" s="463"/>
      <c r="AH87" s="263"/>
      <c r="AI87" s="263"/>
      <c r="AJ87" s="263"/>
      <c r="AK87" s="263"/>
      <c r="AL87" s="263"/>
      <c r="AM87" s="263"/>
      <c r="AN87" s="263"/>
      <c r="AO87" s="263"/>
      <c r="AP87" s="263"/>
      <c r="AQ87" s="263"/>
      <c r="AR87" s="263"/>
      <c r="AS87" s="263"/>
      <c r="AT87" s="263"/>
      <c r="AU87" s="263"/>
      <c r="AV87" s="263"/>
      <c r="AW87" s="263"/>
      <c r="AX87" s="464"/>
    </row>
    <row r="88" spans="1:50" ht="30" customHeight="1" x14ac:dyDescent="0.15">
      <c r="A88" s="532"/>
      <c r="B88" s="533"/>
      <c r="C88" s="540"/>
      <c r="D88" s="541"/>
      <c r="E88" s="542" t="s">
        <v>208</v>
      </c>
      <c r="F88" s="543"/>
      <c r="G88" s="543"/>
      <c r="H88" s="543"/>
      <c r="I88" s="543"/>
      <c r="J88" s="543"/>
      <c r="K88" s="543"/>
      <c r="L88" s="543"/>
      <c r="M88" s="543"/>
      <c r="N88" s="543"/>
      <c r="O88" s="543"/>
      <c r="P88" s="543"/>
      <c r="Q88" s="543"/>
      <c r="R88" s="543"/>
      <c r="S88" s="543"/>
      <c r="T88" s="543"/>
      <c r="U88" s="543"/>
      <c r="V88" s="543"/>
      <c r="W88" s="543"/>
      <c r="X88" s="543"/>
      <c r="Y88" s="543"/>
      <c r="Z88" s="543"/>
      <c r="AA88" s="543"/>
      <c r="AB88" s="543"/>
      <c r="AC88" s="544"/>
      <c r="AD88" s="545" t="s">
        <v>599</v>
      </c>
      <c r="AE88" s="546"/>
      <c r="AF88" s="546"/>
      <c r="AG88" s="463"/>
      <c r="AH88" s="263"/>
      <c r="AI88" s="263"/>
      <c r="AJ88" s="263"/>
      <c r="AK88" s="263"/>
      <c r="AL88" s="263"/>
      <c r="AM88" s="263"/>
      <c r="AN88" s="263"/>
      <c r="AO88" s="263"/>
      <c r="AP88" s="263"/>
      <c r="AQ88" s="263"/>
      <c r="AR88" s="263"/>
      <c r="AS88" s="263"/>
      <c r="AT88" s="263"/>
      <c r="AU88" s="263"/>
      <c r="AV88" s="263"/>
      <c r="AW88" s="263"/>
      <c r="AX88" s="464"/>
    </row>
    <row r="89" spans="1:50" ht="26.25" customHeight="1" x14ac:dyDescent="0.15">
      <c r="A89" s="532"/>
      <c r="B89" s="547"/>
      <c r="C89" s="548" t="s">
        <v>33</v>
      </c>
      <c r="D89" s="549"/>
      <c r="E89" s="549"/>
      <c r="F89" s="549"/>
      <c r="G89" s="549"/>
      <c r="H89" s="549"/>
      <c r="I89" s="549"/>
      <c r="J89" s="549"/>
      <c r="K89" s="549"/>
      <c r="L89" s="549"/>
      <c r="M89" s="549"/>
      <c r="N89" s="549"/>
      <c r="O89" s="549"/>
      <c r="P89" s="549"/>
      <c r="Q89" s="549"/>
      <c r="R89" s="549"/>
      <c r="S89" s="549"/>
      <c r="T89" s="549"/>
      <c r="U89" s="549"/>
      <c r="V89" s="549"/>
      <c r="W89" s="549"/>
      <c r="X89" s="549"/>
      <c r="Y89" s="549"/>
      <c r="Z89" s="549"/>
      <c r="AA89" s="549"/>
      <c r="AB89" s="549"/>
      <c r="AC89" s="549"/>
      <c r="AD89" s="550" t="s">
        <v>600</v>
      </c>
      <c r="AE89" s="551"/>
      <c r="AF89" s="551"/>
      <c r="AG89" s="552"/>
      <c r="AH89" s="553"/>
      <c r="AI89" s="553"/>
      <c r="AJ89" s="553"/>
      <c r="AK89" s="553"/>
      <c r="AL89" s="553"/>
      <c r="AM89" s="553"/>
      <c r="AN89" s="553"/>
      <c r="AO89" s="553"/>
      <c r="AP89" s="553"/>
      <c r="AQ89" s="553"/>
      <c r="AR89" s="553"/>
      <c r="AS89" s="553"/>
      <c r="AT89" s="553"/>
      <c r="AU89" s="553"/>
      <c r="AV89" s="553"/>
      <c r="AW89" s="553"/>
      <c r="AX89" s="554"/>
    </row>
    <row r="90" spans="1:50" ht="45" customHeight="1" x14ac:dyDescent="0.15">
      <c r="A90" s="532"/>
      <c r="B90" s="547"/>
      <c r="C90" s="555" t="s">
        <v>134</v>
      </c>
      <c r="D90" s="511"/>
      <c r="E90" s="511"/>
      <c r="F90" s="511"/>
      <c r="G90" s="511"/>
      <c r="H90" s="511"/>
      <c r="I90" s="511"/>
      <c r="J90" s="511"/>
      <c r="K90" s="511"/>
      <c r="L90" s="511"/>
      <c r="M90" s="511"/>
      <c r="N90" s="511"/>
      <c r="O90" s="511"/>
      <c r="P90" s="511"/>
      <c r="Q90" s="511"/>
      <c r="R90" s="511"/>
      <c r="S90" s="511"/>
      <c r="T90" s="511"/>
      <c r="U90" s="511"/>
      <c r="V90" s="511"/>
      <c r="W90" s="511"/>
      <c r="X90" s="511"/>
      <c r="Y90" s="511"/>
      <c r="Z90" s="511"/>
      <c r="AA90" s="511"/>
      <c r="AB90" s="511"/>
      <c r="AC90" s="511"/>
      <c r="AD90" s="512" t="s">
        <v>588</v>
      </c>
      <c r="AE90" s="513"/>
      <c r="AF90" s="513"/>
      <c r="AG90" s="514" t="s">
        <v>601</v>
      </c>
      <c r="AH90" s="515"/>
      <c r="AI90" s="515"/>
      <c r="AJ90" s="515"/>
      <c r="AK90" s="515"/>
      <c r="AL90" s="515"/>
      <c r="AM90" s="515"/>
      <c r="AN90" s="515"/>
      <c r="AO90" s="515"/>
      <c r="AP90" s="515"/>
      <c r="AQ90" s="515"/>
      <c r="AR90" s="515"/>
      <c r="AS90" s="515"/>
      <c r="AT90" s="515"/>
      <c r="AU90" s="515"/>
      <c r="AV90" s="515"/>
      <c r="AW90" s="515"/>
      <c r="AX90" s="516"/>
    </row>
    <row r="91" spans="1:50" ht="26.25" customHeight="1" x14ac:dyDescent="0.15">
      <c r="A91" s="532"/>
      <c r="B91" s="547"/>
      <c r="C91" s="555" t="s">
        <v>29</v>
      </c>
      <c r="D91" s="511"/>
      <c r="E91" s="511"/>
      <c r="F91" s="511"/>
      <c r="G91" s="511"/>
      <c r="H91" s="511"/>
      <c r="I91" s="511"/>
      <c r="J91" s="511"/>
      <c r="K91" s="511"/>
      <c r="L91" s="511"/>
      <c r="M91" s="511"/>
      <c r="N91" s="511"/>
      <c r="O91" s="511"/>
      <c r="P91" s="511"/>
      <c r="Q91" s="511"/>
      <c r="R91" s="511"/>
      <c r="S91" s="511"/>
      <c r="T91" s="511"/>
      <c r="U91" s="511"/>
      <c r="V91" s="511"/>
      <c r="W91" s="511"/>
      <c r="X91" s="511"/>
      <c r="Y91" s="511"/>
      <c r="Z91" s="511"/>
      <c r="AA91" s="511"/>
      <c r="AB91" s="511"/>
      <c r="AC91" s="511"/>
      <c r="AD91" s="512" t="s">
        <v>588</v>
      </c>
      <c r="AE91" s="513"/>
      <c r="AF91" s="513"/>
      <c r="AG91" s="514" t="s">
        <v>602</v>
      </c>
      <c r="AH91" s="515"/>
      <c r="AI91" s="515"/>
      <c r="AJ91" s="515"/>
      <c r="AK91" s="515"/>
      <c r="AL91" s="515"/>
      <c r="AM91" s="515"/>
      <c r="AN91" s="515"/>
      <c r="AO91" s="515"/>
      <c r="AP91" s="515"/>
      <c r="AQ91" s="515"/>
      <c r="AR91" s="515"/>
      <c r="AS91" s="515"/>
      <c r="AT91" s="515"/>
      <c r="AU91" s="515"/>
      <c r="AV91" s="515"/>
      <c r="AW91" s="515"/>
      <c r="AX91" s="516"/>
    </row>
    <row r="92" spans="1:50" ht="26.25" customHeight="1" x14ac:dyDescent="0.15">
      <c r="A92" s="532"/>
      <c r="B92" s="547"/>
      <c r="C92" s="555" t="s">
        <v>34</v>
      </c>
      <c r="D92" s="511"/>
      <c r="E92" s="511"/>
      <c r="F92" s="511"/>
      <c r="G92" s="511"/>
      <c r="H92" s="511"/>
      <c r="I92" s="511"/>
      <c r="J92" s="511"/>
      <c r="K92" s="511"/>
      <c r="L92" s="511"/>
      <c r="M92" s="511"/>
      <c r="N92" s="511"/>
      <c r="O92" s="511"/>
      <c r="P92" s="511"/>
      <c r="Q92" s="511"/>
      <c r="R92" s="511"/>
      <c r="S92" s="511"/>
      <c r="T92" s="511"/>
      <c r="U92" s="511"/>
      <c r="V92" s="511"/>
      <c r="W92" s="511"/>
      <c r="X92" s="511"/>
      <c r="Y92" s="511"/>
      <c r="Z92" s="511"/>
      <c r="AA92" s="511"/>
      <c r="AB92" s="511"/>
      <c r="AC92" s="556"/>
      <c r="AD92" s="512" t="s">
        <v>588</v>
      </c>
      <c r="AE92" s="513"/>
      <c r="AF92" s="513"/>
      <c r="AG92" s="514" t="s">
        <v>603</v>
      </c>
      <c r="AH92" s="515"/>
      <c r="AI92" s="515"/>
      <c r="AJ92" s="515"/>
      <c r="AK92" s="515"/>
      <c r="AL92" s="515"/>
      <c r="AM92" s="515"/>
      <c r="AN92" s="515"/>
      <c r="AO92" s="515"/>
      <c r="AP92" s="515"/>
      <c r="AQ92" s="515"/>
      <c r="AR92" s="515"/>
      <c r="AS92" s="515"/>
      <c r="AT92" s="515"/>
      <c r="AU92" s="515"/>
      <c r="AV92" s="515"/>
      <c r="AW92" s="515"/>
      <c r="AX92" s="516"/>
    </row>
    <row r="93" spans="1:50" ht="26.25" customHeight="1" x14ac:dyDescent="0.15">
      <c r="A93" s="532"/>
      <c r="B93" s="547"/>
      <c r="C93" s="555" t="s">
        <v>220</v>
      </c>
      <c r="D93" s="511"/>
      <c r="E93" s="511"/>
      <c r="F93" s="511"/>
      <c r="G93" s="511"/>
      <c r="H93" s="511"/>
      <c r="I93" s="511"/>
      <c r="J93" s="511"/>
      <c r="K93" s="511"/>
      <c r="L93" s="511"/>
      <c r="M93" s="511"/>
      <c r="N93" s="511"/>
      <c r="O93" s="511"/>
      <c r="P93" s="511"/>
      <c r="Q93" s="511"/>
      <c r="R93" s="511"/>
      <c r="S93" s="511"/>
      <c r="T93" s="511"/>
      <c r="U93" s="511"/>
      <c r="V93" s="511"/>
      <c r="W93" s="511"/>
      <c r="X93" s="511"/>
      <c r="Y93" s="511"/>
      <c r="Z93" s="511"/>
      <c r="AA93" s="511"/>
      <c r="AB93" s="511"/>
      <c r="AC93" s="556"/>
      <c r="AD93" s="522" t="s">
        <v>600</v>
      </c>
      <c r="AE93" s="523"/>
      <c r="AF93" s="523"/>
      <c r="AG93" s="557"/>
      <c r="AH93" s="558"/>
      <c r="AI93" s="558"/>
      <c r="AJ93" s="558"/>
      <c r="AK93" s="558"/>
      <c r="AL93" s="558"/>
      <c r="AM93" s="558"/>
      <c r="AN93" s="558"/>
      <c r="AO93" s="558"/>
      <c r="AP93" s="558"/>
      <c r="AQ93" s="558"/>
      <c r="AR93" s="558"/>
      <c r="AS93" s="558"/>
      <c r="AT93" s="558"/>
      <c r="AU93" s="558"/>
      <c r="AV93" s="558"/>
      <c r="AW93" s="558"/>
      <c r="AX93" s="559"/>
    </row>
    <row r="94" spans="1:50" ht="81" customHeight="1" x14ac:dyDescent="0.15">
      <c r="A94" s="532"/>
      <c r="B94" s="547"/>
      <c r="C94" s="560" t="s">
        <v>221</v>
      </c>
      <c r="D94" s="561"/>
      <c r="E94" s="561"/>
      <c r="F94" s="561"/>
      <c r="G94" s="561"/>
      <c r="H94" s="561"/>
      <c r="I94" s="561"/>
      <c r="J94" s="561"/>
      <c r="K94" s="561"/>
      <c r="L94" s="561"/>
      <c r="M94" s="561"/>
      <c r="N94" s="561"/>
      <c r="O94" s="561"/>
      <c r="P94" s="561"/>
      <c r="Q94" s="561"/>
      <c r="R94" s="561"/>
      <c r="S94" s="561"/>
      <c r="T94" s="561"/>
      <c r="U94" s="561"/>
      <c r="V94" s="561"/>
      <c r="W94" s="561"/>
      <c r="X94" s="561"/>
      <c r="Y94" s="561"/>
      <c r="Z94" s="561"/>
      <c r="AA94" s="561"/>
      <c r="AB94" s="561"/>
      <c r="AC94" s="562"/>
      <c r="AD94" s="512" t="s">
        <v>588</v>
      </c>
      <c r="AE94" s="513"/>
      <c r="AF94" s="539"/>
      <c r="AG94" s="514" t="s">
        <v>604</v>
      </c>
      <c r="AH94" s="515"/>
      <c r="AI94" s="515"/>
      <c r="AJ94" s="515"/>
      <c r="AK94" s="515"/>
      <c r="AL94" s="515"/>
      <c r="AM94" s="515"/>
      <c r="AN94" s="515"/>
      <c r="AO94" s="515"/>
      <c r="AP94" s="515"/>
      <c r="AQ94" s="515"/>
      <c r="AR94" s="515"/>
      <c r="AS94" s="515"/>
      <c r="AT94" s="515"/>
      <c r="AU94" s="515"/>
      <c r="AV94" s="515"/>
      <c r="AW94" s="515"/>
      <c r="AX94" s="516"/>
    </row>
    <row r="95" spans="1:50" ht="70.5" customHeight="1" x14ac:dyDescent="0.15">
      <c r="A95" s="563"/>
      <c r="B95" s="564"/>
      <c r="C95" s="565" t="s">
        <v>209</v>
      </c>
      <c r="D95" s="566"/>
      <c r="E95" s="566"/>
      <c r="F95" s="566"/>
      <c r="G95" s="566"/>
      <c r="H95" s="566"/>
      <c r="I95" s="566"/>
      <c r="J95" s="566"/>
      <c r="K95" s="566"/>
      <c r="L95" s="566"/>
      <c r="M95" s="566"/>
      <c r="N95" s="566"/>
      <c r="O95" s="566"/>
      <c r="P95" s="566"/>
      <c r="Q95" s="566"/>
      <c r="R95" s="566"/>
      <c r="S95" s="566"/>
      <c r="T95" s="566"/>
      <c r="U95" s="566"/>
      <c r="V95" s="566"/>
      <c r="W95" s="566"/>
      <c r="X95" s="566"/>
      <c r="Y95" s="566"/>
      <c r="Z95" s="566"/>
      <c r="AA95" s="566"/>
      <c r="AB95" s="566"/>
      <c r="AC95" s="567"/>
      <c r="AD95" s="568" t="s">
        <v>588</v>
      </c>
      <c r="AE95" s="569"/>
      <c r="AF95" s="570"/>
      <c r="AG95" s="571" t="s">
        <v>605</v>
      </c>
      <c r="AH95" s="572"/>
      <c r="AI95" s="572"/>
      <c r="AJ95" s="572"/>
      <c r="AK95" s="572"/>
      <c r="AL95" s="572"/>
      <c r="AM95" s="572"/>
      <c r="AN95" s="572"/>
      <c r="AO95" s="572"/>
      <c r="AP95" s="572"/>
      <c r="AQ95" s="572"/>
      <c r="AR95" s="572"/>
      <c r="AS95" s="572"/>
      <c r="AT95" s="572"/>
      <c r="AU95" s="572"/>
      <c r="AV95" s="572"/>
      <c r="AW95" s="572"/>
      <c r="AX95" s="573"/>
    </row>
    <row r="96" spans="1:50" ht="27" customHeight="1" x14ac:dyDescent="0.15">
      <c r="A96" s="524" t="s">
        <v>31</v>
      </c>
      <c r="B96" s="574"/>
      <c r="C96" s="575" t="s">
        <v>210</v>
      </c>
      <c r="D96" s="576"/>
      <c r="E96" s="576"/>
      <c r="F96" s="576"/>
      <c r="G96" s="576"/>
      <c r="H96" s="576"/>
      <c r="I96" s="576"/>
      <c r="J96" s="576"/>
      <c r="K96" s="576"/>
      <c r="L96" s="576"/>
      <c r="M96" s="576"/>
      <c r="N96" s="576"/>
      <c r="O96" s="576"/>
      <c r="P96" s="576"/>
      <c r="Q96" s="576"/>
      <c r="R96" s="576"/>
      <c r="S96" s="576"/>
      <c r="T96" s="576"/>
      <c r="U96" s="576"/>
      <c r="V96" s="576"/>
      <c r="W96" s="576"/>
      <c r="X96" s="576"/>
      <c r="Y96" s="576"/>
      <c r="Z96" s="576"/>
      <c r="AA96" s="576"/>
      <c r="AB96" s="576"/>
      <c r="AC96" s="577"/>
      <c r="AD96" s="550" t="s">
        <v>600</v>
      </c>
      <c r="AE96" s="551"/>
      <c r="AF96" s="578"/>
      <c r="AG96" s="552" t="s">
        <v>606</v>
      </c>
      <c r="AH96" s="553"/>
      <c r="AI96" s="553"/>
      <c r="AJ96" s="553"/>
      <c r="AK96" s="553"/>
      <c r="AL96" s="553"/>
      <c r="AM96" s="553"/>
      <c r="AN96" s="553"/>
      <c r="AO96" s="553"/>
      <c r="AP96" s="553"/>
      <c r="AQ96" s="553"/>
      <c r="AR96" s="553"/>
      <c r="AS96" s="553"/>
      <c r="AT96" s="553"/>
      <c r="AU96" s="553"/>
      <c r="AV96" s="553"/>
      <c r="AW96" s="553"/>
      <c r="AX96" s="554"/>
    </row>
    <row r="97" spans="1:50" ht="35.25" customHeight="1" x14ac:dyDescent="0.15">
      <c r="A97" s="532"/>
      <c r="B97" s="547"/>
      <c r="C97" s="579" t="s">
        <v>36</v>
      </c>
      <c r="D97" s="580"/>
      <c r="E97" s="580"/>
      <c r="F97" s="580"/>
      <c r="G97" s="580"/>
      <c r="H97" s="580"/>
      <c r="I97" s="580"/>
      <c r="J97" s="580"/>
      <c r="K97" s="580"/>
      <c r="L97" s="580"/>
      <c r="M97" s="580"/>
      <c r="N97" s="580"/>
      <c r="O97" s="580"/>
      <c r="P97" s="580"/>
      <c r="Q97" s="580"/>
      <c r="R97" s="580"/>
      <c r="S97" s="580"/>
      <c r="T97" s="580"/>
      <c r="U97" s="580"/>
      <c r="V97" s="580"/>
      <c r="W97" s="580"/>
      <c r="X97" s="580"/>
      <c r="Y97" s="580"/>
      <c r="Z97" s="580"/>
      <c r="AA97" s="580"/>
      <c r="AB97" s="580"/>
      <c r="AC97" s="581"/>
      <c r="AD97" s="582" t="s">
        <v>588</v>
      </c>
      <c r="AE97" s="583"/>
      <c r="AF97" s="583"/>
      <c r="AG97" s="514" t="s">
        <v>607</v>
      </c>
      <c r="AH97" s="515"/>
      <c r="AI97" s="515"/>
      <c r="AJ97" s="515"/>
      <c r="AK97" s="515"/>
      <c r="AL97" s="515"/>
      <c r="AM97" s="515"/>
      <c r="AN97" s="515"/>
      <c r="AO97" s="515"/>
      <c r="AP97" s="515"/>
      <c r="AQ97" s="515"/>
      <c r="AR97" s="515"/>
      <c r="AS97" s="515"/>
      <c r="AT97" s="515"/>
      <c r="AU97" s="515"/>
      <c r="AV97" s="515"/>
      <c r="AW97" s="515"/>
      <c r="AX97" s="516"/>
    </row>
    <row r="98" spans="1:50" ht="27" customHeight="1" x14ac:dyDescent="0.15">
      <c r="A98" s="532"/>
      <c r="B98" s="547"/>
      <c r="C98" s="555" t="s">
        <v>176</v>
      </c>
      <c r="D98" s="511"/>
      <c r="E98" s="511"/>
      <c r="F98" s="511"/>
      <c r="G98" s="511"/>
      <c r="H98" s="511"/>
      <c r="I98" s="511"/>
      <c r="J98" s="511"/>
      <c r="K98" s="511"/>
      <c r="L98" s="511"/>
      <c r="M98" s="511"/>
      <c r="N98" s="511"/>
      <c r="O98" s="511"/>
      <c r="P98" s="511"/>
      <c r="Q98" s="511"/>
      <c r="R98" s="511"/>
      <c r="S98" s="511"/>
      <c r="T98" s="511"/>
      <c r="U98" s="511"/>
      <c r="V98" s="511"/>
      <c r="W98" s="511"/>
      <c r="X98" s="511"/>
      <c r="Y98" s="511"/>
      <c r="Z98" s="511"/>
      <c r="AA98" s="511"/>
      <c r="AB98" s="511"/>
      <c r="AC98" s="511"/>
      <c r="AD98" s="512" t="s">
        <v>600</v>
      </c>
      <c r="AE98" s="513"/>
      <c r="AF98" s="513"/>
      <c r="AG98" s="514" t="s">
        <v>606</v>
      </c>
      <c r="AH98" s="515"/>
      <c r="AI98" s="515"/>
      <c r="AJ98" s="515"/>
      <c r="AK98" s="515"/>
      <c r="AL98" s="515"/>
      <c r="AM98" s="515"/>
      <c r="AN98" s="515"/>
      <c r="AO98" s="515"/>
      <c r="AP98" s="515"/>
      <c r="AQ98" s="515"/>
      <c r="AR98" s="515"/>
      <c r="AS98" s="515"/>
      <c r="AT98" s="515"/>
      <c r="AU98" s="515"/>
      <c r="AV98" s="515"/>
      <c r="AW98" s="515"/>
      <c r="AX98" s="516"/>
    </row>
    <row r="99" spans="1:50" ht="45" customHeight="1" x14ac:dyDescent="0.15">
      <c r="A99" s="563"/>
      <c r="B99" s="564"/>
      <c r="C99" s="555" t="s">
        <v>35</v>
      </c>
      <c r="D99" s="511"/>
      <c r="E99" s="511"/>
      <c r="F99" s="511"/>
      <c r="G99" s="511"/>
      <c r="H99" s="511"/>
      <c r="I99" s="511"/>
      <c r="J99" s="511"/>
      <c r="K99" s="511"/>
      <c r="L99" s="511"/>
      <c r="M99" s="511"/>
      <c r="N99" s="511"/>
      <c r="O99" s="511"/>
      <c r="P99" s="511"/>
      <c r="Q99" s="511"/>
      <c r="R99" s="511"/>
      <c r="S99" s="511"/>
      <c r="T99" s="511"/>
      <c r="U99" s="511"/>
      <c r="V99" s="511"/>
      <c r="W99" s="511"/>
      <c r="X99" s="511"/>
      <c r="Y99" s="511"/>
      <c r="Z99" s="511"/>
      <c r="AA99" s="511"/>
      <c r="AB99" s="511"/>
      <c r="AC99" s="511"/>
      <c r="AD99" s="512" t="s">
        <v>588</v>
      </c>
      <c r="AE99" s="513"/>
      <c r="AF99" s="513"/>
      <c r="AG99" s="485" t="s">
        <v>608</v>
      </c>
      <c r="AH99" s="269"/>
      <c r="AI99" s="269"/>
      <c r="AJ99" s="269"/>
      <c r="AK99" s="269"/>
      <c r="AL99" s="269"/>
      <c r="AM99" s="269"/>
      <c r="AN99" s="269"/>
      <c r="AO99" s="269"/>
      <c r="AP99" s="269"/>
      <c r="AQ99" s="269"/>
      <c r="AR99" s="269"/>
      <c r="AS99" s="269"/>
      <c r="AT99" s="269"/>
      <c r="AU99" s="269"/>
      <c r="AV99" s="269"/>
      <c r="AW99" s="269"/>
      <c r="AX99" s="486"/>
    </row>
    <row r="100" spans="1:50" ht="41.25" customHeight="1" x14ac:dyDescent="0.15">
      <c r="A100" s="584" t="s">
        <v>49</v>
      </c>
      <c r="B100" s="585"/>
      <c r="C100" s="586" t="s">
        <v>135</v>
      </c>
      <c r="D100" s="587"/>
      <c r="E100" s="587"/>
      <c r="F100" s="587"/>
      <c r="G100" s="587"/>
      <c r="H100" s="587"/>
      <c r="I100" s="587"/>
      <c r="J100" s="587"/>
      <c r="K100" s="587"/>
      <c r="L100" s="587"/>
      <c r="M100" s="587"/>
      <c r="N100" s="587"/>
      <c r="O100" s="587"/>
      <c r="P100" s="587"/>
      <c r="Q100" s="587"/>
      <c r="R100" s="587"/>
      <c r="S100" s="587"/>
      <c r="T100" s="587"/>
      <c r="U100" s="587"/>
      <c r="V100" s="587"/>
      <c r="W100" s="587"/>
      <c r="X100" s="587"/>
      <c r="Y100" s="587"/>
      <c r="Z100" s="587"/>
      <c r="AA100" s="587"/>
      <c r="AB100" s="587"/>
      <c r="AC100" s="528"/>
      <c r="AD100" s="550" t="s">
        <v>588</v>
      </c>
      <c r="AE100" s="551"/>
      <c r="AF100" s="551"/>
      <c r="AG100" s="461" t="s">
        <v>609</v>
      </c>
      <c r="AH100" s="245"/>
      <c r="AI100" s="245"/>
      <c r="AJ100" s="245"/>
      <c r="AK100" s="245"/>
      <c r="AL100" s="245"/>
      <c r="AM100" s="245"/>
      <c r="AN100" s="245"/>
      <c r="AO100" s="245"/>
      <c r="AP100" s="245"/>
      <c r="AQ100" s="245"/>
      <c r="AR100" s="245"/>
      <c r="AS100" s="245"/>
      <c r="AT100" s="245"/>
      <c r="AU100" s="245"/>
      <c r="AV100" s="245"/>
      <c r="AW100" s="245"/>
      <c r="AX100" s="462"/>
    </row>
    <row r="101" spans="1:50" ht="19.7" customHeight="1" x14ac:dyDescent="0.15">
      <c r="A101" s="588"/>
      <c r="B101" s="589"/>
      <c r="C101" s="590" t="s">
        <v>216</v>
      </c>
      <c r="D101" s="591"/>
      <c r="E101" s="591"/>
      <c r="F101" s="592"/>
      <c r="G101" s="593" t="s">
        <v>217</v>
      </c>
      <c r="H101" s="591"/>
      <c r="I101" s="591"/>
      <c r="J101" s="591"/>
      <c r="K101" s="591"/>
      <c r="L101" s="591"/>
      <c r="M101" s="591"/>
      <c r="N101" s="593" t="s">
        <v>219</v>
      </c>
      <c r="O101" s="591"/>
      <c r="P101" s="591"/>
      <c r="Q101" s="591"/>
      <c r="R101" s="591"/>
      <c r="S101" s="591"/>
      <c r="T101" s="591"/>
      <c r="U101" s="591"/>
      <c r="V101" s="591"/>
      <c r="W101" s="591"/>
      <c r="X101" s="591"/>
      <c r="Y101" s="591"/>
      <c r="Z101" s="591"/>
      <c r="AA101" s="591"/>
      <c r="AB101" s="591"/>
      <c r="AC101" s="591"/>
      <c r="AD101" s="591"/>
      <c r="AE101" s="591"/>
      <c r="AF101" s="594"/>
      <c r="AG101" s="463"/>
      <c r="AH101" s="263"/>
      <c r="AI101" s="263"/>
      <c r="AJ101" s="263"/>
      <c r="AK101" s="263"/>
      <c r="AL101" s="263"/>
      <c r="AM101" s="263"/>
      <c r="AN101" s="263"/>
      <c r="AO101" s="263"/>
      <c r="AP101" s="263"/>
      <c r="AQ101" s="263"/>
      <c r="AR101" s="263"/>
      <c r="AS101" s="263"/>
      <c r="AT101" s="263"/>
      <c r="AU101" s="263"/>
      <c r="AV101" s="263"/>
      <c r="AW101" s="263"/>
      <c r="AX101" s="464"/>
    </row>
    <row r="102" spans="1:50" ht="24.75" customHeight="1" x14ac:dyDescent="0.15">
      <c r="A102" s="588"/>
      <c r="B102" s="589"/>
      <c r="C102" s="595" t="s">
        <v>576</v>
      </c>
      <c r="D102" s="596"/>
      <c r="E102" s="596"/>
      <c r="F102" s="597"/>
      <c r="G102" s="598"/>
      <c r="H102" s="599"/>
      <c r="I102" s="600" t="str">
        <f>IF(OR(G102="　", G102=""), "", "-")</f>
        <v/>
      </c>
      <c r="J102" s="601"/>
      <c r="K102" s="601"/>
      <c r="L102" s="600" t="str">
        <f>IF(M102="","","-")</f>
        <v/>
      </c>
      <c r="M102" s="602"/>
      <c r="N102" s="603" t="s">
        <v>577</v>
      </c>
      <c r="O102" s="604"/>
      <c r="P102" s="604"/>
      <c r="Q102" s="604"/>
      <c r="R102" s="604"/>
      <c r="S102" s="604"/>
      <c r="T102" s="604"/>
      <c r="U102" s="604"/>
      <c r="V102" s="604"/>
      <c r="W102" s="604"/>
      <c r="X102" s="604"/>
      <c r="Y102" s="604"/>
      <c r="Z102" s="604"/>
      <c r="AA102" s="604"/>
      <c r="AB102" s="604"/>
      <c r="AC102" s="604"/>
      <c r="AD102" s="604"/>
      <c r="AE102" s="604"/>
      <c r="AF102" s="605"/>
      <c r="AG102" s="463"/>
      <c r="AH102" s="263"/>
      <c r="AI102" s="263"/>
      <c r="AJ102" s="263"/>
      <c r="AK102" s="263"/>
      <c r="AL102" s="263"/>
      <c r="AM102" s="263"/>
      <c r="AN102" s="263"/>
      <c r="AO102" s="263"/>
      <c r="AP102" s="263"/>
      <c r="AQ102" s="263"/>
      <c r="AR102" s="263"/>
      <c r="AS102" s="263"/>
      <c r="AT102" s="263"/>
      <c r="AU102" s="263"/>
      <c r="AV102" s="263"/>
      <c r="AW102" s="263"/>
      <c r="AX102" s="464"/>
    </row>
    <row r="103" spans="1:50" ht="24.75" customHeight="1" x14ac:dyDescent="0.15">
      <c r="A103" s="588"/>
      <c r="B103" s="589"/>
      <c r="C103" s="595" t="s">
        <v>578</v>
      </c>
      <c r="D103" s="596"/>
      <c r="E103" s="596"/>
      <c r="F103" s="597"/>
      <c r="G103" s="598"/>
      <c r="H103" s="599"/>
      <c r="I103" s="600" t="str">
        <f t="shared" ref="I103:I106" si="10">IF(OR(G103="　", G103=""), "", "-")</f>
        <v/>
      </c>
      <c r="J103" s="601"/>
      <c r="K103" s="601"/>
      <c r="L103" s="600" t="str">
        <f t="shared" ref="L103:L106" si="11">IF(M103="","","-")</f>
        <v/>
      </c>
      <c r="M103" s="602"/>
      <c r="N103" s="603" t="s">
        <v>577</v>
      </c>
      <c r="O103" s="604"/>
      <c r="P103" s="604"/>
      <c r="Q103" s="604"/>
      <c r="R103" s="604"/>
      <c r="S103" s="604"/>
      <c r="T103" s="604"/>
      <c r="U103" s="604"/>
      <c r="V103" s="604"/>
      <c r="W103" s="604"/>
      <c r="X103" s="604"/>
      <c r="Y103" s="604"/>
      <c r="Z103" s="604"/>
      <c r="AA103" s="604"/>
      <c r="AB103" s="604"/>
      <c r="AC103" s="604"/>
      <c r="AD103" s="604"/>
      <c r="AE103" s="604"/>
      <c r="AF103" s="605"/>
      <c r="AG103" s="463"/>
      <c r="AH103" s="263"/>
      <c r="AI103" s="263"/>
      <c r="AJ103" s="263"/>
      <c r="AK103" s="263"/>
      <c r="AL103" s="263"/>
      <c r="AM103" s="263"/>
      <c r="AN103" s="263"/>
      <c r="AO103" s="263"/>
      <c r="AP103" s="263"/>
      <c r="AQ103" s="263"/>
      <c r="AR103" s="263"/>
      <c r="AS103" s="263"/>
      <c r="AT103" s="263"/>
      <c r="AU103" s="263"/>
      <c r="AV103" s="263"/>
      <c r="AW103" s="263"/>
      <c r="AX103" s="464"/>
    </row>
    <row r="104" spans="1:50" ht="24.75" customHeight="1" x14ac:dyDescent="0.15">
      <c r="A104" s="588"/>
      <c r="B104" s="589"/>
      <c r="C104" s="595" t="s">
        <v>579</v>
      </c>
      <c r="D104" s="596"/>
      <c r="E104" s="596"/>
      <c r="F104" s="597"/>
      <c r="G104" s="598"/>
      <c r="H104" s="599"/>
      <c r="I104" s="600" t="str">
        <f t="shared" si="10"/>
        <v/>
      </c>
      <c r="J104" s="601"/>
      <c r="K104" s="601"/>
      <c r="L104" s="600" t="str">
        <f t="shared" si="11"/>
        <v/>
      </c>
      <c r="M104" s="602"/>
      <c r="N104" s="603" t="s">
        <v>577</v>
      </c>
      <c r="O104" s="604"/>
      <c r="P104" s="604"/>
      <c r="Q104" s="604"/>
      <c r="R104" s="604"/>
      <c r="S104" s="604"/>
      <c r="T104" s="604"/>
      <c r="U104" s="604"/>
      <c r="V104" s="604"/>
      <c r="W104" s="604"/>
      <c r="X104" s="604"/>
      <c r="Y104" s="604"/>
      <c r="Z104" s="604"/>
      <c r="AA104" s="604"/>
      <c r="AB104" s="604"/>
      <c r="AC104" s="604"/>
      <c r="AD104" s="604"/>
      <c r="AE104" s="604"/>
      <c r="AF104" s="605"/>
      <c r="AG104" s="463"/>
      <c r="AH104" s="263"/>
      <c r="AI104" s="263"/>
      <c r="AJ104" s="263"/>
      <c r="AK104" s="263"/>
      <c r="AL104" s="263"/>
      <c r="AM104" s="263"/>
      <c r="AN104" s="263"/>
      <c r="AO104" s="263"/>
      <c r="AP104" s="263"/>
      <c r="AQ104" s="263"/>
      <c r="AR104" s="263"/>
      <c r="AS104" s="263"/>
      <c r="AT104" s="263"/>
      <c r="AU104" s="263"/>
      <c r="AV104" s="263"/>
      <c r="AW104" s="263"/>
      <c r="AX104" s="464"/>
    </row>
    <row r="105" spans="1:50" ht="24.75" customHeight="1" x14ac:dyDescent="0.15">
      <c r="A105" s="588"/>
      <c r="B105" s="589"/>
      <c r="C105" s="595" t="s">
        <v>580</v>
      </c>
      <c r="D105" s="596"/>
      <c r="E105" s="596"/>
      <c r="F105" s="597"/>
      <c r="G105" s="598"/>
      <c r="H105" s="599"/>
      <c r="I105" s="600" t="str">
        <f t="shared" si="10"/>
        <v/>
      </c>
      <c r="J105" s="601"/>
      <c r="K105" s="601"/>
      <c r="L105" s="600" t="str">
        <f t="shared" si="11"/>
        <v/>
      </c>
      <c r="M105" s="602"/>
      <c r="N105" s="603" t="s">
        <v>577</v>
      </c>
      <c r="O105" s="604"/>
      <c r="P105" s="604"/>
      <c r="Q105" s="604"/>
      <c r="R105" s="604"/>
      <c r="S105" s="604"/>
      <c r="T105" s="604"/>
      <c r="U105" s="604"/>
      <c r="V105" s="604"/>
      <c r="W105" s="604"/>
      <c r="X105" s="604"/>
      <c r="Y105" s="604"/>
      <c r="Z105" s="604"/>
      <c r="AA105" s="604"/>
      <c r="AB105" s="604"/>
      <c r="AC105" s="604"/>
      <c r="AD105" s="604"/>
      <c r="AE105" s="604"/>
      <c r="AF105" s="605"/>
      <c r="AG105" s="463"/>
      <c r="AH105" s="263"/>
      <c r="AI105" s="263"/>
      <c r="AJ105" s="263"/>
      <c r="AK105" s="263"/>
      <c r="AL105" s="263"/>
      <c r="AM105" s="263"/>
      <c r="AN105" s="263"/>
      <c r="AO105" s="263"/>
      <c r="AP105" s="263"/>
      <c r="AQ105" s="263"/>
      <c r="AR105" s="263"/>
      <c r="AS105" s="263"/>
      <c r="AT105" s="263"/>
      <c r="AU105" s="263"/>
      <c r="AV105" s="263"/>
      <c r="AW105" s="263"/>
      <c r="AX105" s="464"/>
    </row>
    <row r="106" spans="1:50" ht="24.75" customHeight="1" x14ac:dyDescent="0.15">
      <c r="A106" s="606"/>
      <c r="B106" s="607"/>
      <c r="C106" s="595"/>
      <c r="D106" s="596"/>
      <c r="E106" s="596"/>
      <c r="F106" s="597"/>
      <c r="G106" s="608"/>
      <c r="H106" s="609"/>
      <c r="I106" s="610" t="str">
        <f t="shared" si="10"/>
        <v/>
      </c>
      <c r="J106" s="611"/>
      <c r="K106" s="611"/>
      <c r="L106" s="610" t="str">
        <f t="shared" si="11"/>
        <v/>
      </c>
      <c r="M106" s="612"/>
      <c r="N106" s="613"/>
      <c r="O106" s="614"/>
      <c r="P106" s="614"/>
      <c r="Q106" s="614"/>
      <c r="R106" s="614"/>
      <c r="S106" s="614"/>
      <c r="T106" s="614"/>
      <c r="U106" s="614"/>
      <c r="V106" s="614"/>
      <c r="W106" s="614"/>
      <c r="X106" s="614"/>
      <c r="Y106" s="614"/>
      <c r="Z106" s="614"/>
      <c r="AA106" s="614"/>
      <c r="AB106" s="614"/>
      <c r="AC106" s="614"/>
      <c r="AD106" s="614"/>
      <c r="AE106" s="614"/>
      <c r="AF106" s="615"/>
      <c r="AG106" s="485"/>
      <c r="AH106" s="269"/>
      <c r="AI106" s="269"/>
      <c r="AJ106" s="269"/>
      <c r="AK106" s="269"/>
      <c r="AL106" s="269"/>
      <c r="AM106" s="269"/>
      <c r="AN106" s="269"/>
      <c r="AO106" s="269"/>
      <c r="AP106" s="269"/>
      <c r="AQ106" s="269"/>
      <c r="AR106" s="269"/>
      <c r="AS106" s="269"/>
      <c r="AT106" s="269"/>
      <c r="AU106" s="269"/>
      <c r="AV106" s="269"/>
      <c r="AW106" s="269"/>
      <c r="AX106" s="486"/>
    </row>
    <row r="107" spans="1:50" ht="51" customHeight="1" x14ac:dyDescent="0.15">
      <c r="A107" s="524" t="s">
        <v>39</v>
      </c>
      <c r="B107" s="616"/>
      <c r="C107" s="617" t="s">
        <v>44</v>
      </c>
      <c r="D107" s="618"/>
      <c r="E107" s="618"/>
      <c r="F107" s="619"/>
      <c r="G107" s="620" t="s">
        <v>616</v>
      </c>
      <c r="H107" s="620"/>
      <c r="I107" s="620"/>
      <c r="J107" s="620"/>
      <c r="K107" s="620"/>
      <c r="L107" s="620"/>
      <c r="M107" s="620"/>
      <c r="N107" s="620"/>
      <c r="O107" s="620"/>
      <c r="P107" s="620"/>
      <c r="Q107" s="620"/>
      <c r="R107" s="620"/>
      <c r="S107" s="620"/>
      <c r="T107" s="620"/>
      <c r="U107" s="620"/>
      <c r="V107" s="620"/>
      <c r="W107" s="620"/>
      <c r="X107" s="620"/>
      <c r="Y107" s="620"/>
      <c r="Z107" s="620"/>
      <c r="AA107" s="620"/>
      <c r="AB107" s="620"/>
      <c r="AC107" s="620"/>
      <c r="AD107" s="620"/>
      <c r="AE107" s="620"/>
      <c r="AF107" s="620"/>
      <c r="AG107" s="620"/>
      <c r="AH107" s="620"/>
      <c r="AI107" s="620"/>
      <c r="AJ107" s="620"/>
      <c r="AK107" s="620"/>
      <c r="AL107" s="620"/>
      <c r="AM107" s="620"/>
      <c r="AN107" s="620"/>
      <c r="AO107" s="620"/>
      <c r="AP107" s="620"/>
      <c r="AQ107" s="620"/>
      <c r="AR107" s="620"/>
      <c r="AS107" s="620"/>
      <c r="AT107" s="620"/>
      <c r="AU107" s="620"/>
      <c r="AV107" s="620"/>
      <c r="AW107" s="620"/>
      <c r="AX107" s="621"/>
    </row>
    <row r="108" spans="1:50" ht="51" customHeight="1" thickBot="1" x14ac:dyDescent="0.2">
      <c r="A108" s="622"/>
      <c r="B108" s="623"/>
      <c r="C108" s="624" t="s">
        <v>48</v>
      </c>
      <c r="D108" s="625"/>
      <c r="E108" s="625"/>
      <c r="F108" s="626"/>
      <c r="G108" s="627" t="s">
        <v>617</v>
      </c>
      <c r="H108" s="627"/>
      <c r="I108" s="627"/>
      <c r="J108" s="627"/>
      <c r="K108" s="627"/>
      <c r="L108" s="627"/>
      <c r="M108" s="627"/>
      <c r="N108" s="627"/>
      <c r="O108" s="627"/>
      <c r="P108" s="627"/>
      <c r="Q108" s="627"/>
      <c r="R108" s="627"/>
      <c r="S108" s="627"/>
      <c r="T108" s="627"/>
      <c r="U108" s="627"/>
      <c r="V108" s="627"/>
      <c r="W108" s="627"/>
      <c r="X108" s="627"/>
      <c r="Y108" s="627"/>
      <c r="Z108" s="627"/>
      <c r="AA108" s="627"/>
      <c r="AB108" s="627"/>
      <c r="AC108" s="627"/>
      <c r="AD108" s="627"/>
      <c r="AE108" s="627"/>
      <c r="AF108" s="627"/>
      <c r="AG108" s="627"/>
      <c r="AH108" s="627"/>
      <c r="AI108" s="627"/>
      <c r="AJ108" s="627"/>
      <c r="AK108" s="627"/>
      <c r="AL108" s="627"/>
      <c r="AM108" s="627"/>
      <c r="AN108" s="627"/>
      <c r="AO108" s="627"/>
      <c r="AP108" s="627"/>
      <c r="AQ108" s="627"/>
      <c r="AR108" s="627"/>
      <c r="AS108" s="627"/>
      <c r="AT108" s="627"/>
      <c r="AU108" s="627"/>
      <c r="AV108" s="627"/>
      <c r="AW108" s="627"/>
      <c r="AX108" s="628"/>
    </row>
    <row r="109" spans="1:50" ht="24" customHeight="1" x14ac:dyDescent="0.15">
      <c r="A109" s="629" t="s">
        <v>24</v>
      </c>
      <c r="B109" s="630"/>
      <c r="C109" s="630"/>
      <c r="D109" s="630"/>
      <c r="E109" s="630"/>
      <c r="F109" s="630"/>
      <c r="G109" s="630"/>
      <c r="H109" s="630"/>
      <c r="I109" s="630"/>
      <c r="J109" s="630"/>
      <c r="K109" s="630"/>
      <c r="L109" s="630"/>
      <c r="M109" s="630"/>
      <c r="N109" s="630"/>
      <c r="O109" s="630"/>
      <c r="P109" s="630"/>
      <c r="Q109" s="630"/>
      <c r="R109" s="630"/>
      <c r="S109" s="630"/>
      <c r="T109" s="630"/>
      <c r="U109" s="630"/>
      <c r="V109" s="630"/>
      <c r="W109" s="630"/>
      <c r="X109" s="630"/>
      <c r="Y109" s="630"/>
      <c r="Z109" s="630"/>
      <c r="AA109" s="630"/>
      <c r="AB109" s="630"/>
      <c r="AC109" s="630"/>
      <c r="AD109" s="630"/>
      <c r="AE109" s="630"/>
      <c r="AF109" s="630"/>
      <c r="AG109" s="630"/>
      <c r="AH109" s="630"/>
      <c r="AI109" s="630"/>
      <c r="AJ109" s="630"/>
      <c r="AK109" s="630"/>
      <c r="AL109" s="630"/>
      <c r="AM109" s="630"/>
      <c r="AN109" s="630"/>
      <c r="AO109" s="630"/>
      <c r="AP109" s="630"/>
      <c r="AQ109" s="630"/>
      <c r="AR109" s="630"/>
      <c r="AS109" s="630"/>
      <c r="AT109" s="630"/>
      <c r="AU109" s="630"/>
      <c r="AV109" s="630"/>
      <c r="AW109" s="630"/>
      <c r="AX109" s="631"/>
    </row>
    <row r="110" spans="1:50" ht="39" customHeight="1" thickBot="1" x14ac:dyDescent="0.2">
      <c r="A110" s="632"/>
      <c r="B110" s="633"/>
      <c r="C110" s="633"/>
      <c r="D110" s="633"/>
      <c r="E110" s="633"/>
      <c r="F110" s="633"/>
      <c r="G110" s="633"/>
      <c r="H110" s="633"/>
      <c r="I110" s="633"/>
      <c r="J110" s="633"/>
      <c r="K110" s="633"/>
      <c r="L110" s="633"/>
      <c r="M110" s="633"/>
      <c r="N110" s="633"/>
      <c r="O110" s="633"/>
      <c r="P110" s="633"/>
      <c r="Q110" s="633"/>
      <c r="R110" s="633"/>
      <c r="S110" s="633"/>
      <c r="T110" s="633"/>
      <c r="U110" s="633"/>
      <c r="V110" s="633"/>
      <c r="W110" s="633"/>
      <c r="X110" s="633"/>
      <c r="Y110" s="633"/>
      <c r="Z110" s="633"/>
      <c r="AA110" s="633"/>
      <c r="AB110" s="633"/>
      <c r="AC110" s="633"/>
      <c r="AD110" s="633"/>
      <c r="AE110" s="633"/>
      <c r="AF110" s="633"/>
      <c r="AG110" s="633"/>
      <c r="AH110" s="633"/>
      <c r="AI110" s="633"/>
      <c r="AJ110" s="633"/>
      <c r="AK110" s="633"/>
      <c r="AL110" s="633"/>
      <c r="AM110" s="633"/>
      <c r="AN110" s="633"/>
      <c r="AO110" s="633"/>
      <c r="AP110" s="633"/>
      <c r="AQ110" s="633"/>
      <c r="AR110" s="633"/>
      <c r="AS110" s="633"/>
      <c r="AT110" s="633"/>
      <c r="AU110" s="633"/>
      <c r="AV110" s="633"/>
      <c r="AW110" s="633"/>
      <c r="AX110" s="634"/>
    </row>
    <row r="111" spans="1:50" ht="24.75" customHeight="1" x14ac:dyDescent="0.15">
      <c r="A111" s="635" t="s">
        <v>25</v>
      </c>
      <c r="B111" s="636"/>
      <c r="C111" s="636"/>
      <c r="D111" s="636"/>
      <c r="E111" s="636"/>
      <c r="F111" s="636"/>
      <c r="G111" s="636"/>
      <c r="H111" s="636"/>
      <c r="I111" s="636"/>
      <c r="J111" s="636"/>
      <c r="K111" s="636"/>
      <c r="L111" s="636"/>
      <c r="M111" s="636"/>
      <c r="N111" s="636"/>
      <c r="O111" s="636"/>
      <c r="P111" s="636"/>
      <c r="Q111" s="636"/>
      <c r="R111" s="636"/>
      <c r="S111" s="636"/>
      <c r="T111" s="636"/>
      <c r="U111" s="636"/>
      <c r="V111" s="636"/>
      <c r="W111" s="636"/>
      <c r="X111" s="636"/>
      <c r="Y111" s="636"/>
      <c r="Z111" s="636"/>
      <c r="AA111" s="636"/>
      <c r="AB111" s="636"/>
      <c r="AC111" s="636"/>
      <c r="AD111" s="636"/>
      <c r="AE111" s="636"/>
      <c r="AF111" s="636"/>
      <c r="AG111" s="636"/>
      <c r="AH111" s="636"/>
      <c r="AI111" s="636"/>
      <c r="AJ111" s="636"/>
      <c r="AK111" s="636"/>
      <c r="AL111" s="636"/>
      <c r="AM111" s="636"/>
      <c r="AN111" s="636"/>
      <c r="AO111" s="636"/>
      <c r="AP111" s="636"/>
      <c r="AQ111" s="636"/>
      <c r="AR111" s="636"/>
      <c r="AS111" s="636"/>
      <c r="AT111" s="636"/>
      <c r="AU111" s="636"/>
      <c r="AV111" s="636"/>
      <c r="AW111" s="636"/>
      <c r="AX111" s="637"/>
    </row>
    <row r="112" spans="1:50" ht="48" customHeight="1" thickBot="1" x14ac:dyDescent="0.2">
      <c r="A112" s="638" t="s">
        <v>129</v>
      </c>
      <c r="B112" s="639"/>
      <c r="C112" s="639"/>
      <c r="D112" s="639"/>
      <c r="E112" s="640"/>
      <c r="F112" s="641" t="s">
        <v>633</v>
      </c>
      <c r="G112" s="633"/>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3"/>
      <c r="AL112" s="633"/>
      <c r="AM112" s="633"/>
      <c r="AN112" s="633"/>
      <c r="AO112" s="633"/>
      <c r="AP112" s="633"/>
      <c r="AQ112" s="633"/>
      <c r="AR112" s="633"/>
      <c r="AS112" s="633"/>
      <c r="AT112" s="633"/>
      <c r="AU112" s="633"/>
      <c r="AV112" s="633"/>
      <c r="AW112" s="633"/>
      <c r="AX112" s="634"/>
    </row>
    <row r="113" spans="1:52" ht="24.75" customHeight="1" x14ac:dyDescent="0.15">
      <c r="A113" s="635" t="s">
        <v>37</v>
      </c>
      <c r="B113" s="636"/>
      <c r="C113" s="636"/>
      <c r="D113" s="636"/>
      <c r="E113" s="636"/>
      <c r="F113" s="636"/>
      <c r="G113" s="636"/>
      <c r="H113" s="636"/>
      <c r="I113" s="636"/>
      <c r="J113" s="636"/>
      <c r="K113" s="636"/>
      <c r="L113" s="636"/>
      <c r="M113" s="636"/>
      <c r="N113" s="636"/>
      <c r="O113" s="636"/>
      <c r="P113" s="636"/>
      <c r="Q113" s="636"/>
      <c r="R113" s="636"/>
      <c r="S113" s="636"/>
      <c r="T113" s="636"/>
      <c r="U113" s="636"/>
      <c r="V113" s="636"/>
      <c r="W113" s="636"/>
      <c r="X113" s="636"/>
      <c r="Y113" s="636"/>
      <c r="Z113" s="636"/>
      <c r="AA113" s="636"/>
      <c r="AB113" s="636"/>
      <c r="AC113" s="636"/>
      <c r="AD113" s="636"/>
      <c r="AE113" s="636"/>
      <c r="AF113" s="636"/>
      <c r="AG113" s="636"/>
      <c r="AH113" s="636"/>
      <c r="AI113" s="636"/>
      <c r="AJ113" s="636"/>
      <c r="AK113" s="636"/>
      <c r="AL113" s="636"/>
      <c r="AM113" s="636"/>
      <c r="AN113" s="636"/>
      <c r="AO113" s="636"/>
      <c r="AP113" s="636"/>
      <c r="AQ113" s="636"/>
      <c r="AR113" s="636"/>
      <c r="AS113" s="636"/>
      <c r="AT113" s="636"/>
      <c r="AU113" s="636"/>
      <c r="AV113" s="636"/>
      <c r="AW113" s="636"/>
      <c r="AX113" s="637"/>
    </row>
    <row r="114" spans="1:52" ht="48" customHeight="1" thickBot="1" x14ac:dyDescent="0.2">
      <c r="A114" s="638" t="s">
        <v>129</v>
      </c>
      <c r="B114" s="639"/>
      <c r="C114" s="639"/>
      <c r="D114" s="639"/>
      <c r="E114" s="640"/>
      <c r="F114" s="642" t="s">
        <v>634</v>
      </c>
      <c r="G114" s="633"/>
      <c r="H114" s="633"/>
      <c r="I114" s="633"/>
      <c r="J114" s="633"/>
      <c r="K114" s="633"/>
      <c r="L114" s="633"/>
      <c r="M114" s="633"/>
      <c r="N114" s="633"/>
      <c r="O114" s="633"/>
      <c r="P114" s="633"/>
      <c r="Q114" s="633"/>
      <c r="R114" s="633"/>
      <c r="S114" s="633"/>
      <c r="T114" s="633"/>
      <c r="U114" s="633"/>
      <c r="V114" s="633"/>
      <c r="W114" s="633"/>
      <c r="X114" s="633"/>
      <c r="Y114" s="633"/>
      <c r="Z114" s="633"/>
      <c r="AA114" s="633"/>
      <c r="AB114" s="633"/>
      <c r="AC114" s="633"/>
      <c r="AD114" s="633"/>
      <c r="AE114" s="633"/>
      <c r="AF114" s="633"/>
      <c r="AG114" s="633"/>
      <c r="AH114" s="633"/>
      <c r="AI114" s="633"/>
      <c r="AJ114" s="633"/>
      <c r="AK114" s="633"/>
      <c r="AL114" s="633"/>
      <c r="AM114" s="633"/>
      <c r="AN114" s="633"/>
      <c r="AO114" s="633"/>
      <c r="AP114" s="633"/>
      <c r="AQ114" s="633"/>
      <c r="AR114" s="633"/>
      <c r="AS114" s="633"/>
      <c r="AT114" s="633"/>
      <c r="AU114" s="633"/>
      <c r="AV114" s="633"/>
      <c r="AW114" s="633"/>
      <c r="AX114" s="634"/>
    </row>
    <row r="115" spans="1:52" ht="24.75" customHeight="1" x14ac:dyDescent="0.15">
      <c r="A115" s="643" t="s">
        <v>26</v>
      </c>
      <c r="B115" s="644"/>
      <c r="C115" s="644"/>
      <c r="D115" s="644"/>
      <c r="E115" s="644"/>
      <c r="F115" s="644"/>
      <c r="G115" s="644"/>
      <c r="H115" s="644"/>
      <c r="I115" s="644"/>
      <c r="J115" s="644"/>
      <c r="K115" s="644"/>
      <c r="L115" s="644"/>
      <c r="M115" s="644"/>
      <c r="N115" s="644"/>
      <c r="O115" s="644"/>
      <c r="P115" s="644"/>
      <c r="Q115" s="644"/>
      <c r="R115" s="644"/>
      <c r="S115" s="644"/>
      <c r="T115" s="644"/>
      <c r="U115" s="644"/>
      <c r="V115" s="644"/>
      <c r="W115" s="644"/>
      <c r="X115" s="644"/>
      <c r="Y115" s="644"/>
      <c r="Z115" s="644"/>
      <c r="AA115" s="644"/>
      <c r="AB115" s="644"/>
      <c r="AC115" s="644"/>
      <c r="AD115" s="644"/>
      <c r="AE115" s="644"/>
      <c r="AF115" s="644"/>
      <c r="AG115" s="644"/>
      <c r="AH115" s="644"/>
      <c r="AI115" s="644"/>
      <c r="AJ115" s="644"/>
      <c r="AK115" s="644"/>
      <c r="AL115" s="644"/>
      <c r="AM115" s="644"/>
      <c r="AN115" s="644"/>
      <c r="AO115" s="644"/>
      <c r="AP115" s="644"/>
      <c r="AQ115" s="644"/>
      <c r="AR115" s="644"/>
      <c r="AS115" s="644"/>
      <c r="AT115" s="644"/>
      <c r="AU115" s="644"/>
      <c r="AV115" s="644"/>
      <c r="AW115" s="644"/>
      <c r="AX115" s="645"/>
    </row>
    <row r="116" spans="1:52" ht="68.25" customHeight="1" thickBot="1" x14ac:dyDescent="0.2">
      <c r="A116" s="646" t="s">
        <v>629</v>
      </c>
      <c r="B116" s="647"/>
      <c r="C116" s="647"/>
      <c r="D116" s="647"/>
      <c r="E116" s="647"/>
      <c r="F116" s="647"/>
      <c r="G116" s="647"/>
      <c r="H116" s="647"/>
      <c r="I116" s="647"/>
      <c r="J116" s="647"/>
      <c r="K116" s="647"/>
      <c r="L116" s="647"/>
      <c r="M116" s="647"/>
      <c r="N116" s="647"/>
      <c r="O116" s="647"/>
      <c r="P116" s="647"/>
      <c r="Q116" s="647"/>
      <c r="R116" s="647"/>
      <c r="S116" s="647"/>
      <c r="T116" s="647"/>
      <c r="U116" s="647"/>
      <c r="V116" s="647"/>
      <c r="W116" s="647"/>
      <c r="X116" s="647"/>
      <c r="Y116" s="647"/>
      <c r="Z116" s="647"/>
      <c r="AA116" s="647"/>
      <c r="AB116" s="647"/>
      <c r="AC116" s="647"/>
      <c r="AD116" s="647"/>
      <c r="AE116" s="647"/>
      <c r="AF116" s="647"/>
      <c r="AG116" s="647"/>
      <c r="AH116" s="647"/>
      <c r="AI116" s="647"/>
      <c r="AJ116" s="647"/>
      <c r="AK116" s="647"/>
      <c r="AL116" s="647"/>
      <c r="AM116" s="647"/>
      <c r="AN116" s="647"/>
      <c r="AO116" s="647"/>
      <c r="AP116" s="647"/>
      <c r="AQ116" s="647"/>
      <c r="AR116" s="647"/>
      <c r="AS116" s="647"/>
      <c r="AT116" s="647"/>
      <c r="AU116" s="647"/>
      <c r="AV116" s="647"/>
      <c r="AW116" s="647"/>
      <c r="AX116" s="648"/>
    </row>
    <row r="117" spans="1:52" ht="24.75" customHeight="1" x14ac:dyDescent="0.15">
      <c r="A117" s="649" t="s">
        <v>224</v>
      </c>
      <c r="B117" s="650"/>
      <c r="C117" s="650"/>
      <c r="D117" s="650"/>
      <c r="E117" s="650"/>
      <c r="F117" s="650"/>
      <c r="G117" s="650"/>
      <c r="H117" s="650"/>
      <c r="I117" s="650"/>
      <c r="J117" s="650"/>
      <c r="K117" s="650"/>
      <c r="L117" s="650"/>
      <c r="M117" s="650"/>
      <c r="N117" s="650"/>
      <c r="O117" s="650"/>
      <c r="P117" s="650"/>
      <c r="Q117" s="650"/>
      <c r="R117" s="650"/>
      <c r="S117" s="650"/>
      <c r="T117" s="650"/>
      <c r="U117" s="650"/>
      <c r="V117" s="650"/>
      <c r="W117" s="650"/>
      <c r="X117" s="650"/>
      <c r="Y117" s="650"/>
      <c r="Z117" s="650"/>
      <c r="AA117" s="650"/>
      <c r="AB117" s="650"/>
      <c r="AC117" s="650"/>
      <c r="AD117" s="650"/>
      <c r="AE117" s="650"/>
      <c r="AF117" s="650"/>
      <c r="AG117" s="650"/>
      <c r="AH117" s="650"/>
      <c r="AI117" s="650"/>
      <c r="AJ117" s="650"/>
      <c r="AK117" s="650"/>
      <c r="AL117" s="650"/>
      <c r="AM117" s="650"/>
      <c r="AN117" s="650"/>
      <c r="AO117" s="650"/>
      <c r="AP117" s="650"/>
      <c r="AQ117" s="650"/>
      <c r="AR117" s="650"/>
      <c r="AS117" s="650"/>
      <c r="AT117" s="650"/>
      <c r="AU117" s="650"/>
      <c r="AV117" s="650"/>
      <c r="AW117" s="650"/>
      <c r="AX117" s="651"/>
      <c r="AZ117" s="320"/>
    </row>
    <row r="118" spans="1:52" ht="24.75" customHeight="1" x14ac:dyDescent="0.15">
      <c r="A118" s="652" t="s">
        <v>527</v>
      </c>
      <c r="B118" s="454"/>
      <c r="C118" s="454"/>
      <c r="D118" s="455"/>
      <c r="E118" s="653" t="s">
        <v>581</v>
      </c>
      <c r="F118" s="654"/>
      <c r="G118" s="654"/>
      <c r="H118" s="654"/>
      <c r="I118" s="654"/>
      <c r="J118" s="654"/>
      <c r="K118" s="654"/>
      <c r="L118" s="654"/>
      <c r="M118" s="654"/>
      <c r="N118" s="654"/>
      <c r="O118" s="654"/>
      <c r="P118" s="655"/>
      <c r="Q118" s="653"/>
      <c r="R118" s="654"/>
      <c r="S118" s="654"/>
      <c r="T118" s="654"/>
      <c r="U118" s="654"/>
      <c r="V118" s="654"/>
      <c r="W118" s="654"/>
      <c r="X118" s="654"/>
      <c r="Y118" s="654"/>
      <c r="Z118" s="654"/>
      <c r="AA118" s="654"/>
      <c r="AB118" s="655"/>
      <c r="AC118" s="653"/>
      <c r="AD118" s="654"/>
      <c r="AE118" s="654"/>
      <c r="AF118" s="654"/>
      <c r="AG118" s="654"/>
      <c r="AH118" s="654"/>
      <c r="AI118" s="654"/>
      <c r="AJ118" s="654"/>
      <c r="AK118" s="654"/>
      <c r="AL118" s="654"/>
      <c r="AM118" s="654"/>
      <c r="AN118" s="655"/>
      <c r="AO118" s="653"/>
      <c r="AP118" s="654"/>
      <c r="AQ118" s="654"/>
      <c r="AR118" s="654"/>
      <c r="AS118" s="654"/>
      <c r="AT118" s="654"/>
      <c r="AU118" s="654"/>
      <c r="AV118" s="654"/>
      <c r="AW118" s="654"/>
      <c r="AX118" s="656"/>
      <c r="AY118" s="657"/>
    </row>
    <row r="119" spans="1:52" ht="24.75" customHeight="1" x14ac:dyDescent="0.15">
      <c r="A119" s="658" t="s">
        <v>256</v>
      </c>
      <c r="B119" s="658"/>
      <c r="C119" s="658"/>
      <c r="D119" s="658"/>
      <c r="E119" s="653" t="s">
        <v>581</v>
      </c>
      <c r="F119" s="654"/>
      <c r="G119" s="654"/>
      <c r="H119" s="654"/>
      <c r="I119" s="654"/>
      <c r="J119" s="654"/>
      <c r="K119" s="654"/>
      <c r="L119" s="654"/>
      <c r="M119" s="654"/>
      <c r="N119" s="654"/>
      <c r="O119" s="654"/>
      <c r="P119" s="655"/>
      <c r="Q119" s="653"/>
      <c r="R119" s="654"/>
      <c r="S119" s="654"/>
      <c r="T119" s="654"/>
      <c r="U119" s="654"/>
      <c r="V119" s="654"/>
      <c r="W119" s="654"/>
      <c r="X119" s="654"/>
      <c r="Y119" s="654"/>
      <c r="Z119" s="654"/>
      <c r="AA119" s="654"/>
      <c r="AB119" s="655"/>
      <c r="AC119" s="653"/>
      <c r="AD119" s="654"/>
      <c r="AE119" s="654"/>
      <c r="AF119" s="654"/>
      <c r="AG119" s="654"/>
      <c r="AH119" s="654"/>
      <c r="AI119" s="654"/>
      <c r="AJ119" s="654"/>
      <c r="AK119" s="654"/>
      <c r="AL119" s="654"/>
      <c r="AM119" s="654"/>
      <c r="AN119" s="655"/>
      <c r="AO119" s="653"/>
      <c r="AP119" s="654"/>
      <c r="AQ119" s="654"/>
      <c r="AR119" s="654"/>
      <c r="AS119" s="654"/>
      <c r="AT119" s="654"/>
      <c r="AU119" s="654"/>
      <c r="AV119" s="654"/>
      <c r="AW119" s="654"/>
      <c r="AX119" s="656"/>
    </row>
    <row r="120" spans="1:52" ht="24.75" customHeight="1" x14ac:dyDescent="0.15">
      <c r="A120" s="658" t="s">
        <v>255</v>
      </c>
      <c r="B120" s="658"/>
      <c r="C120" s="658"/>
      <c r="D120" s="658"/>
      <c r="E120" s="653" t="s">
        <v>581</v>
      </c>
      <c r="F120" s="654"/>
      <c r="G120" s="654"/>
      <c r="H120" s="654"/>
      <c r="I120" s="654"/>
      <c r="J120" s="654"/>
      <c r="K120" s="654"/>
      <c r="L120" s="654"/>
      <c r="M120" s="654"/>
      <c r="N120" s="654"/>
      <c r="O120" s="654"/>
      <c r="P120" s="655"/>
      <c r="Q120" s="653"/>
      <c r="R120" s="654"/>
      <c r="S120" s="654"/>
      <c r="T120" s="654"/>
      <c r="U120" s="654"/>
      <c r="V120" s="654"/>
      <c r="W120" s="654"/>
      <c r="X120" s="654"/>
      <c r="Y120" s="654"/>
      <c r="Z120" s="654"/>
      <c r="AA120" s="654"/>
      <c r="AB120" s="655"/>
      <c r="AC120" s="653"/>
      <c r="AD120" s="654"/>
      <c r="AE120" s="654"/>
      <c r="AF120" s="654"/>
      <c r="AG120" s="654"/>
      <c r="AH120" s="654"/>
      <c r="AI120" s="654"/>
      <c r="AJ120" s="654"/>
      <c r="AK120" s="654"/>
      <c r="AL120" s="654"/>
      <c r="AM120" s="654"/>
      <c r="AN120" s="655"/>
      <c r="AO120" s="653"/>
      <c r="AP120" s="654"/>
      <c r="AQ120" s="654"/>
      <c r="AR120" s="654"/>
      <c r="AS120" s="654"/>
      <c r="AT120" s="654"/>
      <c r="AU120" s="654"/>
      <c r="AV120" s="654"/>
      <c r="AW120" s="654"/>
      <c r="AX120" s="656"/>
    </row>
    <row r="121" spans="1:52" ht="24.75" customHeight="1" x14ac:dyDescent="0.15">
      <c r="A121" s="658" t="s">
        <v>254</v>
      </c>
      <c r="B121" s="658"/>
      <c r="C121" s="658"/>
      <c r="D121" s="658"/>
      <c r="E121" s="653" t="s">
        <v>581</v>
      </c>
      <c r="F121" s="654"/>
      <c r="G121" s="654"/>
      <c r="H121" s="654"/>
      <c r="I121" s="654"/>
      <c r="J121" s="654"/>
      <c r="K121" s="654"/>
      <c r="L121" s="654"/>
      <c r="M121" s="654"/>
      <c r="N121" s="654"/>
      <c r="O121" s="654"/>
      <c r="P121" s="655"/>
      <c r="Q121" s="653"/>
      <c r="R121" s="654"/>
      <c r="S121" s="654"/>
      <c r="T121" s="654"/>
      <c r="U121" s="654"/>
      <c r="V121" s="654"/>
      <c r="W121" s="654"/>
      <c r="X121" s="654"/>
      <c r="Y121" s="654"/>
      <c r="Z121" s="654"/>
      <c r="AA121" s="654"/>
      <c r="AB121" s="655"/>
      <c r="AC121" s="653"/>
      <c r="AD121" s="654"/>
      <c r="AE121" s="654"/>
      <c r="AF121" s="654"/>
      <c r="AG121" s="654"/>
      <c r="AH121" s="654"/>
      <c r="AI121" s="654"/>
      <c r="AJ121" s="654"/>
      <c r="AK121" s="654"/>
      <c r="AL121" s="654"/>
      <c r="AM121" s="654"/>
      <c r="AN121" s="655"/>
      <c r="AO121" s="653"/>
      <c r="AP121" s="654"/>
      <c r="AQ121" s="654"/>
      <c r="AR121" s="654"/>
      <c r="AS121" s="654"/>
      <c r="AT121" s="654"/>
      <c r="AU121" s="654"/>
      <c r="AV121" s="654"/>
      <c r="AW121" s="654"/>
      <c r="AX121" s="656"/>
    </row>
    <row r="122" spans="1:52" ht="24.75" customHeight="1" x14ac:dyDescent="0.15">
      <c r="A122" s="658" t="s">
        <v>253</v>
      </c>
      <c r="B122" s="658"/>
      <c r="C122" s="658"/>
      <c r="D122" s="658"/>
      <c r="E122" s="653" t="s">
        <v>582</v>
      </c>
      <c r="F122" s="654"/>
      <c r="G122" s="654"/>
      <c r="H122" s="654"/>
      <c r="I122" s="654"/>
      <c r="J122" s="654"/>
      <c r="K122" s="654"/>
      <c r="L122" s="654"/>
      <c r="M122" s="654"/>
      <c r="N122" s="654"/>
      <c r="O122" s="654"/>
      <c r="P122" s="655"/>
      <c r="Q122" s="653"/>
      <c r="R122" s="654"/>
      <c r="S122" s="654"/>
      <c r="T122" s="654"/>
      <c r="U122" s="654"/>
      <c r="V122" s="654"/>
      <c r="W122" s="654"/>
      <c r="X122" s="654"/>
      <c r="Y122" s="654"/>
      <c r="Z122" s="654"/>
      <c r="AA122" s="654"/>
      <c r="AB122" s="655"/>
      <c r="AC122" s="653"/>
      <c r="AD122" s="654"/>
      <c r="AE122" s="654"/>
      <c r="AF122" s="654"/>
      <c r="AG122" s="654"/>
      <c r="AH122" s="654"/>
      <c r="AI122" s="654"/>
      <c r="AJ122" s="654"/>
      <c r="AK122" s="654"/>
      <c r="AL122" s="654"/>
      <c r="AM122" s="654"/>
      <c r="AN122" s="655"/>
      <c r="AO122" s="653"/>
      <c r="AP122" s="654"/>
      <c r="AQ122" s="654"/>
      <c r="AR122" s="654"/>
      <c r="AS122" s="654"/>
      <c r="AT122" s="654"/>
      <c r="AU122" s="654"/>
      <c r="AV122" s="654"/>
      <c r="AW122" s="654"/>
      <c r="AX122" s="656"/>
    </row>
    <row r="123" spans="1:52" ht="24.75" customHeight="1" x14ac:dyDescent="0.15">
      <c r="A123" s="658" t="s">
        <v>252</v>
      </c>
      <c r="B123" s="658"/>
      <c r="C123" s="658"/>
      <c r="D123" s="658"/>
      <c r="E123" s="653" t="s">
        <v>583</v>
      </c>
      <c r="F123" s="654"/>
      <c r="G123" s="654"/>
      <c r="H123" s="654"/>
      <c r="I123" s="654"/>
      <c r="J123" s="654"/>
      <c r="K123" s="654"/>
      <c r="L123" s="654"/>
      <c r="M123" s="654"/>
      <c r="N123" s="654"/>
      <c r="O123" s="654"/>
      <c r="P123" s="655"/>
      <c r="Q123" s="653"/>
      <c r="R123" s="654"/>
      <c r="S123" s="654"/>
      <c r="T123" s="654"/>
      <c r="U123" s="654"/>
      <c r="V123" s="654"/>
      <c r="W123" s="654"/>
      <c r="X123" s="654"/>
      <c r="Y123" s="654"/>
      <c r="Z123" s="654"/>
      <c r="AA123" s="654"/>
      <c r="AB123" s="655"/>
      <c r="AC123" s="653"/>
      <c r="AD123" s="654"/>
      <c r="AE123" s="654"/>
      <c r="AF123" s="654"/>
      <c r="AG123" s="654"/>
      <c r="AH123" s="654"/>
      <c r="AI123" s="654"/>
      <c r="AJ123" s="654"/>
      <c r="AK123" s="654"/>
      <c r="AL123" s="654"/>
      <c r="AM123" s="654"/>
      <c r="AN123" s="655"/>
      <c r="AO123" s="653"/>
      <c r="AP123" s="654"/>
      <c r="AQ123" s="654"/>
      <c r="AR123" s="654"/>
      <c r="AS123" s="654"/>
      <c r="AT123" s="654"/>
      <c r="AU123" s="654"/>
      <c r="AV123" s="654"/>
      <c r="AW123" s="654"/>
      <c r="AX123" s="656"/>
    </row>
    <row r="124" spans="1:52" ht="24.75" customHeight="1" x14ac:dyDescent="0.15">
      <c r="A124" s="658" t="s">
        <v>251</v>
      </c>
      <c r="B124" s="658"/>
      <c r="C124" s="658"/>
      <c r="D124" s="658"/>
      <c r="E124" s="653" t="s">
        <v>584</v>
      </c>
      <c r="F124" s="654"/>
      <c r="G124" s="654"/>
      <c r="H124" s="654"/>
      <c r="I124" s="654"/>
      <c r="J124" s="654"/>
      <c r="K124" s="654"/>
      <c r="L124" s="654"/>
      <c r="M124" s="654"/>
      <c r="N124" s="654"/>
      <c r="O124" s="654"/>
      <c r="P124" s="655"/>
      <c r="Q124" s="653"/>
      <c r="R124" s="654"/>
      <c r="S124" s="654"/>
      <c r="T124" s="654"/>
      <c r="U124" s="654"/>
      <c r="V124" s="654"/>
      <c r="W124" s="654"/>
      <c r="X124" s="654"/>
      <c r="Y124" s="654"/>
      <c r="Z124" s="654"/>
      <c r="AA124" s="654"/>
      <c r="AB124" s="655"/>
      <c r="AC124" s="653"/>
      <c r="AD124" s="654"/>
      <c r="AE124" s="654"/>
      <c r="AF124" s="654"/>
      <c r="AG124" s="654"/>
      <c r="AH124" s="654"/>
      <c r="AI124" s="654"/>
      <c r="AJ124" s="654"/>
      <c r="AK124" s="654"/>
      <c r="AL124" s="654"/>
      <c r="AM124" s="654"/>
      <c r="AN124" s="655"/>
      <c r="AO124" s="653"/>
      <c r="AP124" s="654"/>
      <c r="AQ124" s="654"/>
      <c r="AR124" s="654"/>
      <c r="AS124" s="654"/>
      <c r="AT124" s="654"/>
      <c r="AU124" s="654"/>
      <c r="AV124" s="654"/>
      <c r="AW124" s="654"/>
      <c r="AX124" s="656"/>
    </row>
    <row r="125" spans="1:52" ht="24.75" customHeight="1" x14ac:dyDescent="0.15">
      <c r="A125" s="658" t="s">
        <v>250</v>
      </c>
      <c r="B125" s="658"/>
      <c r="C125" s="658"/>
      <c r="D125" s="658"/>
      <c r="E125" s="653" t="s">
        <v>585</v>
      </c>
      <c r="F125" s="654"/>
      <c r="G125" s="654"/>
      <c r="H125" s="654"/>
      <c r="I125" s="654"/>
      <c r="J125" s="654"/>
      <c r="K125" s="654"/>
      <c r="L125" s="654"/>
      <c r="M125" s="654"/>
      <c r="N125" s="654"/>
      <c r="O125" s="654"/>
      <c r="P125" s="655"/>
      <c r="Q125" s="653"/>
      <c r="R125" s="654"/>
      <c r="S125" s="654"/>
      <c r="T125" s="654"/>
      <c r="U125" s="654"/>
      <c r="V125" s="654"/>
      <c r="W125" s="654"/>
      <c r="X125" s="654"/>
      <c r="Y125" s="654"/>
      <c r="Z125" s="654"/>
      <c r="AA125" s="654"/>
      <c r="AB125" s="655"/>
      <c r="AC125" s="653"/>
      <c r="AD125" s="654"/>
      <c r="AE125" s="654"/>
      <c r="AF125" s="654"/>
      <c r="AG125" s="654"/>
      <c r="AH125" s="654"/>
      <c r="AI125" s="654"/>
      <c r="AJ125" s="654"/>
      <c r="AK125" s="654"/>
      <c r="AL125" s="654"/>
      <c r="AM125" s="654"/>
      <c r="AN125" s="655"/>
      <c r="AO125" s="653"/>
      <c r="AP125" s="654"/>
      <c r="AQ125" s="654"/>
      <c r="AR125" s="654"/>
      <c r="AS125" s="654"/>
      <c r="AT125" s="654"/>
      <c r="AU125" s="654"/>
      <c r="AV125" s="654"/>
      <c r="AW125" s="654"/>
      <c r="AX125" s="656"/>
    </row>
    <row r="126" spans="1:52" ht="24.75" customHeight="1" x14ac:dyDescent="0.15">
      <c r="A126" s="658" t="s">
        <v>249</v>
      </c>
      <c r="B126" s="658"/>
      <c r="C126" s="658"/>
      <c r="D126" s="658"/>
      <c r="E126" s="659" t="s">
        <v>586</v>
      </c>
      <c r="F126" s="660"/>
      <c r="G126" s="660"/>
      <c r="H126" s="660"/>
      <c r="I126" s="660"/>
      <c r="J126" s="660"/>
      <c r="K126" s="660"/>
      <c r="L126" s="660"/>
      <c r="M126" s="660"/>
      <c r="N126" s="660"/>
      <c r="O126" s="660"/>
      <c r="P126" s="661"/>
      <c r="Q126" s="659"/>
      <c r="R126" s="660"/>
      <c r="S126" s="660"/>
      <c r="T126" s="660"/>
      <c r="U126" s="660"/>
      <c r="V126" s="660"/>
      <c r="W126" s="660"/>
      <c r="X126" s="660"/>
      <c r="Y126" s="660"/>
      <c r="Z126" s="660"/>
      <c r="AA126" s="660"/>
      <c r="AB126" s="661"/>
      <c r="AC126" s="659"/>
      <c r="AD126" s="660"/>
      <c r="AE126" s="660"/>
      <c r="AF126" s="660"/>
      <c r="AG126" s="660"/>
      <c r="AH126" s="660"/>
      <c r="AI126" s="660"/>
      <c r="AJ126" s="660"/>
      <c r="AK126" s="660"/>
      <c r="AL126" s="660"/>
      <c r="AM126" s="660"/>
      <c r="AN126" s="661"/>
      <c r="AO126" s="653"/>
      <c r="AP126" s="654"/>
      <c r="AQ126" s="654"/>
      <c r="AR126" s="654"/>
      <c r="AS126" s="654"/>
      <c r="AT126" s="654"/>
      <c r="AU126" s="654"/>
      <c r="AV126" s="654"/>
      <c r="AW126" s="654"/>
      <c r="AX126" s="656"/>
    </row>
    <row r="127" spans="1:52" ht="24.75" customHeight="1" x14ac:dyDescent="0.15">
      <c r="A127" s="658" t="s">
        <v>400</v>
      </c>
      <c r="B127" s="658"/>
      <c r="C127" s="658"/>
      <c r="D127" s="658"/>
      <c r="E127" s="662" t="s">
        <v>565</v>
      </c>
      <c r="F127" s="663"/>
      <c r="G127" s="663"/>
      <c r="H127" s="664" t="str">
        <f>IF(E127="","","-")</f>
        <v>-</v>
      </c>
      <c r="I127" s="663" t="s">
        <v>587</v>
      </c>
      <c r="J127" s="663"/>
      <c r="K127" s="664" t="str">
        <f>IF(I127="","","-")</f>
        <v>-</v>
      </c>
      <c r="L127" s="665">
        <v>40</v>
      </c>
      <c r="M127" s="665"/>
      <c r="N127" s="664" t="str">
        <f>IF(O127="","","-")</f>
        <v/>
      </c>
      <c r="O127" s="666"/>
      <c r="P127" s="667"/>
      <c r="Q127" s="662"/>
      <c r="R127" s="663"/>
      <c r="S127" s="663"/>
      <c r="T127" s="664" t="str">
        <f>IF(Q127="","","-")</f>
        <v/>
      </c>
      <c r="U127" s="663"/>
      <c r="V127" s="663"/>
      <c r="W127" s="664" t="str">
        <f>IF(U127="","","-")</f>
        <v/>
      </c>
      <c r="X127" s="665"/>
      <c r="Y127" s="665"/>
      <c r="Z127" s="664" t="str">
        <f>IF(AA127="","","-")</f>
        <v/>
      </c>
      <c r="AA127" s="666"/>
      <c r="AB127" s="667"/>
      <c r="AC127" s="662"/>
      <c r="AD127" s="663"/>
      <c r="AE127" s="663"/>
      <c r="AF127" s="664" t="str">
        <f>IF(AC127="","","-")</f>
        <v/>
      </c>
      <c r="AG127" s="663"/>
      <c r="AH127" s="663"/>
      <c r="AI127" s="664" t="str">
        <f>IF(AG127="","","-")</f>
        <v/>
      </c>
      <c r="AJ127" s="665"/>
      <c r="AK127" s="665"/>
      <c r="AL127" s="664" t="str">
        <f>IF(AM127="","","-")</f>
        <v/>
      </c>
      <c r="AM127" s="666"/>
      <c r="AN127" s="667"/>
      <c r="AO127" s="662"/>
      <c r="AP127" s="663"/>
      <c r="AQ127" s="664" t="str">
        <f>IF(AO127="","","-")</f>
        <v/>
      </c>
      <c r="AR127" s="663"/>
      <c r="AS127" s="663"/>
      <c r="AT127" s="664" t="str">
        <f>IF(AR127="","","-")</f>
        <v/>
      </c>
      <c r="AU127" s="665"/>
      <c r="AV127" s="665"/>
      <c r="AW127" s="664" t="str">
        <f>IF(AX127="","","-")</f>
        <v/>
      </c>
      <c r="AX127" s="668"/>
    </row>
    <row r="128" spans="1:52" ht="24.75" customHeight="1" x14ac:dyDescent="0.15">
      <c r="A128" s="658" t="s">
        <v>364</v>
      </c>
      <c r="B128" s="658"/>
      <c r="C128" s="658"/>
      <c r="D128" s="658"/>
      <c r="E128" s="662" t="s">
        <v>565</v>
      </c>
      <c r="F128" s="663"/>
      <c r="G128" s="663"/>
      <c r="H128" s="664" t="str">
        <f>IF(E128="","","-")</f>
        <v>-</v>
      </c>
      <c r="I128" s="663"/>
      <c r="J128" s="663"/>
      <c r="K128" s="664" t="str">
        <f>IF(I128="","","-")</f>
        <v/>
      </c>
      <c r="L128" s="665">
        <v>39</v>
      </c>
      <c r="M128" s="665"/>
      <c r="N128" s="664" t="str">
        <f>IF(O128="","","-")</f>
        <v/>
      </c>
      <c r="O128" s="666"/>
      <c r="P128" s="667"/>
      <c r="Q128" s="662"/>
      <c r="R128" s="663"/>
      <c r="S128" s="663"/>
      <c r="T128" s="664" t="str">
        <f>IF(Q128="","","-")</f>
        <v/>
      </c>
      <c r="U128" s="663"/>
      <c r="V128" s="663"/>
      <c r="W128" s="664" t="str">
        <f>IF(U128="","","-")</f>
        <v/>
      </c>
      <c r="X128" s="665"/>
      <c r="Y128" s="665"/>
      <c r="Z128" s="664" t="str">
        <f>IF(AA128="","","-")</f>
        <v/>
      </c>
      <c r="AA128" s="666"/>
      <c r="AB128" s="667"/>
      <c r="AC128" s="662"/>
      <c r="AD128" s="663"/>
      <c r="AE128" s="663"/>
      <c r="AF128" s="664" t="str">
        <f>IF(AC128="","","-")</f>
        <v/>
      </c>
      <c r="AG128" s="663"/>
      <c r="AH128" s="663"/>
      <c r="AI128" s="664" t="str">
        <f>IF(AG128="","","-")</f>
        <v/>
      </c>
      <c r="AJ128" s="665"/>
      <c r="AK128" s="665"/>
      <c r="AL128" s="664" t="str">
        <f>IF(AM128="","","-")</f>
        <v/>
      </c>
      <c r="AM128" s="666"/>
      <c r="AN128" s="667"/>
      <c r="AO128" s="662"/>
      <c r="AP128" s="663"/>
      <c r="AQ128" s="664" t="str">
        <f>IF(AO128="","","-")</f>
        <v/>
      </c>
      <c r="AR128" s="663"/>
      <c r="AS128" s="663"/>
      <c r="AT128" s="664" t="str">
        <f>IF(AR128="","","-")</f>
        <v/>
      </c>
      <c r="AU128" s="665"/>
      <c r="AV128" s="665"/>
      <c r="AW128" s="664" t="str">
        <f>IF(AX128="","","-")</f>
        <v/>
      </c>
      <c r="AX128" s="668"/>
    </row>
    <row r="129" spans="1:50" ht="18" customHeight="1" x14ac:dyDescent="0.15">
      <c r="A129" s="127" t="s">
        <v>642</v>
      </c>
      <c r="B129" s="128"/>
      <c r="C129" s="128"/>
      <c r="D129" s="128"/>
      <c r="E129" s="128"/>
      <c r="F129" s="129"/>
      <c r="G129" s="669" t="s">
        <v>563</v>
      </c>
      <c r="H129" s="670"/>
      <c r="I129" s="670"/>
      <c r="J129" s="670"/>
      <c r="K129" s="670"/>
      <c r="L129" s="670"/>
      <c r="M129" s="670"/>
      <c r="N129" s="670"/>
      <c r="O129" s="670"/>
      <c r="P129" s="670"/>
      <c r="Q129" s="670"/>
      <c r="R129" s="670"/>
      <c r="S129" s="670"/>
      <c r="T129" s="670"/>
      <c r="U129" s="670"/>
      <c r="V129" s="670"/>
      <c r="W129" s="670"/>
      <c r="X129" s="670"/>
      <c r="Y129" s="670"/>
      <c r="Z129" s="670"/>
      <c r="AA129" s="670"/>
      <c r="AB129" s="670"/>
      <c r="AC129" s="670"/>
      <c r="AD129" s="670"/>
      <c r="AE129" s="670"/>
      <c r="AF129" s="670"/>
      <c r="AG129" s="670"/>
      <c r="AH129" s="670"/>
      <c r="AI129" s="670"/>
      <c r="AJ129" s="670"/>
      <c r="AK129" s="670"/>
      <c r="AL129" s="670"/>
      <c r="AM129" s="670"/>
      <c r="AN129" s="670"/>
      <c r="AO129" s="670"/>
      <c r="AP129" s="670"/>
      <c r="AQ129" s="670"/>
      <c r="AR129" s="670"/>
      <c r="AS129" s="670"/>
      <c r="AT129" s="670"/>
      <c r="AU129" s="670"/>
      <c r="AV129" s="670"/>
      <c r="AW129" s="670"/>
      <c r="AX129" s="671"/>
    </row>
    <row r="130" spans="1:50" ht="18" customHeight="1" x14ac:dyDescent="0.15">
      <c r="A130" s="127"/>
      <c r="B130" s="128"/>
      <c r="C130" s="128"/>
      <c r="D130" s="128"/>
      <c r="E130" s="128"/>
      <c r="F130" s="129"/>
      <c r="G130" s="672"/>
      <c r="H130" s="670"/>
      <c r="I130" s="670"/>
      <c r="J130" s="670"/>
      <c r="K130" s="670"/>
      <c r="L130" s="670"/>
      <c r="M130" s="670"/>
      <c r="N130" s="670"/>
      <c r="O130" s="670"/>
      <c r="P130" s="670"/>
      <c r="Q130" s="670"/>
      <c r="R130" s="670"/>
      <c r="S130" s="670"/>
      <c r="T130" s="670"/>
      <c r="U130" s="670"/>
      <c r="V130" s="670"/>
      <c r="W130" s="670"/>
      <c r="X130" s="670"/>
      <c r="Y130" s="670"/>
      <c r="Z130" s="670"/>
      <c r="AA130" s="670"/>
      <c r="AB130" s="670"/>
      <c r="AC130" s="670"/>
      <c r="AD130" s="670"/>
      <c r="AE130" s="670"/>
      <c r="AF130" s="670"/>
      <c r="AG130" s="670"/>
      <c r="AH130" s="670"/>
      <c r="AI130" s="670"/>
      <c r="AJ130" s="670"/>
      <c r="AK130" s="670"/>
      <c r="AL130" s="670"/>
      <c r="AM130" s="670"/>
      <c r="AN130" s="670"/>
      <c r="AO130" s="670"/>
      <c r="AP130" s="670"/>
      <c r="AQ130" s="670"/>
      <c r="AR130" s="670"/>
      <c r="AS130" s="670"/>
      <c r="AT130" s="670"/>
      <c r="AU130" s="670"/>
      <c r="AV130" s="670"/>
      <c r="AW130" s="670"/>
      <c r="AX130" s="671"/>
    </row>
    <row r="131" spans="1:50" ht="28.35" customHeight="1" x14ac:dyDescent="0.15">
      <c r="A131" s="127"/>
      <c r="B131" s="128"/>
      <c r="C131" s="128"/>
      <c r="D131" s="128"/>
      <c r="E131" s="128"/>
      <c r="F131" s="129"/>
      <c r="G131" s="672"/>
      <c r="H131" s="670"/>
      <c r="I131" s="670"/>
      <c r="J131" s="670"/>
      <c r="K131" s="670"/>
      <c r="L131" s="670"/>
      <c r="M131" s="670"/>
      <c r="N131" s="670"/>
      <c r="O131" s="670"/>
      <c r="P131" s="670"/>
      <c r="Q131" s="670"/>
      <c r="R131" s="670"/>
      <c r="S131" s="670"/>
      <c r="T131" s="670"/>
      <c r="U131" s="670"/>
      <c r="V131" s="670"/>
      <c r="W131" s="670"/>
      <c r="X131" s="670"/>
      <c r="Y131" s="670"/>
      <c r="Z131" s="670"/>
      <c r="AA131" s="670"/>
      <c r="AB131" s="670"/>
      <c r="AC131" s="670"/>
      <c r="AD131" s="670"/>
      <c r="AE131" s="670"/>
      <c r="AF131" s="670"/>
      <c r="AG131" s="670"/>
      <c r="AH131" s="670"/>
      <c r="AI131" s="670"/>
      <c r="AJ131" s="670"/>
      <c r="AK131" s="670"/>
      <c r="AL131" s="670"/>
      <c r="AM131" s="670"/>
      <c r="AN131" s="670"/>
      <c r="AO131" s="670"/>
      <c r="AP131" s="670"/>
      <c r="AQ131" s="670"/>
      <c r="AR131" s="670"/>
      <c r="AS131" s="670"/>
      <c r="AT131" s="670"/>
      <c r="AU131" s="670"/>
      <c r="AV131" s="670"/>
      <c r="AW131" s="670"/>
      <c r="AX131" s="671"/>
    </row>
    <row r="132" spans="1:50" ht="28.35" customHeight="1" x14ac:dyDescent="0.15">
      <c r="A132" s="127"/>
      <c r="B132" s="128"/>
      <c r="C132" s="128"/>
      <c r="D132" s="128"/>
      <c r="E132" s="128"/>
      <c r="F132" s="129"/>
      <c r="G132" s="672"/>
      <c r="H132" s="670"/>
      <c r="I132" s="670"/>
      <c r="J132" s="670"/>
      <c r="K132" s="670"/>
      <c r="L132" s="670"/>
      <c r="M132" s="670"/>
      <c r="N132" s="670"/>
      <c r="O132" s="670"/>
      <c r="P132" s="670"/>
      <c r="Q132" s="670"/>
      <c r="R132" s="670"/>
      <c r="S132" s="670"/>
      <c r="T132" s="670"/>
      <c r="U132" s="670"/>
      <c r="V132" s="670"/>
      <c r="W132" s="670"/>
      <c r="X132" s="670"/>
      <c r="Y132" s="670"/>
      <c r="Z132" s="670"/>
      <c r="AA132" s="670"/>
      <c r="AB132" s="670"/>
      <c r="AC132" s="670"/>
      <c r="AD132" s="670"/>
      <c r="AE132" s="670"/>
      <c r="AF132" s="670"/>
      <c r="AG132" s="670"/>
      <c r="AH132" s="670"/>
      <c r="AI132" s="670"/>
      <c r="AJ132" s="670"/>
      <c r="AK132" s="670"/>
      <c r="AL132" s="670"/>
      <c r="AM132" s="670"/>
      <c r="AN132" s="670"/>
      <c r="AO132" s="670"/>
      <c r="AP132" s="670"/>
      <c r="AQ132" s="670"/>
      <c r="AR132" s="670"/>
      <c r="AS132" s="670"/>
      <c r="AT132" s="670"/>
      <c r="AU132" s="670"/>
      <c r="AV132" s="670"/>
      <c r="AW132" s="670"/>
      <c r="AX132" s="671"/>
    </row>
    <row r="133" spans="1:50" ht="27.75" customHeight="1" x14ac:dyDescent="0.15">
      <c r="A133" s="127"/>
      <c r="B133" s="128"/>
      <c r="C133" s="128"/>
      <c r="D133" s="128"/>
      <c r="E133" s="128"/>
      <c r="F133" s="129"/>
      <c r="G133" s="672"/>
      <c r="H133" s="670"/>
      <c r="I133" s="670"/>
      <c r="J133" s="670"/>
      <c r="K133" s="670"/>
      <c r="L133" s="670"/>
      <c r="M133" s="670"/>
      <c r="N133" s="670"/>
      <c r="O133" s="670"/>
      <c r="P133" s="670"/>
      <c r="Q133" s="670"/>
      <c r="R133" s="670"/>
      <c r="S133" s="670"/>
      <c r="T133" s="670"/>
      <c r="U133" s="670"/>
      <c r="V133" s="670"/>
      <c r="W133" s="670"/>
      <c r="X133" s="670"/>
      <c r="Y133" s="670"/>
      <c r="Z133" s="670"/>
      <c r="AA133" s="670"/>
      <c r="AB133" s="670"/>
      <c r="AC133" s="670"/>
      <c r="AD133" s="670"/>
      <c r="AE133" s="670"/>
      <c r="AF133" s="670"/>
      <c r="AG133" s="670"/>
      <c r="AH133" s="670"/>
      <c r="AI133" s="670"/>
      <c r="AJ133" s="670"/>
      <c r="AK133" s="670"/>
      <c r="AL133" s="670"/>
      <c r="AM133" s="670"/>
      <c r="AN133" s="670"/>
      <c r="AO133" s="670"/>
      <c r="AP133" s="670"/>
      <c r="AQ133" s="670"/>
      <c r="AR133" s="670"/>
      <c r="AS133" s="670"/>
      <c r="AT133" s="670"/>
      <c r="AU133" s="670"/>
      <c r="AV133" s="670"/>
      <c r="AW133" s="670"/>
      <c r="AX133" s="671"/>
    </row>
    <row r="134" spans="1:50" ht="28.35" customHeight="1" x14ac:dyDescent="0.15">
      <c r="A134" s="127"/>
      <c r="B134" s="128"/>
      <c r="C134" s="128"/>
      <c r="D134" s="128"/>
      <c r="E134" s="128"/>
      <c r="F134" s="129"/>
      <c r="G134" s="672"/>
      <c r="H134" s="670"/>
      <c r="I134" s="670"/>
      <c r="J134" s="670"/>
      <c r="K134" s="670"/>
      <c r="L134" s="670"/>
      <c r="M134" s="670"/>
      <c r="N134" s="670"/>
      <c r="O134" s="670"/>
      <c r="P134" s="670"/>
      <c r="Q134" s="670"/>
      <c r="R134" s="670"/>
      <c r="S134" s="670"/>
      <c r="T134" s="670"/>
      <c r="U134" s="670"/>
      <c r="V134" s="670"/>
      <c r="W134" s="670"/>
      <c r="X134" s="670"/>
      <c r="Y134" s="670"/>
      <c r="Z134" s="670"/>
      <c r="AA134" s="670"/>
      <c r="AB134" s="670"/>
      <c r="AC134" s="670"/>
      <c r="AD134" s="670"/>
      <c r="AE134" s="670"/>
      <c r="AF134" s="670"/>
      <c r="AG134" s="670"/>
      <c r="AH134" s="670"/>
      <c r="AI134" s="670"/>
      <c r="AJ134" s="670"/>
      <c r="AK134" s="670"/>
      <c r="AL134" s="670"/>
      <c r="AM134" s="670"/>
      <c r="AN134" s="670"/>
      <c r="AO134" s="670"/>
      <c r="AP134" s="670"/>
      <c r="AQ134" s="670"/>
      <c r="AR134" s="670"/>
      <c r="AS134" s="670"/>
      <c r="AT134" s="670"/>
      <c r="AU134" s="670"/>
      <c r="AV134" s="670"/>
      <c r="AW134" s="670"/>
      <c r="AX134" s="671"/>
    </row>
    <row r="135" spans="1:50" ht="28.35" customHeight="1" x14ac:dyDescent="0.15">
      <c r="A135" s="127"/>
      <c r="B135" s="128"/>
      <c r="C135" s="128"/>
      <c r="D135" s="128"/>
      <c r="E135" s="128"/>
      <c r="F135" s="129"/>
      <c r="G135" s="672"/>
      <c r="H135" s="670"/>
      <c r="I135" s="670"/>
      <c r="J135" s="670"/>
      <c r="K135" s="670"/>
      <c r="L135" s="670"/>
      <c r="M135" s="670"/>
      <c r="N135" s="670"/>
      <c r="O135" s="670"/>
      <c r="P135" s="670"/>
      <c r="Q135" s="670"/>
      <c r="R135" s="670"/>
      <c r="S135" s="670"/>
      <c r="T135" s="670"/>
      <c r="U135" s="670"/>
      <c r="V135" s="670"/>
      <c r="W135" s="670"/>
      <c r="X135" s="670"/>
      <c r="Y135" s="670"/>
      <c r="Z135" s="670"/>
      <c r="AA135" s="670"/>
      <c r="AB135" s="670"/>
      <c r="AC135" s="670"/>
      <c r="AD135" s="670"/>
      <c r="AE135" s="670"/>
      <c r="AF135" s="670"/>
      <c r="AG135" s="670"/>
      <c r="AH135" s="670"/>
      <c r="AI135" s="670"/>
      <c r="AJ135" s="670"/>
      <c r="AK135" s="670"/>
      <c r="AL135" s="670"/>
      <c r="AM135" s="670"/>
      <c r="AN135" s="670"/>
      <c r="AO135" s="670"/>
      <c r="AP135" s="670"/>
      <c r="AQ135" s="670"/>
      <c r="AR135" s="670"/>
      <c r="AS135" s="670"/>
      <c r="AT135" s="670"/>
      <c r="AU135" s="670"/>
      <c r="AV135" s="670"/>
      <c r="AW135" s="670"/>
      <c r="AX135" s="671"/>
    </row>
    <row r="136" spans="1:50" ht="27.75" customHeight="1" x14ac:dyDescent="0.15">
      <c r="A136" s="127"/>
      <c r="B136" s="128"/>
      <c r="C136" s="128"/>
      <c r="D136" s="128"/>
      <c r="E136" s="128"/>
      <c r="F136" s="129"/>
      <c r="G136" s="672"/>
      <c r="H136" s="670"/>
      <c r="I136" s="670"/>
      <c r="J136" s="670"/>
      <c r="K136" s="670"/>
      <c r="L136" s="670"/>
      <c r="M136" s="670"/>
      <c r="N136" s="670"/>
      <c r="O136" s="670"/>
      <c r="P136" s="670"/>
      <c r="Q136" s="670"/>
      <c r="R136" s="670"/>
      <c r="S136" s="670"/>
      <c r="T136" s="670"/>
      <c r="U136" s="670"/>
      <c r="V136" s="670"/>
      <c r="W136" s="670"/>
      <c r="X136" s="670"/>
      <c r="Y136" s="670"/>
      <c r="Z136" s="670"/>
      <c r="AA136" s="670"/>
      <c r="AB136" s="670"/>
      <c r="AC136" s="670"/>
      <c r="AD136" s="670"/>
      <c r="AE136" s="670"/>
      <c r="AF136" s="670"/>
      <c r="AG136" s="670"/>
      <c r="AH136" s="670"/>
      <c r="AI136" s="670"/>
      <c r="AJ136" s="670"/>
      <c r="AK136" s="670"/>
      <c r="AL136" s="670"/>
      <c r="AM136" s="670"/>
      <c r="AN136" s="670"/>
      <c r="AO136" s="670"/>
      <c r="AP136" s="670"/>
      <c r="AQ136" s="670"/>
      <c r="AR136" s="670"/>
      <c r="AS136" s="670"/>
      <c r="AT136" s="670"/>
      <c r="AU136" s="670"/>
      <c r="AV136" s="670"/>
      <c r="AW136" s="670"/>
      <c r="AX136" s="671"/>
    </row>
    <row r="137" spans="1:50" ht="28.35" customHeight="1" x14ac:dyDescent="0.15">
      <c r="A137" s="127"/>
      <c r="B137" s="128"/>
      <c r="C137" s="128"/>
      <c r="D137" s="128"/>
      <c r="E137" s="128"/>
      <c r="F137" s="129"/>
      <c r="G137" s="672"/>
      <c r="H137" s="670"/>
      <c r="I137" s="670"/>
      <c r="J137" s="670"/>
      <c r="K137" s="670"/>
      <c r="L137" s="670"/>
      <c r="M137" s="670"/>
      <c r="N137" s="670"/>
      <c r="O137" s="670"/>
      <c r="P137" s="670"/>
      <c r="Q137" s="670"/>
      <c r="R137" s="670"/>
      <c r="S137" s="670"/>
      <c r="T137" s="670"/>
      <c r="U137" s="670"/>
      <c r="V137" s="670"/>
      <c r="W137" s="670"/>
      <c r="X137" s="670"/>
      <c r="Y137" s="670"/>
      <c r="Z137" s="670"/>
      <c r="AA137" s="670"/>
      <c r="AB137" s="670"/>
      <c r="AC137" s="670"/>
      <c r="AD137" s="670"/>
      <c r="AE137" s="670"/>
      <c r="AF137" s="670"/>
      <c r="AG137" s="670"/>
      <c r="AH137" s="670"/>
      <c r="AI137" s="670"/>
      <c r="AJ137" s="670"/>
      <c r="AK137" s="670"/>
      <c r="AL137" s="670"/>
      <c r="AM137" s="670"/>
      <c r="AN137" s="670"/>
      <c r="AO137" s="670"/>
      <c r="AP137" s="670"/>
      <c r="AQ137" s="670"/>
      <c r="AR137" s="670"/>
      <c r="AS137" s="670"/>
      <c r="AT137" s="670"/>
      <c r="AU137" s="670"/>
      <c r="AV137" s="670"/>
      <c r="AW137" s="670"/>
      <c r="AX137" s="671"/>
    </row>
    <row r="138" spans="1:50" ht="28.35" customHeight="1" x14ac:dyDescent="0.15">
      <c r="A138" s="127"/>
      <c r="B138" s="128"/>
      <c r="C138" s="128"/>
      <c r="D138" s="128"/>
      <c r="E138" s="128"/>
      <c r="F138" s="129"/>
      <c r="G138" s="672"/>
      <c r="H138" s="670"/>
      <c r="I138" s="670"/>
      <c r="J138" s="670"/>
      <c r="K138" s="670"/>
      <c r="L138" s="670"/>
      <c r="M138" s="670"/>
      <c r="N138" s="670"/>
      <c r="O138" s="670"/>
      <c r="P138" s="670"/>
      <c r="Q138" s="670"/>
      <c r="R138" s="670"/>
      <c r="S138" s="670"/>
      <c r="T138" s="670"/>
      <c r="U138" s="670"/>
      <c r="V138" s="670"/>
      <c r="W138" s="670"/>
      <c r="X138" s="670"/>
      <c r="Y138" s="670"/>
      <c r="Z138" s="670"/>
      <c r="AA138" s="670"/>
      <c r="AB138" s="670"/>
      <c r="AC138" s="670"/>
      <c r="AD138" s="670"/>
      <c r="AE138" s="670"/>
      <c r="AF138" s="670"/>
      <c r="AG138" s="670"/>
      <c r="AH138" s="670"/>
      <c r="AI138" s="670"/>
      <c r="AJ138" s="670"/>
      <c r="AK138" s="670"/>
      <c r="AL138" s="670"/>
      <c r="AM138" s="670"/>
      <c r="AN138" s="670"/>
      <c r="AO138" s="670"/>
      <c r="AP138" s="670"/>
      <c r="AQ138" s="670"/>
      <c r="AR138" s="670"/>
      <c r="AS138" s="670"/>
      <c r="AT138" s="670"/>
      <c r="AU138" s="670"/>
      <c r="AV138" s="670"/>
      <c r="AW138" s="670"/>
      <c r="AX138" s="671"/>
    </row>
    <row r="139" spans="1:50" ht="28.35" customHeight="1" x14ac:dyDescent="0.15">
      <c r="A139" s="127"/>
      <c r="B139" s="128"/>
      <c r="C139" s="128"/>
      <c r="D139" s="128"/>
      <c r="E139" s="128"/>
      <c r="F139" s="129"/>
      <c r="G139" s="672"/>
      <c r="H139" s="670"/>
      <c r="I139" s="670"/>
      <c r="J139" s="670"/>
      <c r="K139" s="670"/>
      <c r="L139" s="670"/>
      <c r="M139" s="670"/>
      <c r="N139" s="670"/>
      <c r="O139" s="670"/>
      <c r="P139" s="670"/>
      <c r="Q139" s="670"/>
      <c r="R139" s="670"/>
      <c r="S139" s="670"/>
      <c r="T139" s="670"/>
      <c r="U139" s="670"/>
      <c r="V139" s="670"/>
      <c r="W139" s="670"/>
      <c r="X139" s="670"/>
      <c r="Y139" s="670"/>
      <c r="Z139" s="670"/>
      <c r="AA139" s="670"/>
      <c r="AB139" s="670"/>
      <c r="AC139" s="670"/>
      <c r="AD139" s="670"/>
      <c r="AE139" s="670"/>
      <c r="AF139" s="670"/>
      <c r="AG139" s="670"/>
      <c r="AH139" s="670"/>
      <c r="AI139" s="670"/>
      <c r="AJ139" s="670"/>
      <c r="AK139" s="670"/>
      <c r="AL139" s="670"/>
      <c r="AM139" s="670"/>
      <c r="AN139" s="670"/>
      <c r="AO139" s="670"/>
      <c r="AP139" s="670"/>
      <c r="AQ139" s="670"/>
      <c r="AR139" s="670"/>
      <c r="AS139" s="670"/>
      <c r="AT139" s="670"/>
      <c r="AU139" s="670"/>
      <c r="AV139" s="670"/>
      <c r="AW139" s="670"/>
      <c r="AX139" s="671"/>
    </row>
    <row r="140" spans="1:50" ht="28.35" customHeight="1" x14ac:dyDescent="0.15">
      <c r="A140" s="127"/>
      <c r="B140" s="128"/>
      <c r="C140" s="128"/>
      <c r="D140" s="128"/>
      <c r="E140" s="128"/>
      <c r="F140" s="129"/>
      <c r="G140" s="672"/>
      <c r="H140" s="670"/>
      <c r="I140" s="670"/>
      <c r="J140" s="670"/>
      <c r="K140" s="670"/>
      <c r="L140" s="670"/>
      <c r="M140" s="670"/>
      <c r="N140" s="670"/>
      <c r="O140" s="670"/>
      <c r="P140" s="670"/>
      <c r="Q140" s="670"/>
      <c r="R140" s="670"/>
      <c r="S140" s="670"/>
      <c r="T140" s="670"/>
      <c r="U140" s="670"/>
      <c r="V140" s="670"/>
      <c r="W140" s="670"/>
      <c r="X140" s="670"/>
      <c r="Y140" s="670"/>
      <c r="Z140" s="670"/>
      <c r="AA140" s="670"/>
      <c r="AB140" s="670"/>
      <c r="AC140" s="670"/>
      <c r="AD140" s="670"/>
      <c r="AE140" s="670"/>
      <c r="AF140" s="670"/>
      <c r="AG140" s="670"/>
      <c r="AH140" s="670"/>
      <c r="AI140" s="670"/>
      <c r="AJ140" s="670"/>
      <c r="AK140" s="670"/>
      <c r="AL140" s="670"/>
      <c r="AM140" s="670"/>
      <c r="AN140" s="670"/>
      <c r="AO140" s="670"/>
      <c r="AP140" s="670"/>
      <c r="AQ140" s="670"/>
      <c r="AR140" s="670"/>
      <c r="AS140" s="670"/>
      <c r="AT140" s="670"/>
      <c r="AU140" s="670"/>
      <c r="AV140" s="670"/>
      <c r="AW140" s="670"/>
      <c r="AX140" s="671"/>
    </row>
    <row r="141" spans="1:50" ht="28.35" customHeight="1" x14ac:dyDescent="0.15">
      <c r="A141" s="127"/>
      <c r="B141" s="128"/>
      <c r="C141" s="128"/>
      <c r="D141" s="128"/>
      <c r="E141" s="128"/>
      <c r="F141" s="129"/>
      <c r="G141" s="672"/>
      <c r="H141" s="670"/>
      <c r="I141" s="670"/>
      <c r="J141" s="670"/>
      <c r="K141" s="670"/>
      <c r="L141" s="670"/>
      <c r="M141" s="670"/>
      <c r="N141" s="670"/>
      <c r="O141" s="670"/>
      <c r="P141" s="670"/>
      <c r="Q141" s="670"/>
      <c r="R141" s="670"/>
      <c r="S141" s="670"/>
      <c r="T141" s="670"/>
      <c r="U141" s="670"/>
      <c r="V141" s="670"/>
      <c r="W141" s="670"/>
      <c r="X141" s="670"/>
      <c r="Y141" s="670"/>
      <c r="Z141" s="670"/>
      <c r="AA141" s="670"/>
      <c r="AB141" s="670"/>
      <c r="AC141" s="670"/>
      <c r="AD141" s="670"/>
      <c r="AE141" s="670"/>
      <c r="AF141" s="670"/>
      <c r="AG141" s="670"/>
      <c r="AH141" s="670"/>
      <c r="AI141" s="670"/>
      <c r="AJ141" s="670"/>
      <c r="AK141" s="670"/>
      <c r="AL141" s="670"/>
      <c r="AM141" s="670"/>
      <c r="AN141" s="670"/>
      <c r="AO141" s="670"/>
      <c r="AP141" s="670"/>
      <c r="AQ141" s="670"/>
      <c r="AR141" s="670"/>
      <c r="AS141" s="670"/>
      <c r="AT141" s="670"/>
      <c r="AU141" s="670"/>
      <c r="AV141" s="670"/>
      <c r="AW141" s="670"/>
      <c r="AX141" s="671"/>
    </row>
    <row r="142" spans="1:50" ht="27.75" customHeight="1" x14ac:dyDescent="0.15">
      <c r="A142" s="127"/>
      <c r="B142" s="128"/>
      <c r="C142" s="128"/>
      <c r="D142" s="128"/>
      <c r="E142" s="128"/>
      <c r="F142" s="129"/>
      <c r="G142" s="672"/>
      <c r="H142" s="670"/>
      <c r="I142" s="670"/>
      <c r="J142" s="670"/>
      <c r="K142" s="670"/>
      <c r="L142" s="670"/>
      <c r="M142" s="670"/>
      <c r="N142" s="670"/>
      <c r="O142" s="670"/>
      <c r="P142" s="670"/>
      <c r="Q142" s="670"/>
      <c r="R142" s="670"/>
      <c r="S142" s="670"/>
      <c r="T142" s="670"/>
      <c r="U142" s="670"/>
      <c r="V142" s="670"/>
      <c r="W142" s="670"/>
      <c r="X142" s="670"/>
      <c r="Y142" s="670"/>
      <c r="Z142" s="670"/>
      <c r="AA142" s="670"/>
      <c r="AB142" s="670"/>
      <c r="AC142" s="670"/>
      <c r="AD142" s="670"/>
      <c r="AE142" s="670"/>
      <c r="AF142" s="670"/>
      <c r="AG142" s="670"/>
      <c r="AH142" s="670"/>
      <c r="AI142" s="670"/>
      <c r="AJ142" s="670"/>
      <c r="AK142" s="670"/>
      <c r="AL142" s="670"/>
      <c r="AM142" s="670"/>
      <c r="AN142" s="670"/>
      <c r="AO142" s="670"/>
      <c r="AP142" s="670"/>
      <c r="AQ142" s="670"/>
      <c r="AR142" s="670"/>
      <c r="AS142" s="670"/>
      <c r="AT142" s="670"/>
      <c r="AU142" s="670"/>
      <c r="AV142" s="670"/>
      <c r="AW142" s="670"/>
      <c r="AX142" s="671"/>
    </row>
    <row r="143" spans="1:50" ht="28.35" customHeight="1" x14ac:dyDescent="0.15">
      <c r="A143" s="127"/>
      <c r="B143" s="128"/>
      <c r="C143" s="128"/>
      <c r="D143" s="128"/>
      <c r="E143" s="128"/>
      <c r="F143" s="129"/>
      <c r="G143" s="672"/>
      <c r="H143" s="670"/>
      <c r="I143" s="670"/>
      <c r="J143" s="670"/>
      <c r="K143" s="670"/>
      <c r="L143" s="670"/>
      <c r="M143" s="670"/>
      <c r="N143" s="670"/>
      <c r="O143" s="670"/>
      <c r="P143" s="670"/>
      <c r="Q143" s="670"/>
      <c r="R143" s="670"/>
      <c r="S143" s="670"/>
      <c r="T143" s="670"/>
      <c r="U143" s="670"/>
      <c r="V143" s="670"/>
      <c r="W143" s="670"/>
      <c r="X143" s="670"/>
      <c r="Y143" s="670"/>
      <c r="Z143" s="670"/>
      <c r="AA143" s="670"/>
      <c r="AB143" s="670"/>
      <c r="AC143" s="670"/>
      <c r="AD143" s="670"/>
      <c r="AE143" s="670"/>
      <c r="AF143" s="670"/>
      <c r="AG143" s="670"/>
      <c r="AH143" s="670"/>
      <c r="AI143" s="670"/>
      <c r="AJ143" s="670"/>
      <c r="AK143" s="670"/>
      <c r="AL143" s="670"/>
      <c r="AM143" s="670"/>
      <c r="AN143" s="670"/>
      <c r="AO143" s="670"/>
      <c r="AP143" s="670"/>
      <c r="AQ143" s="670"/>
      <c r="AR143" s="670"/>
      <c r="AS143" s="670"/>
      <c r="AT143" s="670"/>
      <c r="AU143" s="670"/>
      <c r="AV143" s="670"/>
      <c r="AW143" s="670"/>
      <c r="AX143" s="671"/>
    </row>
    <row r="144" spans="1:50" ht="28.35" customHeight="1" x14ac:dyDescent="0.15">
      <c r="A144" s="127"/>
      <c r="B144" s="128"/>
      <c r="C144" s="128"/>
      <c r="D144" s="128"/>
      <c r="E144" s="128"/>
      <c r="F144" s="129"/>
      <c r="G144" s="672"/>
      <c r="H144" s="670"/>
      <c r="I144" s="670"/>
      <c r="J144" s="670"/>
      <c r="K144" s="670"/>
      <c r="L144" s="670"/>
      <c r="M144" s="670"/>
      <c r="N144" s="670"/>
      <c r="O144" s="670"/>
      <c r="P144" s="670"/>
      <c r="Q144" s="670"/>
      <c r="R144" s="670"/>
      <c r="S144" s="670"/>
      <c r="T144" s="670"/>
      <c r="U144" s="670"/>
      <c r="V144" s="670"/>
      <c r="W144" s="670"/>
      <c r="X144" s="670"/>
      <c r="Y144" s="670"/>
      <c r="Z144" s="670"/>
      <c r="AA144" s="670"/>
      <c r="AB144" s="670"/>
      <c r="AC144" s="670"/>
      <c r="AD144" s="670"/>
      <c r="AE144" s="670"/>
      <c r="AF144" s="670"/>
      <c r="AG144" s="670"/>
      <c r="AH144" s="670"/>
      <c r="AI144" s="670"/>
      <c r="AJ144" s="670"/>
      <c r="AK144" s="670"/>
      <c r="AL144" s="670"/>
      <c r="AM144" s="670"/>
      <c r="AN144" s="670"/>
      <c r="AO144" s="670"/>
      <c r="AP144" s="670"/>
      <c r="AQ144" s="670"/>
      <c r="AR144" s="670"/>
      <c r="AS144" s="670"/>
      <c r="AT144" s="670"/>
      <c r="AU144" s="670"/>
      <c r="AV144" s="670"/>
      <c r="AW144" s="670"/>
      <c r="AX144" s="671"/>
    </row>
    <row r="145" spans="1:51" ht="28.35" customHeight="1" thickBot="1" x14ac:dyDescent="0.2">
      <c r="A145" s="127"/>
      <c r="B145" s="128"/>
      <c r="C145" s="128"/>
      <c r="D145" s="128"/>
      <c r="E145" s="128"/>
      <c r="F145" s="129"/>
      <c r="G145" s="672"/>
      <c r="H145" s="670"/>
      <c r="I145" s="670"/>
      <c r="J145" s="670"/>
      <c r="K145" s="670"/>
      <c r="L145" s="670"/>
      <c r="M145" s="670"/>
      <c r="N145" s="670"/>
      <c r="O145" s="670"/>
      <c r="P145" s="670"/>
      <c r="Q145" s="670"/>
      <c r="R145" s="670"/>
      <c r="S145" s="670"/>
      <c r="T145" s="670"/>
      <c r="U145" s="670"/>
      <c r="V145" s="670"/>
      <c r="W145" s="670"/>
      <c r="X145" s="670"/>
      <c r="Y145" s="670"/>
      <c r="Z145" s="670"/>
      <c r="AA145" s="670"/>
      <c r="AB145" s="670"/>
      <c r="AC145" s="670"/>
      <c r="AD145" s="670"/>
      <c r="AE145" s="670"/>
      <c r="AF145" s="670"/>
      <c r="AG145" s="670"/>
      <c r="AH145" s="670"/>
      <c r="AI145" s="670"/>
      <c r="AJ145" s="670"/>
      <c r="AK145" s="670"/>
      <c r="AL145" s="670"/>
      <c r="AM145" s="670"/>
      <c r="AN145" s="670"/>
      <c r="AO145" s="670"/>
      <c r="AP145" s="670"/>
      <c r="AQ145" s="670"/>
      <c r="AR145" s="670"/>
      <c r="AS145" s="670"/>
      <c r="AT145" s="670"/>
      <c r="AU145" s="670"/>
      <c r="AV145" s="670"/>
      <c r="AW145" s="670"/>
      <c r="AX145" s="671"/>
    </row>
    <row r="146" spans="1:51" ht="24.75" customHeight="1" x14ac:dyDescent="0.15">
      <c r="A146" s="673" t="s">
        <v>643</v>
      </c>
      <c r="B146" s="674"/>
      <c r="C146" s="674"/>
      <c r="D146" s="674"/>
      <c r="E146" s="674"/>
      <c r="F146" s="675"/>
      <c r="G146" s="676" t="s">
        <v>610</v>
      </c>
      <c r="H146" s="677"/>
      <c r="I146" s="677"/>
      <c r="J146" s="677"/>
      <c r="K146" s="677"/>
      <c r="L146" s="677"/>
      <c r="M146" s="677"/>
      <c r="N146" s="677"/>
      <c r="O146" s="677"/>
      <c r="P146" s="677"/>
      <c r="Q146" s="677"/>
      <c r="R146" s="677"/>
      <c r="S146" s="677"/>
      <c r="T146" s="677"/>
      <c r="U146" s="677"/>
      <c r="V146" s="677"/>
      <c r="W146" s="677"/>
      <c r="X146" s="677"/>
      <c r="Y146" s="677"/>
      <c r="Z146" s="677"/>
      <c r="AA146" s="677"/>
      <c r="AB146" s="678"/>
      <c r="AC146" s="676" t="s">
        <v>611</v>
      </c>
      <c r="AD146" s="677"/>
      <c r="AE146" s="677"/>
      <c r="AF146" s="677"/>
      <c r="AG146" s="677"/>
      <c r="AH146" s="677"/>
      <c r="AI146" s="677"/>
      <c r="AJ146" s="677"/>
      <c r="AK146" s="677"/>
      <c r="AL146" s="677"/>
      <c r="AM146" s="677"/>
      <c r="AN146" s="677"/>
      <c r="AO146" s="677"/>
      <c r="AP146" s="677"/>
      <c r="AQ146" s="677"/>
      <c r="AR146" s="677"/>
      <c r="AS146" s="677"/>
      <c r="AT146" s="677"/>
      <c r="AU146" s="677"/>
      <c r="AV146" s="677"/>
      <c r="AW146" s="677"/>
      <c r="AX146" s="679"/>
    </row>
    <row r="147" spans="1:51" ht="24.75" customHeight="1" x14ac:dyDescent="0.15">
      <c r="A147" s="680"/>
      <c r="B147" s="681"/>
      <c r="C147" s="681"/>
      <c r="D147" s="681"/>
      <c r="E147" s="681"/>
      <c r="F147" s="682"/>
      <c r="G147" s="617" t="s">
        <v>17</v>
      </c>
      <c r="H147" s="394"/>
      <c r="I147" s="394"/>
      <c r="J147" s="394"/>
      <c r="K147" s="394"/>
      <c r="L147" s="683" t="s">
        <v>18</v>
      </c>
      <c r="M147" s="394"/>
      <c r="N147" s="394"/>
      <c r="O147" s="394"/>
      <c r="P147" s="394"/>
      <c r="Q147" s="394"/>
      <c r="R147" s="394"/>
      <c r="S147" s="394"/>
      <c r="T147" s="394"/>
      <c r="U147" s="394"/>
      <c r="V147" s="394"/>
      <c r="W147" s="394"/>
      <c r="X147" s="684"/>
      <c r="Y147" s="685" t="s">
        <v>19</v>
      </c>
      <c r="Z147" s="686"/>
      <c r="AA147" s="686"/>
      <c r="AB147" s="687"/>
      <c r="AC147" s="617" t="s">
        <v>17</v>
      </c>
      <c r="AD147" s="394"/>
      <c r="AE147" s="394"/>
      <c r="AF147" s="394"/>
      <c r="AG147" s="394"/>
      <c r="AH147" s="683" t="s">
        <v>18</v>
      </c>
      <c r="AI147" s="394"/>
      <c r="AJ147" s="394"/>
      <c r="AK147" s="394"/>
      <c r="AL147" s="394"/>
      <c r="AM147" s="394"/>
      <c r="AN147" s="394"/>
      <c r="AO147" s="394"/>
      <c r="AP147" s="394"/>
      <c r="AQ147" s="394"/>
      <c r="AR147" s="394"/>
      <c r="AS147" s="394"/>
      <c r="AT147" s="684"/>
      <c r="AU147" s="685" t="s">
        <v>19</v>
      </c>
      <c r="AV147" s="686"/>
      <c r="AW147" s="686"/>
      <c r="AX147" s="688"/>
    </row>
    <row r="148" spans="1:51" ht="24.75" customHeight="1" x14ac:dyDescent="0.15">
      <c r="A148" s="680"/>
      <c r="B148" s="681"/>
      <c r="C148" s="681"/>
      <c r="D148" s="681"/>
      <c r="E148" s="681"/>
      <c r="F148" s="682"/>
      <c r="G148" s="689" t="s">
        <v>615</v>
      </c>
      <c r="H148" s="690"/>
      <c r="I148" s="690"/>
      <c r="J148" s="690"/>
      <c r="K148" s="691"/>
      <c r="L148" s="692" t="s">
        <v>613</v>
      </c>
      <c r="M148" s="693"/>
      <c r="N148" s="693"/>
      <c r="O148" s="693"/>
      <c r="P148" s="693"/>
      <c r="Q148" s="693"/>
      <c r="R148" s="693"/>
      <c r="S148" s="693"/>
      <c r="T148" s="693"/>
      <c r="U148" s="693"/>
      <c r="V148" s="693"/>
      <c r="W148" s="693"/>
      <c r="X148" s="694"/>
      <c r="Y148" s="695">
        <v>6727.51</v>
      </c>
      <c r="Z148" s="696"/>
      <c r="AA148" s="696"/>
      <c r="AB148" s="697"/>
      <c r="AC148" s="689" t="s">
        <v>615</v>
      </c>
      <c r="AD148" s="690"/>
      <c r="AE148" s="690"/>
      <c r="AF148" s="690"/>
      <c r="AG148" s="691"/>
      <c r="AH148" s="692" t="s">
        <v>613</v>
      </c>
      <c r="AI148" s="693"/>
      <c r="AJ148" s="693"/>
      <c r="AK148" s="693"/>
      <c r="AL148" s="693"/>
      <c r="AM148" s="693"/>
      <c r="AN148" s="693"/>
      <c r="AO148" s="693"/>
      <c r="AP148" s="693"/>
      <c r="AQ148" s="693"/>
      <c r="AR148" s="693"/>
      <c r="AS148" s="693"/>
      <c r="AT148" s="694"/>
      <c r="AU148" s="695">
        <v>9271.5300000000007</v>
      </c>
      <c r="AV148" s="696"/>
      <c r="AW148" s="696"/>
      <c r="AX148" s="698"/>
    </row>
    <row r="149" spans="1:51" ht="24.75" customHeight="1" x14ac:dyDescent="0.15">
      <c r="A149" s="680"/>
      <c r="B149" s="681"/>
      <c r="C149" s="681"/>
      <c r="D149" s="681"/>
      <c r="E149" s="681"/>
      <c r="F149" s="682"/>
      <c r="G149" s="699"/>
      <c r="H149" s="700"/>
      <c r="I149" s="700"/>
      <c r="J149" s="700"/>
      <c r="K149" s="701"/>
      <c r="L149" s="702"/>
      <c r="M149" s="703"/>
      <c r="N149" s="703"/>
      <c r="O149" s="703"/>
      <c r="P149" s="703"/>
      <c r="Q149" s="703"/>
      <c r="R149" s="703"/>
      <c r="S149" s="703"/>
      <c r="T149" s="703"/>
      <c r="U149" s="703"/>
      <c r="V149" s="703"/>
      <c r="W149" s="703"/>
      <c r="X149" s="704"/>
      <c r="Y149" s="705"/>
      <c r="Z149" s="706"/>
      <c r="AA149" s="706"/>
      <c r="AB149" s="707"/>
      <c r="AC149" s="699"/>
      <c r="AD149" s="700"/>
      <c r="AE149" s="700"/>
      <c r="AF149" s="700"/>
      <c r="AG149" s="701"/>
      <c r="AH149" s="702"/>
      <c r="AI149" s="703"/>
      <c r="AJ149" s="703"/>
      <c r="AK149" s="703"/>
      <c r="AL149" s="703"/>
      <c r="AM149" s="703"/>
      <c r="AN149" s="703"/>
      <c r="AO149" s="703"/>
      <c r="AP149" s="703"/>
      <c r="AQ149" s="703"/>
      <c r="AR149" s="703"/>
      <c r="AS149" s="703"/>
      <c r="AT149" s="704"/>
      <c r="AU149" s="705"/>
      <c r="AV149" s="706"/>
      <c r="AW149" s="706"/>
      <c r="AX149" s="708"/>
    </row>
    <row r="150" spans="1:51" ht="24.75" customHeight="1" thickBot="1" x14ac:dyDescent="0.2">
      <c r="A150" s="680"/>
      <c r="B150" s="681"/>
      <c r="C150" s="681"/>
      <c r="D150" s="681"/>
      <c r="E150" s="681"/>
      <c r="F150" s="682"/>
      <c r="G150" s="709" t="s">
        <v>20</v>
      </c>
      <c r="H150" s="710"/>
      <c r="I150" s="710"/>
      <c r="J150" s="710"/>
      <c r="K150" s="710"/>
      <c r="L150" s="711"/>
      <c r="M150" s="229"/>
      <c r="N150" s="229"/>
      <c r="O150" s="229"/>
      <c r="P150" s="229"/>
      <c r="Q150" s="229"/>
      <c r="R150" s="229"/>
      <c r="S150" s="229"/>
      <c r="T150" s="229"/>
      <c r="U150" s="229"/>
      <c r="V150" s="229"/>
      <c r="W150" s="229"/>
      <c r="X150" s="230"/>
      <c r="Y150" s="712">
        <f>SUM(Y148:AB149)</f>
        <v>6727.51</v>
      </c>
      <c r="Z150" s="713"/>
      <c r="AA150" s="713"/>
      <c r="AB150" s="714"/>
      <c r="AC150" s="709" t="s">
        <v>20</v>
      </c>
      <c r="AD150" s="710"/>
      <c r="AE150" s="710"/>
      <c r="AF150" s="710"/>
      <c r="AG150" s="710"/>
      <c r="AH150" s="711"/>
      <c r="AI150" s="229"/>
      <c r="AJ150" s="229"/>
      <c r="AK150" s="229"/>
      <c r="AL150" s="229"/>
      <c r="AM150" s="229"/>
      <c r="AN150" s="229"/>
      <c r="AO150" s="229"/>
      <c r="AP150" s="229"/>
      <c r="AQ150" s="229"/>
      <c r="AR150" s="229"/>
      <c r="AS150" s="229"/>
      <c r="AT150" s="230"/>
      <c r="AU150" s="712">
        <f>SUM(AU148:AX149)</f>
        <v>9271.5300000000007</v>
      </c>
      <c r="AV150" s="713"/>
      <c r="AW150" s="713"/>
      <c r="AX150" s="715"/>
    </row>
    <row r="151" spans="1:51" ht="24.75" customHeight="1" x14ac:dyDescent="0.15">
      <c r="A151" s="680"/>
      <c r="B151" s="681"/>
      <c r="C151" s="681"/>
      <c r="D151" s="681"/>
      <c r="E151" s="681"/>
      <c r="F151" s="682"/>
      <c r="G151" s="676" t="s">
        <v>612</v>
      </c>
      <c r="H151" s="677"/>
      <c r="I151" s="677"/>
      <c r="J151" s="677"/>
      <c r="K151" s="677"/>
      <c r="L151" s="677"/>
      <c r="M151" s="677"/>
      <c r="N151" s="677"/>
      <c r="O151" s="677"/>
      <c r="P151" s="677"/>
      <c r="Q151" s="677"/>
      <c r="R151" s="677"/>
      <c r="S151" s="677"/>
      <c r="T151" s="677"/>
      <c r="U151" s="677"/>
      <c r="V151" s="677"/>
      <c r="W151" s="677"/>
      <c r="X151" s="677"/>
      <c r="Y151" s="677"/>
      <c r="Z151" s="677"/>
      <c r="AA151" s="677"/>
      <c r="AB151" s="678"/>
      <c r="AC151" s="676" t="s">
        <v>614</v>
      </c>
      <c r="AD151" s="677"/>
      <c r="AE151" s="677"/>
      <c r="AF151" s="677"/>
      <c r="AG151" s="677"/>
      <c r="AH151" s="677"/>
      <c r="AI151" s="677"/>
      <c r="AJ151" s="677"/>
      <c r="AK151" s="677"/>
      <c r="AL151" s="677"/>
      <c r="AM151" s="677"/>
      <c r="AN151" s="677"/>
      <c r="AO151" s="677"/>
      <c r="AP151" s="677"/>
      <c r="AQ151" s="677"/>
      <c r="AR151" s="677"/>
      <c r="AS151" s="677"/>
      <c r="AT151" s="677"/>
      <c r="AU151" s="677"/>
      <c r="AV151" s="677"/>
      <c r="AW151" s="677"/>
      <c r="AX151" s="679"/>
      <c r="AY151" s="34">
        <f>COUNTA($G$153,$AC$153)</f>
        <v>2</v>
      </c>
    </row>
    <row r="152" spans="1:51" ht="24.75" customHeight="1" x14ac:dyDescent="0.15">
      <c r="A152" s="680"/>
      <c r="B152" s="681"/>
      <c r="C152" s="681"/>
      <c r="D152" s="681"/>
      <c r="E152" s="681"/>
      <c r="F152" s="682"/>
      <c r="G152" s="617" t="s">
        <v>17</v>
      </c>
      <c r="H152" s="394"/>
      <c r="I152" s="394"/>
      <c r="J152" s="394"/>
      <c r="K152" s="394"/>
      <c r="L152" s="683" t="s">
        <v>18</v>
      </c>
      <c r="M152" s="394"/>
      <c r="N152" s="394"/>
      <c r="O152" s="394"/>
      <c r="P152" s="394"/>
      <c r="Q152" s="394"/>
      <c r="R152" s="394"/>
      <c r="S152" s="394"/>
      <c r="T152" s="394"/>
      <c r="U152" s="394"/>
      <c r="V152" s="394"/>
      <c r="W152" s="394"/>
      <c r="X152" s="684"/>
      <c r="Y152" s="685" t="s">
        <v>19</v>
      </c>
      <c r="Z152" s="686"/>
      <c r="AA152" s="686"/>
      <c r="AB152" s="687"/>
      <c r="AC152" s="617" t="s">
        <v>17</v>
      </c>
      <c r="AD152" s="394"/>
      <c r="AE152" s="394"/>
      <c r="AF152" s="394"/>
      <c r="AG152" s="394"/>
      <c r="AH152" s="683" t="s">
        <v>18</v>
      </c>
      <c r="AI152" s="394"/>
      <c r="AJ152" s="394"/>
      <c r="AK152" s="394"/>
      <c r="AL152" s="394"/>
      <c r="AM152" s="394"/>
      <c r="AN152" s="394"/>
      <c r="AO152" s="394"/>
      <c r="AP152" s="394"/>
      <c r="AQ152" s="394"/>
      <c r="AR152" s="394"/>
      <c r="AS152" s="394"/>
      <c r="AT152" s="684"/>
      <c r="AU152" s="685" t="s">
        <v>19</v>
      </c>
      <c r="AV152" s="686"/>
      <c r="AW152" s="686"/>
      <c r="AX152" s="688"/>
      <c r="AY152" s="34">
        <f>$AY$151</f>
        <v>2</v>
      </c>
    </row>
    <row r="153" spans="1:51" ht="24.75" customHeight="1" x14ac:dyDescent="0.15">
      <c r="A153" s="680"/>
      <c r="B153" s="681"/>
      <c r="C153" s="681"/>
      <c r="D153" s="681"/>
      <c r="E153" s="681"/>
      <c r="F153" s="682"/>
      <c r="G153" s="689" t="s">
        <v>615</v>
      </c>
      <c r="H153" s="690"/>
      <c r="I153" s="690"/>
      <c r="J153" s="690"/>
      <c r="K153" s="691"/>
      <c r="L153" s="692" t="s">
        <v>613</v>
      </c>
      <c r="M153" s="693"/>
      <c r="N153" s="693"/>
      <c r="O153" s="693"/>
      <c r="P153" s="693"/>
      <c r="Q153" s="693"/>
      <c r="R153" s="693"/>
      <c r="S153" s="693"/>
      <c r="T153" s="693"/>
      <c r="U153" s="693"/>
      <c r="V153" s="693"/>
      <c r="W153" s="693"/>
      <c r="X153" s="694"/>
      <c r="Y153" s="695">
        <v>1500.95</v>
      </c>
      <c r="Z153" s="696"/>
      <c r="AA153" s="696"/>
      <c r="AB153" s="697"/>
      <c r="AC153" s="689" t="s">
        <v>615</v>
      </c>
      <c r="AD153" s="690"/>
      <c r="AE153" s="690"/>
      <c r="AF153" s="690"/>
      <c r="AG153" s="691"/>
      <c r="AH153" s="692" t="s">
        <v>613</v>
      </c>
      <c r="AI153" s="693"/>
      <c r="AJ153" s="693"/>
      <c r="AK153" s="693"/>
      <c r="AL153" s="693"/>
      <c r="AM153" s="693"/>
      <c r="AN153" s="693"/>
      <c r="AO153" s="693"/>
      <c r="AP153" s="693"/>
      <c r="AQ153" s="693"/>
      <c r="AR153" s="693"/>
      <c r="AS153" s="693"/>
      <c r="AT153" s="694"/>
      <c r="AU153" s="695">
        <v>0</v>
      </c>
      <c r="AV153" s="696"/>
      <c r="AW153" s="696"/>
      <c r="AX153" s="698"/>
      <c r="AY153" s="34">
        <f t="shared" ref="AY153:AY155" si="12">$AY$151</f>
        <v>2</v>
      </c>
    </row>
    <row r="154" spans="1:51" ht="24.75" customHeight="1" x14ac:dyDescent="0.15">
      <c r="A154" s="680"/>
      <c r="B154" s="681"/>
      <c r="C154" s="681"/>
      <c r="D154" s="681"/>
      <c r="E154" s="681"/>
      <c r="F154" s="682"/>
      <c r="G154" s="716"/>
      <c r="H154" s="717"/>
      <c r="I154" s="717"/>
      <c r="J154" s="717"/>
      <c r="K154" s="718"/>
      <c r="L154" s="719"/>
      <c r="M154" s="720"/>
      <c r="N154" s="720"/>
      <c r="O154" s="720"/>
      <c r="P154" s="720"/>
      <c r="Q154" s="720"/>
      <c r="R154" s="720"/>
      <c r="S154" s="720"/>
      <c r="T154" s="720"/>
      <c r="U154" s="720"/>
      <c r="V154" s="720"/>
      <c r="W154" s="720"/>
      <c r="X154" s="721"/>
      <c r="Y154" s="722"/>
      <c r="Z154" s="723"/>
      <c r="AA154" s="723"/>
      <c r="AB154" s="724"/>
      <c r="AC154" s="716"/>
      <c r="AD154" s="717"/>
      <c r="AE154" s="717"/>
      <c r="AF154" s="717"/>
      <c r="AG154" s="718"/>
      <c r="AH154" s="719"/>
      <c r="AI154" s="720"/>
      <c r="AJ154" s="720"/>
      <c r="AK154" s="720"/>
      <c r="AL154" s="720"/>
      <c r="AM154" s="720"/>
      <c r="AN154" s="720"/>
      <c r="AO154" s="720"/>
      <c r="AP154" s="720"/>
      <c r="AQ154" s="720"/>
      <c r="AR154" s="720"/>
      <c r="AS154" s="720"/>
      <c r="AT154" s="721"/>
      <c r="AU154" s="722"/>
      <c r="AV154" s="723"/>
      <c r="AW154" s="723"/>
      <c r="AX154" s="725"/>
      <c r="AY154" s="34">
        <f t="shared" si="12"/>
        <v>2</v>
      </c>
    </row>
    <row r="155" spans="1:51" ht="24.75" customHeight="1" x14ac:dyDescent="0.15">
      <c r="A155" s="680"/>
      <c r="B155" s="681"/>
      <c r="C155" s="681"/>
      <c r="D155" s="681"/>
      <c r="E155" s="681"/>
      <c r="F155" s="682"/>
      <c r="G155" s="709" t="s">
        <v>20</v>
      </c>
      <c r="H155" s="710"/>
      <c r="I155" s="710"/>
      <c r="J155" s="710"/>
      <c r="K155" s="710"/>
      <c r="L155" s="711"/>
      <c r="M155" s="229"/>
      <c r="N155" s="229"/>
      <c r="O155" s="229"/>
      <c r="P155" s="229"/>
      <c r="Q155" s="229"/>
      <c r="R155" s="229"/>
      <c r="S155" s="229"/>
      <c r="T155" s="229"/>
      <c r="U155" s="229"/>
      <c r="V155" s="229"/>
      <c r="W155" s="229"/>
      <c r="X155" s="230"/>
      <c r="Y155" s="712">
        <f>SUM(Y153:AB154)</f>
        <v>1500.95</v>
      </c>
      <c r="Z155" s="713"/>
      <c r="AA155" s="713"/>
      <c r="AB155" s="714"/>
      <c r="AC155" s="709" t="s">
        <v>20</v>
      </c>
      <c r="AD155" s="710"/>
      <c r="AE155" s="710"/>
      <c r="AF155" s="710"/>
      <c r="AG155" s="710"/>
      <c r="AH155" s="711"/>
      <c r="AI155" s="229"/>
      <c r="AJ155" s="229"/>
      <c r="AK155" s="229"/>
      <c r="AL155" s="229"/>
      <c r="AM155" s="229"/>
      <c r="AN155" s="229"/>
      <c r="AO155" s="229"/>
      <c r="AP155" s="229"/>
      <c r="AQ155" s="229"/>
      <c r="AR155" s="229"/>
      <c r="AS155" s="229"/>
      <c r="AT155" s="230"/>
      <c r="AU155" s="712">
        <f>SUM(AU153:AX154)</f>
        <v>0</v>
      </c>
      <c r="AV155" s="713"/>
      <c r="AW155" s="713"/>
      <c r="AX155" s="715"/>
      <c r="AY155" s="34">
        <f t="shared" si="12"/>
        <v>2</v>
      </c>
    </row>
  </sheetData>
  <sheetProtection formatRows="0"/>
  <dataConsolidate/>
  <mergeCells count="658">
    <mergeCell ref="AU127:AV127"/>
    <mergeCell ref="E123:P123"/>
    <mergeCell ref="Q123:AB123"/>
    <mergeCell ref="AC123:AN123"/>
    <mergeCell ref="AO123:AX123"/>
    <mergeCell ref="E124:P124"/>
    <mergeCell ref="Q124:AB124"/>
    <mergeCell ref="AC124:AN124"/>
    <mergeCell ref="AO124:AX124"/>
    <mergeCell ref="A124:D124"/>
    <mergeCell ref="O128:P128"/>
    <mergeCell ref="AA128:AB128"/>
    <mergeCell ref="AM128:AN128"/>
    <mergeCell ref="AO128:AP128"/>
    <mergeCell ref="AR128:AS128"/>
    <mergeCell ref="AU128:AV128"/>
    <mergeCell ref="A125:D125"/>
    <mergeCell ref="E125:P125"/>
    <mergeCell ref="Q125:AB125"/>
    <mergeCell ref="AC125:AN125"/>
    <mergeCell ref="AO125:AX125"/>
    <mergeCell ref="A126:D126"/>
    <mergeCell ref="E126:P126"/>
    <mergeCell ref="Q126:AB126"/>
    <mergeCell ref="AC126:AN126"/>
    <mergeCell ref="AO126:AX126"/>
    <mergeCell ref="A127:D127"/>
    <mergeCell ref="E127:G127"/>
    <mergeCell ref="I127:J127"/>
    <mergeCell ref="L127:M127"/>
    <mergeCell ref="O127:P127"/>
    <mergeCell ref="Q127:S127"/>
    <mergeCell ref="U127:V127"/>
    <mergeCell ref="X127:Y127"/>
    <mergeCell ref="AA127:AB127"/>
    <mergeCell ref="AC127:AE127"/>
    <mergeCell ref="AG127:AH127"/>
    <mergeCell ref="AJ127:AK127"/>
    <mergeCell ref="AM127:AN127"/>
    <mergeCell ref="AO127:AP127"/>
    <mergeCell ref="AR127:AS127"/>
    <mergeCell ref="A12:F21"/>
    <mergeCell ref="G22:O22"/>
    <mergeCell ref="G23:O23"/>
    <mergeCell ref="A22:F24"/>
    <mergeCell ref="AD22:AX22"/>
    <mergeCell ref="AD23:AX24"/>
    <mergeCell ref="W22:AC22"/>
    <mergeCell ref="A121:D121"/>
    <mergeCell ref="E121:P121"/>
    <mergeCell ref="Q121:AB121"/>
    <mergeCell ref="AC121:AN121"/>
    <mergeCell ref="AO121:AX121"/>
    <mergeCell ref="E122:P122"/>
    <mergeCell ref="Q122:AB122"/>
    <mergeCell ref="AC122:AN122"/>
    <mergeCell ref="AO122:AX122"/>
    <mergeCell ref="A118:D118"/>
    <mergeCell ref="E118:P118"/>
    <mergeCell ref="Q118:AB118"/>
    <mergeCell ref="AC118:AN118"/>
    <mergeCell ref="AO118:AX118"/>
    <mergeCell ref="A119:D119"/>
    <mergeCell ref="E119:P119"/>
    <mergeCell ref="Q119:AB119"/>
    <mergeCell ref="AC119:AN119"/>
    <mergeCell ref="AO119:AX119"/>
    <mergeCell ref="A120:D120"/>
    <mergeCell ref="E120:P120"/>
    <mergeCell ref="Q120:AB120"/>
    <mergeCell ref="AC120:AN120"/>
    <mergeCell ref="AO120:AX120"/>
    <mergeCell ref="W23:AC23"/>
    <mergeCell ref="AG128:AH128"/>
    <mergeCell ref="AJ128:AK128"/>
    <mergeCell ref="A123:D123"/>
    <mergeCell ref="A122:D122"/>
    <mergeCell ref="A128:D128"/>
    <mergeCell ref="E128:G128"/>
    <mergeCell ref="I128:J128"/>
    <mergeCell ref="L128:M128"/>
    <mergeCell ref="Q128:S128"/>
    <mergeCell ref="U128:V128"/>
    <mergeCell ref="X128:Y128"/>
    <mergeCell ref="AC128:AE128"/>
    <mergeCell ref="C94:AC94"/>
    <mergeCell ref="AD94:AF94"/>
    <mergeCell ref="AO2:AQ2"/>
    <mergeCell ref="AS2:AU2"/>
    <mergeCell ref="P24:V24"/>
    <mergeCell ref="W24:AC24"/>
    <mergeCell ref="AD2:AH2"/>
    <mergeCell ref="AJ2:AM2"/>
    <mergeCell ref="G8:X8"/>
    <mergeCell ref="P22:V22"/>
    <mergeCell ref="P23:V23"/>
    <mergeCell ref="G24:O24"/>
    <mergeCell ref="C67:D80"/>
    <mergeCell ref="AM75:AP75"/>
    <mergeCell ref="AQ75:AT75"/>
    <mergeCell ref="AU75:AX75"/>
    <mergeCell ref="Y76:AA76"/>
    <mergeCell ref="AB76:AD76"/>
    <mergeCell ref="AE76:AH76"/>
    <mergeCell ref="AI76:AL76"/>
    <mergeCell ref="AM76:AP76"/>
    <mergeCell ref="AQ76:AT76"/>
    <mergeCell ref="AU76:AX76"/>
    <mergeCell ref="Y77:AA77"/>
    <mergeCell ref="AB77:AD77"/>
    <mergeCell ref="AE77:AH77"/>
    <mergeCell ref="AI77:AL77"/>
    <mergeCell ref="AM77:AP77"/>
    <mergeCell ref="AQ77:AT77"/>
    <mergeCell ref="AU77:AX77"/>
    <mergeCell ref="E73:F77"/>
    <mergeCell ref="G73:X74"/>
    <mergeCell ref="Y73:AA74"/>
    <mergeCell ref="AB73:AD74"/>
    <mergeCell ref="AE73:AH73"/>
    <mergeCell ref="AI73:AL74"/>
    <mergeCell ref="AM73:AP74"/>
    <mergeCell ref="AQ73:AT73"/>
    <mergeCell ref="AU73:AX73"/>
    <mergeCell ref="AE74:AF74"/>
    <mergeCell ref="AG74:AH74"/>
    <mergeCell ref="AQ74:AR74"/>
    <mergeCell ref="AS74:AT74"/>
    <mergeCell ref="AU74:AV74"/>
    <mergeCell ref="AW74:AX74"/>
    <mergeCell ref="G75:X77"/>
    <mergeCell ref="Y75:AA75"/>
    <mergeCell ref="AB75:AD75"/>
    <mergeCell ref="AE75:AH75"/>
    <mergeCell ref="AI75:AL75"/>
    <mergeCell ref="AQ71:AT71"/>
    <mergeCell ref="Y72:AA72"/>
    <mergeCell ref="AB72:AD72"/>
    <mergeCell ref="AE72:AH72"/>
    <mergeCell ref="G62:X63"/>
    <mergeCell ref="E59:F59"/>
    <mergeCell ref="G59:AX59"/>
    <mergeCell ref="E58:F58"/>
    <mergeCell ref="G58:AX58"/>
    <mergeCell ref="E60:F63"/>
    <mergeCell ref="Y62:AA62"/>
    <mergeCell ref="AB62:AD62"/>
    <mergeCell ref="AE62:AH62"/>
    <mergeCell ref="Y60:AA61"/>
    <mergeCell ref="AB60:AD61"/>
    <mergeCell ref="AW61:AX61"/>
    <mergeCell ref="AS61:AT61"/>
    <mergeCell ref="AQ56:AX56"/>
    <mergeCell ref="AQ60:AT60"/>
    <mergeCell ref="AU60:AX60"/>
    <mergeCell ref="AE55:AH55"/>
    <mergeCell ref="AE60:AH61"/>
    <mergeCell ref="AU37:AX37"/>
    <mergeCell ref="AS48:AT48"/>
    <mergeCell ref="AQ49:AT49"/>
    <mergeCell ref="AU49:AX49"/>
    <mergeCell ref="AS38:AT38"/>
    <mergeCell ref="AE42:AH43"/>
    <mergeCell ref="AI42:AL43"/>
    <mergeCell ref="AM42:AP43"/>
    <mergeCell ref="AQ42:AT42"/>
    <mergeCell ref="AU42:AX42"/>
    <mergeCell ref="AQ43:AR43"/>
    <mergeCell ref="AS43:AT43"/>
    <mergeCell ref="AE44:AH44"/>
    <mergeCell ref="AI44:AL44"/>
    <mergeCell ref="AM44:AP44"/>
    <mergeCell ref="AQ44:AT44"/>
    <mergeCell ref="AU44:AX44"/>
    <mergeCell ref="AE45:AH45"/>
    <mergeCell ref="AI45:AL45"/>
    <mergeCell ref="AM45:AP45"/>
    <mergeCell ref="AQ45:AT45"/>
    <mergeCell ref="AU45:AX45"/>
    <mergeCell ref="AE46:AH46"/>
    <mergeCell ref="AI46:AL46"/>
    <mergeCell ref="AM46:AP46"/>
    <mergeCell ref="AQ46:AT46"/>
    <mergeCell ref="AU46:AX46"/>
    <mergeCell ref="AW26:AX26"/>
    <mergeCell ref="AU26:AV26"/>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Y7:AD7"/>
    <mergeCell ref="Y29:AA29"/>
    <mergeCell ref="AE27:AH27"/>
    <mergeCell ref="AQ26:AR26"/>
    <mergeCell ref="AE28:AH28"/>
    <mergeCell ref="AS26:AT26"/>
    <mergeCell ref="AW2:AX2"/>
    <mergeCell ref="AW43:AX43"/>
    <mergeCell ref="AU27:AX27"/>
    <mergeCell ref="AU28:AX28"/>
    <mergeCell ref="AU29:AX29"/>
    <mergeCell ref="AB49:AD49"/>
    <mergeCell ref="AQ70:AT70"/>
    <mergeCell ref="E64:AX64"/>
    <mergeCell ref="E65:AX66"/>
    <mergeCell ref="AU72:AX72"/>
    <mergeCell ref="AQ61:AR61"/>
    <mergeCell ref="AU61:AV61"/>
    <mergeCell ref="G60:X61"/>
    <mergeCell ref="AI62:AL62"/>
    <mergeCell ref="A81:AX81"/>
    <mergeCell ref="G68:X69"/>
    <mergeCell ref="G70:X72"/>
    <mergeCell ref="E67:F67"/>
    <mergeCell ref="G67:I67"/>
    <mergeCell ref="J67:T67"/>
    <mergeCell ref="U67:AX67"/>
    <mergeCell ref="AE57:AH57"/>
    <mergeCell ref="AI55:AL55"/>
    <mergeCell ref="AM57:AP57"/>
    <mergeCell ref="AM40:AP40"/>
    <mergeCell ref="AB47:AD48"/>
    <mergeCell ref="AB46:AD46"/>
    <mergeCell ref="AB51:AD51"/>
    <mergeCell ref="Y52:AA52"/>
    <mergeCell ref="Y51:AA51"/>
    <mergeCell ref="AK20:AQ20"/>
    <mergeCell ref="AM39:AP39"/>
    <mergeCell ref="AM47:AP48"/>
    <mergeCell ref="AE54:AH54"/>
    <mergeCell ref="AI54:AL54"/>
    <mergeCell ref="AM54:AP54"/>
    <mergeCell ref="AM49:AP49"/>
    <mergeCell ref="AU38:AV38"/>
    <mergeCell ref="AE37:AH38"/>
    <mergeCell ref="AI37:AL38"/>
    <mergeCell ref="AM37:AP38"/>
    <mergeCell ref="AB34:AX36"/>
    <mergeCell ref="AQ40:AT40"/>
    <mergeCell ref="AU40:AX40"/>
    <mergeCell ref="AE41:AH41"/>
    <mergeCell ref="A25:F29"/>
    <mergeCell ref="A32:A51"/>
    <mergeCell ref="AB28:AD28"/>
    <mergeCell ref="A3:AH3"/>
    <mergeCell ref="AJ3:AW3"/>
    <mergeCell ref="AG89:AX89"/>
    <mergeCell ref="A83:B8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9:O41"/>
    <mergeCell ref="B42:F46"/>
    <mergeCell ref="G5:L5"/>
    <mergeCell ref="M5:R5"/>
    <mergeCell ref="S5:X5"/>
    <mergeCell ref="Y8:AD8"/>
    <mergeCell ref="A9:F9"/>
    <mergeCell ref="G9:AX9"/>
    <mergeCell ref="I15:O15"/>
    <mergeCell ref="P15:V15"/>
    <mergeCell ref="W15:AC15"/>
    <mergeCell ref="Y25:AA26"/>
    <mergeCell ref="Y27:AA27"/>
    <mergeCell ref="Y28:AA28"/>
    <mergeCell ref="P25:X26"/>
    <mergeCell ref="AB25:AD26"/>
    <mergeCell ref="AB27:AD27"/>
    <mergeCell ref="G154:K154"/>
    <mergeCell ref="L154:X154"/>
    <mergeCell ref="Y154:AB154"/>
    <mergeCell ref="AC154:AG154"/>
    <mergeCell ref="AH154:AT154"/>
    <mergeCell ref="AU154:AX154"/>
    <mergeCell ref="G155:K155"/>
    <mergeCell ref="L155:X155"/>
    <mergeCell ref="Y155:AB155"/>
    <mergeCell ref="AC155:AG155"/>
    <mergeCell ref="AH155:AT155"/>
    <mergeCell ref="AU155:AX155"/>
    <mergeCell ref="G151:AB151"/>
    <mergeCell ref="AC151:AX151"/>
    <mergeCell ref="G152:K152"/>
    <mergeCell ref="L152:X152"/>
    <mergeCell ref="Y149:AB149"/>
    <mergeCell ref="AC149:AG149"/>
    <mergeCell ref="C107:F107"/>
    <mergeCell ref="G153:K153"/>
    <mergeCell ref="L153:X153"/>
    <mergeCell ref="Y153:AB153"/>
    <mergeCell ref="AC153:AG153"/>
    <mergeCell ref="AH153:AT153"/>
    <mergeCell ref="Y152:AB152"/>
    <mergeCell ref="AC152:AG152"/>
    <mergeCell ref="AH152:AT152"/>
    <mergeCell ref="AU152:AX152"/>
    <mergeCell ref="AD88:AF88"/>
    <mergeCell ref="AD85:AF85"/>
    <mergeCell ref="AC148:AG148"/>
    <mergeCell ref="L148:X148"/>
    <mergeCell ref="AC147:AG147"/>
    <mergeCell ref="L149:X149"/>
    <mergeCell ref="G150:K150"/>
    <mergeCell ref="L150:X150"/>
    <mergeCell ref="Y150:AB150"/>
    <mergeCell ref="AC150:AG150"/>
    <mergeCell ref="AH150:AT150"/>
    <mergeCell ref="AU150:AX150"/>
    <mergeCell ref="AU69:AV69"/>
    <mergeCell ref="AE69:AF69"/>
    <mergeCell ref="AU62:AX62"/>
    <mergeCell ref="AG69:AH69"/>
    <mergeCell ref="C92:AC92"/>
    <mergeCell ref="AD95:AF95"/>
    <mergeCell ref="AG93:AX93"/>
    <mergeCell ref="C89:AC89"/>
    <mergeCell ref="G147:K147"/>
    <mergeCell ref="L147:X147"/>
    <mergeCell ref="AW69:AX69"/>
    <mergeCell ref="AB70:AD70"/>
    <mergeCell ref="C84:AC84"/>
    <mergeCell ref="C85:AC85"/>
    <mergeCell ref="C86:AC86"/>
    <mergeCell ref="AG82:AX82"/>
    <mergeCell ref="AU71:AX71"/>
    <mergeCell ref="AD15:AJ15"/>
    <mergeCell ref="P19:V19"/>
    <mergeCell ref="A116:AX116"/>
    <mergeCell ref="AC146:AX146"/>
    <mergeCell ref="AE70:AH70"/>
    <mergeCell ref="C87:D88"/>
    <mergeCell ref="Y147:AB147"/>
    <mergeCell ref="A112:E112"/>
    <mergeCell ref="A107:B108"/>
    <mergeCell ref="Y148:AB148"/>
    <mergeCell ref="A113:AX113"/>
    <mergeCell ref="AR15:AX15"/>
    <mergeCell ref="I14:O14"/>
    <mergeCell ref="I17:O17"/>
    <mergeCell ref="I13:O13"/>
    <mergeCell ref="AQ25:AT25"/>
    <mergeCell ref="G25:O26"/>
    <mergeCell ref="AD13:AJ13"/>
    <mergeCell ref="A100:B106"/>
    <mergeCell ref="AD93:AF93"/>
    <mergeCell ref="AB71:AD71"/>
    <mergeCell ref="Y55:AA55"/>
    <mergeCell ref="AB55:AD55"/>
    <mergeCell ref="G56:X57"/>
    <mergeCell ref="Y56:AA56"/>
    <mergeCell ref="A96:B99"/>
    <mergeCell ref="C96:AC96"/>
    <mergeCell ref="AR14:AX14"/>
    <mergeCell ref="AK15:AQ15"/>
    <mergeCell ref="AG98:AX98"/>
    <mergeCell ref="AD89:AF89"/>
    <mergeCell ref="W12:AC12"/>
    <mergeCell ref="AR20:AX20"/>
    <mergeCell ref="AI60:AL61"/>
    <mergeCell ref="AM60:AP61"/>
    <mergeCell ref="A115:AX115"/>
    <mergeCell ref="B37:F41"/>
    <mergeCell ref="AD91:AF91"/>
    <mergeCell ref="C99:AC99"/>
    <mergeCell ref="G10:AX10"/>
    <mergeCell ref="AD14:AJ14"/>
    <mergeCell ref="AK14:AQ14"/>
    <mergeCell ref="P13:V13"/>
    <mergeCell ref="P17:V17"/>
    <mergeCell ref="W17:AC17"/>
    <mergeCell ref="AD16:AJ16"/>
    <mergeCell ref="AR16:AX16"/>
    <mergeCell ref="AK16:AQ16"/>
    <mergeCell ref="P27:X29"/>
    <mergeCell ref="G12:O12"/>
    <mergeCell ref="P14:V14"/>
    <mergeCell ref="E68:F72"/>
    <mergeCell ref="AI72:AL72"/>
    <mergeCell ref="F112:AX112"/>
    <mergeCell ref="E87:AC87"/>
    <mergeCell ref="E88:AC88"/>
    <mergeCell ref="Y70:AA70"/>
    <mergeCell ref="AG95:AX95"/>
    <mergeCell ref="A111:AX111"/>
    <mergeCell ref="AG96:AX96"/>
    <mergeCell ref="AI71:AL71"/>
    <mergeCell ref="AM71:AP71"/>
    <mergeCell ref="AD84:AF84"/>
    <mergeCell ref="AG92:AX92"/>
    <mergeCell ref="AB68:AD69"/>
    <mergeCell ref="A109:AX109"/>
    <mergeCell ref="C108:F108"/>
    <mergeCell ref="G4:X4"/>
    <mergeCell ref="Y4:AD4"/>
    <mergeCell ref="AE4:AP4"/>
    <mergeCell ref="AQ4:AX4"/>
    <mergeCell ref="A5:F5"/>
    <mergeCell ref="C90:AC90"/>
    <mergeCell ref="G11:AX11"/>
    <mergeCell ref="Y5:AD5"/>
    <mergeCell ref="AE5:AP5"/>
    <mergeCell ref="AQ5:AX5"/>
    <mergeCell ref="A4:F4"/>
    <mergeCell ref="A6:F6"/>
    <mergeCell ref="AK12:AQ12"/>
    <mergeCell ref="W14:AC14"/>
    <mergeCell ref="AG85:AX85"/>
    <mergeCell ref="AG90:AX90"/>
    <mergeCell ref="AI70:AL70"/>
    <mergeCell ref="AM70:AP70"/>
    <mergeCell ref="C83:AC83"/>
    <mergeCell ref="Y45:AA45"/>
    <mergeCell ref="I16:O16"/>
    <mergeCell ref="P16:V16"/>
    <mergeCell ref="AW48:AX48"/>
    <mergeCell ref="AD86:AF86"/>
    <mergeCell ref="I18:O18"/>
    <mergeCell ref="AD12:AJ12"/>
    <mergeCell ref="AE8:AX8"/>
    <mergeCell ref="W16:AC16"/>
    <mergeCell ref="A10:F10"/>
    <mergeCell ref="AR12:AX12"/>
    <mergeCell ref="G13:H18"/>
    <mergeCell ref="W13:AC13"/>
    <mergeCell ref="G27:O29"/>
    <mergeCell ref="A11:F11"/>
    <mergeCell ref="AD87:AF87"/>
    <mergeCell ref="AH148:AT148"/>
    <mergeCell ref="AH147:AT147"/>
    <mergeCell ref="G148:K148"/>
    <mergeCell ref="A114:E114"/>
    <mergeCell ref="G34:AA36"/>
    <mergeCell ref="Y49:AA49"/>
    <mergeCell ref="AS69:AT69"/>
    <mergeCell ref="AM62:AP62"/>
    <mergeCell ref="AQ62:AT62"/>
    <mergeCell ref="Y63:AA63"/>
    <mergeCell ref="AB63:AD63"/>
    <mergeCell ref="AM72:AP72"/>
    <mergeCell ref="P12:V12"/>
    <mergeCell ref="E78:AX78"/>
    <mergeCell ref="AB29:AD29"/>
    <mergeCell ref="AD97:AF97"/>
    <mergeCell ref="A146:F155"/>
    <mergeCell ref="A110:AX110"/>
    <mergeCell ref="F114:AX114"/>
    <mergeCell ref="A86:B95"/>
    <mergeCell ref="C95:AC95"/>
    <mergeCell ref="A117:AX117"/>
    <mergeCell ref="AD99:AF99"/>
    <mergeCell ref="AG86:AX88"/>
    <mergeCell ref="AU153:AX153"/>
    <mergeCell ref="G149:K149"/>
    <mergeCell ref="C91:AC91"/>
    <mergeCell ref="AU147:AX147"/>
    <mergeCell ref="AD96:AF96"/>
    <mergeCell ref="G146:AB146"/>
    <mergeCell ref="P37:X38"/>
    <mergeCell ref="Y37:AA38"/>
    <mergeCell ref="AQ37:AT37"/>
    <mergeCell ref="AQ38:AR38"/>
    <mergeCell ref="AD100:AF100"/>
    <mergeCell ref="AG99:AX99"/>
    <mergeCell ref="C93:AC93"/>
    <mergeCell ref="A129:F145"/>
    <mergeCell ref="AG100:AX106"/>
    <mergeCell ref="C97:AC97"/>
    <mergeCell ref="AG97:AX97"/>
    <mergeCell ref="C100:AC100"/>
    <mergeCell ref="AD98:AF98"/>
    <mergeCell ref="AE71:AH71"/>
    <mergeCell ref="AD90:AF90"/>
    <mergeCell ref="AQ69:AR69"/>
    <mergeCell ref="AB54:AD54"/>
    <mergeCell ref="G37:O38"/>
    <mergeCell ref="AI57:AL57"/>
    <mergeCell ref="P47:X48"/>
    <mergeCell ref="AB39:AD39"/>
    <mergeCell ref="AB41:AD41"/>
    <mergeCell ref="AQ57:AX57"/>
    <mergeCell ref="AQ55:AX55"/>
    <mergeCell ref="AE56:AH56"/>
    <mergeCell ref="AI56:AL56"/>
    <mergeCell ref="G108:AX108"/>
    <mergeCell ref="G107:AX107"/>
    <mergeCell ref="AB50:AD50"/>
    <mergeCell ref="Y46:AA46"/>
    <mergeCell ref="Y50:AA50"/>
    <mergeCell ref="P42:X43"/>
    <mergeCell ref="Y42:AA43"/>
    <mergeCell ref="AB42:AD43"/>
    <mergeCell ref="G44:O46"/>
    <mergeCell ref="P44:X46"/>
    <mergeCell ref="Y44:AA44"/>
    <mergeCell ref="AB44:AD44"/>
    <mergeCell ref="AB45:AD45"/>
    <mergeCell ref="G32:AA33"/>
    <mergeCell ref="G49:O51"/>
    <mergeCell ref="G47:O48"/>
    <mergeCell ref="AE68:AH68"/>
    <mergeCell ref="G53:X54"/>
    <mergeCell ref="AB37:AD38"/>
    <mergeCell ref="P39:X41"/>
    <mergeCell ref="AB40:AD40"/>
    <mergeCell ref="Y40:AA40"/>
    <mergeCell ref="AE39:AH39"/>
    <mergeCell ref="AI39:AL39"/>
    <mergeCell ref="AE40:AH40"/>
    <mergeCell ref="AI40:AL40"/>
    <mergeCell ref="Y39:AA39"/>
    <mergeCell ref="AI68:AL69"/>
    <mergeCell ref="AM68:AP69"/>
    <mergeCell ref="AM56:AP56"/>
    <mergeCell ref="Y53:AA53"/>
    <mergeCell ref="AM55:AP55"/>
    <mergeCell ref="AB56:AD56"/>
    <mergeCell ref="AE53:AH53"/>
    <mergeCell ref="AI53:AL53"/>
    <mergeCell ref="AM53:AP53"/>
    <mergeCell ref="AU41:AX41"/>
    <mergeCell ref="AE47:AH48"/>
    <mergeCell ref="AI47:AL48"/>
    <mergeCell ref="AQ47:AT47"/>
    <mergeCell ref="AU47:AX47"/>
    <mergeCell ref="AQ48:AR48"/>
    <mergeCell ref="AE49:AH49"/>
    <mergeCell ref="AI49:AL49"/>
    <mergeCell ref="AM51:AP51"/>
    <mergeCell ref="AQ51:AT51"/>
    <mergeCell ref="AU51:AX51"/>
    <mergeCell ref="AE52:AH52"/>
    <mergeCell ref="AI52:AL52"/>
    <mergeCell ref="AM52:AP52"/>
    <mergeCell ref="AU48:AV48"/>
    <mergeCell ref="AI41:AL41"/>
    <mergeCell ref="AM41:AP41"/>
    <mergeCell ref="AQ41:AT41"/>
    <mergeCell ref="A7:F7"/>
    <mergeCell ref="G7:X7"/>
    <mergeCell ref="A8:F8"/>
    <mergeCell ref="A52:F54"/>
    <mergeCell ref="G52:X52"/>
    <mergeCell ref="G42:O43"/>
    <mergeCell ref="AQ39:AT39"/>
    <mergeCell ref="AU39:AX39"/>
    <mergeCell ref="P49:X51"/>
    <mergeCell ref="AE50:AH50"/>
    <mergeCell ref="AI50:AL50"/>
    <mergeCell ref="AM50:AP50"/>
    <mergeCell ref="AQ50:AT50"/>
    <mergeCell ref="AU50:AX50"/>
    <mergeCell ref="AE51:AH51"/>
    <mergeCell ref="AI51:AL51"/>
    <mergeCell ref="B32:F36"/>
    <mergeCell ref="Y41:AA41"/>
    <mergeCell ref="AB53:AD53"/>
    <mergeCell ref="Y57:AA57"/>
    <mergeCell ref="AB57:AD57"/>
    <mergeCell ref="Y47:AA48"/>
    <mergeCell ref="AB52:AD52"/>
    <mergeCell ref="C98:AC98"/>
    <mergeCell ref="AE63:AH63"/>
    <mergeCell ref="AI63:AL63"/>
    <mergeCell ref="G6:AX6"/>
    <mergeCell ref="AQ72:AT72"/>
    <mergeCell ref="AU70:AX70"/>
    <mergeCell ref="Y71:AA71"/>
    <mergeCell ref="AW38:AX38"/>
    <mergeCell ref="AU43:AV43"/>
    <mergeCell ref="AQ68:AT68"/>
    <mergeCell ref="B47:F51"/>
    <mergeCell ref="AB32:AX33"/>
    <mergeCell ref="A55:F57"/>
    <mergeCell ref="G55:X55"/>
    <mergeCell ref="Y54:AA54"/>
    <mergeCell ref="Y68:AA69"/>
    <mergeCell ref="AD82:AF82"/>
    <mergeCell ref="C82:AC82"/>
    <mergeCell ref="AG83:AX83"/>
    <mergeCell ref="AU63:AX63"/>
    <mergeCell ref="AU68:AX68"/>
    <mergeCell ref="AU148:AX148"/>
    <mergeCell ref="AM63:AP63"/>
    <mergeCell ref="AQ63:AT63"/>
    <mergeCell ref="E79:AX80"/>
    <mergeCell ref="AG84:AX84"/>
    <mergeCell ref="AD83:AF83"/>
    <mergeCell ref="AK21:AQ21"/>
    <mergeCell ref="AR21:AX21"/>
    <mergeCell ref="A30:F31"/>
    <mergeCell ref="G30:AX31"/>
    <mergeCell ref="N102:AF102"/>
    <mergeCell ref="J102:K102"/>
    <mergeCell ref="C103:F103"/>
    <mergeCell ref="C104:F104"/>
    <mergeCell ref="C105:F105"/>
    <mergeCell ref="C106:F106"/>
    <mergeCell ref="AD92:AF92"/>
    <mergeCell ref="AG91:AX91"/>
    <mergeCell ref="G21:O21"/>
    <mergeCell ref="P21:V21"/>
    <mergeCell ref="W21:AC21"/>
    <mergeCell ref="AD21:AJ21"/>
    <mergeCell ref="AQ52:AT52"/>
    <mergeCell ref="AU52:AX52"/>
    <mergeCell ref="AQ53:AT53"/>
    <mergeCell ref="AQ54:AT54"/>
    <mergeCell ref="AU53:AX53"/>
    <mergeCell ref="AU54:AX54"/>
    <mergeCell ref="C102:F102"/>
    <mergeCell ref="G101:M101"/>
    <mergeCell ref="N101:AF101"/>
    <mergeCell ref="C101:F101"/>
    <mergeCell ref="G102:H102"/>
    <mergeCell ref="N103:AF103"/>
    <mergeCell ref="N104:AF104"/>
    <mergeCell ref="N105:AF105"/>
    <mergeCell ref="N106:AF106"/>
    <mergeCell ref="G103:H103"/>
    <mergeCell ref="G104:H104"/>
    <mergeCell ref="G105:H105"/>
    <mergeCell ref="G106:H106"/>
    <mergeCell ref="J103:K103"/>
    <mergeCell ref="J104:K104"/>
    <mergeCell ref="J105:K105"/>
    <mergeCell ref="J106:K106"/>
    <mergeCell ref="AU149:AX149"/>
    <mergeCell ref="AH149:AT149"/>
    <mergeCell ref="C58:D66"/>
    <mergeCell ref="A58:B80"/>
    <mergeCell ref="AG94:AX94"/>
  </mergeCells>
  <phoneticPr fontId="5"/>
  <conditionalFormatting sqref="P14:AQ14 Y149 AU149 Y154 AU154">
    <cfRule type="expression" dxfId="209" priority="14003">
      <formula>IF(RIGHT(TEXT(P14,"0.#"),1)=".",FALSE,TRUE)</formula>
    </cfRule>
    <cfRule type="expression" dxfId="208" priority="14004">
      <formula>IF(RIGHT(TEXT(P14,"0.#"),1)=".",TRUE,FALSE)</formula>
    </cfRule>
  </conditionalFormatting>
  <conditionalFormatting sqref="AE27">
    <cfRule type="expression" dxfId="207" priority="13993">
      <formula>IF(RIGHT(TEXT(AE27,"0.#"),1)=".",FALSE,TRUE)</formula>
    </cfRule>
    <cfRule type="expression" dxfId="206" priority="13994">
      <formula>IF(RIGHT(TEXT(AE27,"0.#"),1)=".",TRUE,FALSE)</formula>
    </cfRule>
  </conditionalFormatting>
  <conditionalFormatting sqref="P18:AX18">
    <cfRule type="expression" dxfId="205" priority="13879">
      <formula>IF(RIGHT(TEXT(P18,"0.#"),1)=".",FALSE,TRUE)</formula>
    </cfRule>
    <cfRule type="expression" dxfId="204" priority="13880">
      <formula>IF(RIGHT(TEXT(P18,"0.#"),1)=".",TRUE,FALSE)</formula>
    </cfRule>
  </conditionalFormatting>
  <conditionalFormatting sqref="Y150">
    <cfRule type="expression" dxfId="203" priority="13871">
      <formula>IF(RIGHT(TEXT(Y150,"0.#"),1)=".",FALSE,TRUE)</formula>
    </cfRule>
    <cfRule type="expression" dxfId="202" priority="13872">
      <formula>IF(RIGHT(TEXT(Y150,"0.#"),1)=".",TRUE,FALSE)</formula>
    </cfRule>
  </conditionalFormatting>
  <conditionalFormatting sqref="Y153">
    <cfRule type="expression" dxfId="201" priority="13653">
      <formula>IF(RIGHT(TEXT(Y153,"0.#"),1)=".",FALSE,TRUE)</formula>
    </cfRule>
    <cfRule type="expression" dxfId="200" priority="13654">
      <formula>IF(RIGHT(TEXT(Y153,"0.#"),1)=".",TRUE,FALSE)</formula>
    </cfRule>
  </conditionalFormatting>
  <conditionalFormatting sqref="P16:AQ17 P15:AX15 P13:AX13">
    <cfRule type="expression" dxfId="199" priority="13701">
      <formula>IF(RIGHT(TEXT(P13,"0.#"),1)=".",FALSE,TRUE)</formula>
    </cfRule>
    <cfRule type="expression" dxfId="198" priority="13702">
      <formula>IF(RIGHT(TEXT(P13,"0.#"),1)=".",TRUE,FALSE)</formula>
    </cfRule>
  </conditionalFormatting>
  <conditionalFormatting sqref="P19:AJ19">
    <cfRule type="expression" dxfId="197" priority="13699">
      <formula>IF(RIGHT(TEXT(P19,"0.#"),1)=".",FALSE,TRUE)</formula>
    </cfRule>
    <cfRule type="expression" dxfId="196" priority="13700">
      <formula>IF(RIGHT(TEXT(P19,"0.#"),1)=".",TRUE,FALSE)</formula>
    </cfRule>
  </conditionalFormatting>
  <conditionalFormatting sqref="AE53 AQ53">
    <cfRule type="expression" dxfId="195" priority="13691">
      <formula>IF(RIGHT(TEXT(AE53,"0.#"),1)=".",FALSE,TRUE)</formula>
    </cfRule>
    <cfRule type="expression" dxfId="194" priority="13692">
      <formula>IF(RIGHT(TEXT(AE53,"0.#"),1)=".",TRUE,FALSE)</formula>
    </cfRule>
  </conditionalFormatting>
  <conditionalFormatting sqref="Y148">
    <cfRule type="expression" dxfId="193" priority="13677">
      <formula>IF(RIGHT(TEXT(Y148,"0.#"),1)=".",FALSE,TRUE)</formula>
    </cfRule>
    <cfRule type="expression" dxfId="192" priority="13678">
      <formula>IF(RIGHT(TEXT(Y148,"0.#"),1)=".",TRUE,FALSE)</formula>
    </cfRule>
  </conditionalFormatting>
  <conditionalFormatting sqref="AU150">
    <cfRule type="expression" dxfId="191" priority="13673">
      <formula>IF(RIGHT(TEXT(AU150,"0.#"),1)=".",FALSE,TRUE)</formula>
    </cfRule>
    <cfRule type="expression" dxfId="190" priority="13674">
      <formula>IF(RIGHT(TEXT(AU150,"0.#"),1)=".",TRUE,FALSE)</formula>
    </cfRule>
  </conditionalFormatting>
  <conditionalFormatting sqref="AU148">
    <cfRule type="expression" dxfId="189" priority="13671">
      <formula>IF(RIGHT(TEXT(AU148,"0.#"),1)=".",FALSE,TRUE)</formula>
    </cfRule>
    <cfRule type="expression" dxfId="188" priority="13672">
      <formula>IF(RIGHT(TEXT(AU148,"0.#"),1)=".",TRUE,FALSE)</formula>
    </cfRule>
  </conditionalFormatting>
  <conditionalFormatting sqref="Y155">
    <cfRule type="expression" dxfId="187" priority="13655">
      <formula>IF(RIGHT(TEXT(Y155,"0.#"),1)=".",FALSE,TRUE)</formula>
    </cfRule>
    <cfRule type="expression" dxfId="186" priority="13656">
      <formula>IF(RIGHT(TEXT(Y155,"0.#"),1)=".",TRUE,FALSE)</formula>
    </cfRule>
  </conditionalFormatting>
  <conditionalFormatting sqref="AU155">
    <cfRule type="expression" dxfId="185" priority="13649">
      <formula>IF(RIGHT(TEXT(AU155,"0.#"),1)=".",FALSE,TRUE)</formula>
    </cfRule>
    <cfRule type="expression" dxfId="184" priority="13650">
      <formula>IF(RIGHT(TEXT(AU155,"0.#"),1)=".",TRUE,FALSE)</formula>
    </cfRule>
  </conditionalFormatting>
  <conditionalFormatting sqref="AU153">
    <cfRule type="expression" dxfId="183" priority="13647">
      <formula>IF(RIGHT(TEXT(AU153,"0.#"),1)=".",FALSE,TRUE)</formula>
    </cfRule>
    <cfRule type="expression" dxfId="182" priority="13648">
      <formula>IF(RIGHT(TEXT(AU153,"0.#"),1)=".",TRUE,FALSE)</formula>
    </cfRule>
  </conditionalFormatting>
  <conditionalFormatting sqref="AM39">
    <cfRule type="expression" dxfId="181" priority="13301">
      <formula>IF(RIGHT(TEXT(AM39,"0.#"),1)=".",FALSE,TRUE)</formula>
    </cfRule>
    <cfRule type="expression" dxfId="180" priority="13302">
      <formula>IF(RIGHT(TEXT(AM39,"0.#"),1)=".",TRUE,FALSE)</formula>
    </cfRule>
  </conditionalFormatting>
  <conditionalFormatting sqref="AM29">
    <cfRule type="expression" dxfId="179" priority="13447">
      <formula>IF(RIGHT(TEXT(AM29,"0.#"),1)=".",FALSE,TRUE)</formula>
    </cfRule>
    <cfRule type="expression" dxfId="178" priority="13448">
      <formula>IF(RIGHT(TEXT(AM29,"0.#"),1)=".",TRUE,FALSE)</formula>
    </cfRule>
  </conditionalFormatting>
  <conditionalFormatting sqref="AE28">
    <cfRule type="expression" dxfId="177" priority="13461">
      <formula>IF(RIGHT(TEXT(AE28,"0.#"),1)=".",FALSE,TRUE)</formula>
    </cfRule>
    <cfRule type="expression" dxfId="176" priority="13462">
      <formula>IF(RIGHT(TEXT(AE28,"0.#"),1)=".",TRUE,FALSE)</formula>
    </cfRule>
  </conditionalFormatting>
  <conditionalFormatting sqref="AE29">
    <cfRule type="expression" dxfId="175" priority="13459">
      <formula>IF(RIGHT(TEXT(AE29,"0.#"),1)=".",FALSE,TRUE)</formula>
    </cfRule>
    <cfRule type="expression" dxfId="174" priority="13460">
      <formula>IF(RIGHT(TEXT(AE29,"0.#"),1)=".",TRUE,FALSE)</formula>
    </cfRule>
  </conditionalFormatting>
  <conditionalFormatting sqref="AI29">
    <cfRule type="expression" dxfId="173" priority="13457">
      <formula>IF(RIGHT(TEXT(AI29,"0.#"),1)=".",FALSE,TRUE)</formula>
    </cfRule>
    <cfRule type="expression" dxfId="172" priority="13458">
      <formula>IF(RIGHT(TEXT(AI29,"0.#"),1)=".",TRUE,FALSE)</formula>
    </cfRule>
  </conditionalFormatting>
  <conditionalFormatting sqref="AI28">
    <cfRule type="expression" dxfId="171" priority="13455">
      <formula>IF(RIGHT(TEXT(AI28,"0.#"),1)=".",FALSE,TRUE)</formula>
    </cfRule>
    <cfRule type="expression" dxfId="170" priority="13456">
      <formula>IF(RIGHT(TEXT(AI28,"0.#"),1)=".",TRUE,FALSE)</formula>
    </cfRule>
  </conditionalFormatting>
  <conditionalFormatting sqref="AI27">
    <cfRule type="expression" dxfId="169" priority="13453">
      <formula>IF(RIGHT(TEXT(AI27,"0.#"),1)=".",FALSE,TRUE)</formula>
    </cfRule>
    <cfRule type="expression" dxfId="168" priority="13454">
      <formula>IF(RIGHT(TEXT(AI27,"0.#"),1)=".",TRUE,FALSE)</formula>
    </cfRule>
  </conditionalFormatting>
  <conditionalFormatting sqref="AM27">
    <cfRule type="expression" dxfId="167" priority="13451">
      <formula>IF(RIGHT(TEXT(AM27,"0.#"),1)=".",FALSE,TRUE)</formula>
    </cfRule>
    <cfRule type="expression" dxfId="166" priority="13452">
      <formula>IF(RIGHT(TEXT(AM27,"0.#"),1)=".",TRUE,FALSE)</formula>
    </cfRule>
  </conditionalFormatting>
  <conditionalFormatting sqref="AM28">
    <cfRule type="expression" dxfId="165" priority="13449">
      <formula>IF(RIGHT(TEXT(AM28,"0.#"),1)=".",FALSE,TRUE)</formula>
    </cfRule>
    <cfRule type="expression" dxfId="164" priority="13450">
      <formula>IF(RIGHT(TEXT(AM28,"0.#"),1)=".",TRUE,FALSE)</formula>
    </cfRule>
  </conditionalFormatting>
  <conditionalFormatting sqref="AQ27:AQ29">
    <cfRule type="expression" dxfId="163" priority="13441">
      <formula>IF(RIGHT(TEXT(AQ27,"0.#"),1)=".",FALSE,TRUE)</formula>
    </cfRule>
    <cfRule type="expression" dxfId="162" priority="13442">
      <formula>IF(RIGHT(TEXT(AQ27,"0.#"),1)=".",TRUE,FALSE)</formula>
    </cfRule>
  </conditionalFormatting>
  <conditionalFormatting sqref="AU27:AU29">
    <cfRule type="expression" dxfId="161" priority="13439">
      <formula>IF(RIGHT(TEXT(AU27,"0.#"),1)=".",FALSE,TRUE)</formula>
    </cfRule>
    <cfRule type="expression" dxfId="160" priority="13440">
      <formula>IF(RIGHT(TEXT(AU27,"0.#"),1)=".",TRUE,FALSE)</formula>
    </cfRule>
  </conditionalFormatting>
  <conditionalFormatting sqref="AE39">
    <cfRule type="expression" dxfId="159" priority="13313">
      <formula>IF(RIGHT(TEXT(AE39,"0.#"),1)=".",FALSE,TRUE)</formula>
    </cfRule>
    <cfRule type="expression" dxfId="158" priority="13314">
      <formula>IF(RIGHT(TEXT(AE39,"0.#"),1)=".",TRUE,FALSE)</formula>
    </cfRule>
  </conditionalFormatting>
  <conditionalFormatting sqref="AE40">
    <cfRule type="expression" dxfId="157" priority="13311">
      <formula>IF(RIGHT(TEXT(AE40,"0.#"),1)=".",FALSE,TRUE)</formula>
    </cfRule>
    <cfRule type="expression" dxfId="156" priority="13312">
      <formula>IF(RIGHT(TEXT(AE40,"0.#"),1)=".",TRUE,FALSE)</formula>
    </cfRule>
  </conditionalFormatting>
  <conditionalFormatting sqref="AE41">
    <cfRule type="expression" dxfId="155" priority="13309">
      <formula>IF(RIGHT(TEXT(AE41,"0.#"),1)=".",FALSE,TRUE)</formula>
    </cfRule>
    <cfRule type="expression" dxfId="154" priority="13310">
      <formula>IF(RIGHT(TEXT(AE41,"0.#"),1)=".",TRUE,FALSE)</formula>
    </cfRule>
  </conditionalFormatting>
  <conditionalFormatting sqref="AI41">
    <cfRule type="expression" dxfId="153" priority="13307">
      <formula>IF(RIGHT(TEXT(AI41,"0.#"),1)=".",FALSE,TRUE)</formula>
    </cfRule>
    <cfRule type="expression" dxfId="152" priority="13308">
      <formula>IF(RIGHT(TEXT(AI41,"0.#"),1)=".",TRUE,FALSE)</formula>
    </cfRule>
  </conditionalFormatting>
  <conditionalFormatting sqref="AI40">
    <cfRule type="expression" dxfId="151" priority="13305">
      <formula>IF(RIGHT(TEXT(AI40,"0.#"),1)=".",FALSE,TRUE)</formula>
    </cfRule>
    <cfRule type="expression" dxfId="150" priority="13306">
      <formula>IF(RIGHT(TEXT(AI40,"0.#"),1)=".",TRUE,FALSE)</formula>
    </cfRule>
  </conditionalFormatting>
  <conditionalFormatting sqref="AI39">
    <cfRule type="expression" dxfId="149" priority="13303">
      <formula>IF(RIGHT(TEXT(AI39,"0.#"),1)=".",FALSE,TRUE)</formula>
    </cfRule>
    <cfRule type="expression" dxfId="148" priority="13304">
      <formula>IF(RIGHT(TEXT(AI39,"0.#"),1)=".",TRUE,FALSE)</formula>
    </cfRule>
  </conditionalFormatting>
  <conditionalFormatting sqref="AM40">
    <cfRule type="expression" dxfId="147" priority="13299">
      <formula>IF(RIGHT(TEXT(AM40,"0.#"),1)=".",FALSE,TRUE)</formula>
    </cfRule>
    <cfRule type="expression" dxfId="146" priority="13300">
      <formula>IF(RIGHT(TEXT(AM40,"0.#"),1)=".",TRUE,FALSE)</formula>
    </cfRule>
  </conditionalFormatting>
  <conditionalFormatting sqref="AM41">
    <cfRule type="expression" dxfId="145" priority="13297">
      <formula>IF(RIGHT(TEXT(AM41,"0.#"),1)=".",FALSE,TRUE)</formula>
    </cfRule>
    <cfRule type="expression" dxfId="144" priority="13298">
      <formula>IF(RIGHT(TEXT(AM41,"0.#"),1)=".",TRUE,FALSE)</formula>
    </cfRule>
  </conditionalFormatting>
  <conditionalFormatting sqref="AE44">
    <cfRule type="expression" dxfId="143" priority="13283">
      <formula>IF(RIGHT(TEXT(AE44,"0.#"),1)=".",FALSE,TRUE)</formula>
    </cfRule>
    <cfRule type="expression" dxfId="142" priority="13284">
      <formula>IF(RIGHT(TEXT(AE44,"0.#"),1)=".",TRUE,FALSE)</formula>
    </cfRule>
  </conditionalFormatting>
  <conditionalFormatting sqref="AE45">
    <cfRule type="expression" dxfId="141" priority="13281">
      <formula>IF(RIGHT(TEXT(AE45,"0.#"),1)=".",FALSE,TRUE)</formula>
    </cfRule>
    <cfRule type="expression" dxfId="140" priority="13282">
      <formula>IF(RIGHT(TEXT(AE45,"0.#"),1)=".",TRUE,FALSE)</formula>
    </cfRule>
  </conditionalFormatting>
  <conditionalFormatting sqref="AE46">
    <cfRule type="expression" dxfId="139" priority="13279">
      <formula>IF(RIGHT(TEXT(AE46,"0.#"),1)=".",FALSE,TRUE)</formula>
    </cfRule>
    <cfRule type="expression" dxfId="138" priority="13280">
      <formula>IF(RIGHT(TEXT(AE46,"0.#"),1)=".",TRUE,FALSE)</formula>
    </cfRule>
  </conditionalFormatting>
  <conditionalFormatting sqref="AI46">
    <cfRule type="expression" dxfId="137" priority="13277">
      <formula>IF(RIGHT(TEXT(AI46,"0.#"),1)=".",FALSE,TRUE)</formula>
    </cfRule>
    <cfRule type="expression" dxfId="136" priority="13278">
      <formula>IF(RIGHT(TEXT(AI46,"0.#"),1)=".",TRUE,FALSE)</formula>
    </cfRule>
  </conditionalFormatting>
  <conditionalFormatting sqref="AI45">
    <cfRule type="expression" dxfId="135" priority="13275">
      <formula>IF(RIGHT(TEXT(AI45,"0.#"),1)=".",FALSE,TRUE)</formula>
    </cfRule>
    <cfRule type="expression" dxfId="134" priority="13276">
      <formula>IF(RIGHT(TEXT(AI45,"0.#"),1)=".",TRUE,FALSE)</formula>
    </cfRule>
  </conditionalFormatting>
  <conditionalFormatting sqref="AI44">
    <cfRule type="expression" dxfId="133" priority="13273">
      <formula>IF(RIGHT(TEXT(AI44,"0.#"),1)=".",FALSE,TRUE)</formula>
    </cfRule>
    <cfRule type="expression" dxfId="132" priority="13274">
      <formula>IF(RIGHT(TEXT(AI44,"0.#"),1)=".",TRUE,FALSE)</formula>
    </cfRule>
  </conditionalFormatting>
  <conditionalFormatting sqref="AM44">
    <cfRule type="expression" dxfId="131" priority="13271">
      <formula>IF(RIGHT(TEXT(AM44,"0.#"),1)=".",FALSE,TRUE)</formula>
    </cfRule>
    <cfRule type="expression" dxfId="130" priority="13272">
      <formula>IF(RIGHT(TEXT(AM44,"0.#"),1)=".",TRUE,FALSE)</formula>
    </cfRule>
  </conditionalFormatting>
  <conditionalFormatting sqref="AM45">
    <cfRule type="expression" dxfId="129" priority="13269">
      <formula>IF(RIGHT(TEXT(AM45,"0.#"),1)=".",FALSE,TRUE)</formula>
    </cfRule>
    <cfRule type="expression" dxfId="128" priority="13270">
      <formula>IF(RIGHT(TEXT(AM45,"0.#"),1)=".",TRUE,FALSE)</formula>
    </cfRule>
  </conditionalFormatting>
  <conditionalFormatting sqref="AM46">
    <cfRule type="expression" dxfId="127" priority="13267">
      <formula>IF(RIGHT(TEXT(AM46,"0.#"),1)=".",FALSE,TRUE)</formula>
    </cfRule>
    <cfRule type="expression" dxfId="126" priority="13268">
      <formula>IF(RIGHT(TEXT(AM46,"0.#"),1)=".",TRUE,FALSE)</formula>
    </cfRule>
  </conditionalFormatting>
  <conditionalFormatting sqref="AE49">
    <cfRule type="expression" dxfId="125" priority="13253">
      <formula>IF(RIGHT(TEXT(AE49,"0.#"),1)=".",FALSE,TRUE)</formula>
    </cfRule>
    <cfRule type="expression" dxfId="124" priority="13254">
      <formula>IF(RIGHT(TEXT(AE49,"0.#"),1)=".",TRUE,FALSE)</formula>
    </cfRule>
  </conditionalFormatting>
  <conditionalFormatting sqref="AE50">
    <cfRule type="expression" dxfId="123" priority="13251">
      <formula>IF(RIGHT(TEXT(AE50,"0.#"),1)=".",FALSE,TRUE)</formula>
    </cfRule>
    <cfRule type="expression" dxfId="122" priority="13252">
      <formula>IF(RIGHT(TEXT(AE50,"0.#"),1)=".",TRUE,FALSE)</formula>
    </cfRule>
  </conditionalFormatting>
  <conditionalFormatting sqref="AE51">
    <cfRule type="expression" dxfId="121" priority="13249">
      <formula>IF(RIGHT(TEXT(AE51,"0.#"),1)=".",FALSE,TRUE)</formula>
    </cfRule>
    <cfRule type="expression" dxfId="120" priority="13250">
      <formula>IF(RIGHT(TEXT(AE51,"0.#"),1)=".",TRUE,FALSE)</formula>
    </cfRule>
  </conditionalFormatting>
  <conditionalFormatting sqref="AI51">
    <cfRule type="expression" dxfId="119" priority="13247">
      <formula>IF(RIGHT(TEXT(AI51,"0.#"),1)=".",FALSE,TRUE)</formula>
    </cfRule>
    <cfRule type="expression" dxfId="118" priority="13248">
      <formula>IF(RIGHT(TEXT(AI51,"0.#"),1)=".",TRUE,FALSE)</formula>
    </cfRule>
  </conditionalFormatting>
  <conditionalFormatting sqref="AI50">
    <cfRule type="expression" dxfId="117" priority="13245">
      <formula>IF(RIGHT(TEXT(AI50,"0.#"),1)=".",FALSE,TRUE)</formula>
    </cfRule>
    <cfRule type="expression" dxfId="116" priority="13246">
      <formula>IF(RIGHT(TEXT(AI50,"0.#"),1)=".",TRUE,FALSE)</formula>
    </cfRule>
  </conditionalFormatting>
  <conditionalFormatting sqref="AI49">
    <cfRule type="expression" dxfId="115" priority="13243">
      <formula>IF(RIGHT(TEXT(AI49,"0.#"),1)=".",FALSE,TRUE)</formula>
    </cfRule>
    <cfRule type="expression" dxfId="114" priority="13244">
      <formula>IF(RIGHT(TEXT(AI49,"0.#"),1)=".",TRUE,FALSE)</formula>
    </cfRule>
  </conditionalFormatting>
  <conditionalFormatting sqref="AM49">
    <cfRule type="expression" dxfId="113" priority="13241">
      <formula>IF(RIGHT(TEXT(AM49,"0.#"),1)=".",FALSE,TRUE)</formula>
    </cfRule>
    <cfRule type="expression" dxfId="112" priority="13242">
      <formula>IF(RIGHT(TEXT(AM49,"0.#"),1)=".",TRUE,FALSE)</formula>
    </cfRule>
  </conditionalFormatting>
  <conditionalFormatting sqref="AM50">
    <cfRule type="expression" dxfId="111" priority="13239">
      <formula>IF(RIGHT(TEXT(AM50,"0.#"),1)=".",FALSE,TRUE)</formula>
    </cfRule>
    <cfRule type="expression" dxfId="110" priority="13240">
      <formula>IF(RIGHT(TEXT(AM50,"0.#"),1)=".",TRUE,FALSE)</formula>
    </cfRule>
  </conditionalFormatting>
  <conditionalFormatting sqref="AM51">
    <cfRule type="expression" dxfId="109" priority="13237">
      <formula>IF(RIGHT(TEXT(AM51,"0.#"),1)=".",FALSE,TRUE)</formula>
    </cfRule>
    <cfRule type="expression" dxfId="108" priority="13238">
      <formula>IF(RIGHT(TEXT(AM51,"0.#"),1)=".",TRUE,FALSE)</formula>
    </cfRule>
  </conditionalFormatting>
  <conditionalFormatting sqref="AI53">
    <cfRule type="expression" dxfId="107" priority="13223">
      <formula>IF(RIGHT(TEXT(AI53,"0.#"),1)=".",FALSE,TRUE)</formula>
    </cfRule>
    <cfRule type="expression" dxfId="106" priority="13224">
      <formula>IF(RIGHT(TEXT(AI53,"0.#"),1)=".",TRUE,FALSE)</formula>
    </cfRule>
  </conditionalFormatting>
  <conditionalFormatting sqref="AM53">
    <cfRule type="expression" dxfId="105" priority="13221">
      <formula>IF(RIGHT(TEXT(AM53,"0.#"),1)=".",FALSE,TRUE)</formula>
    </cfRule>
    <cfRule type="expression" dxfId="104" priority="13222">
      <formula>IF(RIGHT(TEXT(AM53,"0.#"),1)=".",TRUE,FALSE)</formula>
    </cfRule>
  </conditionalFormatting>
  <conditionalFormatting sqref="AE54">
    <cfRule type="expression" dxfId="103" priority="13219">
      <formula>IF(RIGHT(TEXT(AE54,"0.#"),1)=".",FALSE,TRUE)</formula>
    </cfRule>
    <cfRule type="expression" dxfId="102" priority="13220">
      <formula>IF(RIGHT(TEXT(AE54,"0.#"),1)=".",TRUE,FALSE)</formula>
    </cfRule>
  </conditionalFormatting>
  <conditionalFormatting sqref="AI54">
    <cfRule type="expression" dxfId="101" priority="13217">
      <formula>IF(RIGHT(TEXT(AI54,"0.#"),1)=".",FALSE,TRUE)</formula>
    </cfRule>
    <cfRule type="expression" dxfId="100" priority="13218">
      <formula>IF(RIGHT(TEXT(AI54,"0.#"),1)=".",TRUE,FALSE)</formula>
    </cfRule>
  </conditionalFormatting>
  <conditionalFormatting sqref="AM54">
    <cfRule type="expression" dxfId="99" priority="13215">
      <formula>IF(RIGHT(TEXT(AM54,"0.#"),1)=".",FALSE,TRUE)</formula>
    </cfRule>
    <cfRule type="expression" dxfId="98" priority="13216">
      <formula>IF(RIGHT(TEXT(AM54,"0.#"),1)=".",TRUE,FALSE)</formula>
    </cfRule>
  </conditionalFormatting>
  <conditionalFormatting sqref="AQ54">
    <cfRule type="expression" dxfId="97" priority="13213">
      <formula>IF(RIGHT(TEXT(AQ54,"0.#"),1)=".",FALSE,TRUE)</formula>
    </cfRule>
    <cfRule type="expression" dxfId="96" priority="13214">
      <formula>IF(RIGHT(TEXT(AQ54,"0.#"),1)=".",TRUE,FALSE)</formula>
    </cfRule>
  </conditionalFormatting>
  <conditionalFormatting sqref="AE56 AQ56">
    <cfRule type="expression" dxfId="95" priority="13155">
      <formula>IF(RIGHT(TEXT(AE56,"0.#"),1)=".",FALSE,TRUE)</formula>
    </cfRule>
    <cfRule type="expression" dxfId="94" priority="13156">
      <formula>IF(RIGHT(TEXT(AE56,"0.#"),1)=".",TRUE,FALSE)</formula>
    </cfRule>
  </conditionalFormatting>
  <conditionalFormatting sqref="AI56">
    <cfRule type="expression" dxfId="93" priority="13153">
      <formula>IF(RIGHT(TEXT(AI56,"0.#"),1)=".",FALSE,TRUE)</formula>
    </cfRule>
    <cfRule type="expression" dxfId="92" priority="13154">
      <formula>IF(RIGHT(TEXT(AI56,"0.#"),1)=".",TRUE,FALSE)</formula>
    </cfRule>
  </conditionalFormatting>
  <conditionalFormatting sqref="AM56">
    <cfRule type="expression" dxfId="91" priority="13151">
      <formula>IF(RIGHT(TEXT(AM56,"0.#"),1)=".",FALSE,TRUE)</formula>
    </cfRule>
    <cfRule type="expression" dxfId="90" priority="13152">
      <formula>IF(RIGHT(TEXT(AM56,"0.#"),1)=".",TRUE,FALSE)</formula>
    </cfRule>
  </conditionalFormatting>
  <conditionalFormatting sqref="AE57 AM57">
    <cfRule type="expression" dxfId="89" priority="13149">
      <formula>IF(RIGHT(TEXT(AE57,"0.#"),1)=".",FALSE,TRUE)</formula>
    </cfRule>
    <cfRule type="expression" dxfId="88" priority="13150">
      <formula>IF(RIGHT(TEXT(AE57,"0.#"),1)=".",TRUE,FALSE)</formula>
    </cfRule>
  </conditionalFormatting>
  <conditionalFormatting sqref="AI57">
    <cfRule type="expression" dxfId="87" priority="13147">
      <formula>IF(RIGHT(TEXT(AI57,"0.#"),1)=".",FALSE,TRUE)</formula>
    </cfRule>
    <cfRule type="expression" dxfId="86" priority="13148">
      <formula>IF(RIGHT(TEXT(AI57,"0.#"),1)=".",TRUE,FALSE)</formula>
    </cfRule>
  </conditionalFormatting>
  <conditionalFormatting sqref="AQ57">
    <cfRule type="expression" dxfId="85" priority="13143">
      <formula>IF(RIGHT(TEXT(AQ57,"0.#"),1)=".",FALSE,TRUE)</formula>
    </cfRule>
    <cfRule type="expression" dxfId="84" priority="13144">
      <formula>IF(RIGHT(TEXT(AQ57,"0.#"),1)=".",TRUE,FALSE)</formula>
    </cfRule>
  </conditionalFormatting>
  <conditionalFormatting sqref="AE62:AE63 AI62:AI63 AM62:AM63 AQ62:AQ63 AU62:AU63">
    <cfRule type="expression" dxfId="83" priority="13055">
      <formula>IF(RIGHT(TEXT(AE62,"0.#"),1)=".",FALSE,TRUE)</formula>
    </cfRule>
    <cfRule type="expression" dxfId="82" priority="13056">
      <formula>IF(RIGHT(TEXT(AE62,"0.#"),1)=".",TRUE,FALSE)</formula>
    </cfRule>
  </conditionalFormatting>
  <conditionalFormatting sqref="AE70">
    <cfRule type="expression" dxfId="81" priority="13025">
      <formula>IF(RIGHT(TEXT(AE70,"0.#"),1)=".",FALSE,TRUE)</formula>
    </cfRule>
    <cfRule type="expression" dxfId="80" priority="13026">
      <formula>IF(RIGHT(TEXT(AE70,"0.#"),1)=".",TRUE,FALSE)</formula>
    </cfRule>
  </conditionalFormatting>
  <conditionalFormatting sqref="AM72">
    <cfRule type="expression" dxfId="79" priority="13009">
      <formula>IF(RIGHT(TEXT(AM72,"0.#"),1)=".",FALSE,TRUE)</formula>
    </cfRule>
    <cfRule type="expression" dxfId="78" priority="13010">
      <formula>IF(RIGHT(TEXT(AM72,"0.#"),1)=".",TRUE,FALSE)</formula>
    </cfRule>
  </conditionalFormatting>
  <conditionalFormatting sqref="AE71">
    <cfRule type="expression" dxfId="77" priority="13023">
      <formula>IF(RIGHT(TEXT(AE71,"0.#"),1)=".",FALSE,TRUE)</formula>
    </cfRule>
    <cfRule type="expression" dxfId="76" priority="13024">
      <formula>IF(RIGHT(TEXT(AE71,"0.#"),1)=".",TRUE,FALSE)</formula>
    </cfRule>
  </conditionalFormatting>
  <conditionalFormatting sqref="AE72">
    <cfRule type="expression" dxfId="75" priority="13021">
      <formula>IF(RIGHT(TEXT(AE72,"0.#"),1)=".",FALSE,TRUE)</formula>
    </cfRule>
    <cfRule type="expression" dxfId="74" priority="13022">
      <formula>IF(RIGHT(TEXT(AE72,"0.#"),1)=".",TRUE,FALSE)</formula>
    </cfRule>
  </conditionalFormatting>
  <conditionalFormatting sqref="AM70">
    <cfRule type="expression" dxfId="73" priority="13013">
      <formula>IF(RIGHT(TEXT(AM70,"0.#"),1)=".",FALSE,TRUE)</formula>
    </cfRule>
    <cfRule type="expression" dxfId="72" priority="13014">
      <formula>IF(RIGHT(TEXT(AM70,"0.#"),1)=".",TRUE,FALSE)</formula>
    </cfRule>
  </conditionalFormatting>
  <conditionalFormatting sqref="AM71">
    <cfRule type="expression" dxfId="71" priority="13011">
      <formula>IF(RIGHT(TEXT(AM71,"0.#"),1)=".",FALSE,TRUE)</formula>
    </cfRule>
    <cfRule type="expression" dxfId="70" priority="13012">
      <formula>IF(RIGHT(TEXT(AM71,"0.#"),1)=".",TRUE,FALSE)</formula>
    </cfRule>
  </conditionalFormatting>
  <conditionalFormatting sqref="AU70">
    <cfRule type="expression" dxfId="69" priority="13001">
      <formula>IF(RIGHT(TEXT(AU70,"0.#"),1)=".",FALSE,TRUE)</formula>
    </cfRule>
    <cfRule type="expression" dxfId="68" priority="13002">
      <formula>IF(RIGHT(TEXT(AU70,"0.#"),1)=".",TRUE,FALSE)</formula>
    </cfRule>
  </conditionalFormatting>
  <conditionalFormatting sqref="AU71">
    <cfRule type="expression" dxfId="67" priority="12999">
      <formula>IF(RIGHT(TEXT(AU71,"0.#"),1)=".",FALSE,TRUE)</formula>
    </cfRule>
    <cfRule type="expression" dxfId="66" priority="13000">
      <formula>IF(RIGHT(TEXT(AU71,"0.#"),1)=".",TRUE,FALSE)</formula>
    </cfRule>
  </conditionalFormatting>
  <conditionalFormatting sqref="AU72">
    <cfRule type="expression" dxfId="65" priority="12997">
      <formula>IF(RIGHT(TEXT(AU72,"0.#"),1)=".",FALSE,TRUE)</formula>
    </cfRule>
    <cfRule type="expression" dxfId="64" priority="12998">
      <formula>IF(RIGHT(TEXT(AU72,"0.#"),1)=".",TRUE,FALSE)</formula>
    </cfRule>
  </conditionalFormatting>
  <conditionalFormatting sqref="AI72">
    <cfRule type="expression" dxfId="63" priority="12931">
      <formula>IF(RIGHT(TEXT(AI72,"0.#"),1)=".",FALSE,TRUE)</formula>
    </cfRule>
    <cfRule type="expression" dxfId="62" priority="12932">
      <formula>IF(RIGHT(TEXT(AI72,"0.#"),1)=".",TRUE,FALSE)</formula>
    </cfRule>
  </conditionalFormatting>
  <conditionalFormatting sqref="AI70">
    <cfRule type="expression" dxfId="61" priority="12935">
      <formula>IF(RIGHT(TEXT(AI70,"0.#"),1)=".",FALSE,TRUE)</formula>
    </cfRule>
    <cfRule type="expression" dxfId="60" priority="12936">
      <formula>IF(RIGHT(TEXT(AI70,"0.#"),1)=".",TRUE,FALSE)</formula>
    </cfRule>
  </conditionalFormatting>
  <conditionalFormatting sqref="AI71">
    <cfRule type="expression" dxfId="59" priority="12933">
      <formula>IF(RIGHT(TEXT(AI71,"0.#"),1)=".",FALSE,TRUE)</formula>
    </cfRule>
    <cfRule type="expression" dxfId="58" priority="12934">
      <formula>IF(RIGHT(TEXT(AI71,"0.#"),1)=".",TRUE,FALSE)</formula>
    </cfRule>
  </conditionalFormatting>
  <conditionalFormatting sqref="AQ71">
    <cfRule type="expression" dxfId="57" priority="12917">
      <formula>IF(RIGHT(TEXT(AQ71,"0.#"),1)=".",FALSE,TRUE)</formula>
    </cfRule>
    <cfRule type="expression" dxfId="56" priority="12918">
      <formula>IF(RIGHT(TEXT(AQ71,"0.#"),1)=".",TRUE,FALSE)</formula>
    </cfRule>
  </conditionalFormatting>
  <conditionalFormatting sqref="AQ72">
    <cfRule type="expression" dxfId="55" priority="12903">
      <formula>IF(RIGHT(TEXT(AQ72,"0.#"),1)=".",FALSE,TRUE)</formula>
    </cfRule>
    <cfRule type="expression" dxfId="54" priority="12904">
      <formula>IF(RIGHT(TEXT(AQ72,"0.#"),1)=".",TRUE,FALSE)</formula>
    </cfRule>
  </conditionalFormatting>
  <conditionalFormatting sqref="AQ70">
    <cfRule type="expression" dxfId="53" priority="12901">
      <formula>IF(RIGHT(TEXT(AQ70,"0.#"),1)=".",FALSE,TRUE)</formula>
    </cfRule>
    <cfRule type="expression" dxfId="52" priority="12902">
      <formula>IF(RIGHT(TEXT(AQ70,"0.#"),1)=".",TRUE,FALSE)</formula>
    </cfRule>
  </conditionalFormatting>
  <conditionalFormatting sqref="AQ39:AQ41">
    <cfRule type="expression" dxfId="51" priority="4635">
      <formula>IF(RIGHT(TEXT(AQ39,"0.#"),1)=".",FALSE,TRUE)</formula>
    </cfRule>
    <cfRule type="expression" dxfId="50" priority="4636">
      <formula>IF(RIGHT(TEXT(AQ39,"0.#"),1)=".",TRUE,FALSE)</formula>
    </cfRule>
  </conditionalFormatting>
  <conditionalFormatting sqref="AU39:AU41">
    <cfRule type="expression" dxfId="49" priority="4633">
      <formula>IF(RIGHT(TEXT(AU39,"0.#"),1)=".",FALSE,TRUE)</formula>
    </cfRule>
    <cfRule type="expression" dxfId="48" priority="4634">
      <formula>IF(RIGHT(TEXT(AU39,"0.#"),1)=".",TRUE,FALSE)</formula>
    </cfRule>
  </conditionalFormatting>
  <conditionalFormatting sqref="AQ44:AQ46">
    <cfRule type="expression" dxfId="47" priority="4631">
      <formula>IF(RIGHT(TEXT(AQ44,"0.#"),1)=".",FALSE,TRUE)</formula>
    </cfRule>
    <cfRule type="expression" dxfId="46" priority="4632">
      <formula>IF(RIGHT(TEXT(AQ44,"0.#"),1)=".",TRUE,FALSE)</formula>
    </cfRule>
  </conditionalFormatting>
  <conditionalFormatting sqref="AU44:AU46">
    <cfRule type="expression" dxfId="45" priority="4629">
      <formula>IF(RIGHT(TEXT(AU44,"0.#"),1)=".",FALSE,TRUE)</formula>
    </cfRule>
    <cfRule type="expression" dxfId="44" priority="4630">
      <formula>IF(RIGHT(TEXT(AU44,"0.#"),1)=".",TRUE,FALSE)</formula>
    </cfRule>
  </conditionalFormatting>
  <conditionalFormatting sqref="AQ49:AQ51">
    <cfRule type="expression" dxfId="43" priority="4627">
      <formula>IF(RIGHT(TEXT(AQ49,"0.#"),1)=".",FALSE,TRUE)</formula>
    </cfRule>
    <cfRule type="expression" dxfId="42" priority="4628">
      <formula>IF(RIGHT(TEXT(AQ49,"0.#"),1)=".",TRUE,FALSE)</formula>
    </cfRule>
  </conditionalFormatting>
  <conditionalFormatting sqref="AU49:AU51">
    <cfRule type="expression" dxfId="41" priority="4625">
      <formula>IF(RIGHT(TEXT(AU49,"0.#"),1)=".",FALSE,TRUE)</formula>
    </cfRule>
    <cfRule type="expression" dxfId="40" priority="4626">
      <formula>IF(RIGHT(TEXT(AU49,"0.#"),1)=".",TRUE,FALSE)</formula>
    </cfRule>
  </conditionalFormatting>
  <conditionalFormatting sqref="AE75">
    <cfRule type="expression" dxfId="39" priority="4319">
      <formula>IF(RIGHT(TEXT(AE75,"0.#"),1)=".",FALSE,TRUE)</formula>
    </cfRule>
    <cfRule type="expression" dxfId="38" priority="4320">
      <formula>IF(RIGHT(TEXT(AE75,"0.#"),1)=".",TRUE,FALSE)</formula>
    </cfRule>
  </conditionalFormatting>
  <conditionalFormatting sqref="AM77">
    <cfRule type="expression" dxfId="37" priority="4309">
      <formula>IF(RIGHT(TEXT(AM77,"0.#"),1)=".",FALSE,TRUE)</formula>
    </cfRule>
    <cfRule type="expression" dxfId="36" priority="4310">
      <formula>IF(RIGHT(TEXT(AM77,"0.#"),1)=".",TRUE,FALSE)</formula>
    </cfRule>
  </conditionalFormatting>
  <conditionalFormatting sqref="AE76">
    <cfRule type="expression" dxfId="35" priority="4317">
      <formula>IF(RIGHT(TEXT(AE76,"0.#"),1)=".",FALSE,TRUE)</formula>
    </cfRule>
    <cfRule type="expression" dxfId="34" priority="4318">
      <formula>IF(RIGHT(TEXT(AE76,"0.#"),1)=".",TRUE,FALSE)</formula>
    </cfRule>
  </conditionalFormatting>
  <conditionalFormatting sqref="AE77">
    <cfRule type="expression" dxfId="33" priority="4315">
      <formula>IF(RIGHT(TEXT(AE77,"0.#"),1)=".",FALSE,TRUE)</formula>
    </cfRule>
    <cfRule type="expression" dxfId="32" priority="4316">
      <formula>IF(RIGHT(TEXT(AE77,"0.#"),1)=".",TRUE,FALSE)</formula>
    </cfRule>
  </conditionalFormatting>
  <conditionalFormatting sqref="AM75">
    <cfRule type="expression" dxfId="31" priority="4313">
      <formula>IF(RIGHT(TEXT(AM75,"0.#"),1)=".",FALSE,TRUE)</formula>
    </cfRule>
    <cfRule type="expression" dxfId="30" priority="4314">
      <formula>IF(RIGHT(TEXT(AM75,"0.#"),1)=".",TRUE,FALSE)</formula>
    </cfRule>
  </conditionalFormatting>
  <conditionalFormatting sqref="AM76">
    <cfRule type="expression" dxfId="29" priority="4311">
      <formula>IF(RIGHT(TEXT(AM76,"0.#"),1)=".",FALSE,TRUE)</formula>
    </cfRule>
    <cfRule type="expression" dxfId="28" priority="4312">
      <formula>IF(RIGHT(TEXT(AM76,"0.#"),1)=".",TRUE,FALSE)</formula>
    </cfRule>
  </conditionalFormatting>
  <conditionalFormatting sqref="AU75">
    <cfRule type="expression" dxfId="27" priority="4307">
      <formula>IF(RIGHT(TEXT(AU75,"0.#"),1)=".",FALSE,TRUE)</formula>
    </cfRule>
    <cfRule type="expression" dxfId="26" priority="4308">
      <formula>IF(RIGHT(TEXT(AU75,"0.#"),1)=".",TRUE,FALSE)</formula>
    </cfRule>
  </conditionalFormatting>
  <conditionalFormatting sqref="AU76">
    <cfRule type="expression" dxfId="25" priority="4305">
      <formula>IF(RIGHT(TEXT(AU76,"0.#"),1)=".",FALSE,TRUE)</formula>
    </cfRule>
    <cfRule type="expression" dxfId="24" priority="4306">
      <formula>IF(RIGHT(TEXT(AU76,"0.#"),1)=".",TRUE,FALSE)</formula>
    </cfRule>
  </conditionalFormatting>
  <conditionalFormatting sqref="AU77">
    <cfRule type="expression" dxfId="23" priority="4303">
      <formula>IF(RIGHT(TEXT(AU77,"0.#"),1)=".",FALSE,TRUE)</formula>
    </cfRule>
    <cfRule type="expression" dxfId="22" priority="4304">
      <formula>IF(RIGHT(TEXT(AU77,"0.#"),1)=".",TRUE,FALSE)</formula>
    </cfRule>
  </conditionalFormatting>
  <conditionalFormatting sqref="AI77">
    <cfRule type="expression" dxfId="21" priority="4297">
      <formula>IF(RIGHT(TEXT(AI77,"0.#"),1)=".",FALSE,TRUE)</formula>
    </cfRule>
    <cfRule type="expression" dxfId="20" priority="4298">
      <formula>IF(RIGHT(TEXT(AI77,"0.#"),1)=".",TRUE,FALSE)</formula>
    </cfRule>
  </conditionalFormatting>
  <conditionalFormatting sqref="AI75">
    <cfRule type="expression" dxfId="19" priority="4301">
      <formula>IF(RIGHT(TEXT(AI75,"0.#"),1)=".",FALSE,TRUE)</formula>
    </cfRule>
    <cfRule type="expression" dxfId="18" priority="4302">
      <formula>IF(RIGHT(TEXT(AI75,"0.#"),1)=".",TRUE,FALSE)</formula>
    </cfRule>
  </conditionalFormatting>
  <conditionalFormatting sqref="AI76">
    <cfRule type="expression" dxfId="17" priority="4299">
      <formula>IF(RIGHT(TEXT(AI76,"0.#"),1)=".",FALSE,TRUE)</formula>
    </cfRule>
    <cfRule type="expression" dxfId="16" priority="4300">
      <formula>IF(RIGHT(TEXT(AI76,"0.#"),1)=".",TRUE,FALSE)</formula>
    </cfRule>
  </conditionalFormatting>
  <conditionalFormatting sqref="AQ76">
    <cfRule type="expression" dxfId="15" priority="4295">
      <formula>IF(RIGHT(TEXT(AQ76,"0.#"),1)=".",FALSE,TRUE)</formula>
    </cfRule>
    <cfRule type="expression" dxfId="14" priority="4296">
      <formula>IF(RIGHT(TEXT(AQ76,"0.#"),1)=".",TRUE,FALSE)</formula>
    </cfRule>
  </conditionalFormatting>
  <conditionalFormatting sqref="AQ77">
    <cfRule type="expression" dxfId="13" priority="4293">
      <formula>IF(RIGHT(TEXT(AQ77,"0.#"),1)=".",FALSE,TRUE)</formula>
    </cfRule>
    <cfRule type="expression" dxfId="12" priority="4294">
      <formula>IF(RIGHT(TEXT(AQ77,"0.#"),1)=".",TRUE,FALSE)</formula>
    </cfRule>
  </conditionalFormatting>
  <conditionalFormatting sqref="AQ75">
    <cfRule type="expression" dxfId="11" priority="4291">
      <formula>IF(RIGHT(TEXT(AQ75,"0.#"),1)=".",FALSE,TRUE)</formula>
    </cfRule>
    <cfRule type="expression" dxfId="10" priority="4292">
      <formula>IF(RIGHT(TEXT(AQ75,"0.#"),1)=".",TRUE,FALSE)</formula>
    </cfRule>
  </conditionalFormatting>
  <conditionalFormatting sqref="W23">
    <cfRule type="expression" dxfId="9" priority="2305">
      <formula>IF(RIGHT(TEXT(W23,"0.#"),1)=".",FALSE,TRUE)</formula>
    </cfRule>
    <cfRule type="expression" dxfId="8" priority="2306">
      <formula>IF(RIGHT(TEXT(W23,"0.#"),1)=".",TRUE,FALSE)</formula>
    </cfRule>
  </conditionalFormatting>
  <conditionalFormatting sqref="P23">
    <cfRule type="expression" dxfId="7" priority="2293">
      <formula>IF(RIGHT(TEXT(P23,"0.#"),1)=".",FALSE,TRUE)</formula>
    </cfRule>
    <cfRule type="expression" dxfId="6" priority="2294">
      <formula>IF(RIGHT(TEXT(P23,"0.#"),1)=".",TRUE,FALSE)</formula>
    </cfRule>
  </conditionalFormatting>
  <conditionalFormatting sqref="AU53">
    <cfRule type="expression" dxfId="5" priority="457">
      <formula>IF(RIGHT(TEXT(AU53,"0.#"),1)=".",FALSE,TRUE)</formula>
    </cfRule>
    <cfRule type="expression" dxfId="4" priority="458">
      <formula>IF(RIGHT(TEXT(AU53,"0.#"),1)=".",TRUE,FALSE)</formula>
    </cfRule>
  </conditionalFormatting>
  <conditionalFormatting sqref="AU54">
    <cfRule type="expression" dxfId="3" priority="455">
      <formula>IF(RIGHT(TEXT(AU54,"0.#"),1)=".",FALSE,TRUE)</formula>
    </cfRule>
    <cfRule type="expression" dxfId="2" priority="456">
      <formula>IF(RIGHT(TEXT(AU54,"0.#"),1)=".",TRUE,FALSE)</formula>
    </cfRule>
  </conditionalFormatting>
  <conditionalFormatting sqref="P24:AC24">
    <cfRule type="expression" dxfId="1" priority="1">
      <formula>IF(RIGHT(TEXT(P24,"0.#"),1)=".",FALSE,TRUE)</formula>
    </cfRule>
    <cfRule type="expression" dxfId="0" priority="2">
      <formula>IF(RIGHT(TEXT(P24,"0.#"),1)=".",TRUE,FALSE)</formula>
    </cfRule>
  </conditionalFormatting>
  <dataValidations count="15">
    <dataValidation type="custom" imeMode="disabled" allowBlank="1" showInputMessage="1" showErrorMessage="1" sqref="AY23 AY61:AY63 J102:K106 P13:AX13 AR15:AX15 P14:AQ18 AR18:AX18 P19:AJ19 AQ26:AR26 AU26:AX26 AE27:AX29 AQ38:AR38 AU38:AX38 AE39:AX41 AQ43:AR43 AU43:AX43 AE44:AX46 AQ48:AR48 AU48:AX48 AE49:AX51 AE53:AX54 AE56:AX56 AQ61:AR61 AU61:AX61 AE62:AX63 AY66 AY68 AE69:AF69 AQ69:AR69 AU69:AX69 AE70:AX72 AY73 AE74:AF74 AQ74:AR74 AU74:AX74 AE75:AX77 P23:AC24 AU148:AX149 Y148:AB149 AU153:AX154 Y153:AB154">
      <formula1>OR(ISNUMBER(J13), J13="-")</formula1>
    </dataValidation>
    <dataValidation type="list" allowBlank="1" showInputMessage="1" showErrorMessage="1" sqref="G102:H106">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83:AF86 AD89:AD100 AE89:AF93 AE95:AF100">
      <formula1>"○,△,×,‐"</formula1>
    </dataValidation>
    <dataValidation type="list" allowBlank="1" showInputMessage="1" showErrorMessage="1" error="プルダウンリストから選択してください。" sqref="AD87:AF88">
      <formula1>"有,無"</formula1>
    </dataValidation>
    <dataValidation type="list" allowBlank="1" showInputMessage="1" showErrorMessage="1" sqref="A114:E114">
      <formula1>T所見を踏まえた改善点</formula1>
    </dataValidation>
    <dataValidation imeMode="disabled" allowBlank="1" showInputMessage="1" showErrorMessage="1" sqref="L102:L106"/>
    <dataValidation type="whole" imeMode="disabled" allowBlank="1" showInputMessage="1" showErrorMessage="1" sqref="M102:M106 AW2:AX2">
      <formula1>0</formula1>
      <formula2>99</formula2>
    </dataValidation>
    <dataValidation type="list" allowBlank="1" showInputMessage="1" showErrorMessage="1" sqref="A112:E11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02:F106">
      <formula1>T省庁</formula1>
    </dataValidation>
    <dataValidation type="whole" imeMode="disabled" allowBlank="1" showInputMessage="1" showErrorMessage="1" sqref="AS2:AU2">
      <formula1>0</formula1>
      <formula2>9999</formula2>
    </dataValidation>
    <dataValidation type="whole" allowBlank="1" showInputMessage="1" showErrorMessage="1" sqref="L127:M127 L128:M128 X127:Y127 X128:Y128 AJ127:AK127 AJ128:AK128 AU127:AV127 AU128:AV128">
      <formula1>0</formula1>
      <formula2>9999</formula2>
    </dataValidation>
    <dataValidation type="whole" allowBlank="1" showInputMessage="1" showErrorMessage="1" sqref="O127:P127 O128:P128 AA127:AB127 AA128:AB128 AM127:AN127 AM128:AN128 AX127 AX128">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6" max="50" man="1"/>
    <brk id="80" max="50" man="1"/>
    <brk id="108" max="50" man="1"/>
    <brk id="128" max="50" man="1"/>
  </rowBreaks>
  <ignoredErrors>
    <ignoredError sqref="P24 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AO128 E127:G128 Q127:S128 AC127:AE128 AO127:AP127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J67:T67</xm:sqref>
        </x14:dataValidation>
        <x14:dataValidation type="list" allowBlank="1" showInputMessage="1" showErrorMessage="1">
          <x14:formula1>
            <xm:f>入力規則等!$U$37:$U$39</xm:f>
          </x14:formula1>
          <xm:sqref>I127:J127 U127:V127 AG127:AH127 AR127:AS127</xm:sqref>
        </x14:dataValidation>
        <x14:dataValidation type="list" allowBlank="1" showInputMessage="1" showErrorMessage="1">
          <x14:formula1>
            <xm:f>入力規則等!$U$7:$U$9</xm:f>
          </x14:formula1>
          <xm:sqref>I128:J128 U128:V128 AG128:AH128 AR128:AS128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2" hidden="1" customWidth="1"/>
    <col min="4" max="4" width="4" style="2" hidden="1" customWidth="1"/>
    <col min="5" max="5" width="4" style="2" customWidth="1"/>
    <col min="6" max="6" width="32.5" customWidth="1"/>
    <col min="7" max="7" width="10.125" style="5" customWidth="1"/>
    <col min="8" max="8" width="17" style="2" hidden="1" customWidth="1"/>
    <col min="9" max="9" width="4" style="2" hidden="1" customWidth="1"/>
    <col min="10" max="10" width="4" style="2" customWidth="1"/>
    <col min="11" max="11" width="15.375" customWidth="1"/>
    <col min="12" max="12" width="8.75"/>
    <col min="13" max="13" width="12" style="2" hidden="1" customWidth="1"/>
    <col min="14" max="14" width="4" style="2" hidden="1" customWidth="1"/>
    <col min="15" max="15" width="3.625" customWidth="1"/>
    <col min="16" max="16" width="8.375" customWidth="1"/>
    <col min="17" max="17" width="8.75" style="5" customWidth="1"/>
    <col min="18" max="18" width="9.5" style="2" hidden="1" customWidth="1"/>
    <col min="19" max="19" width="4" style="2" hidden="1" customWidth="1"/>
    <col min="20" max="20" width="8.75"/>
    <col min="21" max="21" width="9" style="13"/>
    <col min="22" max="22" width="3.375" style="13" customWidth="1"/>
    <col min="23" max="23" width="12.5" style="13" bestFit="1" customWidth="1"/>
    <col min="24" max="24" width="3.625" style="13" customWidth="1"/>
    <col min="25" max="25" width="12.5" style="18" bestFit="1" customWidth="1"/>
    <col min="26" max="26" width="12.125" style="13" customWidth="1"/>
    <col min="27" max="27" width="11.375" style="18" bestFit="1" customWidth="1"/>
    <col min="28" max="28" width="12.25" style="18" customWidth="1"/>
    <col min="29" max="29" width="24.125" style="18" bestFit="1" customWidth="1"/>
    <col min="30" max="30" width="3.75" style="18" customWidth="1"/>
    <col min="31" max="31" width="33.75" style="18" bestFit="1" customWidth="1"/>
    <col min="32" max="32" width="3" style="13" customWidth="1"/>
    <col min="33" max="33" width="30.625" style="13" customWidth="1"/>
    <col min="34" max="34" width="9" style="13"/>
    <col min="35" max="35" width="14.625" style="13" customWidth="1"/>
    <col min="36" max="41" width="9" style="13"/>
    <col min="42" max="42" width="13" style="13" customWidth="1"/>
    <col min="43" max="16384" width="9" style="13"/>
  </cols>
  <sheetData>
    <row r="1" spans="1:42" x14ac:dyDescent="0.15">
      <c r="A1" s="10" t="s">
        <v>74</v>
      </c>
      <c r="B1" s="10" t="s">
        <v>75</v>
      </c>
      <c r="F1" s="11" t="s">
        <v>4</v>
      </c>
      <c r="G1" s="11" t="s">
        <v>64</v>
      </c>
      <c r="K1" s="12" t="s">
        <v>93</v>
      </c>
      <c r="L1" s="10" t="s">
        <v>75</v>
      </c>
      <c r="O1" s="2"/>
      <c r="P1" s="11" t="s">
        <v>5</v>
      </c>
      <c r="Q1" s="11" t="s">
        <v>64</v>
      </c>
      <c r="T1" s="2"/>
      <c r="U1" s="14" t="s">
        <v>159</v>
      </c>
      <c r="W1" s="14" t="s">
        <v>158</v>
      </c>
      <c r="Y1" s="14" t="s">
        <v>72</v>
      </c>
      <c r="Z1" s="14" t="s">
        <v>401</v>
      </c>
      <c r="AA1" s="14" t="s">
        <v>73</v>
      </c>
      <c r="AB1" s="14" t="s">
        <v>402</v>
      </c>
      <c r="AC1" s="14" t="s">
        <v>25</v>
      </c>
      <c r="AD1" s="13"/>
      <c r="AE1" s="14" t="s">
        <v>37</v>
      </c>
      <c r="AF1" s="15"/>
      <c r="AG1" s="20" t="s">
        <v>177</v>
      </c>
      <c r="AI1" s="20" t="s">
        <v>183</v>
      </c>
      <c r="AK1" s="20" t="s">
        <v>187</v>
      </c>
      <c r="AM1" s="24"/>
      <c r="AN1" s="24"/>
      <c r="AP1" s="13" t="s">
        <v>226</v>
      </c>
    </row>
    <row r="2" spans="1:42" ht="13.5" customHeight="1" x14ac:dyDescent="0.15">
      <c r="A2" s="3" t="s">
        <v>76</v>
      </c>
      <c r="B2" s="4" t="s">
        <v>588</v>
      </c>
      <c r="C2" s="2" t="str">
        <f>IF(B2="","",A2)</f>
        <v>医療分野の研究開発関連</v>
      </c>
      <c r="D2" s="2" t="str">
        <f>IF(C2="","",IF(D1&lt;&gt;"",CONCATENATE(D1,"、",C2),C2))</f>
        <v>医療分野の研究開発関連</v>
      </c>
      <c r="F2" s="1" t="s">
        <v>63</v>
      </c>
      <c r="G2" s="6" t="s">
        <v>588</v>
      </c>
      <c r="H2" s="2" t="str">
        <f>IF(G2="","",F2)</f>
        <v>一般会計</v>
      </c>
      <c r="I2" s="2" t="str">
        <f>IF(H2="","",IF(I1&lt;&gt;"",CONCATENATE(I1,"、",H2),H2))</f>
        <v>一般会計</v>
      </c>
      <c r="K2" s="3" t="s">
        <v>94</v>
      </c>
      <c r="L2" s="4"/>
      <c r="M2" s="2" t="str">
        <f>IF(L2="","",K2)</f>
        <v/>
      </c>
      <c r="N2" s="2" t="str">
        <f>IF(M2="","",IF(N1&lt;&gt;"",CONCATENATE(N1,"、",M2),M2))</f>
        <v/>
      </c>
      <c r="O2" s="2"/>
      <c r="P2" s="1" t="s">
        <v>65</v>
      </c>
      <c r="Q2" s="6"/>
      <c r="R2" s="2" t="str">
        <f>IF(Q2="","",P2)</f>
        <v/>
      </c>
      <c r="S2" s="2" t="str">
        <f>IF(R2="","",IF(S1&lt;&gt;"",CONCATENATE(S1,"、",R2),R2))</f>
        <v/>
      </c>
      <c r="T2" s="2"/>
      <c r="U2" s="33">
        <v>20</v>
      </c>
      <c r="W2" s="17" t="s">
        <v>164</v>
      </c>
      <c r="Y2" s="17" t="s">
        <v>59</v>
      </c>
      <c r="Z2" s="17" t="s">
        <v>59</v>
      </c>
      <c r="AA2" s="31" t="s">
        <v>266</v>
      </c>
      <c r="AB2" s="31" t="s">
        <v>496</v>
      </c>
      <c r="AC2" s="32" t="s">
        <v>126</v>
      </c>
      <c r="AD2" s="13"/>
      <c r="AE2" s="19" t="s">
        <v>160</v>
      </c>
      <c r="AF2" s="15"/>
      <c r="AG2" s="21" t="s">
        <v>234</v>
      </c>
      <c r="AI2" s="20" t="s">
        <v>263</v>
      </c>
      <c r="AK2" s="20" t="s">
        <v>188</v>
      </c>
      <c r="AM2" s="24"/>
      <c r="AN2" s="24"/>
      <c r="AP2" s="21" t="s">
        <v>234</v>
      </c>
    </row>
    <row r="3" spans="1:42" ht="13.5" customHeight="1" x14ac:dyDescent="0.15">
      <c r="A3" s="3" t="s">
        <v>77</v>
      </c>
      <c r="B3" s="4"/>
      <c r="C3" s="2" t="str">
        <f t="shared" ref="C3:C11" si="0">IF(B3="","",A3)</f>
        <v/>
      </c>
      <c r="D3" s="2" t="str">
        <f>IF(C3="",D2,IF(D2&lt;&gt;"",CONCATENATE(D2,"、",C3),C3))</f>
        <v>医療分野の研究開発関連</v>
      </c>
      <c r="F3" s="7" t="s">
        <v>103</v>
      </c>
      <c r="G3" s="6"/>
      <c r="H3" s="2" t="str">
        <f t="shared" ref="H3:H37" si="1">IF(G3="","",F3)</f>
        <v/>
      </c>
      <c r="I3" s="2" t="str">
        <f>IF(H3="",I2,IF(I2&lt;&gt;"",CONCATENATE(I2,"、",H3),H3))</f>
        <v>一般会計</v>
      </c>
      <c r="K3" s="3" t="s">
        <v>95</v>
      </c>
      <c r="L3" s="4" t="s">
        <v>588</v>
      </c>
      <c r="M3" s="2" t="str">
        <f t="shared" ref="M3:M11" si="2">IF(L3="","",K3)</f>
        <v>文教及び科学振興</v>
      </c>
      <c r="N3" s="2" t="str">
        <f>IF(M3="",N2,IF(N2&lt;&gt;"",CONCATENATE(N2,"、",M3),M3))</f>
        <v>文教及び科学振興</v>
      </c>
      <c r="O3" s="2"/>
      <c r="P3" s="1" t="s">
        <v>66</v>
      </c>
      <c r="Q3" s="6"/>
      <c r="R3" s="2" t="str">
        <f t="shared" ref="R3:R8" si="3">IF(Q3="","",P3)</f>
        <v/>
      </c>
      <c r="S3" s="2" t="str">
        <f t="shared" ref="S3:S8" si="4">IF(R3="",S2,IF(S2&lt;&gt;"",CONCATENATE(S2,"、",R3),R3))</f>
        <v/>
      </c>
      <c r="T3" s="2"/>
      <c r="U3" s="17" t="s">
        <v>528</v>
      </c>
      <c r="W3" s="17" t="s">
        <v>139</v>
      </c>
      <c r="Y3" s="17" t="s">
        <v>60</v>
      </c>
      <c r="Z3" s="17" t="s">
        <v>403</v>
      </c>
      <c r="AA3" s="31" t="s">
        <v>366</v>
      </c>
      <c r="AB3" s="31" t="s">
        <v>497</v>
      </c>
      <c r="AC3" s="32" t="s">
        <v>127</v>
      </c>
      <c r="AD3" s="13"/>
      <c r="AE3" s="19" t="s">
        <v>161</v>
      </c>
      <c r="AF3" s="15"/>
      <c r="AG3" s="21" t="s">
        <v>235</v>
      </c>
      <c r="AI3" s="20" t="s">
        <v>182</v>
      </c>
      <c r="AK3" s="20" t="str">
        <f>CHAR(CODE(AK2)+1)</f>
        <v>B</v>
      </c>
      <c r="AM3" s="24"/>
      <c r="AN3" s="24"/>
      <c r="AP3" s="21" t="s">
        <v>235</v>
      </c>
    </row>
    <row r="4" spans="1:42" ht="13.5" customHeight="1" x14ac:dyDescent="0.15">
      <c r="A4" s="3" t="s">
        <v>78</v>
      </c>
      <c r="B4" s="4"/>
      <c r="C4" s="2" t="str">
        <f t="shared" si="0"/>
        <v/>
      </c>
      <c r="D4" s="2" t="str">
        <f>IF(C4="",D3,IF(D3&lt;&gt;"",CONCATENATE(D3,"、",C4),C4))</f>
        <v>医療分野の研究開発関連</v>
      </c>
      <c r="F4" s="7" t="s">
        <v>104</v>
      </c>
      <c r="G4" s="6"/>
      <c r="H4" s="2" t="str">
        <f t="shared" si="1"/>
        <v/>
      </c>
      <c r="I4" s="2" t="str">
        <f t="shared" ref="I4:I37" si="5">IF(H4="",I3,IF(I3&lt;&gt;"",CONCATENATE(I3,"、",H4),H4))</f>
        <v>一般会計</v>
      </c>
      <c r="K4" s="3" t="s">
        <v>96</v>
      </c>
      <c r="L4" s="4"/>
      <c r="M4" s="2" t="str">
        <f t="shared" si="2"/>
        <v/>
      </c>
      <c r="N4" s="2" t="str">
        <f t="shared" ref="N4:N11" si="6">IF(M4="",N3,IF(N3&lt;&gt;"",CONCATENATE(N3,"、",M4),M4))</f>
        <v>文教及び科学振興</v>
      </c>
      <c r="O4" s="2"/>
      <c r="P4" s="1" t="s">
        <v>67</v>
      </c>
      <c r="Q4" s="6" t="s">
        <v>588</v>
      </c>
      <c r="R4" s="2" t="str">
        <f t="shared" si="3"/>
        <v>補助</v>
      </c>
      <c r="S4" s="2" t="str">
        <f t="shared" si="4"/>
        <v>補助</v>
      </c>
      <c r="T4" s="2"/>
      <c r="U4" s="17" t="s">
        <v>529</v>
      </c>
      <c r="W4" s="17" t="s">
        <v>140</v>
      </c>
      <c r="Y4" s="17" t="s">
        <v>273</v>
      </c>
      <c r="Z4" s="17" t="s">
        <v>404</v>
      </c>
      <c r="AA4" s="31" t="s">
        <v>367</v>
      </c>
      <c r="AB4" s="31" t="s">
        <v>498</v>
      </c>
      <c r="AC4" s="31" t="s">
        <v>128</v>
      </c>
      <c r="AD4" s="13"/>
      <c r="AE4" s="19" t="s">
        <v>162</v>
      </c>
      <c r="AF4" s="15"/>
      <c r="AG4" s="21" t="s">
        <v>236</v>
      </c>
      <c r="AI4" s="20" t="s">
        <v>184</v>
      </c>
      <c r="AK4" s="20" t="str">
        <f t="shared" ref="AK4:AK49" si="7">CHAR(CODE(AK3)+1)</f>
        <v>C</v>
      </c>
      <c r="AM4" s="24"/>
      <c r="AN4" s="24"/>
      <c r="AP4" s="21" t="s">
        <v>236</v>
      </c>
    </row>
    <row r="5" spans="1:42" ht="13.5" customHeight="1" x14ac:dyDescent="0.15">
      <c r="A5" s="3" t="s">
        <v>79</v>
      </c>
      <c r="B5" s="4"/>
      <c r="C5" s="2" t="str">
        <f t="shared" si="0"/>
        <v/>
      </c>
      <c r="D5" s="2" t="str">
        <f>IF(C5="",D4,IF(D4&lt;&gt;"",CONCATENATE(D4,"、",C5),C5))</f>
        <v>医療分野の研究開発関連</v>
      </c>
      <c r="F5" s="7" t="s">
        <v>105</v>
      </c>
      <c r="G5" s="6"/>
      <c r="H5" s="2" t="str">
        <f t="shared" si="1"/>
        <v/>
      </c>
      <c r="I5" s="2" t="str">
        <f t="shared" si="5"/>
        <v>一般会計</v>
      </c>
      <c r="K5" s="3" t="s">
        <v>97</v>
      </c>
      <c r="L5" s="4"/>
      <c r="M5" s="2" t="str">
        <f t="shared" si="2"/>
        <v/>
      </c>
      <c r="N5" s="2" t="str">
        <f t="shared" si="6"/>
        <v>文教及び科学振興</v>
      </c>
      <c r="O5" s="2"/>
      <c r="P5" s="1" t="s">
        <v>68</v>
      </c>
      <c r="Q5" s="6"/>
      <c r="R5" s="2" t="str">
        <f t="shared" si="3"/>
        <v/>
      </c>
      <c r="S5" s="2" t="str">
        <f t="shared" si="4"/>
        <v>補助</v>
      </c>
      <c r="T5" s="2"/>
      <c r="W5" s="17" t="s">
        <v>553</v>
      </c>
      <c r="Y5" s="17" t="s">
        <v>274</v>
      </c>
      <c r="Z5" s="17" t="s">
        <v>405</v>
      </c>
      <c r="AA5" s="31" t="s">
        <v>368</v>
      </c>
      <c r="AB5" s="31" t="s">
        <v>499</v>
      </c>
      <c r="AC5" s="31" t="s">
        <v>163</v>
      </c>
      <c r="AD5" s="16"/>
      <c r="AE5" s="19" t="s">
        <v>245</v>
      </c>
      <c r="AF5" s="15"/>
      <c r="AG5" s="21" t="s">
        <v>237</v>
      </c>
      <c r="AI5" s="20" t="s">
        <v>270</v>
      </c>
      <c r="AK5" s="20" t="str">
        <f t="shared" si="7"/>
        <v>D</v>
      </c>
      <c r="AP5" s="21" t="s">
        <v>237</v>
      </c>
    </row>
    <row r="6" spans="1:42" ht="13.5" customHeight="1" x14ac:dyDescent="0.15">
      <c r="A6" s="3" t="s">
        <v>80</v>
      </c>
      <c r="B6" s="4" t="s">
        <v>588</v>
      </c>
      <c r="C6" s="2" t="str">
        <f t="shared" si="0"/>
        <v>科学技術・イノベーション</v>
      </c>
      <c r="D6" s="2" t="str">
        <f t="shared" ref="D6:D21" si="8">IF(C6="",D5,IF(D5&lt;&gt;"",CONCATENATE(D5,"、",C6),C6))</f>
        <v>医療分野の研究開発関連、科学技術・イノベーション</v>
      </c>
      <c r="F6" s="7" t="s">
        <v>106</v>
      </c>
      <c r="G6" s="6"/>
      <c r="H6" s="2" t="str">
        <f t="shared" si="1"/>
        <v/>
      </c>
      <c r="I6" s="2" t="str">
        <f t="shared" si="5"/>
        <v>一般会計</v>
      </c>
      <c r="K6" s="3" t="s">
        <v>98</v>
      </c>
      <c r="L6" s="4"/>
      <c r="M6" s="2" t="str">
        <f t="shared" si="2"/>
        <v/>
      </c>
      <c r="N6" s="2" t="str">
        <f t="shared" si="6"/>
        <v>文教及び科学振興</v>
      </c>
      <c r="O6" s="2"/>
      <c r="P6" s="1" t="s">
        <v>69</v>
      </c>
      <c r="Q6" s="6"/>
      <c r="R6" s="2" t="str">
        <f t="shared" si="3"/>
        <v/>
      </c>
      <c r="S6" s="2" t="str">
        <f t="shared" si="4"/>
        <v>補助</v>
      </c>
      <c r="T6" s="2"/>
      <c r="U6" s="17" t="s">
        <v>246</v>
      </c>
      <c r="W6" s="17" t="s">
        <v>141</v>
      </c>
      <c r="Y6" s="17" t="s">
        <v>275</v>
      </c>
      <c r="Z6" s="17" t="s">
        <v>406</v>
      </c>
      <c r="AA6" s="31" t="s">
        <v>369</v>
      </c>
      <c r="AB6" s="31" t="s">
        <v>500</v>
      </c>
      <c r="AC6" s="31" t="s">
        <v>129</v>
      </c>
      <c r="AD6" s="16"/>
      <c r="AE6" s="19" t="s">
        <v>244</v>
      </c>
      <c r="AF6" s="15"/>
      <c r="AG6" s="21" t="s">
        <v>238</v>
      </c>
      <c r="AI6" s="20" t="s">
        <v>271</v>
      </c>
      <c r="AK6" s="20" t="str">
        <f>CHAR(CODE(AK5)+1)</f>
        <v>E</v>
      </c>
      <c r="AP6" s="21" t="s">
        <v>238</v>
      </c>
    </row>
    <row r="7" spans="1:42" ht="13.5" customHeight="1" x14ac:dyDescent="0.15">
      <c r="A7" s="3" t="s">
        <v>81</v>
      </c>
      <c r="B7" s="4"/>
      <c r="C7" s="2" t="str">
        <f t="shared" si="0"/>
        <v/>
      </c>
      <c r="D7" s="2" t="str">
        <f t="shared" si="8"/>
        <v>医療分野の研究開発関連、科学技術・イノベーション</v>
      </c>
      <c r="F7" s="7" t="s">
        <v>193</v>
      </c>
      <c r="G7" s="6"/>
      <c r="H7" s="2" t="str">
        <f t="shared" si="1"/>
        <v/>
      </c>
      <c r="I7" s="2" t="str">
        <f t="shared" si="5"/>
        <v>一般会計</v>
      </c>
      <c r="K7" s="3" t="s">
        <v>99</v>
      </c>
      <c r="L7" s="4"/>
      <c r="M7" s="2" t="str">
        <f t="shared" si="2"/>
        <v/>
      </c>
      <c r="N7" s="2" t="str">
        <f t="shared" si="6"/>
        <v>文教及び科学振興</v>
      </c>
      <c r="O7" s="2"/>
      <c r="P7" s="1" t="s">
        <v>70</v>
      </c>
      <c r="Q7" s="6"/>
      <c r="R7" s="2" t="str">
        <f t="shared" si="3"/>
        <v/>
      </c>
      <c r="S7" s="2" t="str">
        <f t="shared" si="4"/>
        <v>補助</v>
      </c>
      <c r="T7" s="2"/>
      <c r="U7" s="17"/>
      <c r="W7" s="17" t="s">
        <v>142</v>
      </c>
      <c r="Y7" s="17" t="s">
        <v>276</v>
      </c>
      <c r="Z7" s="17" t="s">
        <v>407</v>
      </c>
      <c r="AA7" s="31" t="s">
        <v>370</v>
      </c>
      <c r="AB7" s="31" t="s">
        <v>501</v>
      </c>
      <c r="AC7" s="16"/>
      <c r="AD7" s="16"/>
      <c r="AE7" s="17" t="s">
        <v>129</v>
      </c>
      <c r="AF7" s="15"/>
      <c r="AG7" s="21" t="s">
        <v>239</v>
      </c>
      <c r="AH7" s="25"/>
      <c r="AI7" s="21" t="s">
        <v>259</v>
      </c>
      <c r="AK7" s="20" t="str">
        <f>CHAR(CODE(AK6)+1)</f>
        <v>F</v>
      </c>
      <c r="AP7" s="21" t="s">
        <v>239</v>
      </c>
    </row>
    <row r="8" spans="1:42" ht="13.5" customHeight="1" x14ac:dyDescent="0.15">
      <c r="A8" s="3" t="s">
        <v>82</v>
      </c>
      <c r="B8" s="4"/>
      <c r="C8" s="2" t="str">
        <f t="shared" si="0"/>
        <v/>
      </c>
      <c r="D8" s="2" t="str">
        <f t="shared" si="8"/>
        <v>医療分野の研究開発関連、科学技術・イノベーション</v>
      </c>
      <c r="F8" s="7" t="s">
        <v>107</v>
      </c>
      <c r="G8" s="6"/>
      <c r="H8" s="2" t="str">
        <f t="shared" si="1"/>
        <v/>
      </c>
      <c r="I8" s="2" t="str">
        <f t="shared" si="5"/>
        <v>一般会計</v>
      </c>
      <c r="K8" s="3" t="s">
        <v>100</v>
      </c>
      <c r="L8" s="4"/>
      <c r="M8" s="2" t="str">
        <f t="shared" si="2"/>
        <v/>
      </c>
      <c r="N8" s="2" t="str">
        <f t="shared" si="6"/>
        <v>文教及び科学振興</v>
      </c>
      <c r="O8" s="2"/>
      <c r="P8" s="1" t="s">
        <v>71</v>
      </c>
      <c r="Q8" s="6"/>
      <c r="R8" s="2" t="str">
        <f t="shared" si="3"/>
        <v/>
      </c>
      <c r="S8" s="2" t="str">
        <f t="shared" si="4"/>
        <v>補助</v>
      </c>
      <c r="T8" s="2"/>
      <c r="U8" s="17" t="s">
        <v>268</v>
      </c>
      <c r="W8" s="17" t="s">
        <v>143</v>
      </c>
      <c r="Y8" s="17" t="s">
        <v>277</v>
      </c>
      <c r="Z8" s="17" t="s">
        <v>408</v>
      </c>
      <c r="AA8" s="31" t="s">
        <v>371</v>
      </c>
      <c r="AB8" s="31" t="s">
        <v>502</v>
      </c>
      <c r="AC8" s="16"/>
      <c r="AD8" s="16"/>
      <c r="AE8" s="16"/>
      <c r="AF8" s="15"/>
      <c r="AG8" s="21" t="s">
        <v>240</v>
      </c>
      <c r="AI8" s="20" t="s">
        <v>260</v>
      </c>
      <c r="AK8" s="20" t="str">
        <f t="shared" si="7"/>
        <v>G</v>
      </c>
      <c r="AP8" s="21" t="s">
        <v>240</v>
      </c>
    </row>
    <row r="9" spans="1:42" ht="13.5" customHeight="1" x14ac:dyDescent="0.15">
      <c r="A9" s="3" t="s">
        <v>83</v>
      </c>
      <c r="B9" s="4"/>
      <c r="C9" s="2" t="str">
        <f t="shared" si="0"/>
        <v/>
      </c>
      <c r="D9" s="2" t="str">
        <f t="shared" si="8"/>
        <v>医療分野の研究開発関連、科学技術・イノベーション</v>
      </c>
      <c r="F9" s="7" t="s">
        <v>194</v>
      </c>
      <c r="G9" s="6"/>
      <c r="H9" s="2" t="str">
        <f t="shared" si="1"/>
        <v/>
      </c>
      <c r="I9" s="2" t="str">
        <f t="shared" si="5"/>
        <v>一般会計</v>
      </c>
      <c r="K9" s="3" t="s">
        <v>101</v>
      </c>
      <c r="L9" s="4"/>
      <c r="M9" s="2" t="str">
        <f t="shared" si="2"/>
        <v/>
      </c>
      <c r="N9" s="2" t="str">
        <f t="shared" si="6"/>
        <v>文教及び科学振興</v>
      </c>
      <c r="O9" s="2"/>
      <c r="P9" s="2"/>
      <c r="Q9" s="8"/>
      <c r="T9" s="2"/>
      <c r="U9" s="17" t="s">
        <v>269</v>
      </c>
      <c r="W9" s="17" t="s">
        <v>144</v>
      </c>
      <c r="Y9" s="17" t="s">
        <v>278</v>
      </c>
      <c r="Z9" s="17" t="s">
        <v>409</v>
      </c>
      <c r="AA9" s="31" t="s">
        <v>372</v>
      </c>
      <c r="AB9" s="31" t="s">
        <v>503</v>
      </c>
      <c r="AC9" s="16"/>
      <c r="AD9" s="16"/>
      <c r="AE9" s="16"/>
      <c r="AF9" s="15"/>
      <c r="AG9" s="21" t="s">
        <v>241</v>
      </c>
      <c r="AI9" s="23"/>
      <c r="AK9" s="20" t="str">
        <f t="shared" si="7"/>
        <v>H</v>
      </c>
      <c r="AP9" s="21" t="s">
        <v>241</v>
      </c>
    </row>
    <row r="10" spans="1:42" ht="13.5" customHeight="1" x14ac:dyDescent="0.15">
      <c r="A10" s="3" t="s">
        <v>211</v>
      </c>
      <c r="B10" s="4"/>
      <c r="C10" s="2" t="str">
        <f t="shared" si="0"/>
        <v/>
      </c>
      <c r="D10" s="2" t="str">
        <f t="shared" si="8"/>
        <v>医療分野の研究開発関連、科学技術・イノベーション</v>
      </c>
      <c r="F10" s="7" t="s">
        <v>108</v>
      </c>
      <c r="G10" s="6"/>
      <c r="H10" s="2" t="str">
        <f t="shared" si="1"/>
        <v/>
      </c>
      <c r="I10" s="2" t="str">
        <f t="shared" si="5"/>
        <v>一般会計</v>
      </c>
      <c r="K10" s="3" t="s">
        <v>212</v>
      </c>
      <c r="L10" s="4"/>
      <c r="M10" s="2" t="str">
        <f t="shared" si="2"/>
        <v/>
      </c>
      <c r="N10" s="2" t="str">
        <f t="shared" si="6"/>
        <v>文教及び科学振興</v>
      </c>
      <c r="O10" s="2"/>
      <c r="P10" s="2" t="str">
        <f>S8</f>
        <v>補助</v>
      </c>
      <c r="Q10" s="8"/>
      <c r="T10" s="2"/>
      <c r="W10" s="17" t="s">
        <v>145</v>
      </c>
      <c r="Y10" s="17" t="s">
        <v>279</v>
      </c>
      <c r="Z10" s="17" t="s">
        <v>410</v>
      </c>
      <c r="AA10" s="31" t="s">
        <v>373</v>
      </c>
      <c r="AB10" s="31" t="s">
        <v>504</v>
      </c>
      <c r="AC10" s="16"/>
      <c r="AD10" s="16"/>
      <c r="AE10" s="16"/>
      <c r="AF10" s="15"/>
      <c r="AG10" s="21" t="s">
        <v>229</v>
      </c>
      <c r="AK10" s="20" t="str">
        <f t="shared" si="7"/>
        <v>I</v>
      </c>
      <c r="AP10" s="20" t="s">
        <v>227</v>
      </c>
    </row>
    <row r="11" spans="1:42" ht="13.5" customHeight="1" x14ac:dyDescent="0.15">
      <c r="A11" s="3" t="s">
        <v>84</v>
      </c>
      <c r="B11" s="4"/>
      <c r="C11" s="2" t="str">
        <f t="shared" si="0"/>
        <v/>
      </c>
      <c r="D11" s="2" t="str">
        <f t="shared" si="8"/>
        <v>医療分野の研究開発関連、科学技術・イノベーション</v>
      </c>
      <c r="F11" s="7" t="s">
        <v>109</v>
      </c>
      <c r="G11" s="6"/>
      <c r="H11" s="2" t="str">
        <f t="shared" si="1"/>
        <v/>
      </c>
      <c r="I11" s="2" t="str">
        <f t="shared" si="5"/>
        <v>一般会計</v>
      </c>
      <c r="K11" s="3" t="s">
        <v>102</v>
      </c>
      <c r="L11" s="4"/>
      <c r="M11" s="2" t="str">
        <f t="shared" si="2"/>
        <v/>
      </c>
      <c r="N11" s="2" t="str">
        <f t="shared" si="6"/>
        <v>文教及び科学振興</v>
      </c>
      <c r="O11" s="2"/>
      <c r="P11" s="2"/>
      <c r="Q11" s="8"/>
      <c r="T11" s="2"/>
      <c r="W11" s="17" t="s">
        <v>146</v>
      </c>
      <c r="Y11" s="17" t="s">
        <v>280</v>
      </c>
      <c r="Z11" s="17" t="s">
        <v>411</v>
      </c>
      <c r="AA11" s="31" t="s">
        <v>374</v>
      </c>
      <c r="AB11" s="31" t="s">
        <v>505</v>
      </c>
      <c r="AC11" s="16"/>
      <c r="AD11" s="16"/>
      <c r="AE11" s="16"/>
      <c r="AF11" s="15"/>
      <c r="AG11" s="20" t="s">
        <v>232</v>
      </c>
      <c r="AK11" s="20" t="str">
        <f t="shared" si="7"/>
        <v>J</v>
      </c>
    </row>
    <row r="12" spans="1:42" ht="13.5" customHeight="1" x14ac:dyDescent="0.15">
      <c r="A12" s="3" t="s">
        <v>85</v>
      </c>
      <c r="B12" s="4"/>
      <c r="C12" s="2" t="str">
        <f t="shared" ref="C12:C24" si="9">IF(B12="","",A12)</f>
        <v/>
      </c>
      <c r="D12" s="2" t="str">
        <f t="shared" si="8"/>
        <v>医療分野の研究開発関連、科学技術・イノベーション</v>
      </c>
      <c r="F12" s="7" t="s">
        <v>110</v>
      </c>
      <c r="G12" s="6"/>
      <c r="H12" s="2" t="str">
        <f t="shared" si="1"/>
        <v/>
      </c>
      <c r="I12" s="2" t="str">
        <f t="shared" si="5"/>
        <v>一般会計</v>
      </c>
      <c r="K12" s="2"/>
      <c r="L12" s="2"/>
      <c r="O12" s="2"/>
      <c r="P12" s="2"/>
      <c r="Q12" s="8"/>
      <c r="T12" s="2"/>
      <c r="U12" s="14" t="s">
        <v>530</v>
      </c>
      <c r="W12" s="17" t="s">
        <v>147</v>
      </c>
      <c r="Y12" s="17" t="s">
        <v>281</v>
      </c>
      <c r="Z12" s="17" t="s">
        <v>412</v>
      </c>
      <c r="AA12" s="31" t="s">
        <v>375</v>
      </c>
      <c r="AB12" s="31" t="s">
        <v>506</v>
      </c>
      <c r="AC12" s="16"/>
      <c r="AD12" s="16"/>
      <c r="AE12" s="16"/>
      <c r="AF12" s="15"/>
      <c r="AG12" s="20" t="s">
        <v>230</v>
      </c>
      <c r="AK12" s="20" t="str">
        <f t="shared" si="7"/>
        <v>K</v>
      </c>
    </row>
    <row r="13" spans="1:42" ht="13.5" customHeight="1" x14ac:dyDescent="0.15">
      <c r="A13" s="3" t="s">
        <v>86</v>
      </c>
      <c r="B13" s="4"/>
      <c r="C13" s="2" t="str">
        <f t="shared" si="9"/>
        <v/>
      </c>
      <c r="D13" s="2" t="str">
        <f t="shared" si="8"/>
        <v>医療分野の研究開発関連、科学技術・イノベーション</v>
      </c>
      <c r="F13" s="7" t="s">
        <v>111</v>
      </c>
      <c r="G13" s="6"/>
      <c r="H13" s="2" t="str">
        <f t="shared" si="1"/>
        <v/>
      </c>
      <c r="I13" s="2" t="str">
        <f t="shared" si="5"/>
        <v>一般会計</v>
      </c>
      <c r="K13" s="2" t="str">
        <f>N11</f>
        <v>文教及び科学振興</v>
      </c>
      <c r="L13" s="2"/>
      <c r="O13" s="2"/>
      <c r="P13" s="2"/>
      <c r="Q13" s="8"/>
      <c r="T13" s="2"/>
      <c r="U13" s="17" t="s">
        <v>164</v>
      </c>
      <c r="W13" s="17" t="s">
        <v>148</v>
      </c>
      <c r="Y13" s="17" t="s">
        <v>282</v>
      </c>
      <c r="Z13" s="17" t="s">
        <v>413</v>
      </c>
      <c r="AA13" s="31" t="s">
        <v>376</v>
      </c>
      <c r="AB13" s="31" t="s">
        <v>507</v>
      </c>
      <c r="AC13" s="16"/>
      <c r="AD13" s="16"/>
      <c r="AE13" s="16"/>
      <c r="AF13" s="15"/>
      <c r="AG13" s="20" t="s">
        <v>231</v>
      </c>
      <c r="AK13" s="20" t="str">
        <f t="shared" si="7"/>
        <v>L</v>
      </c>
    </row>
    <row r="14" spans="1:42" ht="13.5" customHeight="1" x14ac:dyDescent="0.15">
      <c r="A14" s="3" t="s">
        <v>87</v>
      </c>
      <c r="B14" s="4"/>
      <c r="C14" s="2" t="str">
        <f t="shared" si="9"/>
        <v/>
      </c>
      <c r="D14" s="2" t="str">
        <f t="shared" si="8"/>
        <v>医療分野の研究開発関連、科学技術・イノベーション</v>
      </c>
      <c r="F14" s="7" t="s">
        <v>112</v>
      </c>
      <c r="G14" s="6"/>
      <c r="H14" s="2" t="str">
        <f t="shared" si="1"/>
        <v/>
      </c>
      <c r="I14" s="2" t="str">
        <f t="shared" si="5"/>
        <v>一般会計</v>
      </c>
      <c r="K14" s="2"/>
      <c r="L14" s="2"/>
      <c r="O14" s="2"/>
      <c r="P14" s="2"/>
      <c r="Q14" s="8"/>
      <c r="T14" s="2"/>
      <c r="U14" s="17" t="s">
        <v>531</v>
      </c>
      <c r="W14" s="17" t="s">
        <v>149</v>
      </c>
      <c r="Y14" s="17" t="s">
        <v>283</v>
      </c>
      <c r="Z14" s="17" t="s">
        <v>414</v>
      </c>
      <c r="AA14" s="31" t="s">
        <v>377</v>
      </c>
      <c r="AB14" s="31" t="s">
        <v>508</v>
      </c>
      <c r="AC14" s="16"/>
      <c r="AD14" s="16"/>
      <c r="AE14" s="16"/>
      <c r="AF14" s="15"/>
      <c r="AG14" s="23"/>
      <c r="AK14" s="20" t="str">
        <f t="shared" si="7"/>
        <v>M</v>
      </c>
    </row>
    <row r="15" spans="1:42" ht="13.5" customHeight="1" x14ac:dyDescent="0.15">
      <c r="A15" s="3" t="s">
        <v>88</v>
      </c>
      <c r="B15" s="4"/>
      <c r="C15" s="2" t="str">
        <f t="shared" si="9"/>
        <v/>
      </c>
      <c r="D15" s="2" t="str">
        <f t="shared" si="8"/>
        <v>医療分野の研究開発関連、科学技術・イノベーション</v>
      </c>
      <c r="F15" s="7" t="s">
        <v>113</v>
      </c>
      <c r="G15" s="6"/>
      <c r="H15" s="2" t="str">
        <f t="shared" si="1"/>
        <v/>
      </c>
      <c r="I15" s="2" t="str">
        <f t="shared" si="5"/>
        <v>一般会計</v>
      </c>
      <c r="K15" s="2"/>
      <c r="L15" s="2"/>
      <c r="O15" s="2"/>
      <c r="P15" s="2"/>
      <c r="Q15" s="8"/>
      <c r="T15" s="2"/>
      <c r="U15" s="17" t="s">
        <v>532</v>
      </c>
      <c r="W15" s="17" t="s">
        <v>150</v>
      </c>
      <c r="Y15" s="17" t="s">
        <v>284</v>
      </c>
      <c r="Z15" s="17" t="s">
        <v>415</v>
      </c>
      <c r="AA15" s="31" t="s">
        <v>378</v>
      </c>
      <c r="AB15" s="31" t="s">
        <v>509</v>
      </c>
      <c r="AC15" s="16"/>
      <c r="AD15" s="16"/>
      <c r="AE15" s="16"/>
      <c r="AF15" s="15"/>
      <c r="AG15" s="24"/>
      <c r="AK15" s="20" t="str">
        <f t="shared" si="7"/>
        <v>N</v>
      </c>
    </row>
    <row r="16" spans="1:42" ht="13.5" customHeight="1" x14ac:dyDescent="0.15">
      <c r="A16" s="3" t="s">
        <v>89</v>
      </c>
      <c r="B16" s="4"/>
      <c r="C16" s="2" t="str">
        <f t="shared" si="9"/>
        <v/>
      </c>
      <c r="D16" s="2" t="str">
        <f t="shared" si="8"/>
        <v>医療分野の研究開発関連、科学技術・イノベーション</v>
      </c>
      <c r="F16" s="7" t="s">
        <v>114</v>
      </c>
      <c r="G16" s="6"/>
      <c r="H16" s="2" t="str">
        <f t="shared" si="1"/>
        <v/>
      </c>
      <c r="I16" s="2" t="str">
        <f t="shared" si="5"/>
        <v>一般会計</v>
      </c>
      <c r="K16" s="2"/>
      <c r="L16" s="2"/>
      <c r="O16" s="2"/>
      <c r="P16" s="2"/>
      <c r="Q16" s="8"/>
      <c r="T16" s="2"/>
      <c r="U16" s="17" t="s">
        <v>533</v>
      </c>
      <c r="W16" s="17" t="s">
        <v>151</v>
      </c>
      <c r="Y16" s="17" t="s">
        <v>285</v>
      </c>
      <c r="Z16" s="17" t="s">
        <v>416</v>
      </c>
      <c r="AA16" s="31" t="s">
        <v>379</v>
      </c>
      <c r="AB16" s="31" t="s">
        <v>510</v>
      </c>
      <c r="AC16" s="16"/>
      <c r="AD16" s="16"/>
      <c r="AE16" s="16"/>
      <c r="AF16" s="15"/>
      <c r="AG16" s="24"/>
      <c r="AK16" s="20" t="str">
        <f t="shared" si="7"/>
        <v>O</v>
      </c>
    </row>
    <row r="17" spans="1:37" ht="13.5" customHeight="1" x14ac:dyDescent="0.15">
      <c r="A17" s="3" t="s">
        <v>90</v>
      </c>
      <c r="B17" s="4"/>
      <c r="C17" s="2" t="str">
        <f t="shared" si="9"/>
        <v/>
      </c>
      <c r="D17" s="2" t="str">
        <f t="shared" si="8"/>
        <v>医療分野の研究開発関連、科学技術・イノベーション</v>
      </c>
      <c r="F17" s="7" t="s">
        <v>115</v>
      </c>
      <c r="G17" s="6"/>
      <c r="H17" s="2" t="str">
        <f t="shared" si="1"/>
        <v/>
      </c>
      <c r="I17" s="2" t="str">
        <f t="shared" si="5"/>
        <v>一般会計</v>
      </c>
      <c r="K17" s="2"/>
      <c r="L17" s="2"/>
      <c r="O17" s="2"/>
      <c r="P17" s="2"/>
      <c r="Q17" s="8"/>
      <c r="T17" s="2"/>
      <c r="U17" s="17" t="s">
        <v>534</v>
      </c>
      <c r="W17" s="17" t="s">
        <v>152</v>
      </c>
      <c r="Y17" s="17" t="s">
        <v>286</v>
      </c>
      <c r="Z17" s="17" t="s">
        <v>417</v>
      </c>
      <c r="AA17" s="31" t="s">
        <v>380</v>
      </c>
      <c r="AB17" s="31" t="s">
        <v>511</v>
      </c>
      <c r="AC17" s="16"/>
      <c r="AD17" s="16"/>
      <c r="AE17" s="16"/>
      <c r="AF17" s="15"/>
      <c r="AG17" s="24"/>
      <c r="AK17" s="20" t="str">
        <f t="shared" si="7"/>
        <v>P</v>
      </c>
    </row>
    <row r="18" spans="1:37" ht="13.5" customHeight="1" x14ac:dyDescent="0.15">
      <c r="A18" s="3" t="s">
        <v>91</v>
      </c>
      <c r="B18" s="4"/>
      <c r="C18" s="2" t="str">
        <f t="shared" si="9"/>
        <v/>
      </c>
      <c r="D18" s="2" t="str">
        <f t="shared" si="8"/>
        <v>医療分野の研究開発関連、科学技術・イノベーション</v>
      </c>
      <c r="F18" s="7" t="s">
        <v>116</v>
      </c>
      <c r="G18" s="6"/>
      <c r="H18" s="2" t="str">
        <f t="shared" si="1"/>
        <v/>
      </c>
      <c r="I18" s="2" t="str">
        <f t="shared" si="5"/>
        <v>一般会計</v>
      </c>
      <c r="K18" s="2"/>
      <c r="L18" s="2"/>
      <c r="O18" s="2"/>
      <c r="P18" s="2"/>
      <c r="Q18" s="8"/>
      <c r="T18" s="2"/>
      <c r="U18" s="17" t="s">
        <v>535</v>
      </c>
      <c r="W18" s="17" t="s">
        <v>153</v>
      </c>
      <c r="Y18" s="17" t="s">
        <v>287</v>
      </c>
      <c r="Z18" s="17" t="s">
        <v>418</v>
      </c>
      <c r="AA18" s="31" t="s">
        <v>381</v>
      </c>
      <c r="AB18" s="31" t="s">
        <v>512</v>
      </c>
      <c r="AC18" s="16"/>
      <c r="AD18" s="16"/>
      <c r="AE18" s="16"/>
      <c r="AF18" s="15"/>
      <c r="AK18" s="20" t="str">
        <f t="shared" si="7"/>
        <v>Q</v>
      </c>
    </row>
    <row r="19" spans="1:37" ht="13.5" customHeight="1" x14ac:dyDescent="0.15">
      <c r="A19" s="3" t="s">
        <v>92</v>
      </c>
      <c r="B19" s="4"/>
      <c r="C19" s="2" t="str">
        <f t="shared" si="9"/>
        <v/>
      </c>
      <c r="D19" s="2" t="str">
        <f t="shared" si="8"/>
        <v>医療分野の研究開発関連、科学技術・イノベーション</v>
      </c>
      <c r="F19" s="7" t="s">
        <v>117</v>
      </c>
      <c r="G19" s="6"/>
      <c r="H19" s="2" t="str">
        <f t="shared" si="1"/>
        <v/>
      </c>
      <c r="I19" s="2" t="str">
        <f t="shared" si="5"/>
        <v>一般会計</v>
      </c>
      <c r="K19" s="2"/>
      <c r="L19" s="2"/>
      <c r="O19" s="2"/>
      <c r="P19" s="2"/>
      <c r="Q19" s="8"/>
      <c r="T19" s="2"/>
      <c r="U19" s="17" t="s">
        <v>536</v>
      </c>
      <c r="W19" s="17" t="s">
        <v>154</v>
      </c>
      <c r="Y19" s="17" t="s">
        <v>288</v>
      </c>
      <c r="Z19" s="17" t="s">
        <v>419</v>
      </c>
      <c r="AA19" s="31" t="s">
        <v>382</v>
      </c>
      <c r="AB19" s="31" t="s">
        <v>513</v>
      </c>
      <c r="AC19" s="16"/>
      <c r="AD19" s="16"/>
      <c r="AE19" s="16"/>
      <c r="AF19" s="15"/>
      <c r="AK19" s="20" t="str">
        <f t="shared" si="7"/>
        <v>R</v>
      </c>
    </row>
    <row r="20" spans="1:37" ht="13.5" customHeight="1" x14ac:dyDescent="0.15">
      <c r="A20" s="3" t="s">
        <v>204</v>
      </c>
      <c r="B20" s="4"/>
      <c r="C20" s="2" t="str">
        <f t="shared" si="9"/>
        <v/>
      </c>
      <c r="D20" s="2" t="str">
        <f t="shared" si="8"/>
        <v>医療分野の研究開発関連、科学技術・イノベーション</v>
      </c>
      <c r="F20" s="7" t="s">
        <v>203</v>
      </c>
      <c r="G20" s="6"/>
      <c r="H20" s="2" t="str">
        <f t="shared" si="1"/>
        <v/>
      </c>
      <c r="I20" s="2" t="str">
        <f t="shared" si="5"/>
        <v>一般会計</v>
      </c>
      <c r="K20" s="2"/>
      <c r="L20" s="2"/>
      <c r="O20" s="2"/>
      <c r="P20" s="2"/>
      <c r="Q20" s="8"/>
      <c r="T20" s="2"/>
      <c r="U20" s="17" t="s">
        <v>537</v>
      </c>
      <c r="W20" s="17" t="s">
        <v>155</v>
      </c>
      <c r="Y20" s="17" t="s">
        <v>289</v>
      </c>
      <c r="Z20" s="17" t="s">
        <v>420</v>
      </c>
      <c r="AA20" s="31" t="s">
        <v>383</v>
      </c>
      <c r="AB20" s="31" t="s">
        <v>514</v>
      </c>
      <c r="AC20" s="16"/>
      <c r="AD20" s="16"/>
      <c r="AE20" s="16"/>
      <c r="AF20" s="15"/>
      <c r="AK20" s="20" t="str">
        <f t="shared" si="7"/>
        <v>S</v>
      </c>
    </row>
    <row r="21" spans="1:37" ht="13.5" customHeight="1" x14ac:dyDescent="0.15">
      <c r="A21" s="3" t="s">
        <v>205</v>
      </c>
      <c r="B21" s="4"/>
      <c r="C21" s="2" t="str">
        <f t="shared" si="9"/>
        <v/>
      </c>
      <c r="D21" s="2" t="str">
        <f t="shared" si="8"/>
        <v>医療分野の研究開発関連、科学技術・イノベーション</v>
      </c>
      <c r="F21" s="7" t="s">
        <v>118</v>
      </c>
      <c r="G21" s="6"/>
      <c r="H21" s="2" t="str">
        <f t="shared" si="1"/>
        <v/>
      </c>
      <c r="I21" s="2" t="str">
        <f t="shared" si="5"/>
        <v>一般会計</v>
      </c>
      <c r="K21" s="2"/>
      <c r="L21" s="2"/>
      <c r="O21" s="2"/>
      <c r="P21" s="2"/>
      <c r="Q21" s="8"/>
      <c r="T21" s="2"/>
      <c r="U21" s="17" t="s">
        <v>538</v>
      </c>
      <c r="W21" s="17" t="s">
        <v>156</v>
      </c>
      <c r="Y21" s="17" t="s">
        <v>290</v>
      </c>
      <c r="Z21" s="17" t="s">
        <v>421</v>
      </c>
      <c r="AA21" s="31" t="s">
        <v>384</v>
      </c>
      <c r="AB21" s="31" t="s">
        <v>515</v>
      </c>
      <c r="AC21" s="16"/>
      <c r="AD21" s="16"/>
      <c r="AE21" s="16"/>
      <c r="AF21" s="15"/>
      <c r="AK21" s="20" t="str">
        <f t="shared" si="7"/>
        <v>T</v>
      </c>
    </row>
    <row r="22" spans="1:37" ht="13.5" customHeight="1" x14ac:dyDescent="0.15">
      <c r="A22" s="3" t="s">
        <v>206</v>
      </c>
      <c r="B22" s="4"/>
      <c r="C22" s="2" t="str">
        <f t="shared" si="9"/>
        <v/>
      </c>
      <c r="D22" s="2" t="str">
        <f>IF(C22="",D21,IF(D21&lt;&gt;"",CONCATENATE(D21,"、",C22),C22))</f>
        <v>医療分野の研究開発関連、科学技術・イノベーション</v>
      </c>
      <c r="F22" s="7" t="s">
        <v>119</v>
      </c>
      <c r="G22" s="6"/>
      <c r="H22" s="2" t="str">
        <f t="shared" si="1"/>
        <v/>
      </c>
      <c r="I22" s="2" t="str">
        <f t="shared" si="5"/>
        <v>一般会計</v>
      </c>
      <c r="K22" s="2"/>
      <c r="L22" s="2"/>
      <c r="O22" s="2"/>
      <c r="P22" s="2"/>
      <c r="Q22" s="8"/>
      <c r="T22" s="2"/>
      <c r="U22" s="17" t="s">
        <v>539</v>
      </c>
      <c r="W22" s="17" t="s">
        <v>157</v>
      </c>
      <c r="Y22" s="17" t="s">
        <v>291</v>
      </c>
      <c r="Z22" s="17" t="s">
        <v>422</v>
      </c>
      <c r="AA22" s="31" t="s">
        <v>385</v>
      </c>
      <c r="AB22" s="31" t="s">
        <v>516</v>
      </c>
      <c r="AC22" s="16"/>
      <c r="AD22" s="16"/>
      <c r="AE22" s="16"/>
      <c r="AF22" s="15"/>
      <c r="AK22" s="20" t="str">
        <f t="shared" si="7"/>
        <v>U</v>
      </c>
    </row>
    <row r="23" spans="1:37" ht="13.5" customHeight="1" x14ac:dyDescent="0.15">
      <c r="A23" s="3" t="s">
        <v>207</v>
      </c>
      <c r="B23" s="4"/>
      <c r="C23" s="2" t="str">
        <f t="shared" si="9"/>
        <v/>
      </c>
      <c r="D23" s="2" t="str">
        <f>IF(C23="",D22,IF(D22&lt;&gt;"",CONCATENATE(D22,"、",C23),C23))</f>
        <v>医療分野の研究開発関連、科学技術・イノベーション</v>
      </c>
      <c r="F23" s="7" t="s">
        <v>120</v>
      </c>
      <c r="G23" s="6"/>
      <c r="H23" s="2" t="str">
        <f t="shared" si="1"/>
        <v/>
      </c>
      <c r="I23" s="2" t="str">
        <f t="shared" si="5"/>
        <v>一般会計</v>
      </c>
      <c r="K23" s="2"/>
      <c r="L23" s="2"/>
      <c r="O23" s="2"/>
      <c r="P23" s="2"/>
      <c r="Q23" s="8"/>
      <c r="T23" s="2"/>
      <c r="U23" s="17" t="s">
        <v>540</v>
      </c>
      <c r="W23" s="17" t="s">
        <v>556</v>
      </c>
      <c r="Y23" s="17" t="s">
        <v>292</v>
      </c>
      <c r="Z23" s="17" t="s">
        <v>423</v>
      </c>
      <c r="AA23" s="31" t="s">
        <v>386</v>
      </c>
      <c r="AB23" s="31" t="s">
        <v>517</v>
      </c>
      <c r="AC23" s="16"/>
      <c r="AD23" s="16"/>
      <c r="AE23" s="16"/>
      <c r="AF23" s="15"/>
      <c r="AK23" s="20" t="str">
        <f t="shared" si="7"/>
        <v>V</v>
      </c>
    </row>
    <row r="24" spans="1:37" ht="13.5" customHeight="1" x14ac:dyDescent="0.15">
      <c r="A24" s="28" t="s">
        <v>261</v>
      </c>
      <c r="B24" s="4"/>
      <c r="C24" s="2" t="str">
        <f t="shared" si="9"/>
        <v/>
      </c>
      <c r="D24" s="2" t="str">
        <f>IF(C24="",D23,IF(D23&lt;&gt;"",CONCATENATE(D23,"、",C24),C24))</f>
        <v>医療分野の研究開発関連、科学技術・イノベーション</v>
      </c>
      <c r="F24" s="7" t="s">
        <v>264</v>
      </c>
      <c r="G24" s="6"/>
      <c r="H24" s="2" t="str">
        <f t="shared" si="1"/>
        <v/>
      </c>
      <c r="I24" s="2" t="str">
        <f t="shared" si="5"/>
        <v>一般会計</v>
      </c>
      <c r="K24" s="2"/>
      <c r="L24" s="2"/>
      <c r="O24" s="2"/>
      <c r="P24" s="2"/>
      <c r="Q24" s="8"/>
      <c r="T24" s="2"/>
      <c r="U24" s="17" t="s">
        <v>541</v>
      </c>
      <c r="Y24" s="17" t="s">
        <v>293</v>
      </c>
      <c r="Z24" s="17" t="s">
        <v>424</v>
      </c>
      <c r="AA24" s="31" t="s">
        <v>387</v>
      </c>
      <c r="AB24" s="31" t="s">
        <v>518</v>
      </c>
      <c r="AC24" s="16"/>
      <c r="AD24" s="16"/>
      <c r="AE24" s="16"/>
      <c r="AF24" s="15"/>
      <c r="AK24" s="20" t="str">
        <f>CHAR(CODE(AK23)+1)</f>
        <v>W</v>
      </c>
    </row>
    <row r="25" spans="1:37" ht="13.5" customHeight="1" x14ac:dyDescent="0.15">
      <c r="A25" s="30"/>
      <c r="B25" s="29"/>
      <c r="F25" s="7" t="s">
        <v>121</v>
      </c>
      <c r="G25" s="6"/>
      <c r="H25" s="2" t="str">
        <f t="shared" si="1"/>
        <v/>
      </c>
      <c r="I25" s="2" t="str">
        <f t="shared" si="5"/>
        <v>一般会計</v>
      </c>
      <c r="K25" s="2"/>
      <c r="L25" s="2"/>
      <c r="O25" s="2"/>
      <c r="P25" s="2"/>
      <c r="Q25" s="8"/>
      <c r="T25" s="2"/>
      <c r="U25" s="17" t="s">
        <v>542</v>
      </c>
      <c r="Y25" s="17" t="s">
        <v>294</v>
      </c>
      <c r="Z25" s="17" t="s">
        <v>425</v>
      </c>
      <c r="AA25" s="31" t="s">
        <v>388</v>
      </c>
      <c r="AB25" s="31" t="s">
        <v>519</v>
      </c>
      <c r="AC25" s="16"/>
      <c r="AD25" s="16"/>
      <c r="AE25" s="16"/>
      <c r="AF25" s="15"/>
      <c r="AK25" s="20" t="str">
        <f t="shared" si="7"/>
        <v>X</v>
      </c>
    </row>
    <row r="26" spans="1:37" ht="13.5" customHeight="1" x14ac:dyDescent="0.15">
      <c r="A26" s="27"/>
      <c r="B26" s="26"/>
      <c r="F26" s="7" t="s">
        <v>122</v>
      </c>
      <c r="G26" s="6"/>
      <c r="H26" s="2" t="str">
        <f t="shared" si="1"/>
        <v/>
      </c>
      <c r="I26" s="2" t="str">
        <f t="shared" si="5"/>
        <v>一般会計</v>
      </c>
      <c r="K26" s="2"/>
      <c r="L26" s="2"/>
      <c r="O26" s="2"/>
      <c r="P26" s="2"/>
      <c r="Q26" s="8"/>
      <c r="T26" s="2"/>
      <c r="U26" s="17" t="s">
        <v>543</v>
      </c>
      <c r="Y26" s="17" t="s">
        <v>295</v>
      </c>
      <c r="Z26" s="17" t="s">
        <v>426</v>
      </c>
      <c r="AA26" s="31" t="s">
        <v>389</v>
      </c>
      <c r="AB26" s="31" t="s">
        <v>520</v>
      </c>
      <c r="AC26" s="16"/>
      <c r="AD26" s="16"/>
      <c r="AE26" s="16"/>
      <c r="AF26" s="15"/>
      <c r="AK26" s="20" t="str">
        <f t="shared" si="7"/>
        <v>Y</v>
      </c>
    </row>
    <row r="27" spans="1:37" ht="13.5" customHeight="1" x14ac:dyDescent="0.15">
      <c r="A27" s="2" t="str">
        <f>IF(D24="", "-", D24)</f>
        <v>医療分野の研究開発関連、科学技術・イノベーション</v>
      </c>
      <c r="B27" s="2"/>
      <c r="F27" s="7" t="s">
        <v>123</v>
      </c>
      <c r="G27" s="6"/>
      <c r="H27" s="2" t="str">
        <f t="shared" si="1"/>
        <v/>
      </c>
      <c r="I27" s="2" t="str">
        <f t="shared" si="5"/>
        <v>一般会計</v>
      </c>
      <c r="K27" s="2"/>
      <c r="L27" s="2"/>
      <c r="O27" s="2"/>
      <c r="P27" s="2"/>
      <c r="Q27" s="8"/>
      <c r="T27" s="2"/>
      <c r="U27" s="17" t="s">
        <v>544</v>
      </c>
      <c r="Y27" s="17" t="s">
        <v>296</v>
      </c>
      <c r="Z27" s="17" t="s">
        <v>427</v>
      </c>
      <c r="AA27" s="31" t="s">
        <v>390</v>
      </c>
      <c r="AB27" s="31" t="s">
        <v>521</v>
      </c>
      <c r="AC27" s="16"/>
      <c r="AD27" s="16"/>
      <c r="AE27" s="16"/>
      <c r="AF27" s="15"/>
      <c r="AK27" s="20" t="str">
        <f>CHAR(CODE(AK26)+1)</f>
        <v>Z</v>
      </c>
    </row>
    <row r="28" spans="1:37" ht="13.5" customHeight="1" x14ac:dyDescent="0.15">
      <c r="B28" s="2"/>
      <c r="F28" s="7" t="s">
        <v>124</v>
      </c>
      <c r="G28" s="6"/>
      <c r="H28" s="2" t="str">
        <f t="shared" si="1"/>
        <v/>
      </c>
      <c r="I28" s="2" t="str">
        <f t="shared" si="5"/>
        <v>一般会計</v>
      </c>
      <c r="K28" s="2"/>
      <c r="L28" s="2"/>
      <c r="O28" s="2"/>
      <c r="P28" s="2"/>
      <c r="Q28" s="8"/>
      <c r="T28" s="2"/>
      <c r="U28" s="17" t="s">
        <v>545</v>
      </c>
      <c r="Y28" s="17" t="s">
        <v>297</v>
      </c>
      <c r="Z28" s="17" t="s">
        <v>428</v>
      </c>
      <c r="AA28" s="31" t="s">
        <v>391</v>
      </c>
      <c r="AB28" s="31" t="s">
        <v>522</v>
      </c>
      <c r="AC28" s="16"/>
      <c r="AD28" s="16"/>
      <c r="AE28" s="16"/>
      <c r="AF28" s="15"/>
      <c r="AK28" s="20" t="s">
        <v>189</v>
      </c>
    </row>
    <row r="29" spans="1:37" ht="13.5" customHeight="1" x14ac:dyDescent="0.15">
      <c r="A29" s="2"/>
      <c r="B29" s="2"/>
      <c r="F29" s="7" t="s">
        <v>195</v>
      </c>
      <c r="G29" s="6"/>
      <c r="H29" s="2" t="str">
        <f t="shared" si="1"/>
        <v/>
      </c>
      <c r="I29" s="2" t="str">
        <f t="shared" si="5"/>
        <v>一般会計</v>
      </c>
      <c r="K29" s="2"/>
      <c r="L29" s="2"/>
      <c r="O29" s="2"/>
      <c r="P29" s="2"/>
      <c r="Q29" s="8"/>
      <c r="T29" s="2"/>
      <c r="U29" s="17" t="s">
        <v>546</v>
      </c>
      <c r="Y29" s="17" t="s">
        <v>298</v>
      </c>
      <c r="Z29" s="17" t="s">
        <v>429</v>
      </c>
      <c r="AA29" s="31" t="s">
        <v>392</v>
      </c>
      <c r="AB29" s="31" t="s">
        <v>523</v>
      </c>
      <c r="AC29" s="16"/>
      <c r="AD29" s="16"/>
      <c r="AE29" s="16"/>
      <c r="AF29" s="15"/>
      <c r="AK29" s="20" t="str">
        <f t="shared" si="7"/>
        <v>b</v>
      </c>
    </row>
    <row r="30" spans="1:37" ht="13.5" customHeight="1" x14ac:dyDescent="0.15">
      <c r="A30" s="2"/>
      <c r="B30" s="2"/>
      <c r="F30" s="7" t="s">
        <v>196</v>
      </c>
      <c r="G30" s="6"/>
      <c r="H30" s="2" t="str">
        <f t="shared" si="1"/>
        <v/>
      </c>
      <c r="I30" s="2" t="str">
        <f t="shared" si="5"/>
        <v>一般会計</v>
      </c>
      <c r="K30" s="2"/>
      <c r="L30" s="2"/>
      <c r="O30" s="2"/>
      <c r="P30" s="2"/>
      <c r="Q30" s="8"/>
      <c r="T30" s="2"/>
      <c r="U30" s="17" t="s">
        <v>547</v>
      </c>
      <c r="Y30" s="17" t="s">
        <v>299</v>
      </c>
      <c r="Z30" s="17" t="s">
        <v>430</v>
      </c>
      <c r="AA30" s="31" t="s">
        <v>393</v>
      </c>
      <c r="AB30" s="31" t="s">
        <v>524</v>
      </c>
      <c r="AC30" s="16"/>
      <c r="AD30" s="16"/>
      <c r="AE30" s="16"/>
      <c r="AF30" s="15"/>
      <c r="AK30" s="20" t="str">
        <f t="shared" si="7"/>
        <v>c</v>
      </c>
    </row>
    <row r="31" spans="1:37" ht="13.5" customHeight="1" x14ac:dyDescent="0.15">
      <c r="A31" s="2"/>
      <c r="B31" s="2"/>
      <c r="F31" s="7" t="s">
        <v>197</v>
      </c>
      <c r="G31" s="6"/>
      <c r="H31" s="2" t="str">
        <f t="shared" si="1"/>
        <v/>
      </c>
      <c r="I31" s="2" t="str">
        <f t="shared" si="5"/>
        <v>一般会計</v>
      </c>
      <c r="K31" s="2"/>
      <c r="L31" s="2"/>
      <c r="O31" s="2"/>
      <c r="P31" s="2"/>
      <c r="Q31" s="8"/>
      <c r="T31" s="2"/>
      <c r="U31" s="17" t="s">
        <v>548</v>
      </c>
      <c r="Y31" s="17" t="s">
        <v>300</v>
      </c>
      <c r="Z31" s="17" t="s">
        <v>431</v>
      </c>
      <c r="AA31" s="31" t="s">
        <v>394</v>
      </c>
      <c r="AB31" s="31" t="s">
        <v>525</v>
      </c>
      <c r="AC31" s="16"/>
      <c r="AD31" s="16"/>
      <c r="AE31" s="16"/>
      <c r="AF31" s="15"/>
      <c r="AK31" s="20" t="str">
        <f t="shared" si="7"/>
        <v>d</v>
      </c>
    </row>
    <row r="32" spans="1:37" ht="13.5" customHeight="1" x14ac:dyDescent="0.15">
      <c r="A32" s="2"/>
      <c r="B32" s="2"/>
      <c r="F32" s="7" t="s">
        <v>198</v>
      </c>
      <c r="G32" s="6"/>
      <c r="H32" s="2" t="str">
        <f t="shared" si="1"/>
        <v/>
      </c>
      <c r="I32" s="2" t="str">
        <f t="shared" si="5"/>
        <v>一般会計</v>
      </c>
      <c r="K32" s="2"/>
      <c r="L32" s="2"/>
      <c r="O32" s="2"/>
      <c r="P32" s="2"/>
      <c r="Q32" s="8"/>
      <c r="T32" s="2"/>
      <c r="U32" s="17" t="s">
        <v>549</v>
      </c>
      <c r="Y32" s="17" t="s">
        <v>301</v>
      </c>
      <c r="Z32" s="17" t="s">
        <v>432</v>
      </c>
      <c r="AA32" s="31" t="s">
        <v>61</v>
      </c>
      <c r="AB32" s="31" t="s">
        <v>61</v>
      </c>
      <c r="AC32" s="16"/>
      <c r="AD32" s="16"/>
      <c r="AE32" s="16"/>
      <c r="AF32" s="15"/>
      <c r="AK32" s="20" t="str">
        <f t="shared" si="7"/>
        <v>e</v>
      </c>
    </row>
    <row r="33" spans="1:37" ht="13.5" customHeight="1" x14ac:dyDescent="0.15">
      <c r="A33" s="2"/>
      <c r="B33" s="2"/>
      <c r="F33" s="7" t="s">
        <v>199</v>
      </c>
      <c r="G33" s="6"/>
      <c r="H33" s="2" t="str">
        <f t="shared" si="1"/>
        <v/>
      </c>
      <c r="I33" s="2" t="str">
        <f t="shared" si="5"/>
        <v>一般会計</v>
      </c>
      <c r="K33" s="2"/>
      <c r="L33" s="2"/>
      <c r="O33" s="2"/>
      <c r="P33" s="2"/>
      <c r="Q33" s="8"/>
      <c r="T33" s="2"/>
      <c r="U33" s="17" t="s">
        <v>550</v>
      </c>
      <c r="Y33" s="17" t="s">
        <v>302</v>
      </c>
      <c r="Z33" s="17" t="s">
        <v>433</v>
      </c>
      <c r="AA33" s="22"/>
      <c r="AB33" s="16"/>
      <c r="AC33" s="16"/>
      <c r="AD33" s="16"/>
      <c r="AE33" s="16"/>
      <c r="AF33" s="15"/>
      <c r="AK33" s="20" t="str">
        <f t="shared" si="7"/>
        <v>f</v>
      </c>
    </row>
    <row r="34" spans="1:37" ht="13.5" customHeight="1" x14ac:dyDescent="0.15">
      <c r="A34" s="2"/>
      <c r="B34" s="2"/>
      <c r="F34" s="7" t="s">
        <v>200</v>
      </c>
      <c r="G34" s="6"/>
      <c r="H34" s="2" t="str">
        <f t="shared" si="1"/>
        <v/>
      </c>
      <c r="I34" s="2" t="str">
        <f t="shared" si="5"/>
        <v>一般会計</v>
      </c>
      <c r="K34" s="2"/>
      <c r="L34" s="2"/>
      <c r="O34" s="2"/>
      <c r="P34" s="2"/>
      <c r="Q34" s="8"/>
      <c r="T34" s="2"/>
      <c r="U34" s="17" t="s">
        <v>551</v>
      </c>
      <c r="Y34" s="17" t="s">
        <v>303</v>
      </c>
      <c r="Z34" s="17" t="s">
        <v>434</v>
      </c>
      <c r="AB34" s="16"/>
      <c r="AC34" s="16"/>
      <c r="AD34" s="16"/>
      <c r="AE34" s="16"/>
      <c r="AF34" s="15"/>
      <c r="AK34" s="20" t="str">
        <f t="shared" si="7"/>
        <v>g</v>
      </c>
    </row>
    <row r="35" spans="1:37" ht="13.5" customHeight="1" x14ac:dyDescent="0.15">
      <c r="A35" s="2"/>
      <c r="B35" s="2"/>
      <c r="F35" s="7" t="s">
        <v>201</v>
      </c>
      <c r="G35" s="6"/>
      <c r="H35" s="2" t="str">
        <f t="shared" si="1"/>
        <v/>
      </c>
      <c r="I35" s="2" t="str">
        <f t="shared" si="5"/>
        <v>一般会計</v>
      </c>
      <c r="K35" s="2"/>
      <c r="L35" s="2"/>
      <c r="O35" s="2"/>
      <c r="P35" s="2"/>
      <c r="Q35" s="8"/>
      <c r="T35" s="2"/>
      <c r="Y35" s="17" t="s">
        <v>304</v>
      </c>
      <c r="Z35" s="17" t="s">
        <v>435</v>
      </c>
      <c r="AC35" s="16"/>
      <c r="AF35" s="15"/>
      <c r="AK35" s="20" t="str">
        <f t="shared" si="7"/>
        <v>h</v>
      </c>
    </row>
    <row r="36" spans="1:37" ht="13.5" customHeight="1" x14ac:dyDescent="0.15">
      <c r="A36" s="2"/>
      <c r="B36" s="2"/>
      <c r="F36" s="7" t="s">
        <v>202</v>
      </c>
      <c r="G36" s="6"/>
      <c r="H36" s="2" t="str">
        <f t="shared" si="1"/>
        <v/>
      </c>
      <c r="I36" s="2" t="str">
        <f t="shared" si="5"/>
        <v>一般会計</v>
      </c>
      <c r="K36" s="2"/>
      <c r="L36" s="2"/>
      <c r="O36" s="2"/>
      <c r="P36" s="2"/>
      <c r="Q36" s="8"/>
      <c r="T36" s="2"/>
      <c r="U36" s="17" t="s">
        <v>552</v>
      </c>
      <c r="Y36" s="17" t="s">
        <v>305</v>
      </c>
      <c r="Z36" s="17" t="s">
        <v>436</v>
      </c>
      <c r="AF36" s="15"/>
      <c r="AK36" s="20" t="str">
        <f t="shared" si="7"/>
        <v>i</v>
      </c>
    </row>
    <row r="37" spans="1:37" ht="13.5" customHeight="1" x14ac:dyDescent="0.15">
      <c r="A37" s="2"/>
      <c r="B37" s="2"/>
      <c r="F37" s="2"/>
      <c r="G37" s="8"/>
      <c r="H37" s="2" t="str">
        <f t="shared" si="1"/>
        <v/>
      </c>
      <c r="I37" s="2" t="str">
        <f t="shared" si="5"/>
        <v>一般会計</v>
      </c>
      <c r="K37" s="2"/>
      <c r="L37" s="2"/>
      <c r="O37" s="2"/>
      <c r="P37" s="2"/>
      <c r="Q37" s="8"/>
      <c r="T37" s="2"/>
      <c r="U37" s="17"/>
      <c r="Y37" s="17" t="s">
        <v>306</v>
      </c>
      <c r="Z37" s="17" t="s">
        <v>437</v>
      </c>
      <c r="AF37" s="15"/>
      <c r="AK37" s="20" t="str">
        <f t="shared" si="7"/>
        <v>j</v>
      </c>
    </row>
    <row r="38" spans="1:37" x14ac:dyDescent="0.15">
      <c r="A38" s="2"/>
      <c r="B38" s="2"/>
      <c r="F38" s="2"/>
      <c r="G38" s="8"/>
      <c r="K38" s="2"/>
      <c r="L38" s="2"/>
      <c r="O38" s="2"/>
      <c r="P38" s="2"/>
      <c r="Q38" s="8"/>
      <c r="T38" s="2"/>
      <c r="U38" s="17" t="s">
        <v>247</v>
      </c>
      <c r="Y38" s="17" t="s">
        <v>307</v>
      </c>
      <c r="Z38" s="17" t="s">
        <v>438</v>
      </c>
      <c r="AF38" s="15"/>
      <c r="AK38" s="20" t="str">
        <f t="shared" si="7"/>
        <v>k</v>
      </c>
    </row>
    <row r="39" spans="1:37" x14ac:dyDescent="0.15">
      <c r="A39" s="2"/>
      <c r="B39" s="2"/>
      <c r="F39" s="2" t="str">
        <f>I37</f>
        <v>一般会計</v>
      </c>
      <c r="G39" s="8"/>
      <c r="K39" s="2"/>
      <c r="L39" s="2"/>
      <c r="O39" s="2"/>
      <c r="P39" s="2"/>
      <c r="Q39" s="8"/>
      <c r="T39" s="2"/>
      <c r="U39" s="17" t="s">
        <v>257</v>
      </c>
      <c r="Y39" s="17" t="s">
        <v>308</v>
      </c>
      <c r="Z39" s="17" t="s">
        <v>439</v>
      </c>
      <c r="AF39" s="15"/>
      <c r="AK39" s="20" t="str">
        <f t="shared" si="7"/>
        <v>l</v>
      </c>
    </row>
    <row r="40" spans="1:37" x14ac:dyDescent="0.15">
      <c r="A40" s="2"/>
      <c r="B40" s="2"/>
      <c r="F40" s="2"/>
      <c r="G40" s="8"/>
      <c r="K40" s="2"/>
      <c r="L40" s="2"/>
      <c r="O40" s="2"/>
      <c r="P40" s="2"/>
      <c r="Q40" s="8"/>
      <c r="T40" s="2"/>
      <c r="Y40" s="17" t="s">
        <v>309</v>
      </c>
      <c r="Z40" s="17" t="s">
        <v>440</v>
      </c>
      <c r="AF40" s="15"/>
      <c r="AK40" s="20" t="str">
        <f t="shared" si="7"/>
        <v>m</v>
      </c>
    </row>
    <row r="41" spans="1:37" x14ac:dyDescent="0.15">
      <c r="A41" s="2"/>
      <c r="B41" s="2"/>
      <c r="F41" s="2"/>
      <c r="G41" s="8"/>
      <c r="K41" s="2"/>
      <c r="L41" s="2"/>
      <c r="O41" s="2"/>
      <c r="P41" s="2"/>
      <c r="Q41" s="8"/>
      <c r="T41" s="2"/>
      <c r="Y41" s="17" t="s">
        <v>310</v>
      </c>
      <c r="Z41" s="17" t="s">
        <v>441</v>
      </c>
      <c r="AF41" s="15"/>
      <c r="AK41" s="20" t="str">
        <f t="shared" si="7"/>
        <v>n</v>
      </c>
    </row>
    <row r="42" spans="1:37" x14ac:dyDescent="0.15">
      <c r="A42" s="2"/>
      <c r="B42" s="2"/>
      <c r="F42" s="2"/>
      <c r="G42" s="8"/>
      <c r="K42" s="2"/>
      <c r="L42" s="2"/>
      <c r="O42" s="2"/>
      <c r="P42" s="2"/>
      <c r="Q42" s="8"/>
      <c r="T42" s="2"/>
      <c r="Y42" s="17" t="s">
        <v>311</v>
      </c>
      <c r="Z42" s="17" t="s">
        <v>442</v>
      </c>
      <c r="AF42" s="15"/>
      <c r="AK42" s="20" t="str">
        <f t="shared" si="7"/>
        <v>o</v>
      </c>
    </row>
    <row r="43" spans="1:37" x14ac:dyDescent="0.15">
      <c r="A43" s="2"/>
      <c r="B43" s="2"/>
      <c r="F43" s="2"/>
      <c r="G43" s="8"/>
      <c r="K43" s="2"/>
      <c r="L43" s="2"/>
      <c r="O43" s="2"/>
      <c r="P43" s="2"/>
      <c r="Q43" s="8"/>
      <c r="T43" s="2"/>
      <c r="Y43" s="17" t="s">
        <v>312</v>
      </c>
      <c r="Z43" s="17" t="s">
        <v>443</v>
      </c>
      <c r="AF43" s="15"/>
      <c r="AK43" s="20" t="str">
        <f t="shared" si="7"/>
        <v>p</v>
      </c>
    </row>
    <row r="44" spans="1:37" x14ac:dyDescent="0.15">
      <c r="A44" s="2"/>
      <c r="B44" s="2"/>
      <c r="F44" s="2"/>
      <c r="G44" s="8"/>
      <c r="K44" s="2"/>
      <c r="L44" s="2"/>
      <c r="O44" s="2"/>
      <c r="P44" s="2"/>
      <c r="Q44" s="8"/>
      <c r="T44" s="2"/>
      <c r="Y44" s="17" t="s">
        <v>313</v>
      </c>
      <c r="Z44" s="17" t="s">
        <v>444</v>
      </c>
      <c r="AF44" s="15"/>
      <c r="AK44" s="20" t="str">
        <f t="shared" si="7"/>
        <v>q</v>
      </c>
    </row>
    <row r="45" spans="1:37" x14ac:dyDescent="0.15">
      <c r="A45" s="2"/>
      <c r="B45" s="2"/>
      <c r="F45" s="2"/>
      <c r="G45" s="8"/>
      <c r="K45" s="2"/>
      <c r="L45" s="2"/>
      <c r="O45" s="2"/>
      <c r="P45" s="2"/>
      <c r="Q45" s="8"/>
      <c r="T45" s="2"/>
      <c r="Y45" s="17" t="s">
        <v>314</v>
      </c>
      <c r="Z45" s="17" t="s">
        <v>445</v>
      </c>
      <c r="AF45" s="15"/>
      <c r="AK45" s="20" t="str">
        <f t="shared" si="7"/>
        <v>r</v>
      </c>
    </row>
    <row r="46" spans="1:37" x14ac:dyDescent="0.15">
      <c r="A46" s="2"/>
      <c r="B46" s="2"/>
      <c r="F46" s="2"/>
      <c r="G46" s="8"/>
      <c r="K46" s="2"/>
      <c r="L46" s="2"/>
      <c r="O46" s="2"/>
      <c r="P46" s="2"/>
      <c r="Q46" s="8"/>
      <c r="T46" s="2"/>
      <c r="Y46" s="17" t="s">
        <v>315</v>
      </c>
      <c r="Z46" s="17" t="s">
        <v>446</v>
      </c>
      <c r="AF46" s="15"/>
      <c r="AK46" s="20" t="str">
        <f t="shared" si="7"/>
        <v>s</v>
      </c>
    </row>
    <row r="47" spans="1:37" x14ac:dyDescent="0.15">
      <c r="A47" s="2"/>
      <c r="B47" s="2"/>
      <c r="F47" s="2"/>
      <c r="G47" s="8"/>
      <c r="K47" s="2"/>
      <c r="L47" s="2"/>
      <c r="O47" s="2"/>
      <c r="P47" s="2"/>
      <c r="Q47" s="8"/>
      <c r="T47" s="2"/>
      <c r="Y47" s="17" t="s">
        <v>316</v>
      </c>
      <c r="Z47" s="17" t="s">
        <v>447</v>
      </c>
      <c r="AF47" s="15"/>
      <c r="AK47" s="20" t="str">
        <f t="shared" si="7"/>
        <v>t</v>
      </c>
    </row>
    <row r="48" spans="1:37" x14ac:dyDescent="0.15">
      <c r="A48" s="2"/>
      <c r="B48" s="2"/>
      <c r="F48" s="2"/>
      <c r="G48" s="8"/>
      <c r="K48" s="2"/>
      <c r="L48" s="2"/>
      <c r="O48" s="2"/>
      <c r="P48" s="2"/>
      <c r="Q48" s="8"/>
      <c r="T48" s="2"/>
      <c r="Y48" s="17" t="s">
        <v>317</v>
      </c>
      <c r="Z48" s="17" t="s">
        <v>448</v>
      </c>
      <c r="AF48" s="15"/>
      <c r="AK48" s="20" t="str">
        <f t="shared" si="7"/>
        <v>u</v>
      </c>
    </row>
    <row r="49" spans="1:37" x14ac:dyDescent="0.15">
      <c r="A49" s="2"/>
      <c r="B49" s="2"/>
      <c r="F49" s="2"/>
      <c r="G49" s="8"/>
      <c r="K49" s="2"/>
      <c r="L49" s="2"/>
      <c r="O49" s="2"/>
      <c r="P49" s="2"/>
      <c r="Q49" s="8"/>
      <c r="T49" s="2"/>
      <c r="Y49" s="17" t="s">
        <v>318</v>
      </c>
      <c r="Z49" s="17" t="s">
        <v>449</v>
      </c>
      <c r="AF49" s="15"/>
      <c r="AK49" s="20" t="str">
        <f t="shared" si="7"/>
        <v>v</v>
      </c>
    </row>
    <row r="50" spans="1:37" x14ac:dyDescent="0.15">
      <c r="A50" s="2"/>
      <c r="B50" s="2"/>
      <c r="F50" s="2"/>
      <c r="G50" s="8"/>
      <c r="K50" s="2"/>
      <c r="L50" s="2"/>
      <c r="O50" s="2"/>
      <c r="P50" s="2"/>
      <c r="Q50" s="8"/>
      <c r="T50" s="2"/>
      <c r="Y50" s="17" t="s">
        <v>319</v>
      </c>
      <c r="Z50" s="17" t="s">
        <v>450</v>
      </c>
      <c r="AF50" s="15"/>
    </row>
    <row r="51" spans="1:37" x14ac:dyDescent="0.15">
      <c r="A51" s="2"/>
      <c r="B51" s="2"/>
      <c r="F51" s="2"/>
      <c r="G51" s="8"/>
      <c r="K51" s="2"/>
      <c r="L51" s="2"/>
      <c r="O51" s="2"/>
      <c r="P51" s="2"/>
      <c r="Q51" s="8"/>
      <c r="T51" s="2"/>
      <c r="Y51" s="17" t="s">
        <v>320</v>
      </c>
      <c r="Z51" s="17" t="s">
        <v>451</v>
      </c>
      <c r="AF51" s="15"/>
    </row>
    <row r="52" spans="1:37" x14ac:dyDescent="0.15">
      <c r="A52" s="2"/>
      <c r="B52" s="2"/>
      <c r="F52" s="2"/>
      <c r="G52" s="8"/>
      <c r="K52" s="2"/>
      <c r="L52" s="2"/>
      <c r="O52" s="2"/>
      <c r="P52" s="2"/>
      <c r="Q52" s="8"/>
      <c r="T52" s="2"/>
      <c r="Y52" s="17" t="s">
        <v>321</v>
      </c>
      <c r="Z52" s="17" t="s">
        <v>452</v>
      </c>
      <c r="AF52" s="15"/>
    </row>
    <row r="53" spans="1:37" x14ac:dyDescent="0.15">
      <c r="A53" s="2"/>
      <c r="B53" s="2"/>
      <c r="F53" s="2"/>
      <c r="G53" s="8"/>
      <c r="K53" s="2"/>
      <c r="L53" s="2"/>
      <c r="O53" s="2"/>
      <c r="P53" s="2"/>
      <c r="Q53" s="8"/>
      <c r="T53" s="2"/>
      <c r="Y53" s="17" t="s">
        <v>322</v>
      </c>
      <c r="Z53" s="17" t="s">
        <v>453</v>
      </c>
      <c r="AF53" s="15"/>
    </row>
    <row r="54" spans="1:37" x14ac:dyDescent="0.15">
      <c r="A54" s="2"/>
      <c r="B54" s="2"/>
      <c r="F54" s="2"/>
      <c r="G54" s="8"/>
      <c r="K54" s="2"/>
      <c r="L54" s="2"/>
      <c r="O54" s="2"/>
      <c r="P54" s="9"/>
      <c r="Q54" s="8"/>
      <c r="T54" s="2"/>
      <c r="Y54" s="17" t="s">
        <v>323</v>
      </c>
      <c r="Z54" s="17" t="s">
        <v>454</v>
      </c>
      <c r="AF54" s="15"/>
    </row>
    <row r="55" spans="1:37" x14ac:dyDescent="0.15">
      <c r="A55" s="2"/>
      <c r="B55" s="2"/>
      <c r="F55" s="2"/>
      <c r="G55" s="8"/>
      <c r="K55" s="2"/>
      <c r="L55" s="2"/>
      <c r="O55" s="2"/>
      <c r="P55" s="2"/>
      <c r="Q55" s="8"/>
      <c r="T55" s="2"/>
      <c r="Y55" s="17" t="s">
        <v>324</v>
      </c>
      <c r="Z55" s="17" t="s">
        <v>455</v>
      </c>
      <c r="AF55" s="15"/>
    </row>
    <row r="56" spans="1:37" x14ac:dyDescent="0.15">
      <c r="A56" s="2"/>
      <c r="B56" s="2"/>
      <c r="F56" s="2"/>
      <c r="G56" s="8"/>
      <c r="K56" s="2"/>
      <c r="L56" s="2"/>
      <c r="O56" s="2"/>
      <c r="P56" s="2"/>
      <c r="Q56" s="8"/>
      <c r="T56" s="2"/>
      <c r="Y56" s="17" t="s">
        <v>325</v>
      </c>
      <c r="Z56" s="17" t="s">
        <v>456</v>
      </c>
      <c r="AF56" s="15"/>
    </row>
    <row r="57" spans="1:37" x14ac:dyDescent="0.15">
      <c r="A57" s="2"/>
      <c r="B57" s="2"/>
      <c r="F57" s="2"/>
      <c r="G57" s="8"/>
      <c r="K57" s="2"/>
      <c r="L57" s="2"/>
      <c r="O57" s="2"/>
      <c r="P57" s="2"/>
      <c r="Q57" s="8"/>
      <c r="T57" s="2"/>
      <c r="Y57" s="17" t="s">
        <v>326</v>
      </c>
      <c r="Z57" s="17" t="s">
        <v>457</v>
      </c>
      <c r="AF57" s="15"/>
    </row>
    <row r="58" spans="1:37" x14ac:dyDescent="0.15">
      <c r="A58" s="2"/>
      <c r="B58" s="2"/>
      <c r="F58" s="2"/>
      <c r="G58" s="8"/>
      <c r="K58" s="2"/>
      <c r="L58" s="2"/>
      <c r="O58" s="2"/>
      <c r="P58" s="2"/>
      <c r="Q58" s="8"/>
      <c r="T58" s="2"/>
      <c r="Y58" s="17" t="s">
        <v>327</v>
      </c>
      <c r="Z58" s="17" t="s">
        <v>458</v>
      </c>
      <c r="AF58" s="15"/>
    </row>
    <row r="59" spans="1:37" x14ac:dyDescent="0.15">
      <c r="A59" s="2"/>
      <c r="B59" s="2"/>
      <c r="F59" s="2"/>
      <c r="G59" s="8"/>
      <c r="K59" s="2"/>
      <c r="L59" s="2"/>
      <c r="O59" s="2"/>
      <c r="P59" s="2"/>
      <c r="Q59" s="8"/>
      <c r="T59" s="2"/>
      <c r="Y59" s="17" t="s">
        <v>328</v>
      </c>
      <c r="Z59" s="17" t="s">
        <v>459</v>
      </c>
      <c r="AF59" s="15"/>
    </row>
    <row r="60" spans="1:37" x14ac:dyDescent="0.15">
      <c r="A60" s="2"/>
      <c r="B60" s="2"/>
      <c r="F60" s="2"/>
      <c r="G60" s="8"/>
      <c r="K60" s="2"/>
      <c r="L60" s="2"/>
      <c r="O60" s="2"/>
      <c r="P60" s="2"/>
      <c r="Q60" s="8"/>
      <c r="T60" s="2"/>
      <c r="Y60" s="17" t="s">
        <v>329</v>
      </c>
      <c r="Z60" s="17" t="s">
        <v>460</v>
      </c>
      <c r="AF60" s="15"/>
    </row>
    <row r="61" spans="1:37" x14ac:dyDescent="0.15">
      <c r="A61" s="2"/>
      <c r="B61" s="2"/>
      <c r="F61" s="2"/>
      <c r="G61" s="8"/>
      <c r="K61" s="2"/>
      <c r="L61" s="2"/>
      <c r="O61" s="2"/>
      <c r="P61" s="2"/>
      <c r="Q61" s="8"/>
      <c r="T61" s="2"/>
      <c r="Y61" s="17" t="s">
        <v>330</v>
      </c>
      <c r="Z61" s="17" t="s">
        <v>461</v>
      </c>
      <c r="AF61" s="15"/>
    </row>
    <row r="62" spans="1:37" x14ac:dyDescent="0.15">
      <c r="A62" s="2"/>
      <c r="B62" s="2"/>
      <c r="F62" s="2"/>
      <c r="G62" s="8"/>
      <c r="K62" s="2"/>
      <c r="L62" s="2"/>
      <c r="O62" s="2"/>
      <c r="P62" s="2"/>
      <c r="Q62" s="8"/>
      <c r="T62" s="2"/>
      <c r="Y62" s="17" t="s">
        <v>331</v>
      </c>
      <c r="Z62" s="17" t="s">
        <v>462</v>
      </c>
      <c r="AF62" s="15"/>
    </row>
    <row r="63" spans="1:37" x14ac:dyDescent="0.15">
      <c r="A63" s="2"/>
      <c r="B63" s="2"/>
      <c r="F63" s="2"/>
      <c r="G63" s="8"/>
      <c r="K63" s="2"/>
      <c r="L63" s="2"/>
      <c r="O63" s="2"/>
      <c r="P63" s="2"/>
      <c r="Q63" s="8"/>
      <c r="T63" s="2"/>
      <c r="Y63" s="17" t="s">
        <v>332</v>
      </c>
      <c r="Z63" s="17" t="s">
        <v>463</v>
      </c>
      <c r="AF63" s="15"/>
    </row>
    <row r="64" spans="1:37" x14ac:dyDescent="0.15">
      <c r="A64" s="2"/>
      <c r="B64" s="2"/>
      <c r="F64" s="2"/>
      <c r="G64" s="8"/>
      <c r="K64" s="2"/>
      <c r="L64" s="2"/>
      <c r="O64" s="2"/>
      <c r="P64" s="2"/>
      <c r="Q64" s="8"/>
      <c r="T64" s="2"/>
      <c r="Y64" s="17" t="s">
        <v>333</v>
      </c>
      <c r="Z64" s="17" t="s">
        <v>464</v>
      </c>
      <c r="AF64" s="15"/>
    </row>
    <row r="65" spans="1:32" x14ac:dyDescent="0.15">
      <c r="A65" s="2"/>
      <c r="B65" s="2"/>
      <c r="F65" s="2"/>
      <c r="G65" s="8"/>
      <c r="K65" s="2"/>
      <c r="L65" s="2"/>
      <c r="O65" s="2"/>
      <c r="P65" s="2"/>
      <c r="Q65" s="8"/>
      <c r="T65" s="2"/>
      <c r="Y65" s="17" t="s">
        <v>334</v>
      </c>
      <c r="Z65" s="17" t="s">
        <v>465</v>
      </c>
      <c r="AF65" s="15"/>
    </row>
    <row r="66" spans="1:32" x14ac:dyDescent="0.15">
      <c r="A66" s="2"/>
      <c r="B66" s="2"/>
      <c r="F66" s="2"/>
      <c r="G66" s="8"/>
      <c r="K66" s="2"/>
      <c r="L66" s="2"/>
      <c r="O66" s="2"/>
      <c r="P66" s="2"/>
      <c r="Q66" s="8"/>
      <c r="T66" s="2"/>
      <c r="Y66" s="17" t="s">
        <v>62</v>
      </c>
      <c r="Z66" s="17" t="s">
        <v>466</v>
      </c>
      <c r="AF66" s="15"/>
    </row>
    <row r="67" spans="1:32" x14ac:dyDescent="0.15">
      <c r="A67" s="2"/>
      <c r="B67" s="2"/>
      <c r="F67" s="2"/>
      <c r="G67" s="8"/>
      <c r="K67" s="2"/>
      <c r="L67" s="2"/>
      <c r="O67" s="2"/>
      <c r="P67" s="2"/>
      <c r="Q67" s="8"/>
      <c r="T67" s="2"/>
      <c r="Y67" s="17" t="s">
        <v>335</v>
      </c>
      <c r="Z67" s="17" t="s">
        <v>467</v>
      </c>
      <c r="AF67" s="15"/>
    </row>
    <row r="68" spans="1:32" x14ac:dyDescent="0.15">
      <c r="A68" s="2"/>
      <c r="B68" s="2"/>
      <c r="F68" s="2"/>
      <c r="G68" s="8"/>
      <c r="K68" s="2"/>
      <c r="L68" s="2"/>
      <c r="O68" s="2"/>
      <c r="P68" s="2"/>
      <c r="Q68" s="8"/>
      <c r="T68" s="2"/>
      <c r="Y68" s="17" t="s">
        <v>336</v>
      </c>
      <c r="Z68" s="17" t="s">
        <v>468</v>
      </c>
      <c r="AF68" s="15"/>
    </row>
    <row r="69" spans="1:32" x14ac:dyDescent="0.15">
      <c r="A69" s="2"/>
      <c r="B69" s="2"/>
      <c r="F69" s="2"/>
      <c r="G69" s="8"/>
      <c r="K69" s="2"/>
      <c r="L69" s="2"/>
      <c r="O69" s="2"/>
      <c r="P69" s="2"/>
      <c r="Q69" s="8"/>
      <c r="T69" s="2"/>
      <c r="Y69" s="17" t="s">
        <v>337</v>
      </c>
      <c r="Z69" s="17" t="s">
        <v>469</v>
      </c>
      <c r="AF69" s="15"/>
    </row>
    <row r="70" spans="1:32" x14ac:dyDescent="0.15">
      <c r="A70" s="2"/>
      <c r="B70" s="2"/>
      <c r="Y70" s="17" t="s">
        <v>338</v>
      </c>
      <c r="Z70" s="17" t="s">
        <v>470</v>
      </c>
    </row>
    <row r="71" spans="1:32" x14ac:dyDescent="0.15">
      <c r="Y71" s="17" t="s">
        <v>339</v>
      </c>
      <c r="Z71" s="17" t="s">
        <v>471</v>
      </c>
    </row>
    <row r="72" spans="1:32" x14ac:dyDescent="0.15">
      <c r="Y72" s="17" t="s">
        <v>340</v>
      </c>
      <c r="Z72" s="17" t="s">
        <v>472</v>
      </c>
    </row>
    <row r="73" spans="1:32" x14ac:dyDescent="0.15">
      <c r="Y73" s="17" t="s">
        <v>341</v>
      </c>
      <c r="Z73" s="17" t="s">
        <v>473</v>
      </c>
    </row>
    <row r="74" spans="1:32" x14ac:dyDescent="0.15">
      <c r="Y74" s="17" t="s">
        <v>342</v>
      </c>
      <c r="Z74" s="17" t="s">
        <v>474</v>
      </c>
    </row>
    <row r="75" spans="1:32" x14ac:dyDescent="0.15">
      <c r="Y75" s="17" t="s">
        <v>343</v>
      </c>
      <c r="Z75" s="17" t="s">
        <v>475</v>
      </c>
    </row>
    <row r="76" spans="1:32" x14ac:dyDescent="0.15">
      <c r="Y76" s="17" t="s">
        <v>344</v>
      </c>
      <c r="Z76" s="17" t="s">
        <v>476</v>
      </c>
    </row>
    <row r="77" spans="1:32" x14ac:dyDescent="0.15">
      <c r="Y77" s="17" t="s">
        <v>345</v>
      </c>
      <c r="Z77" s="17" t="s">
        <v>477</v>
      </c>
    </row>
    <row r="78" spans="1:32" x14ac:dyDescent="0.15">
      <c r="Y78" s="17" t="s">
        <v>346</v>
      </c>
      <c r="Z78" s="17" t="s">
        <v>478</v>
      </c>
    </row>
    <row r="79" spans="1:32" x14ac:dyDescent="0.15">
      <c r="Y79" s="17" t="s">
        <v>347</v>
      </c>
      <c r="Z79" s="17" t="s">
        <v>479</v>
      </c>
    </row>
    <row r="80" spans="1:32" x14ac:dyDescent="0.15">
      <c r="Y80" s="17" t="s">
        <v>348</v>
      </c>
      <c r="Z80" s="17" t="s">
        <v>480</v>
      </c>
    </row>
    <row r="81" spans="25:26" x14ac:dyDescent="0.15">
      <c r="Y81" s="17" t="s">
        <v>349</v>
      </c>
      <c r="Z81" s="17" t="s">
        <v>481</v>
      </c>
    </row>
    <row r="82" spans="25:26" x14ac:dyDescent="0.15">
      <c r="Y82" s="17" t="s">
        <v>350</v>
      </c>
      <c r="Z82" s="17" t="s">
        <v>482</v>
      </c>
    </row>
    <row r="83" spans="25:26" x14ac:dyDescent="0.15">
      <c r="Y83" s="17" t="s">
        <v>351</v>
      </c>
      <c r="Z83" s="17" t="s">
        <v>483</v>
      </c>
    </row>
    <row r="84" spans="25:26" x14ac:dyDescent="0.15">
      <c r="Y84" s="17" t="s">
        <v>352</v>
      </c>
      <c r="Z84" s="17" t="s">
        <v>484</v>
      </c>
    </row>
    <row r="85" spans="25:26" x14ac:dyDescent="0.15">
      <c r="Y85" s="17" t="s">
        <v>353</v>
      </c>
      <c r="Z85" s="17" t="s">
        <v>485</v>
      </c>
    </row>
    <row r="86" spans="25:26" x14ac:dyDescent="0.15">
      <c r="Y86" s="17" t="s">
        <v>354</v>
      </c>
      <c r="Z86" s="17" t="s">
        <v>486</v>
      </c>
    </row>
    <row r="87" spans="25:26" x14ac:dyDescent="0.15">
      <c r="Y87" s="17" t="s">
        <v>355</v>
      </c>
      <c r="Z87" s="17" t="s">
        <v>487</v>
      </c>
    </row>
    <row r="88" spans="25:26" x14ac:dyDescent="0.15">
      <c r="Y88" s="17" t="s">
        <v>356</v>
      </c>
      <c r="Z88" s="17" t="s">
        <v>488</v>
      </c>
    </row>
    <row r="89" spans="25:26" x14ac:dyDescent="0.15">
      <c r="Y89" s="17" t="s">
        <v>357</v>
      </c>
      <c r="Z89" s="17" t="s">
        <v>489</v>
      </c>
    </row>
    <row r="90" spans="25:26" x14ac:dyDescent="0.15">
      <c r="Y90" s="17" t="s">
        <v>358</v>
      </c>
      <c r="Z90" s="17" t="s">
        <v>490</v>
      </c>
    </row>
    <row r="91" spans="25:26" x14ac:dyDescent="0.15">
      <c r="Y91" s="17" t="s">
        <v>359</v>
      </c>
      <c r="Z91" s="17" t="s">
        <v>491</v>
      </c>
    </row>
    <row r="92" spans="25:26" x14ac:dyDescent="0.15">
      <c r="Y92" s="17" t="s">
        <v>360</v>
      </c>
      <c r="Z92" s="17" t="s">
        <v>492</v>
      </c>
    </row>
    <row r="93" spans="25:26" x14ac:dyDescent="0.15">
      <c r="Y93" s="17" t="s">
        <v>361</v>
      </c>
      <c r="Z93" s="17" t="s">
        <v>493</v>
      </c>
    </row>
    <row r="94" spans="25:26" x14ac:dyDescent="0.15">
      <c r="Y94" s="17" t="s">
        <v>362</v>
      </c>
      <c r="Z94" s="17" t="s">
        <v>494</v>
      </c>
    </row>
    <row r="95" spans="25:26" x14ac:dyDescent="0.15">
      <c r="Y95" s="17" t="s">
        <v>363</v>
      </c>
      <c r="Z95" s="17" t="s">
        <v>495</v>
      </c>
    </row>
    <row r="96" spans="25:26" x14ac:dyDescent="0.15">
      <c r="Y96" s="17" t="s">
        <v>265</v>
      </c>
      <c r="Z96" s="17" t="s">
        <v>496</v>
      </c>
    </row>
    <row r="97" spans="25:26" x14ac:dyDescent="0.15">
      <c r="Y97" s="17" t="s">
        <v>364</v>
      </c>
      <c r="Z97" s="17" t="s">
        <v>497</v>
      </c>
    </row>
    <row r="98" spans="25:26" x14ac:dyDescent="0.15">
      <c r="Y98" s="17" t="s">
        <v>365</v>
      </c>
      <c r="Z98" s="17" t="s">
        <v>498</v>
      </c>
    </row>
    <row r="99" spans="25:26" x14ac:dyDescent="0.15">
      <c r="Y99" s="17" t="s">
        <v>395</v>
      </c>
      <c r="Z99" s="17" t="s">
        <v>499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2021-08-27T18:15:03Z</dcterms:created>
  <dcterms:modified xsi:type="dcterms:W3CDTF">2021-08-27T18:29:32Z</dcterms:modified>
</cp:coreProperties>
</file>