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855"/>
  </bookViews>
  <sheets>
    <sheet name="行政事業レビューシート" sheetId="3" r:id="rId1"/>
    <sheet name="入力規則等" sheetId="4" r:id="rId2"/>
  </sheets>
  <definedNames>
    <definedName name="_xlnm.Print_Area" localSheetId="0">行政事業レビューシート!$A$1:$AX$142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AY139" i="3" l="1"/>
  <c r="AY142" i="3" s="1"/>
  <c r="AY138" i="3"/>
  <c r="AY137" i="3"/>
  <c r="AY133" i="3"/>
  <c r="AY134" i="3" s="1"/>
  <c r="AY132" i="3"/>
  <c r="AY131" i="3"/>
  <c r="AY130" i="3"/>
  <c r="AY129" i="3"/>
  <c r="AY125" i="3"/>
  <c r="AY126" i="3" s="1"/>
  <c r="AY124" i="3"/>
  <c r="AY123" i="3"/>
  <c r="AY122" i="3"/>
  <c r="AY121" i="3"/>
  <c r="AY115" i="3"/>
  <c r="AY110" i="3"/>
  <c r="AY39" i="3"/>
  <c r="AY40" i="3" s="1"/>
  <c r="AY128" i="3" l="1"/>
  <c r="AY127" i="3"/>
  <c r="AY135" i="3"/>
  <c r="AY141" i="3"/>
  <c r="AY112" i="3"/>
  <c r="AY111" i="3"/>
  <c r="AY113" i="3"/>
  <c r="AY114" i="3"/>
  <c r="AY136" i="3"/>
  <c r="AY140" i="3"/>
  <c r="AW82" i="3"/>
  <c r="AT82" i="3"/>
  <c r="AQ82" i="3"/>
  <c r="AL82" i="3"/>
  <c r="AI82" i="3"/>
  <c r="AF82" i="3"/>
  <c r="Z82" i="3"/>
  <c r="W82" i="3"/>
  <c r="T82" i="3"/>
  <c r="N82" i="3"/>
  <c r="K82" i="3"/>
  <c r="H82" i="3"/>
  <c r="AW81" i="3"/>
  <c r="AT81" i="3"/>
  <c r="AQ81" i="3"/>
  <c r="AL81" i="3"/>
  <c r="AI81" i="3"/>
  <c r="AF81" i="3"/>
  <c r="Z81" i="3"/>
  <c r="W81" i="3"/>
  <c r="T81" i="3"/>
  <c r="N81" i="3"/>
  <c r="K81" i="3"/>
  <c r="H81" i="3"/>
  <c r="AV2" i="3" l="1"/>
  <c r="C12" i="4" l="1"/>
  <c r="C23" i="4" l="1"/>
  <c r="C24" i="4"/>
  <c r="W21" i="3" l="1"/>
  <c r="AD21" i="3"/>
  <c r="P21" i="3"/>
  <c r="P18" i="3" l="1"/>
  <c r="P20" i="3" s="1"/>
  <c r="W18" i="3"/>
  <c r="W20" i="3" s="1"/>
  <c r="Y114" i="3"/>
  <c r="AU114" i="3"/>
  <c r="AU109" i="3"/>
  <c r="Y10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<sst xmlns="http://schemas.openxmlformats.org/spreadsheetml/2006/main" count="856" uniqueCount="639">
  <si>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</si>
  <si>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</si>
  <si>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</si>
  <si>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</si>
  <si>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</si>
  <si>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</si>
  <si>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</si>
  <si>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</si>
  <si>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</si>
  <si>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</si>
  <si>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</si>
  <si>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</si>
  <si>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</si>
  <si>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</si>
  <si>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</si>
  <si>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</si>
  <si>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</si>
  <si>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</si>
  <si>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</si>
  <si>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</si>
  <si>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</si>
  <si>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</si>
  <si>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</si>
  <si>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</si>
  <si>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</si>
  <si>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</si>
  <si>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</si>
  <si>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</si>
  <si>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</si>
  <si>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</si>
  <si>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</si>
  <si>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</si>
  <si>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</si>
  <si>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</si>
  <si>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</si>
  <si>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</si>
  <si>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</si>
  <si>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</si>
  <si>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</si>
  <si>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</si>
  <si>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</si>
  <si>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</si>
  <si>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</si>
  <si>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</si>
  <si>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</si>
  <si>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</si>
  <si>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</si>
  <si>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</si>
  <si>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</si>
  <si>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</si>
  <si>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</si>
  <si>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</si>
  <si>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</si>
  <si>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</si>
  <si>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</si>
  <si>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</si>
  <si>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</si>
  <si>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</si>
  <si>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</si>
  <si>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</si>
  <si>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</si>
  <si>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</si>
  <si>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</si>
  <si>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</si>
  <si>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</si>
  <si>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</si>
  <si>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</si>
  <si>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</si>
  <si>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</si>
  <si>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</si>
  <si>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</si>
  <si>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</si>
  <si>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</si>
  <si>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</si>
  <si>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</si>
  <si>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</si>
  <si>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</si>
  <si>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</si>
  <si>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</si>
  <si>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</si>
  <si>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</si>
  <si>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</si>
  <si>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</si>
  <si>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</si>
  <si>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</si>
  <si>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</si>
  <si>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</si>
  <si>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</si>
  <si>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</si>
  <si>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</si>
  <si>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</si>
  <si>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</si>
  <si>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</si>
  <si>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</si>
  <si>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</si>
  <si>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</si>
  <si>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</si>
  <si>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</si>
  <si>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</si>
  <si>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</si>
  <si>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</si>
  <si>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</si>
  <si>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</si>
  <si>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</si>
  <si>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</si>
  <si>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</si>
  <si>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</si>
  <si>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</si>
  <si>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</si>
  <si>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</si>
  <si>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</si>
  <si>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</si>
  <si>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</si>
  <si>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</si>
  <si>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</si>
  <si>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</si>
  <si>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</si>
  <si>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</si>
  <si>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</si>
  <si>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</si>
  <si>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</si>
  <si>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</si>
  <si>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</si>
  <si>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</si>
  <si>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</si>
  <si>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</si>
  <si>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</si>
  <si>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</si>
  <si>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</si>
  <si>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</si>
  <si>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</si>
  <si>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</si>
  <si>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</si>
  <si>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</si>
  <si>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</si>
  <si>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</si>
  <si>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</si>
  <si>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</si>
  <si>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</si>
  <si>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</si>
  <si>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</si>
  <si>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</si>
  <si>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</si>
  <si>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</si>
  <si>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</si>
  <si>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</si>
  <si>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</si>
  <si>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</si>
  <si>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</si>
  <si>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</si>
  <si>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</si>
  <si>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</si>
  <si>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</si>
  <si>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</si>
  <si>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</si>
  <si>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</si>
  <si>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</si>
  <si>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</si>
  <si>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</si>
  <si>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</si>
  <si>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</si>
  <si>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</si>
  <si>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</si>
  <si>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</si>
  <si>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</si>
  <si>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</si>
  <si>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</si>
  <si>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</si>
  <si>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</si>
  <si>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</si>
  <si>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</si>
  <si>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</si>
  <si>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</si>
  <si>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</si>
  <si>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</si>
  <si>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</si>
  <si>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</si>
  <si>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</si>
  <si>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</si>
  <si>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</si>
  <si>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</si>
  <si>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</si>
  <si>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</si>
  <si>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</si>
  <si>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</si>
  <si>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</si>
  <si>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</si>
  <si>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</si>
  <si>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</si>
  <si>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</si>
  <si>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</si>
  <si>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</si>
  <si>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</si>
  <si>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</si>
  <si>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</si>
  <si>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</si>
  <si>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</si>
  <si>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</si>
  <si>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</si>
  <si>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</si>
  <si>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</si>
  <si>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</si>
  <si>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</si>
  <si>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</si>
  <si>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</si>
  <si>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</si>
  <si>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</si>
  <si>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</si>
  <si>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</si>
  <si>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</si>
  <si>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</si>
  <si>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</si>
  <si>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</si>
  <si>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</si>
  <si>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</si>
  <si>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</si>
  <si>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</si>
  <si>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</si>
  <si>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</si>
  <si>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</si>
  <si>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</si>
  <si>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</si>
  <si>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</si>
  <si>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</si>
  <si>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</si>
  <si>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</si>
  <si>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</si>
  <si>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</si>
  <si>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</si>
  <si>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</si>
  <si>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</si>
  <si>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</si>
  <si>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</si>
  <si>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</si>
  <si>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</si>
  <si>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</si>
  <si>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</si>
  <si>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</si>
  <si>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</si>
  <si>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</si>
  <si>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</si>
  <si>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</si>
  <si>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</si>
  <si>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</si>
  <si>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</si>
  <si>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</si>
  <si>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</si>
  <si>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</si>
  <si>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</si>
  <si>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</si>
  <si>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</si>
  <si>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</si>
  <si>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</si>
  <si>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</si>
  <si>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</si>
  <si>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</si>
  <si>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</si>
  <si>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</si>
  <si>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</si>
  <si>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</si>
  <si>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</si>
  <si>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</si>
  <si>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</si>
  <si>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</si>
  <si>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</si>
  <si>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</si>
  <si>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</si>
  <si>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</si>
  <si>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</si>
  <si>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</si>
  <si>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</si>
  <si>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</si>
  <si>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</si>
  <si>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</si>
  <si>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</si>
  <si>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</si>
  <si>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</si>
  <si>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</si>
  <si>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</si>
  <si>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</si>
  <si>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</si>
  <si>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</si>
  <si>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</si>
  <si>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</si>
  <si>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</si>
  <si>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</si>
  <si>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</si>
  <si>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</si>
  <si>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</si>
  <si>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</si>
  <si>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</si>
  <si>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</si>
  <si>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</si>
  <si>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</si>
  <si>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</si>
  <si>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</si>
  <si>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</si>
  <si>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</si>
  <si>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</si>
  <si>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</si>
  <si>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</si>
  <si>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</si>
  <si>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</si>
  <si>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</si>
  <si>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</si>
  <si>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</si>
  <si>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</si>
  <si>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</si>
  <si>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</si>
  <si>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</si>
  <si>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</si>
  <si>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</si>
  <si>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</si>
  <si>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</si>
  <si>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</si>
  <si>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</si>
  <si>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</si>
  <si>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</si>
  <si>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</si>
  <si>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</si>
  <si>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</si>
  <si>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</si>
  <si>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</si>
  <si>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</si>
  <si>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</si>
  <si>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</si>
  <si>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</si>
  <si>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</si>
  <si>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</si>
  <si>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</si>
  <si>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</si>
  <si>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</si>
  <si>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</si>
  <si>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</si>
  <si>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</si>
  <si>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</si>
  <si>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</si>
  <si>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</si>
  <si>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</si>
  <si>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</si>
  <si>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</si>
  <si>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</si>
  <si>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</si>
  <si>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</si>
  <si>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</si>
  <si>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</si>
  <si>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</si>
  <si>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</si>
  <si>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</si>
  <si>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</si>
  <si>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</si>
  <si>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</si>
  <si>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</si>
  <si>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</si>
  <si>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</si>
  <si>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</si>
  <si>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</si>
  <si>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</si>
  <si>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</si>
  <si>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</si>
  <si>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</si>
  <si>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</si>
  <si>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</si>
  <si>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</si>
  <si>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</si>
  <si>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</si>
  <si>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</si>
  <si>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</si>
  <si>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</si>
  <si>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</si>
  <si>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</si>
  <si>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</si>
  <si>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</si>
  <si>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</si>
  <si>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</si>
  <si>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</si>
  <si>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</si>
  <si>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</si>
  <si>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</si>
  <si>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</si>
  <si>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</si>
  <si>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</si>
  <si>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</si>
  <si>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</si>
  <si>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</si>
  <si>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</si>
  <si>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</si>
  <si>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</si>
  <si>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</si>
  <si>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</si>
  <si>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</si>
  <si>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</si>
  <si>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</si>
  <si>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</si>
  <si>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</si>
  <si>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</si>
  <si>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</si>
  <si>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</si>
  <si>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</si>
  <si>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</si>
  <si>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</si>
  <si>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</si>
  <si>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</si>
  <si>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</si>
  <si>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</si>
  <si>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</si>
  <si>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</si>
  <si>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</si>
  <si>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</si>
  <si>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</si>
  <si>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</si>
  <si>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</si>
  <si>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</si>
  <si>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</si>
  <si>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</si>
  <si>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</si>
  <si>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</si>
  <si>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</si>
  <si>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</si>
  <si>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</si>
  <si>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</si>
  <si>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</si>
  <si>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</si>
  <si>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</si>
  <si>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</si>
  <si>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</si>
  <si>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</si>
  <si>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</si>
  <si>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</si>
  <si>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</si>
  <si>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</si>
  <si>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</si>
  <si>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</si>
  <si>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</si>
  <si>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</si>
  <si>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</si>
  <si>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</si>
  <si>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</si>
  <si>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</si>
  <si>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</si>
  <si>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</si>
  <si>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</si>
  <si>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</si>
  <si>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</si>
  <si>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</si>
  <si>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</si>
  <si>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</si>
  <si>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</si>
  <si>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</si>
  <si>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</si>
  <si>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</si>
  <si>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</si>
  <si>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</si>
  <si>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</si>
  <si>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</si>
  <si>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</si>
  <si>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</si>
  <si>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</si>
  <si>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</si>
  <si>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</si>
  <si>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</si>
  <si>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</si>
  <si>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</si>
  <si>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</si>
  <si>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</si>
  <si>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</si>
  <si>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</si>
  <si>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</si>
  <si>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</si>
  <si>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</si>
  <si>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</si>
  <si>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</si>
  <si>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</si>
  <si>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</si>
  <si>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</si>
  <si>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</si>
  <si>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</si>
  <si>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</si>
  <si>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</si>
  <si>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</si>
  <si>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</si>
  <si>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</si>
  <si>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</si>
  <si>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</si>
  <si>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</si>
  <si>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</si>
  <si>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</si>
  <si>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</si>
  <si>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</si>
  <si>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</si>
  <si>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</si>
  <si>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</si>
  <si>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</si>
  <si>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</si>
  <si>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</si>
  <si>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</si>
  <si>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</si>
  <si>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</si>
  <si>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</si>
  <si>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</si>
  <si>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</si>
  <si>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</si>
  <si>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</si>
  <si>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</si>
  <si>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</si>
  <si>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</si>
  <si>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</si>
  <si>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</si>
  <si>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</si>
  <si>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</si>
  <si>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</si>
  <si>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</si>
  <si>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</si>
  <si>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</si>
  <si>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</si>
  <si>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</si>
  <si>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</si>
  <si>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</si>
  <si>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</si>
  <si>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</si>
  <si>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</si>
  <si>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</si>
  <si>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</si>
  <si>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</si>
  <si>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</si>
  <si>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</si>
  <si>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</si>
  <si>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</si>
  <si>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</si>
  <si>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</si>
  <si>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</si>
  <si>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</si>
  <si>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</si>
  <si>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</si>
  <si>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</si>
  <si>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</si>
  <si>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</si>
  <si>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</si>
  <si>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</si>
  <si>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</si>
  <si>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</si>
  <si>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</si>
  <si>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</si>
  <si>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</si>
  <si>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</si>
  <si>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</si>
  <si>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</si>
  <si>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</si>
  <si>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</si>
  <si>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</si>
  <si>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</si>
  <si>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</si>
  <si>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</si>
  <si>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</si>
  <si>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</si>
  <si>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</si>
  <si>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</si>
  <si>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</si>
  <si>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</si>
  <si>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特定地域づくり事業の推進に必要な経費</t>
  </si>
  <si>
    <t>地方創生推進事務局</t>
  </si>
  <si>
    <t>令和2年度</t>
  </si>
  <si>
    <t>終了予定なし</t>
  </si>
  <si>
    <t>-</t>
  </si>
  <si>
    <t>特定地域づくり事業
推進交付金</t>
  </si>
  <si>
    <t>特定地域づくり事業
推進調査費</t>
  </si>
  <si>
    <t>特定地域づくり事業協同組合の派遣先事業者を確保する</t>
  </si>
  <si>
    <t>派遣先事業者数</t>
  </si>
  <si>
    <t>事業者</t>
  </si>
  <si>
    <t>交付団体への調査</t>
  </si>
  <si>
    <t>特定地域づくり事業推進交付金の交付件数</t>
  </si>
  <si>
    <t>件</t>
  </si>
  <si>
    <t>特定地域づくり事業推進交付金の執行額
／同交付金の交付件数　　　　　　</t>
    <phoneticPr fontId="5"/>
  </si>
  <si>
    <t>百万円</t>
  </si>
  <si>
    <t>　　百万円/件</t>
    <phoneticPr fontId="5"/>
  </si>
  <si>
    <t>○</t>
  </si>
  <si>
    <t>府</t>
  </si>
  <si>
    <t>内閣参事官　石島　光男</t>
    <rPh sb="6" eb="8">
      <t>イシジマ</t>
    </rPh>
    <rPh sb="9" eb="11">
      <t>ミツオ</t>
    </rPh>
    <phoneticPr fontId="5"/>
  </si>
  <si>
    <t>-</t>
    <phoneticPr fontId="5"/>
  </si>
  <si>
    <t>地域人口の急減に直面している地域において、地域社会・経済の重要な担い手である地域づくり人材が安心して活躍できる環境の整備を図るために支援するものであり、国民や社会のニーズを的確に反映したものである。</t>
    <phoneticPr fontId="5"/>
  </si>
  <si>
    <t>本事業は、地域人口の急減に対処するための特定地域づくり事業の推進に関する法律第16条の規定に基づき、特定地域づくり事業協同組合の活用を推進するとともに、その安定的な運営を支援するものである。</t>
    <phoneticPr fontId="5"/>
  </si>
  <si>
    <t>地域社会・経済の重要な担い手である地域づくり人材が安心して活躍できる環境の整備を図ることは、地域人口の急減に直面している地域において、農林水産業、商工業などの地域産業の担い手を確保する上で、必要かつ適切な事業である。</t>
    <phoneticPr fontId="5"/>
  </si>
  <si>
    <t>‐</t>
  </si>
  <si>
    <t xml:space="preserve">
地域人口の急減に直面している地域においては、農林水産業、商工業などの地域産業の担い手不足が深刻化し、地域社会・経済の維持に困難が生じていることから、地域人口の急減に対処するための特定地域づくり事業の推進に関する法律に基づく特定地域づくり事業協同組合が行う特定地域づくり事業を推進し、併せて地域づくり人材の確保及びその活躍の推進を図ることにより、地域社会の維持及び地域経済の活性化を図る。</t>
    <phoneticPr fontId="5"/>
  </si>
  <si>
    <t>○特定地域づくり事業協同組合に対し、当該組合の運営費を支援するため、以下の対象経費について、1/2までの範囲で地方公共団体が支援した額の1/2を交付金により支援する。
・派遣職員人件費（対象経費の上限額：400万円/年・人）
・事務局運営費（対象経費の上限額：600万円/年）
○特定地域づくり事業の推進を図る上で必要となる各種調査を実施する。
○なお、本事業に係る予算は内閣府で計上し、予算成立後に総務省に移替えを行い、予算執行は総務省が対応する。</t>
    <phoneticPr fontId="5"/>
  </si>
  <si>
    <t>地域人口の急減に対処するための特定地域づくり事業の推進に関する法律に基づく特定地域づくり事業協同組合が行う特定地域づくり事業を推進し、併せて地域づくり人材の確保及びその活躍の推進を図ることにより、地域社会の維持及び地域経済の活性化を図るため、引き続き、事業内容・効果について精査を行いつつ、特定地域づくり事業協同組合に対し、当該組合の運営費の支援等を行う。</t>
    <rPh sb="121" eb="122">
      <t>ヒ</t>
    </rPh>
    <rPh sb="123" eb="124">
      <t>ツヅ</t>
    </rPh>
    <rPh sb="171" eb="173">
      <t>シエン</t>
    </rPh>
    <rPh sb="173" eb="174">
      <t>トウ</t>
    </rPh>
    <rPh sb="175" eb="176">
      <t>オコナ</t>
    </rPh>
    <phoneticPr fontId="5"/>
  </si>
  <si>
    <t>事業実施主体である地方公共団体とも連携しつつ、事業の有効性・効率性・成果について適切かつ適格に検証し、引き続き、予算の効率的執行に努める。</t>
    <rPh sb="0" eb="2">
      <t>ジギョウ</t>
    </rPh>
    <rPh sb="2" eb="4">
      <t>ジッシ</t>
    </rPh>
    <rPh sb="4" eb="6">
      <t>シュタイ</t>
    </rPh>
    <rPh sb="9" eb="11">
      <t>チホウ</t>
    </rPh>
    <rPh sb="11" eb="13">
      <t>コウキョウ</t>
    </rPh>
    <rPh sb="13" eb="15">
      <t>ダンタイ</t>
    </rPh>
    <rPh sb="17" eb="19">
      <t>レンケイ</t>
    </rPh>
    <rPh sb="23" eb="25">
      <t>ジギョウ</t>
    </rPh>
    <rPh sb="26" eb="29">
      <t>ユウコウセイ</t>
    </rPh>
    <rPh sb="30" eb="33">
      <t>コウリツセイ</t>
    </rPh>
    <rPh sb="34" eb="36">
      <t>セイカ</t>
    </rPh>
    <rPh sb="40" eb="42">
      <t>テキセツ</t>
    </rPh>
    <rPh sb="44" eb="46">
      <t>テキカク</t>
    </rPh>
    <rPh sb="47" eb="49">
      <t>ケンショウ</t>
    </rPh>
    <rPh sb="51" eb="52">
      <t>ヒ</t>
    </rPh>
    <rPh sb="53" eb="54">
      <t>ツヅ</t>
    </rPh>
    <rPh sb="56" eb="58">
      <t>ヨサン</t>
    </rPh>
    <rPh sb="59" eb="62">
      <t>コウリツテキ</t>
    </rPh>
    <rPh sb="62" eb="64">
      <t>シッコウ</t>
    </rPh>
    <rPh sb="65" eb="66">
      <t>ツト</t>
    </rPh>
    <phoneticPr fontId="5"/>
  </si>
  <si>
    <t>484/100</t>
    <phoneticPr fontId="5"/>
  </si>
  <si>
    <t>交付金</t>
    <rPh sb="0" eb="3">
      <t>コウフキン</t>
    </rPh>
    <phoneticPr fontId="5"/>
  </si>
  <si>
    <t>A.秋田県東成瀬村</t>
    <rPh sb="2" eb="5">
      <t>アキタケン</t>
    </rPh>
    <rPh sb="5" eb="9">
      <t>ヒガシナルセムラ</t>
    </rPh>
    <phoneticPr fontId="5"/>
  </si>
  <si>
    <t>B.東成瀬村地域づくり事業協同組合</t>
    <rPh sb="2" eb="6">
      <t>ヒガシナルセムラ</t>
    </rPh>
    <rPh sb="6" eb="8">
      <t>チイキ</t>
    </rPh>
    <rPh sb="11" eb="13">
      <t>ジギョウ</t>
    </rPh>
    <rPh sb="13" eb="15">
      <t>キョウドウ</t>
    </rPh>
    <rPh sb="15" eb="17">
      <t>クミアイ</t>
    </rPh>
    <phoneticPr fontId="5"/>
  </si>
  <si>
    <t>C.株式会社ヒップ</t>
    <rPh sb="2" eb="6">
      <t>カブシキガイシャ</t>
    </rPh>
    <phoneticPr fontId="5"/>
  </si>
  <si>
    <t>特定地域づくり事業協同組合先行事例発表の動画配信業務委託に係る経費</t>
    <rPh sb="29" eb="30">
      <t>カカ</t>
    </rPh>
    <rPh sb="31" eb="33">
      <t>ケイヒ</t>
    </rPh>
    <phoneticPr fontId="5"/>
  </si>
  <si>
    <t>雑役務費</t>
    <rPh sb="0" eb="2">
      <t>ザツエキ</t>
    </rPh>
    <rPh sb="2" eb="3">
      <t>ム</t>
    </rPh>
    <rPh sb="3" eb="4">
      <t>ヒ</t>
    </rPh>
    <phoneticPr fontId="5"/>
  </si>
  <si>
    <t>雑役務費</t>
    <rPh sb="0" eb="1">
      <t>ザツ</t>
    </rPh>
    <rPh sb="1" eb="3">
      <t>エキム</t>
    </rPh>
    <rPh sb="3" eb="4">
      <t>ヒ</t>
    </rPh>
    <phoneticPr fontId="5"/>
  </si>
  <si>
    <t>雑役務費</t>
    <rPh sb="0" eb="2">
      <t>ザツエキ</t>
    </rPh>
    <rPh sb="2" eb="4">
      <t>ムヒ</t>
    </rPh>
    <phoneticPr fontId="5"/>
  </si>
  <si>
    <t>D.株式会社日本経済研究所</t>
    <rPh sb="2" eb="6">
      <t>カブシキガイシャ</t>
    </rPh>
    <rPh sb="6" eb="8">
      <t>ニホン</t>
    </rPh>
    <rPh sb="8" eb="10">
      <t>ケイザイ</t>
    </rPh>
    <rPh sb="10" eb="13">
      <t>ケンキュウショ</t>
    </rPh>
    <phoneticPr fontId="5"/>
  </si>
  <si>
    <t>下川町</t>
    <rPh sb="0" eb="3">
      <t>シモカワチョウ</t>
    </rPh>
    <phoneticPr fontId="5"/>
  </si>
  <si>
    <t>東成瀬村</t>
    <rPh sb="0" eb="4">
      <t>ヒガシナルセムラ</t>
    </rPh>
    <phoneticPr fontId="5"/>
  </si>
  <si>
    <t>川上村</t>
    <rPh sb="0" eb="3">
      <t>カワカミムラ</t>
    </rPh>
    <phoneticPr fontId="5"/>
  </si>
  <si>
    <t>浜田市</t>
    <rPh sb="0" eb="3">
      <t>ハマダシ</t>
    </rPh>
    <phoneticPr fontId="5"/>
  </si>
  <si>
    <t>海士町</t>
    <rPh sb="0" eb="3">
      <t>アマチョウ</t>
    </rPh>
    <phoneticPr fontId="5"/>
  </si>
  <si>
    <t>補助金等交付</t>
  </si>
  <si>
    <t>-</t>
    <phoneticPr fontId="5"/>
  </si>
  <si>
    <t>株式会社ヒップ</t>
    <rPh sb="0" eb="4">
      <t>カブシキガイシャ</t>
    </rPh>
    <phoneticPr fontId="5"/>
  </si>
  <si>
    <t>下川事業協同組合</t>
    <rPh sb="0" eb="2">
      <t>シモカワ</t>
    </rPh>
    <rPh sb="2" eb="4">
      <t>ジギョウ</t>
    </rPh>
    <rPh sb="4" eb="6">
      <t>キョウドウ</t>
    </rPh>
    <rPh sb="6" eb="8">
      <t>クミアイ</t>
    </rPh>
    <phoneticPr fontId="5"/>
  </si>
  <si>
    <t>東成瀬村地域づくり事業協同組合</t>
    <rPh sb="0" eb="4">
      <t>ヒガシナルセムラ</t>
    </rPh>
    <rPh sb="4" eb="6">
      <t>チイキ</t>
    </rPh>
    <rPh sb="9" eb="11">
      <t>ジギョウ</t>
    </rPh>
    <rPh sb="11" eb="13">
      <t>キョウドウ</t>
    </rPh>
    <rPh sb="13" eb="15">
      <t>クミアイ</t>
    </rPh>
    <phoneticPr fontId="5"/>
  </si>
  <si>
    <t>事業協同組合かわかみワーク</t>
    <rPh sb="0" eb="2">
      <t>ジギョウ</t>
    </rPh>
    <rPh sb="2" eb="4">
      <t>キョウドウ</t>
    </rPh>
    <rPh sb="4" eb="6">
      <t>クミアイ</t>
    </rPh>
    <phoneticPr fontId="5"/>
  </si>
  <si>
    <t xml:space="preserve">協同組合Ｂｉｚ．Ｃｏｏｐ．はまだ </t>
    <phoneticPr fontId="5"/>
  </si>
  <si>
    <t>海士町複業協同組合</t>
    <rPh sb="0" eb="3">
      <t>アマチョウ</t>
    </rPh>
    <rPh sb="3" eb="5">
      <t>フクギョウ</t>
    </rPh>
    <rPh sb="5" eb="7">
      <t>キョウドウ</t>
    </rPh>
    <rPh sb="7" eb="9">
      <t>クミアイ</t>
    </rPh>
    <phoneticPr fontId="5"/>
  </si>
  <si>
    <t>特定地域づくり事業推進交付金事業</t>
    <rPh sb="0" eb="2">
      <t>トクテイ</t>
    </rPh>
    <rPh sb="2" eb="4">
      <t>チイキ</t>
    </rPh>
    <rPh sb="7" eb="9">
      <t>ジギョウ</t>
    </rPh>
    <rPh sb="9" eb="11">
      <t>スイシン</t>
    </rPh>
    <rPh sb="11" eb="14">
      <t>コウフキン</t>
    </rPh>
    <rPh sb="14" eb="16">
      <t>ジギョウ</t>
    </rPh>
    <phoneticPr fontId="5"/>
  </si>
  <si>
    <t>株式会社丸井工文社</t>
    <rPh sb="0" eb="4">
      <t>カブシキガイシャ</t>
    </rPh>
    <rPh sb="4" eb="6">
      <t>マルイ</t>
    </rPh>
    <rPh sb="6" eb="9">
      <t>コウブンシャ</t>
    </rPh>
    <phoneticPr fontId="5"/>
  </si>
  <si>
    <t>特定地域づくり事業協同組合制度の周知啓発パンフレット作成</t>
    <phoneticPr fontId="5"/>
  </si>
  <si>
    <t>株式会社日本経済研究所</t>
    <rPh sb="0" eb="4">
      <t>カブシキガイシャ</t>
    </rPh>
    <rPh sb="4" eb="6">
      <t>ニホン</t>
    </rPh>
    <rPh sb="6" eb="8">
      <t>ケイザイ</t>
    </rPh>
    <rPh sb="8" eb="11">
      <t>ケンキュウショ</t>
    </rPh>
    <phoneticPr fontId="5"/>
  </si>
  <si>
    <t>特定地域づくり事業協同組合制度に関するブロック説明会開催の請負</t>
    <rPh sb="29" eb="31">
      <t>ウケオイ</t>
    </rPh>
    <phoneticPr fontId="5"/>
  </si>
  <si>
    <t>特定地域づくり事業協同組合制度に関するブロック説明会開催の請負に係る経費</t>
    <rPh sb="29" eb="31">
      <t>ウケオイ</t>
    </rPh>
    <rPh sb="32" eb="33">
      <t>カカ</t>
    </rPh>
    <phoneticPr fontId="5"/>
  </si>
  <si>
    <t>1/5</t>
    <phoneticPr fontId="5"/>
  </si>
  <si>
    <t>特定地域づくり事業協同組合の設立に関する調査研究事業の委託に係る経費</t>
    <rPh sb="27" eb="29">
      <t>イタク</t>
    </rPh>
    <rPh sb="30" eb="31">
      <t>カカ</t>
    </rPh>
    <rPh sb="32" eb="34">
      <t>ケイヒ</t>
    </rPh>
    <phoneticPr fontId="5"/>
  </si>
  <si>
    <t>特定地域づくり事業協同組合の設立に関する調査研究業務の委託</t>
    <rPh sb="24" eb="26">
      <t>ギョウム</t>
    </rPh>
    <phoneticPr fontId="5"/>
  </si>
  <si>
    <t>特定地域づくり事業協同組合先行事例発表の動画配信業務委託</t>
    <phoneticPr fontId="5"/>
  </si>
  <si>
    <t>第２期「まち・ひと・しごと創生総合戦略」（令和元年12月20日閣議決定）
第２期「まち・ひと・しごと創生総合戦略」（2020改訂版）（令和２年12月21日閣議決定）</t>
    <rPh sb="62" eb="65">
      <t>カイテイバン</t>
    </rPh>
    <phoneticPr fontId="5"/>
  </si>
  <si>
    <t>支出先の選定については、一般競争入札（総合評価方式及び最低価格方式）により、競争を確保している。</t>
    <rPh sb="0" eb="2">
      <t>シシュツ</t>
    </rPh>
    <rPh sb="2" eb="3">
      <t>サキ</t>
    </rPh>
    <rPh sb="4" eb="6">
      <t>センテイ</t>
    </rPh>
    <rPh sb="12" eb="14">
      <t>イッパン</t>
    </rPh>
    <rPh sb="14" eb="16">
      <t>キョウソウ</t>
    </rPh>
    <rPh sb="16" eb="18">
      <t>ニュウサツ</t>
    </rPh>
    <rPh sb="19" eb="21">
      <t>ソウゴウ</t>
    </rPh>
    <rPh sb="21" eb="23">
      <t>ヒョウカ</t>
    </rPh>
    <rPh sb="23" eb="25">
      <t>ホウシキ</t>
    </rPh>
    <rPh sb="25" eb="26">
      <t>オヨ</t>
    </rPh>
    <rPh sb="27" eb="29">
      <t>サイテイ</t>
    </rPh>
    <rPh sb="29" eb="31">
      <t>カカク</t>
    </rPh>
    <rPh sb="31" eb="33">
      <t>ホウシキ</t>
    </rPh>
    <rPh sb="38" eb="40">
      <t>キョウソウ</t>
    </rPh>
    <rPh sb="41" eb="43">
      <t>カクホ</t>
    </rPh>
    <phoneticPr fontId="5"/>
  </si>
  <si>
    <t>無</t>
  </si>
  <si>
    <t>特定地域づくり事業推進交付金においては、交付限度額を設定し、それを超える経費は事業実施主体の負担となっている。</t>
    <rPh sb="0" eb="2">
      <t>トクテイ</t>
    </rPh>
    <rPh sb="2" eb="4">
      <t>チイキ</t>
    </rPh>
    <rPh sb="7" eb="9">
      <t>ジギョウ</t>
    </rPh>
    <rPh sb="9" eb="11">
      <t>スイシン</t>
    </rPh>
    <rPh sb="11" eb="14">
      <t>コウフキン</t>
    </rPh>
    <rPh sb="20" eb="22">
      <t>コウフ</t>
    </rPh>
    <rPh sb="22" eb="25">
      <t>ゲンドガク</t>
    </rPh>
    <rPh sb="26" eb="28">
      <t>セッテイ</t>
    </rPh>
    <rPh sb="33" eb="34">
      <t>コ</t>
    </rPh>
    <rPh sb="36" eb="38">
      <t>ケイヒ</t>
    </rPh>
    <rPh sb="39" eb="41">
      <t>ジギョウ</t>
    </rPh>
    <rPh sb="41" eb="43">
      <t>ジッシ</t>
    </rPh>
    <rPh sb="43" eb="45">
      <t>シュタイ</t>
    </rPh>
    <rPh sb="46" eb="48">
      <t>フタン</t>
    </rPh>
    <phoneticPr fontId="5"/>
  </si>
  <si>
    <t>交付対象経費の限度額が設定されており、交付申請段階・実績報告段階で精査していることから、適正なものと考える。</t>
    <rPh sb="0" eb="2">
      <t>コウフ</t>
    </rPh>
    <rPh sb="2" eb="4">
      <t>タイショウ</t>
    </rPh>
    <rPh sb="4" eb="6">
      <t>ケイヒ</t>
    </rPh>
    <rPh sb="7" eb="10">
      <t>ゲンドガク</t>
    </rPh>
    <rPh sb="11" eb="13">
      <t>セッテイ</t>
    </rPh>
    <rPh sb="19" eb="21">
      <t>コウフ</t>
    </rPh>
    <rPh sb="21" eb="23">
      <t>シンセイ</t>
    </rPh>
    <rPh sb="23" eb="25">
      <t>ダンカイ</t>
    </rPh>
    <rPh sb="26" eb="28">
      <t>ジッセキ</t>
    </rPh>
    <rPh sb="28" eb="30">
      <t>ホウコク</t>
    </rPh>
    <rPh sb="30" eb="32">
      <t>ダンカイ</t>
    </rPh>
    <rPh sb="33" eb="35">
      <t>セイサ</t>
    </rPh>
    <rPh sb="44" eb="46">
      <t>テキセイ</t>
    </rPh>
    <rPh sb="50" eb="51">
      <t>カンガ</t>
    </rPh>
    <phoneticPr fontId="5"/>
  </si>
  <si>
    <t>交付申請段階で、交付金の目的に沿わないものを排除しており、交付金精算時においても、実績報告の内容を精査している。</t>
    <rPh sb="0" eb="2">
      <t>コウフ</t>
    </rPh>
    <rPh sb="2" eb="4">
      <t>シンセイ</t>
    </rPh>
    <rPh sb="4" eb="6">
      <t>ダンカイ</t>
    </rPh>
    <rPh sb="8" eb="11">
      <t>コウフキン</t>
    </rPh>
    <rPh sb="12" eb="14">
      <t>モクテキ</t>
    </rPh>
    <rPh sb="15" eb="16">
      <t>ソ</t>
    </rPh>
    <rPh sb="22" eb="24">
      <t>ハイジョ</t>
    </rPh>
    <rPh sb="29" eb="32">
      <t>コウフキン</t>
    </rPh>
    <rPh sb="32" eb="34">
      <t>セイサン</t>
    </rPh>
    <rPh sb="34" eb="35">
      <t>ジ</t>
    </rPh>
    <rPh sb="41" eb="43">
      <t>ジッセキ</t>
    </rPh>
    <rPh sb="43" eb="45">
      <t>ホウコク</t>
    </rPh>
    <rPh sb="46" eb="48">
      <t>ナイヨウ</t>
    </rPh>
    <rPh sb="49" eb="51">
      <t>セイサ</t>
    </rPh>
    <phoneticPr fontId="5"/>
  </si>
  <si>
    <t>新型コロナウイルス感染症の感染拡大防止の観点から、組合の認定手続に必要な事業者間の協議の機会を十分に設けることができなかったことや、国による制度普及に向けた説明会を通じた積極的な働きかけが十分に実施できなかったことから、都道府県による特定地域づくり事業協同組合の認定件数が伸びず、地方公共団体からの交付申請額が少なかったこと等によるもの。</t>
    <rPh sb="0" eb="2">
      <t>シンガタ</t>
    </rPh>
    <rPh sb="9" eb="12">
      <t>カンセンショウ</t>
    </rPh>
    <rPh sb="13" eb="15">
      <t>カンセン</t>
    </rPh>
    <rPh sb="15" eb="17">
      <t>カクダイ</t>
    </rPh>
    <rPh sb="17" eb="19">
      <t>ボウシ</t>
    </rPh>
    <rPh sb="20" eb="22">
      <t>カンテン</t>
    </rPh>
    <rPh sb="25" eb="27">
      <t>クミアイ</t>
    </rPh>
    <rPh sb="28" eb="30">
      <t>ニンテイ</t>
    </rPh>
    <rPh sb="30" eb="32">
      <t>テツヅキ</t>
    </rPh>
    <rPh sb="33" eb="35">
      <t>ヒツヨウ</t>
    </rPh>
    <rPh sb="36" eb="39">
      <t>ジギョウシャ</t>
    </rPh>
    <rPh sb="39" eb="40">
      <t>カン</t>
    </rPh>
    <rPh sb="41" eb="43">
      <t>キョウギ</t>
    </rPh>
    <rPh sb="44" eb="46">
      <t>キカイ</t>
    </rPh>
    <rPh sb="47" eb="49">
      <t>ジュウブン</t>
    </rPh>
    <rPh sb="50" eb="51">
      <t>モウ</t>
    </rPh>
    <rPh sb="66" eb="67">
      <t>クニ</t>
    </rPh>
    <rPh sb="70" eb="72">
      <t>セイド</t>
    </rPh>
    <rPh sb="72" eb="74">
      <t>フキュウ</t>
    </rPh>
    <rPh sb="75" eb="76">
      <t>ム</t>
    </rPh>
    <rPh sb="78" eb="81">
      <t>セツメイカイ</t>
    </rPh>
    <rPh sb="82" eb="83">
      <t>ツウ</t>
    </rPh>
    <rPh sb="85" eb="88">
      <t>セッキョクテキ</t>
    </rPh>
    <rPh sb="89" eb="90">
      <t>ハタラ</t>
    </rPh>
    <rPh sb="94" eb="96">
      <t>ジュウブン</t>
    </rPh>
    <rPh sb="97" eb="99">
      <t>ジッシ</t>
    </rPh>
    <rPh sb="110" eb="114">
      <t>トドウフケン</t>
    </rPh>
    <rPh sb="117" eb="119">
      <t>トクテイ</t>
    </rPh>
    <rPh sb="119" eb="121">
      <t>チイキ</t>
    </rPh>
    <rPh sb="124" eb="126">
      <t>ジギョウ</t>
    </rPh>
    <rPh sb="126" eb="128">
      <t>キョウドウ</t>
    </rPh>
    <rPh sb="128" eb="130">
      <t>クミアイ</t>
    </rPh>
    <rPh sb="131" eb="133">
      <t>ニンテイ</t>
    </rPh>
    <rPh sb="133" eb="135">
      <t>ケンスウ</t>
    </rPh>
    <rPh sb="136" eb="137">
      <t>ノ</t>
    </rPh>
    <rPh sb="140" eb="142">
      <t>チホウ</t>
    </rPh>
    <rPh sb="142" eb="144">
      <t>コウキョウ</t>
    </rPh>
    <rPh sb="144" eb="146">
      <t>ダンタイ</t>
    </rPh>
    <rPh sb="149" eb="151">
      <t>コウフ</t>
    </rPh>
    <rPh sb="151" eb="154">
      <t>シンセイガク</t>
    </rPh>
    <rPh sb="155" eb="156">
      <t>スク</t>
    </rPh>
    <rPh sb="162" eb="163">
      <t>トウ</t>
    </rPh>
    <phoneticPr fontId="5"/>
  </si>
  <si>
    <t>調査費については、総合評価方式や最低価格落札方式で事業者を募集している。</t>
    <rPh sb="0" eb="3">
      <t>チョウサヒ</t>
    </rPh>
    <rPh sb="9" eb="11">
      <t>ソウゴウ</t>
    </rPh>
    <rPh sb="11" eb="13">
      <t>ヒョウカ</t>
    </rPh>
    <rPh sb="13" eb="15">
      <t>ホウシキ</t>
    </rPh>
    <rPh sb="16" eb="18">
      <t>サイテイ</t>
    </rPh>
    <rPh sb="18" eb="20">
      <t>カカク</t>
    </rPh>
    <rPh sb="20" eb="22">
      <t>ラクサツ</t>
    </rPh>
    <rPh sb="22" eb="24">
      <t>ホウシキ</t>
    </rPh>
    <rPh sb="25" eb="28">
      <t>ジギョウシャ</t>
    </rPh>
    <rPh sb="29" eb="31">
      <t>ボシュウ</t>
    </rPh>
    <phoneticPr fontId="5"/>
  </si>
  <si>
    <t>△</t>
  </si>
  <si>
    <t>都道府県による特定地域づくり事業協同組合の認定件数が伸びず、見込みを下回った。</t>
    <rPh sb="0" eb="4">
      <t>トドウフケン</t>
    </rPh>
    <rPh sb="7" eb="9">
      <t>トクテイ</t>
    </rPh>
    <rPh sb="9" eb="11">
      <t>チイキ</t>
    </rPh>
    <rPh sb="14" eb="16">
      <t>ジギョウ</t>
    </rPh>
    <rPh sb="16" eb="18">
      <t>キョウドウ</t>
    </rPh>
    <rPh sb="18" eb="20">
      <t>クミアイ</t>
    </rPh>
    <rPh sb="21" eb="23">
      <t>ニンテイ</t>
    </rPh>
    <rPh sb="23" eb="25">
      <t>ケンスウ</t>
    </rPh>
    <rPh sb="26" eb="27">
      <t>ノ</t>
    </rPh>
    <rPh sb="30" eb="32">
      <t>ミコ</t>
    </rPh>
    <rPh sb="34" eb="36">
      <t>シタマワ</t>
    </rPh>
    <phoneticPr fontId="5"/>
  </si>
  <si>
    <t>５．地方創生</t>
  </si>
  <si>
    <t>５．地方創生に関する施策の推進</t>
  </si>
  <si>
    <t>-</t>
    <phoneticPr fontId="5"/>
  </si>
  <si>
    <t>活動実績が△。見直す必要がある。とくに1/2までの範囲で地方公共団体が支援した額の1/2を交付金により支援､この枠組みの有効性を評価する必要があると思われる。この評価をふまえて、今後の方向、この事業の道筋を再考するべきであろう。</t>
    <phoneticPr fontId="5"/>
  </si>
  <si>
    <t>外部有識者の所見を踏まえ、多角的な観点から検証するなど、より一層事業の有効性・効率性について適切かつ的確に検証するべき。</t>
    <phoneticPr fontId="5"/>
  </si>
  <si>
    <t>新たな成長推進枠：50</t>
    <rPh sb="0" eb="1">
      <t>アラ</t>
    </rPh>
    <rPh sb="3" eb="5">
      <t>セイチョウ</t>
    </rPh>
    <rPh sb="5" eb="7">
      <t>スイシン</t>
    </rPh>
    <rPh sb="7" eb="8">
      <t>ワク</t>
    </rPh>
    <phoneticPr fontId="5"/>
  </si>
  <si>
    <t>地域人口の急減に対処するための特定地域づくり事業の推進に関する法律（令和元年法律第64号）第16条</t>
    <phoneticPr fontId="5"/>
  </si>
  <si>
    <t>今後は調査費を用いて、ブロック説明会やオンライン説明会、調査研究を通じた好事例の横展開を図り、特に新たな成長推進枠では、取組の進まない地域への普及啓発を通じて積極的に組合の認定件数を増加させるための働きかけを実施し、制度活用の効果を全国的に普及させ、活動実績を当初見込みに近づけるよう強力に支援するため、要求・要望額の総額を変えずに、積算内容を見直したところ。
なお、地域人口の急減に対処するための特定地域づくり事業の推進に関する法律（令和元年法律第64号）附則第２条の規定に基づき、法施行後５年後を目途として、制度の見直しを行うこととされていることから、この法律の施行の状況を踏まえ、事業の有効性・効率性について適切かつ的確に検証を行っ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</si>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</sst>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69"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3" xfId="0" applyFont="1" applyFill="1" applyBorder="1" applyAlignment="1">
      <alignment horizontal="center" vertical="center" wrapText="1"/>
    </xf>
    <xf numFmtId="0" fontId="13" fillId="3" borderId="129"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28"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14"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131"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91"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8" fillId="2" borderId="10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5"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12" fillId="0" borderId="70"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3"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28" xfId="0" applyFont="1" applyFill="1" applyBorder="1" applyAlignment="1">
      <alignment horizontal="center" vertical="center"/>
    </xf>
    <xf numFmtId="0" fontId="0" fillId="6" borderId="12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3" fillId="2" borderId="120"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0" borderId="6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0"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59" xfId="0" applyFont="1" applyBorder="1" applyAlignment="1">
      <alignment horizontal="center" vertical="center"/>
    </xf>
    <xf numFmtId="0" fontId="19" fillId="0" borderId="81"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69"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3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0" fillId="5" borderId="69" xfId="0" applyFont="1" applyFill="1" applyBorder="1" applyAlignment="1">
      <alignment vertical="center" wrapText="1"/>
    </xf>
    <xf numFmtId="0" fontId="0" fillId="5" borderId="13" xfId="0" applyFont="1" applyFill="1" applyBorder="1" applyAlignment="1">
      <alignment vertical="center" wrapText="1"/>
    </xf>
    <xf numFmtId="0" fontId="0" fillId="5" borderId="116" xfId="0" applyFont="1" applyFill="1" applyBorder="1" applyAlignment="1">
      <alignment vertical="center" wrapText="1"/>
    </xf>
    <xf numFmtId="0" fontId="0" fillId="5" borderId="101" xfId="0" applyFont="1" applyFill="1" applyBorder="1" applyAlignment="1">
      <alignment vertical="center" wrapText="1"/>
    </xf>
    <xf numFmtId="0" fontId="0" fillId="5" borderId="118" xfId="0" applyFont="1" applyFill="1" applyBorder="1" applyAlignment="1">
      <alignment vertical="center" wrapText="1"/>
    </xf>
    <xf numFmtId="0" fontId="0" fillId="5" borderId="70" xfId="0" applyFont="1" applyFill="1" applyBorder="1" applyAlignment="1">
      <alignment vertical="center"/>
    </xf>
    <xf numFmtId="0" fontId="0" fillId="5" borderId="40"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3" xfId="0"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4" fillId="0" borderId="81"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2"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5"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7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28"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27"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63"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19" xfId="0" applyFont="1" applyFill="1" applyBorder="1" applyAlignment="1">
      <alignment horizontal="left" vertical="center"/>
    </xf>
    <xf numFmtId="0" fontId="0" fillId="5" borderId="64" xfId="0" applyFont="1" applyFill="1" applyBorder="1" applyAlignment="1">
      <alignment horizontal="left" vertical="center"/>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177" fontId="0" fillId="0" borderId="91" xfId="0" applyNumberFormat="1" applyFont="1" applyFill="1" applyBorder="1" applyAlignment="1" applyProtection="1">
      <alignment horizontal="right" vertical="center"/>
      <protection locked="0"/>
    </xf>
    <xf numFmtId="0" fontId="13" fillId="2" borderId="44" xfId="0" applyFont="1" applyFill="1" applyBorder="1" applyAlignment="1">
      <alignment horizontal="center" vertical="center" textRotation="255" wrapTex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49" fontId="0" fillId="0" borderId="115"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2"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2"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5" fillId="3" borderId="128" xfId="0" applyFont="1" applyFill="1" applyBorder="1" applyAlignment="1">
      <alignment horizontal="center" vertical="center" textRotation="255" wrapText="1"/>
    </xf>
    <xf numFmtId="0" fontId="15" fillId="3" borderId="127"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7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2" xfId="0" applyFont="1" applyFill="1" applyBorder="1" applyAlignment="1">
      <alignment horizontal="center" vertical="center"/>
    </xf>
    <xf numFmtId="0" fontId="0" fillId="5" borderId="73" xfId="0" applyFont="1" applyFill="1" applyBorder="1" applyAlignment="1">
      <alignment horizontal="center" vertical="center"/>
    </xf>
    <xf numFmtId="0" fontId="28" fillId="2" borderId="87"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3"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59"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98" xfId="0" applyFont="1" applyFill="1" applyBorder="1" applyAlignment="1">
      <alignment horizontal="center" vertical="center"/>
    </xf>
    <xf numFmtId="0" fontId="0" fillId="0" borderId="99"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14656</xdr:colOff>
      <xdr:row>86</xdr:row>
      <xdr:rowOff>150519</xdr:rowOff>
    </xdr:from>
    <xdr:to>
      <xdr:col>34</xdr:col>
      <xdr:colOff>146400</xdr:colOff>
      <xdr:row>89</xdr:row>
      <xdr:rowOff>2777</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263383" y="35895246"/>
          <a:ext cx="2163744" cy="91444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t>総務省</a:t>
          </a:r>
          <a:endParaRPr kumimoji="1" lang="en-US" altLang="ja-JP" sz="2400"/>
        </a:p>
        <a:p>
          <a:pPr algn="ctr">
            <a:lnSpc>
              <a:spcPts val="2200"/>
            </a:lnSpc>
          </a:pPr>
          <a:r>
            <a:rPr kumimoji="1" lang="ja-JP" altLang="en-US" sz="1800">
              <a:solidFill>
                <a:sysClr val="windowText" lastClr="000000"/>
              </a:solidFill>
            </a:rPr>
            <a:t>９百万円</a:t>
          </a:r>
        </a:p>
      </xdr:txBody>
    </xdr:sp>
    <xdr:clientData/>
  </xdr:twoCellAnchor>
  <xdr:twoCellAnchor>
    <xdr:from>
      <xdr:col>15</xdr:col>
      <xdr:colOff>141965</xdr:colOff>
      <xdr:row>93</xdr:row>
      <xdr:rowOff>187670</xdr:rowOff>
    </xdr:from>
    <xdr:to>
      <xdr:col>24</xdr:col>
      <xdr:colOff>11028</xdr:colOff>
      <xdr:row>96</xdr:row>
      <xdr:rowOff>169895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912874" y="38414670"/>
          <a:ext cx="1531609" cy="104440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solidFill>
                <a:schemeClr val="dk1"/>
              </a:solidFill>
              <a:latin typeface="+mn-lt"/>
              <a:ea typeface="+mn-ea"/>
              <a:cs typeface="+mn-cs"/>
            </a:rPr>
            <a:t>Ａ</a:t>
          </a:r>
          <a:r>
            <a:rPr kumimoji="1" lang="en-US" altLang="ja-JP" sz="1400">
              <a:solidFill>
                <a:schemeClr val="dk1"/>
              </a:solidFill>
              <a:latin typeface="+mn-lt"/>
              <a:ea typeface="+mn-ea"/>
              <a:cs typeface="+mn-cs"/>
            </a:rPr>
            <a:t>.</a:t>
          </a:r>
          <a:r>
            <a:rPr kumimoji="1" lang="ja-JP" altLang="ja-JP" sz="1400">
              <a:solidFill>
                <a:schemeClr val="dk1"/>
              </a:solidFill>
              <a:latin typeface="+mn-lt"/>
              <a:ea typeface="+mn-ea"/>
              <a:cs typeface="+mn-cs"/>
            </a:rPr>
            <a:t>地方公共団体</a:t>
          </a:r>
          <a:endParaRPr kumimoji="1" lang="en-US" altLang="ja-JP" sz="1400">
            <a:solidFill>
              <a:schemeClr val="dk1"/>
            </a:solidFill>
            <a:latin typeface="+mn-lt"/>
            <a:ea typeface="+mn-ea"/>
            <a:cs typeface="+mn-cs"/>
          </a:endParaRPr>
        </a:p>
        <a:p>
          <a:pPr algn="ctr">
            <a:lnSpc>
              <a:spcPts val="2000"/>
            </a:lnSpc>
          </a:pPr>
          <a:r>
            <a:rPr kumimoji="1" lang="ja-JP" altLang="en-US" sz="1400"/>
            <a:t>（５団体）</a:t>
          </a:r>
          <a:endParaRPr kumimoji="1" lang="en-US" altLang="ja-JP" sz="1400"/>
        </a:p>
        <a:p>
          <a:pPr algn="ctr">
            <a:lnSpc>
              <a:spcPts val="2000"/>
            </a:lnSpc>
          </a:pPr>
          <a:r>
            <a:rPr kumimoji="1" lang="ja-JP" altLang="en-US" sz="1400"/>
            <a:t>１百万円</a:t>
          </a:r>
        </a:p>
      </xdr:txBody>
    </xdr:sp>
    <xdr:clientData/>
  </xdr:twoCellAnchor>
  <xdr:twoCellAnchor>
    <xdr:from>
      <xdr:col>24</xdr:col>
      <xdr:colOff>3130</xdr:colOff>
      <xdr:row>91</xdr:row>
      <xdr:rowOff>199637</xdr:rowOff>
    </xdr:from>
    <xdr:to>
      <xdr:col>33</xdr:col>
      <xdr:colOff>126075</xdr:colOff>
      <xdr:row>94</xdr:row>
      <xdr:rowOff>52300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436585" y="37710819"/>
          <a:ext cx="1785490" cy="9263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一般競争契約</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（最低価格）等</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25</xdr:col>
      <xdr:colOff>50800</xdr:colOff>
      <xdr:row>93</xdr:row>
      <xdr:rowOff>188474</xdr:rowOff>
    </xdr:from>
    <xdr:to>
      <xdr:col>33</xdr:col>
      <xdr:colOff>31750</xdr:colOff>
      <xdr:row>96</xdr:row>
      <xdr:rowOff>171786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668982" y="38415474"/>
          <a:ext cx="1458768" cy="104549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t>Ｃ</a:t>
          </a:r>
          <a:r>
            <a:rPr kumimoji="1" lang="en-US" altLang="ja-JP" sz="1400"/>
            <a:t>.</a:t>
          </a:r>
          <a:r>
            <a:rPr kumimoji="1" lang="ja-JP" altLang="en-US" sz="1400"/>
            <a:t>　民間会社</a:t>
          </a:r>
          <a:endParaRPr kumimoji="1" lang="en-US" altLang="ja-JP" sz="1400"/>
        </a:p>
        <a:p>
          <a:pPr algn="ctr">
            <a:lnSpc>
              <a:spcPts val="2000"/>
            </a:lnSpc>
          </a:pPr>
          <a:r>
            <a:rPr kumimoji="1" lang="ja-JP" altLang="en-US" sz="1400"/>
            <a:t>（２者）</a:t>
          </a:r>
          <a:endParaRPr kumimoji="1" lang="en-US" altLang="ja-JP" sz="1400"/>
        </a:p>
        <a:p>
          <a:pPr algn="ctr"/>
          <a:r>
            <a:rPr kumimoji="1" lang="ja-JP" altLang="en-US" sz="1400"/>
            <a:t>４百万円</a:t>
          </a:r>
        </a:p>
      </xdr:txBody>
    </xdr:sp>
    <xdr:clientData/>
  </xdr:twoCellAnchor>
  <xdr:twoCellAnchor>
    <xdr:from>
      <xdr:col>34</xdr:col>
      <xdr:colOff>43112</xdr:colOff>
      <xdr:row>93</xdr:row>
      <xdr:rowOff>197441</xdr:rowOff>
    </xdr:from>
    <xdr:to>
      <xdr:col>42</xdr:col>
      <xdr:colOff>82550</xdr:colOff>
      <xdr:row>96</xdr:row>
      <xdr:rowOff>179665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323839" y="38424441"/>
          <a:ext cx="1517256" cy="104440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solidFill>
                <a:sysClr val="windowText" lastClr="000000"/>
              </a:solidFill>
              <a:latin typeface="+mn-lt"/>
              <a:ea typeface="+mn-ea"/>
              <a:cs typeface="+mn-cs"/>
            </a:rPr>
            <a:t>Ｄ．</a:t>
          </a:r>
          <a:r>
            <a:rPr kumimoji="1" lang="ja-JP" altLang="ja-JP" sz="1400">
              <a:solidFill>
                <a:sysClr val="windowText" lastClr="000000"/>
              </a:solidFill>
              <a:latin typeface="+mn-lt"/>
              <a:ea typeface="+mn-ea"/>
              <a:cs typeface="+mn-cs"/>
            </a:rPr>
            <a:t>民間会社</a:t>
          </a:r>
          <a:endParaRPr kumimoji="1" lang="en-US" altLang="ja-JP" sz="1400">
            <a:solidFill>
              <a:sysClr val="windowText" lastClr="000000"/>
            </a:solidFill>
            <a:latin typeface="+mn-lt"/>
            <a:ea typeface="+mn-ea"/>
            <a:cs typeface="+mn-cs"/>
          </a:endParaRPr>
        </a:p>
        <a:p>
          <a:pPr algn="ctr">
            <a:lnSpc>
              <a:spcPts val="2000"/>
            </a:lnSpc>
          </a:pPr>
          <a:r>
            <a:rPr kumimoji="1" lang="ja-JP" altLang="en-US" sz="1400">
              <a:solidFill>
                <a:sysClr val="windowText" lastClr="000000"/>
              </a:solidFill>
              <a:latin typeface="+mn-lt"/>
              <a:ea typeface="+mn-ea"/>
              <a:cs typeface="+mn-cs"/>
            </a:rPr>
            <a:t>（１者）</a:t>
          </a:r>
          <a:endParaRPr kumimoji="1" lang="en-US" altLang="ja-JP" sz="1400">
            <a:solidFill>
              <a:sysClr val="windowText" lastClr="000000"/>
            </a:solidFill>
            <a:latin typeface="+mn-lt"/>
            <a:ea typeface="+mn-ea"/>
            <a:cs typeface="+mn-cs"/>
          </a:endParaRPr>
        </a:p>
        <a:p>
          <a:pPr algn="ctr">
            <a:lnSpc>
              <a:spcPts val="2000"/>
            </a:lnSpc>
          </a:pPr>
          <a:r>
            <a:rPr kumimoji="1" lang="ja-JP" altLang="en-US" sz="1400">
              <a:solidFill>
                <a:sysClr val="windowText" lastClr="000000"/>
              </a:solidFill>
              <a:latin typeface="+mn-lt"/>
              <a:ea typeface="+mn-ea"/>
              <a:cs typeface="+mn-cs"/>
            </a:rPr>
            <a:t>４</a:t>
          </a:r>
          <a:r>
            <a:rPr kumimoji="1" lang="ja-JP" altLang="ja-JP" sz="1400">
              <a:solidFill>
                <a:sysClr val="windowText" lastClr="000000"/>
              </a:solidFill>
              <a:latin typeface="+mn-lt"/>
              <a:ea typeface="+mn-ea"/>
              <a:cs typeface="+mn-cs"/>
            </a:rPr>
            <a:t>百万円</a:t>
          </a:r>
          <a:endParaRPr lang="ja-JP" altLang="ja-JP" sz="1400">
            <a:solidFill>
              <a:sysClr val="windowText" lastClr="000000"/>
            </a:solidFill>
          </a:endParaRPr>
        </a:p>
      </xdr:txBody>
    </xdr:sp>
    <xdr:clientData/>
  </xdr:twoCellAnchor>
  <xdr:twoCellAnchor>
    <xdr:from>
      <xdr:col>16</xdr:col>
      <xdr:colOff>4884</xdr:colOff>
      <xdr:row>100</xdr:row>
      <xdr:rowOff>116101</xdr:rowOff>
    </xdr:from>
    <xdr:to>
      <xdr:col>24</xdr:col>
      <xdr:colOff>79412</xdr:colOff>
      <xdr:row>102</xdr:row>
      <xdr:rowOff>78440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32178" y="38395395"/>
          <a:ext cx="1688175" cy="130704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2000"/>
            </a:lnSpc>
          </a:pPr>
          <a:r>
            <a:rPr kumimoji="1" lang="ja-JP" altLang="en-US" sz="1400">
              <a:solidFill>
                <a:schemeClr val="dk1"/>
              </a:solidFill>
              <a:latin typeface="+mn-lt"/>
              <a:ea typeface="+mn-ea"/>
              <a:cs typeface="+mn-cs"/>
            </a:rPr>
            <a:t>Ｂ</a:t>
          </a: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特定地域づくり事業協同組合</a:t>
          </a:r>
          <a:endParaRPr kumimoji="1" lang="en-US" altLang="ja-JP" sz="1400">
            <a:solidFill>
              <a:schemeClr val="dk1"/>
            </a:solidFill>
            <a:latin typeface="+mn-lt"/>
            <a:ea typeface="+mn-ea"/>
            <a:cs typeface="+mn-cs"/>
          </a:endParaRPr>
        </a:p>
        <a:p>
          <a:pPr algn="ctr">
            <a:lnSpc>
              <a:spcPts val="2000"/>
            </a:lnSpc>
          </a:pPr>
          <a:r>
            <a:rPr kumimoji="1" lang="ja-JP" altLang="en-US" sz="1400"/>
            <a:t>（５組合）</a:t>
          </a:r>
          <a:endParaRPr kumimoji="1" lang="en-US" altLang="ja-JP" sz="1400"/>
        </a:p>
        <a:p>
          <a:pPr algn="ctr"/>
          <a:r>
            <a:rPr kumimoji="1" lang="ja-JP" altLang="en-US" sz="1400"/>
            <a:t>１百万円</a:t>
          </a:r>
        </a:p>
      </xdr:txBody>
    </xdr:sp>
    <xdr:clientData/>
  </xdr:twoCellAnchor>
  <xdr:oneCellAnchor>
    <xdr:from>
      <xdr:col>15</xdr:col>
      <xdr:colOff>131885</xdr:colOff>
      <xdr:row>96</xdr:row>
      <xdr:rowOff>239858</xdr:rowOff>
    </xdr:from>
    <xdr:ext cx="1558192" cy="733052"/>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902794" y="39529040"/>
          <a:ext cx="1558192" cy="73305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en-US" sz="1200"/>
            <a:t>特定地域づくり事業推進交付金事業</a:t>
          </a:r>
        </a:p>
      </xdr:txBody>
    </xdr:sp>
    <xdr:clientData/>
  </xdr:oneCellAnchor>
  <xdr:oneCellAnchor>
    <xdr:from>
      <xdr:col>25</xdr:col>
      <xdr:colOff>40474</xdr:colOff>
      <xdr:row>96</xdr:row>
      <xdr:rowOff>265367</xdr:rowOff>
    </xdr:from>
    <xdr:ext cx="1496226" cy="3267542"/>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658656" y="39554549"/>
          <a:ext cx="1496226" cy="326754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wrap="square" lIns="72000" rIns="72000" rtlCol="0" anchor="ctr">
          <a:noAutofit/>
        </a:bodyPr>
        <a:lstStyle/>
        <a:p>
          <a:pPr algn="l">
            <a:lnSpc>
              <a:spcPts val="1600"/>
            </a:lnSpc>
          </a:pPr>
          <a:r>
            <a:rPr kumimoji="1" lang="ja-JP" altLang="en-US" sz="1200">
              <a:solidFill>
                <a:schemeClr val="tx1"/>
              </a:solidFill>
              <a:effectLst/>
              <a:latin typeface="+mn-lt"/>
              <a:ea typeface="+mn-ea"/>
              <a:cs typeface="+mn-cs"/>
            </a:rPr>
            <a:t>・特定地域づくり事業協同組合制度に関するブロック説明会開催経費</a:t>
          </a:r>
          <a:endParaRPr kumimoji="1" lang="en-US" altLang="ja-JP" sz="1200">
            <a:solidFill>
              <a:schemeClr val="tx1"/>
            </a:solidFill>
            <a:effectLst/>
            <a:latin typeface="+mn-lt"/>
            <a:ea typeface="+mn-ea"/>
            <a:cs typeface="+mn-cs"/>
          </a:endParaRPr>
        </a:p>
        <a:p>
          <a:pPr algn="l">
            <a:lnSpc>
              <a:spcPts val="1600"/>
            </a:lnSpc>
          </a:pPr>
          <a:endParaRPr kumimoji="1" lang="en-US" altLang="ja-JP" sz="1200">
            <a:solidFill>
              <a:schemeClr val="tx1"/>
            </a:solidFill>
            <a:effectLst/>
            <a:latin typeface="+mn-lt"/>
            <a:ea typeface="+mn-ea"/>
            <a:cs typeface="+mn-cs"/>
          </a:endParaRPr>
        </a:p>
        <a:p>
          <a:pPr algn="l">
            <a:lnSpc>
              <a:spcPts val="1600"/>
            </a:lnSpc>
          </a:pPr>
          <a:r>
            <a:rPr kumimoji="1" lang="ja-JP" altLang="en-US" sz="1200">
              <a:solidFill>
                <a:schemeClr val="tx1"/>
              </a:solidFill>
              <a:effectLst/>
              <a:latin typeface="+mn-lt"/>
              <a:ea typeface="+mn-ea"/>
              <a:cs typeface="+mn-cs"/>
            </a:rPr>
            <a:t>・特定地域づくり事業協同組合先行事例発表の動画配信業務委託</a:t>
          </a:r>
          <a:endParaRPr kumimoji="1" lang="en-US" altLang="ja-JP" sz="1200">
            <a:solidFill>
              <a:schemeClr val="tx1"/>
            </a:solidFill>
            <a:effectLst/>
            <a:latin typeface="+mn-lt"/>
            <a:ea typeface="+mn-ea"/>
            <a:cs typeface="+mn-cs"/>
          </a:endParaRPr>
        </a:p>
        <a:p>
          <a:pPr algn="l">
            <a:lnSpc>
              <a:spcPts val="1600"/>
            </a:lnSpc>
          </a:pPr>
          <a:endParaRPr kumimoji="1" lang="en-US" altLang="ja-JP" sz="1200">
            <a:solidFill>
              <a:schemeClr val="tx1"/>
            </a:solidFill>
            <a:effectLst/>
            <a:latin typeface="+mn-lt"/>
            <a:ea typeface="+mn-ea"/>
            <a:cs typeface="+mn-cs"/>
          </a:endParaRPr>
        </a:p>
        <a:p>
          <a:pPr algn="l">
            <a:lnSpc>
              <a:spcPts val="1600"/>
            </a:lnSpc>
          </a:pPr>
          <a:r>
            <a:rPr kumimoji="1" lang="ja-JP" altLang="en-US" sz="1200">
              <a:solidFill>
                <a:schemeClr val="tx1"/>
              </a:solidFill>
              <a:effectLst/>
              <a:latin typeface="+mn-lt"/>
              <a:ea typeface="+mn-ea"/>
              <a:cs typeface="+mn-cs"/>
            </a:rPr>
            <a:t>・特定地域づくり事業協同組合制度の周知啓発パンフレット作成</a:t>
          </a:r>
          <a:endParaRPr kumimoji="1" lang="en-US" altLang="ja-JP" sz="1200">
            <a:solidFill>
              <a:schemeClr val="tx1"/>
            </a:solidFill>
            <a:effectLst/>
            <a:latin typeface="+mn-lt"/>
            <a:ea typeface="+mn-ea"/>
            <a:cs typeface="+mn-cs"/>
          </a:endParaRPr>
        </a:p>
      </xdr:txBody>
    </xdr:sp>
    <xdr:clientData/>
  </xdr:oneCellAnchor>
  <xdr:oneCellAnchor>
    <xdr:from>
      <xdr:col>34</xdr:col>
      <xdr:colOff>44450</xdr:colOff>
      <xdr:row>96</xdr:row>
      <xdr:rowOff>252947</xdr:rowOff>
    </xdr:from>
    <xdr:ext cx="1485900" cy="1236399"/>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25177" y="39542129"/>
          <a:ext cx="1485900" cy="123639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ts val="1600"/>
            </a:lnSpc>
            <a:spcBef>
              <a:spcPts val="0"/>
            </a:spcBef>
            <a:spcAft>
              <a:spcPts val="0"/>
            </a:spcAft>
            <a:buClrTx/>
            <a:buSzTx/>
            <a:buFontTx/>
            <a:buNone/>
            <a:tabLst/>
            <a:defRPr/>
          </a:pPr>
          <a:r>
            <a:rPr lang="ja-JP" altLang="en-US" sz="1200">
              <a:solidFill>
                <a:sysClr val="windowText" lastClr="000000"/>
              </a:solidFill>
            </a:rPr>
            <a:t>特定地域づくり事業協同組合の</a:t>
          </a:r>
          <a:endParaRPr lang="en-US" altLang="ja-JP" sz="1200">
            <a:solidFill>
              <a:sysClr val="windowText" lastClr="000000"/>
            </a:solidFill>
          </a:endParaRPr>
        </a:p>
        <a:p>
          <a:pPr marL="0" marR="0" indent="0" defTabSz="914400" eaLnBrk="1" fontAlgn="auto" latinLnBrk="0" hangingPunct="1">
            <a:lnSpc>
              <a:spcPts val="1600"/>
            </a:lnSpc>
            <a:spcBef>
              <a:spcPts val="0"/>
            </a:spcBef>
            <a:spcAft>
              <a:spcPts val="0"/>
            </a:spcAft>
            <a:buClrTx/>
            <a:buSzTx/>
            <a:buFontTx/>
            <a:buNone/>
            <a:tabLst/>
            <a:defRPr/>
          </a:pPr>
          <a:r>
            <a:rPr lang="ja-JP" altLang="en-US" sz="1200">
              <a:solidFill>
                <a:sysClr val="windowText" lastClr="000000"/>
              </a:solidFill>
            </a:rPr>
            <a:t>設立に関する</a:t>
          </a:r>
          <a:endParaRPr lang="en-US" altLang="ja-JP" sz="1200">
            <a:solidFill>
              <a:sysClr val="windowText" lastClr="000000"/>
            </a:solidFill>
          </a:endParaRPr>
        </a:p>
        <a:p>
          <a:pPr marL="0" marR="0" indent="0" defTabSz="914400" eaLnBrk="1" fontAlgn="auto" latinLnBrk="0" hangingPunct="1">
            <a:lnSpc>
              <a:spcPts val="1600"/>
            </a:lnSpc>
            <a:spcBef>
              <a:spcPts val="0"/>
            </a:spcBef>
            <a:spcAft>
              <a:spcPts val="0"/>
            </a:spcAft>
            <a:buClrTx/>
            <a:buSzTx/>
            <a:buFontTx/>
            <a:buNone/>
            <a:tabLst/>
            <a:defRPr/>
          </a:pPr>
          <a:r>
            <a:rPr lang="ja-JP" altLang="en-US" sz="1200">
              <a:solidFill>
                <a:sysClr val="windowText" lastClr="000000"/>
              </a:solidFill>
            </a:rPr>
            <a:t>調査研究委託</a:t>
          </a:r>
        </a:p>
      </xdr:txBody>
    </xdr:sp>
    <xdr:clientData/>
  </xdr:oneCellAnchor>
  <xdr:twoCellAnchor>
    <xdr:from>
      <xdr:col>20</xdr:col>
      <xdr:colOff>3251</xdr:colOff>
      <xdr:row>90</xdr:row>
      <xdr:rowOff>279962</xdr:rowOff>
    </xdr:from>
    <xdr:to>
      <xdr:col>20</xdr:col>
      <xdr:colOff>3251</xdr:colOff>
      <xdr:row>93</xdr:row>
      <xdr:rowOff>173820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037369" y="37617962"/>
          <a:ext cx="0" cy="868770"/>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71187</xdr:colOff>
      <xdr:row>90</xdr:row>
      <xdr:rowOff>348784</xdr:rowOff>
    </xdr:from>
    <xdr:to>
      <xdr:col>38</xdr:col>
      <xdr:colOff>71324</xdr:colOff>
      <xdr:row>92</xdr:row>
      <xdr:rowOff>78308</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7090823" y="37502057"/>
          <a:ext cx="137" cy="445342"/>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157788</xdr:colOff>
      <xdr:row>91</xdr:row>
      <xdr:rowOff>3687</xdr:rowOff>
    </xdr:from>
    <xdr:to>
      <xdr:col>28</xdr:col>
      <xdr:colOff>157925</xdr:colOff>
      <xdr:row>92</xdr:row>
      <xdr:rowOff>91799</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5330152" y="37514869"/>
          <a:ext cx="137" cy="446021"/>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169305</xdr:colOff>
      <xdr:row>90</xdr:row>
      <xdr:rowOff>351026</xdr:rowOff>
    </xdr:from>
    <xdr:to>
      <xdr:col>38</xdr:col>
      <xdr:colOff>69850</xdr:colOff>
      <xdr:row>90</xdr:row>
      <xdr:rowOff>357315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3679123" y="37504299"/>
          <a:ext cx="3410363" cy="628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175846</xdr:colOff>
      <xdr:row>98</xdr:row>
      <xdr:rowOff>226621</xdr:rowOff>
    </xdr:from>
    <xdr:to>
      <xdr:col>19</xdr:col>
      <xdr:colOff>182936</xdr:colOff>
      <xdr:row>100</xdr:row>
      <xdr:rowOff>45278</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3685664" y="40231621"/>
          <a:ext cx="7090" cy="846202"/>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158262</xdr:colOff>
      <xdr:row>89</xdr:row>
      <xdr:rowOff>2777</xdr:rowOff>
    </xdr:from>
    <xdr:to>
      <xdr:col>28</xdr:col>
      <xdr:colOff>160636</xdr:colOff>
      <xdr:row>91</xdr:row>
      <xdr:rowOff>872</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5330626" y="36809686"/>
          <a:ext cx="2374" cy="70236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165100</xdr:colOff>
      <xdr:row>91</xdr:row>
      <xdr:rowOff>312865</xdr:rowOff>
    </xdr:from>
    <xdr:ext cx="941796" cy="27571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751282" y="37824047"/>
          <a:ext cx="9417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補助率１／２</a:t>
          </a:r>
        </a:p>
      </xdr:txBody>
    </xdr:sp>
    <xdr:clientData/>
  </xdr:oneCellAnchor>
  <xdr:twoCellAnchor>
    <xdr:from>
      <xdr:col>33</xdr:col>
      <xdr:colOff>63500</xdr:colOff>
      <xdr:row>91</xdr:row>
      <xdr:rowOff>215306</xdr:rowOff>
    </xdr:from>
    <xdr:to>
      <xdr:col>43</xdr:col>
      <xdr:colOff>2295</xdr:colOff>
      <xdr:row>94</xdr:row>
      <xdr:rowOff>67969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159500" y="37726488"/>
          <a:ext cx="1786068" cy="9263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一般競争契約</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（総合評価）</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28</xdr:col>
      <xdr:colOff>177756</xdr:colOff>
      <xdr:row>85</xdr:row>
      <xdr:rowOff>58673</xdr:rowOff>
    </xdr:from>
    <xdr:to>
      <xdr:col>28</xdr:col>
      <xdr:colOff>177893</xdr:colOff>
      <xdr:row>86</xdr:row>
      <xdr:rowOff>146786</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5350120" y="35445491"/>
          <a:ext cx="137" cy="446022"/>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34624</xdr:colOff>
      <xdr:row>83</xdr:row>
      <xdr:rowOff>254004</xdr:rowOff>
    </xdr:from>
    <xdr:to>
      <xdr:col>34</xdr:col>
      <xdr:colOff>166368</xdr:colOff>
      <xdr:row>85</xdr:row>
      <xdr:rowOff>16351</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283351" y="34925004"/>
          <a:ext cx="2163744" cy="478165"/>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2400"/>
            <a:t>内閣府</a:t>
          </a:r>
          <a:endParaRPr kumimoji="1" lang="en-US" altLang="ja-JP" sz="2400"/>
        </a:p>
      </xdr:txBody>
    </xdr:sp>
    <xdr:clientData/>
  </xdr:twoCellAnchor>
  <xdr:oneCellAnchor>
    <xdr:from>
      <xdr:col>29</xdr:col>
      <xdr:colOff>168502</xdr:colOff>
      <xdr:row>85</xdr:row>
      <xdr:rowOff>142464</xdr:rowOff>
    </xdr:from>
    <xdr:ext cx="875196"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525593" y="35529282"/>
          <a:ext cx="8751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（移替え）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41"/>
      <c r="AA2" s="41"/>
      <c r="AB2" s="41"/>
      <c r="AC2" s="41"/>
      <c r="AD2" s="126">
        <v>2021</v>
      </c>
      <c r="AE2" s="126"/>
      <c r="AF2" s="126"/>
      <c r="AG2" s="126"/>
      <c r="AH2" s="126"/>
      <c r="AI2" s="67" t="s">
        <v>260</v>
      </c>
      <c r="AJ2" s="126" t="s">
        <v>576</v>
      </c>
      <c r="AK2" s="126"/>
      <c r="AL2" s="126"/>
      <c r="AM2" s="126"/>
      <c r="AN2" s="67" t="s">
        <v>260</v>
      </c>
      <c r="AO2" s="126">
        <v>20</v>
      </c>
      <c r="AP2" s="126"/>
      <c r="AQ2" s="126"/>
      <c r="AR2" s="68" t="s">
        <v>557</v>
      </c>
      <c r="AS2" s="135">
        <v>48</v>
      </c>
      <c r="AT2" s="135"/>
      <c r="AU2" s="135"/>
      <c r="AV2" s="67" t="str">
        <f>IF(AW2="","","-")</f>
        <v/>
      </c>
      <c r="AW2" s="179"/>
      <c r="AX2" s="179"/>
    </row>
    <row r="3" spans="1:50" ht="21" customHeight="1" thickBot="1" x14ac:dyDescent="0.2">
      <c r="A3" s="219" t="s">
        <v>550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3" t="s">
        <v>58</v>
      </c>
      <c r="AJ3" s="221" t="s">
        <v>558</v>
      </c>
      <c r="AK3" s="221"/>
      <c r="AL3" s="221"/>
      <c r="AM3" s="221"/>
      <c r="AN3" s="221"/>
      <c r="AO3" s="221"/>
      <c r="AP3" s="221"/>
      <c r="AQ3" s="221"/>
      <c r="AR3" s="221"/>
      <c r="AS3" s="221"/>
      <c r="AT3" s="221"/>
      <c r="AU3" s="221"/>
      <c r="AV3" s="221"/>
      <c r="AW3" s="221"/>
      <c r="AX3" s="24" t="s">
        <v>59</v>
      </c>
    </row>
    <row r="4" spans="1:50" ht="24.75" customHeight="1" x14ac:dyDescent="0.15">
      <c r="A4" s="435" t="s">
        <v>24</v>
      </c>
      <c r="B4" s="436"/>
      <c r="C4" s="436"/>
      <c r="D4" s="436"/>
      <c r="E4" s="436"/>
      <c r="F4" s="436"/>
      <c r="G4" s="411" t="s">
        <v>559</v>
      </c>
      <c r="H4" s="412"/>
      <c r="I4" s="412"/>
      <c r="J4" s="412"/>
      <c r="K4" s="412"/>
      <c r="L4" s="412"/>
      <c r="M4" s="412"/>
      <c r="N4" s="412"/>
      <c r="O4" s="412"/>
      <c r="P4" s="412"/>
      <c r="Q4" s="412"/>
      <c r="R4" s="412"/>
      <c r="S4" s="412"/>
      <c r="T4" s="412"/>
      <c r="U4" s="412"/>
      <c r="V4" s="412"/>
      <c r="W4" s="412"/>
      <c r="X4" s="412"/>
      <c r="Y4" s="413" t="s">
        <v>1</v>
      </c>
      <c r="Z4" s="414"/>
      <c r="AA4" s="414"/>
      <c r="AB4" s="414"/>
      <c r="AC4" s="414"/>
      <c r="AD4" s="415"/>
      <c r="AE4" s="416" t="s">
        <v>560</v>
      </c>
      <c r="AF4" s="417"/>
      <c r="AG4" s="417"/>
      <c r="AH4" s="417"/>
      <c r="AI4" s="417"/>
      <c r="AJ4" s="417"/>
      <c r="AK4" s="417"/>
      <c r="AL4" s="417"/>
      <c r="AM4" s="417"/>
      <c r="AN4" s="417"/>
      <c r="AO4" s="417"/>
      <c r="AP4" s="418"/>
      <c r="AQ4" s="419" t="s">
        <v>2</v>
      </c>
      <c r="AR4" s="414"/>
      <c r="AS4" s="414"/>
      <c r="AT4" s="414"/>
      <c r="AU4" s="414"/>
      <c r="AV4" s="414"/>
      <c r="AW4" s="414"/>
      <c r="AX4" s="420"/>
    </row>
    <row r="5" spans="1:50" ht="30" customHeight="1" x14ac:dyDescent="0.15">
      <c r="A5" s="421" t="s">
        <v>61</v>
      </c>
      <c r="B5" s="422"/>
      <c r="C5" s="422"/>
      <c r="D5" s="422"/>
      <c r="E5" s="422"/>
      <c r="F5" s="423"/>
      <c r="G5" s="246" t="s">
        <v>561</v>
      </c>
      <c r="H5" s="247"/>
      <c r="I5" s="247"/>
      <c r="J5" s="247"/>
      <c r="K5" s="247"/>
      <c r="L5" s="247"/>
      <c r="M5" s="248" t="s">
        <v>60</v>
      </c>
      <c r="N5" s="249"/>
      <c r="O5" s="249"/>
      <c r="P5" s="249"/>
      <c r="Q5" s="249"/>
      <c r="R5" s="250"/>
      <c r="S5" s="251" t="s">
        <v>562</v>
      </c>
      <c r="T5" s="247"/>
      <c r="U5" s="247"/>
      <c r="V5" s="247"/>
      <c r="W5" s="247"/>
      <c r="X5" s="252"/>
      <c r="Y5" s="427" t="s">
        <v>3</v>
      </c>
      <c r="Z5" s="428"/>
      <c r="AA5" s="428"/>
      <c r="AB5" s="428"/>
      <c r="AC5" s="428"/>
      <c r="AD5" s="429"/>
      <c r="AE5" s="430" t="s">
        <v>560</v>
      </c>
      <c r="AF5" s="430"/>
      <c r="AG5" s="430"/>
      <c r="AH5" s="430"/>
      <c r="AI5" s="430"/>
      <c r="AJ5" s="430"/>
      <c r="AK5" s="430"/>
      <c r="AL5" s="430"/>
      <c r="AM5" s="430"/>
      <c r="AN5" s="430"/>
      <c r="AO5" s="430"/>
      <c r="AP5" s="431"/>
      <c r="AQ5" s="432" t="s">
        <v>577</v>
      </c>
      <c r="AR5" s="433"/>
      <c r="AS5" s="433"/>
      <c r="AT5" s="433"/>
      <c r="AU5" s="433"/>
      <c r="AV5" s="433"/>
      <c r="AW5" s="433"/>
      <c r="AX5" s="434"/>
    </row>
    <row r="6" spans="1:50" ht="39" customHeight="1" x14ac:dyDescent="0.15">
      <c r="A6" s="437" t="s">
        <v>4</v>
      </c>
      <c r="B6" s="438"/>
      <c r="C6" s="438"/>
      <c r="D6" s="438"/>
      <c r="E6" s="438"/>
      <c r="F6" s="438"/>
      <c r="G6" s="547" t="str">
        <f>入力規則等!F39</f>
        <v>一般会計</v>
      </c>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9"/>
    </row>
    <row r="7" spans="1:50" ht="72" customHeight="1" x14ac:dyDescent="0.15">
      <c r="A7" s="565" t="s">
        <v>21</v>
      </c>
      <c r="B7" s="566"/>
      <c r="C7" s="566"/>
      <c r="D7" s="566"/>
      <c r="E7" s="566"/>
      <c r="F7" s="567"/>
      <c r="G7" s="568" t="s">
        <v>636</v>
      </c>
      <c r="H7" s="569"/>
      <c r="I7" s="569"/>
      <c r="J7" s="569"/>
      <c r="K7" s="569"/>
      <c r="L7" s="569"/>
      <c r="M7" s="569"/>
      <c r="N7" s="569"/>
      <c r="O7" s="569"/>
      <c r="P7" s="569"/>
      <c r="Q7" s="569"/>
      <c r="R7" s="569"/>
      <c r="S7" s="569"/>
      <c r="T7" s="569"/>
      <c r="U7" s="569"/>
      <c r="V7" s="569"/>
      <c r="W7" s="569"/>
      <c r="X7" s="570"/>
      <c r="Y7" s="162" t="s">
        <v>246</v>
      </c>
      <c r="Z7" s="163"/>
      <c r="AA7" s="163"/>
      <c r="AB7" s="163"/>
      <c r="AC7" s="163"/>
      <c r="AD7" s="164"/>
      <c r="AE7" s="180" t="s">
        <v>620</v>
      </c>
      <c r="AF7" s="181"/>
      <c r="AG7" s="181"/>
      <c r="AH7" s="181"/>
      <c r="AI7" s="181"/>
      <c r="AJ7" s="181"/>
      <c r="AK7" s="181"/>
      <c r="AL7" s="181"/>
      <c r="AM7" s="181"/>
      <c r="AN7" s="181"/>
      <c r="AO7" s="181"/>
      <c r="AP7" s="181"/>
      <c r="AQ7" s="181"/>
      <c r="AR7" s="181"/>
      <c r="AS7" s="181"/>
      <c r="AT7" s="181"/>
      <c r="AU7" s="181"/>
      <c r="AV7" s="181"/>
      <c r="AW7" s="181"/>
      <c r="AX7" s="182"/>
    </row>
    <row r="8" spans="1:50" ht="53.25" customHeight="1" x14ac:dyDescent="0.15">
      <c r="A8" s="565" t="s">
        <v>179</v>
      </c>
      <c r="B8" s="566"/>
      <c r="C8" s="566"/>
      <c r="D8" s="566"/>
      <c r="E8" s="566"/>
      <c r="F8" s="567"/>
      <c r="G8" s="127" t="str">
        <f>入力規則等!A27</f>
        <v>地方創生</v>
      </c>
      <c r="H8" s="128"/>
      <c r="I8" s="128"/>
      <c r="J8" s="128"/>
      <c r="K8" s="128"/>
      <c r="L8" s="128"/>
      <c r="M8" s="128"/>
      <c r="N8" s="128"/>
      <c r="O8" s="128"/>
      <c r="P8" s="128"/>
      <c r="Q8" s="128"/>
      <c r="R8" s="128"/>
      <c r="S8" s="128"/>
      <c r="T8" s="128"/>
      <c r="U8" s="128"/>
      <c r="V8" s="128"/>
      <c r="W8" s="128"/>
      <c r="X8" s="129"/>
      <c r="Y8" s="253" t="s">
        <v>180</v>
      </c>
      <c r="Z8" s="254"/>
      <c r="AA8" s="254"/>
      <c r="AB8" s="254"/>
      <c r="AC8" s="254"/>
      <c r="AD8" s="255"/>
      <c r="AE8" s="450"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451"/>
    </row>
    <row r="9" spans="1:50" ht="58.5" customHeight="1" x14ac:dyDescent="0.15">
      <c r="A9" s="95" t="s">
        <v>22</v>
      </c>
      <c r="B9" s="96"/>
      <c r="C9" s="96"/>
      <c r="D9" s="96"/>
      <c r="E9" s="96"/>
      <c r="F9" s="96"/>
      <c r="G9" s="256" t="s">
        <v>583</v>
      </c>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8"/>
    </row>
    <row r="10" spans="1:50" ht="80.25" customHeight="1" x14ac:dyDescent="0.15">
      <c r="A10" s="381" t="s">
        <v>27</v>
      </c>
      <c r="B10" s="382"/>
      <c r="C10" s="382"/>
      <c r="D10" s="382"/>
      <c r="E10" s="382"/>
      <c r="F10" s="382"/>
      <c r="G10" s="408" t="s">
        <v>584</v>
      </c>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409"/>
      <c r="AT10" s="409"/>
      <c r="AU10" s="409"/>
      <c r="AV10" s="409"/>
      <c r="AW10" s="409"/>
      <c r="AX10" s="410"/>
    </row>
    <row r="11" spans="1:50" ht="42" customHeight="1" x14ac:dyDescent="0.15">
      <c r="A11" s="381" t="s">
        <v>5</v>
      </c>
      <c r="B11" s="382"/>
      <c r="C11" s="382"/>
      <c r="D11" s="382"/>
      <c r="E11" s="382"/>
      <c r="F11" s="461"/>
      <c r="G11" s="424" t="str">
        <f>入力規則等!P10</f>
        <v>委託・請負、補助</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6"/>
    </row>
    <row r="12" spans="1:50" ht="21" customHeight="1" x14ac:dyDescent="0.15">
      <c r="A12" s="89" t="s">
        <v>23</v>
      </c>
      <c r="B12" s="90"/>
      <c r="C12" s="90"/>
      <c r="D12" s="90"/>
      <c r="E12" s="90"/>
      <c r="F12" s="91"/>
      <c r="G12" s="475"/>
      <c r="H12" s="476"/>
      <c r="I12" s="476"/>
      <c r="J12" s="476"/>
      <c r="K12" s="476"/>
      <c r="L12" s="476"/>
      <c r="M12" s="476"/>
      <c r="N12" s="476"/>
      <c r="O12" s="476"/>
      <c r="P12" s="165" t="s">
        <v>247</v>
      </c>
      <c r="Q12" s="166"/>
      <c r="R12" s="166"/>
      <c r="S12" s="166"/>
      <c r="T12" s="166"/>
      <c r="U12" s="166"/>
      <c r="V12" s="167"/>
      <c r="W12" s="165" t="s">
        <v>264</v>
      </c>
      <c r="X12" s="166"/>
      <c r="Y12" s="166"/>
      <c r="Z12" s="166"/>
      <c r="AA12" s="166"/>
      <c r="AB12" s="166"/>
      <c r="AC12" s="167"/>
      <c r="AD12" s="165" t="s">
        <v>548</v>
      </c>
      <c r="AE12" s="166"/>
      <c r="AF12" s="166"/>
      <c r="AG12" s="166"/>
      <c r="AH12" s="166"/>
      <c r="AI12" s="166"/>
      <c r="AJ12" s="167"/>
      <c r="AK12" s="165" t="s">
        <v>551</v>
      </c>
      <c r="AL12" s="166"/>
      <c r="AM12" s="166"/>
      <c r="AN12" s="166"/>
      <c r="AO12" s="166"/>
      <c r="AP12" s="166"/>
      <c r="AQ12" s="167"/>
      <c r="AR12" s="165" t="s">
        <v>552</v>
      </c>
      <c r="AS12" s="166"/>
      <c r="AT12" s="166"/>
      <c r="AU12" s="166"/>
      <c r="AV12" s="166"/>
      <c r="AW12" s="166"/>
      <c r="AX12" s="383"/>
    </row>
    <row r="13" spans="1:50" ht="21" customHeight="1" x14ac:dyDescent="0.15">
      <c r="A13" s="92"/>
      <c r="B13" s="93"/>
      <c r="C13" s="93"/>
      <c r="D13" s="93"/>
      <c r="E13" s="93"/>
      <c r="F13" s="94"/>
      <c r="G13" s="384" t="s">
        <v>6</v>
      </c>
      <c r="H13" s="385"/>
      <c r="I13" s="479" t="s">
        <v>7</v>
      </c>
      <c r="J13" s="480"/>
      <c r="K13" s="480"/>
      <c r="L13" s="480"/>
      <c r="M13" s="480"/>
      <c r="N13" s="480"/>
      <c r="O13" s="481"/>
      <c r="P13" s="142" t="s">
        <v>578</v>
      </c>
      <c r="Q13" s="143"/>
      <c r="R13" s="143"/>
      <c r="S13" s="143"/>
      <c r="T13" s="143"/>
      <c r="U13" s="143"/>
      <c r="V13" s="144"/>
      <c r="W13" s="142" t="s">
        <v>563</v>
      </c>
      <c r="X13" s="143"/>
      <c r="Y13" s="143"/>
      <c r="Z13" s="143"/>
      <c r="AA13" s="143"/>
      <c r="AB13" s="143"/>
      <c r="AC13" s="144"/>
      <c r="AD13" s="142">
        <v>500</v>
      </c>
      <c r="AE13" s="143"/>
      <c r="AF13" s="143"/>
      <c r="AG13" s="143"/>
      <c r="AH13" s="143"/>
      <c r="AI13" s="143"/>
      <c r="AJ13" s="144"/>
      <c r="AK13" s="142">
        <v>500</v>
      </c>
      <c r="AL13" s="143"/>
      <c r="AM13" s="143"/>
      <c r="AN13" s="143"/>
      <c r="AO13" s="143"/>
      <c r="AP13" s="143"/>
      <c r="AQ13" s="144"/>
      <c r="AR13" s="139">
        <v>500</v>
      </c>
      <c r="AS13" s="140"/>
      <c r="AT13" s="140"/>
      <c r="AU13" s="140"/>
      <c r="AV13" s="140"/>
      <c r="AW13" s="140"/>
      <c r="AX13" s="198"/>
    </row>
    <row r="14" spans="1:50" ht="21" customHeight="1" x14ac:dyDescent="0.15">
      <c r="A14" s="92"/>
      <c r="B14" s="93"/>
      <c r="C14" s="93"/>
      <c r="D14" s="93"/>
      <c r="E14" s="93"/>
      <c r="F14" s="94"/>
      <c r="G14" s="386"/>
      <c r="H14" s="387"/>
      <c r="I14" s="259" t="s">
        <v>8</v>
      </c>
      <c r="J14" s="477"/>
      <c r="K14" s="477"/>
      <c r="L14" s="477"/>
      <c r="M14" s="477"/>
      <c r="N14" s="477"/>
      <c r="O14" s="478"/>
      <c r="P14" s="142" t="s">
        <v>563</v>
      </c>
      <c r="Q14" s="143"/>
      <c r="R14" s="143"/>
      <c r="S14" s="143"/>
      <c r="T14" s="143"/>
      <c r="U14" s="143"/>
      <c r="V14" s="144"/>
      <c r="W14" s="142" t="s">
        <v>563</v>
      </c>
      <c r="X14" s="143"/>
      <c r="Y14" s="143"/>
      <c r="Z14" s="143"/>
      <c r="AA14" s="143"/>
      <c r="AB14" s="143"/>
      <c r="AC14" s="144"/>
      <c r="AD14" s="142" t="s">
        <v>578</v>
      </c>
      <c r="AE14" s="143"/>
      <c r="AF14" s="143"/>
      <c r="AG14" s="143"/>
      <c r="AH14" s="143"/>
      <c r="AI14" s="143"/>
      <c r="AJ14" s="144"/>
      <c r="AK14" s="142" t="s">
        <v>563</v>
      </c>
      <c r="AL14" s="143"/>
      <c r="AM14" s="143"/>
      <c r="AN14" s="143"/>
      <c r="AO14" s="143"/>
      <c r="AP14" s="143"/>
      <c r="AQ14" s="144"/>
      <c r="AR14" s="364"/>
      <c r="AS14" s="364"/>
      <c r="AT14" s="364"/>
      <c r="AU14" s="364"/>
      <c r="AV14" s="364"/>
      <c r="AW14" s="364"/>
      <c r="AX14" s="365"/>
    </row>
    <row r="15" spans="1:50" ht="21" customHeight="1" x14ac:dyDescent="0.15">
      <c r="A15" s="92"/>
      <c r="B15" s="93"/>
      <c r="C15" s="93"/>
      <c r="D15" s="93"/>
      <c r="E15" s="93"/>
      <c r="F15" s="94"/>
      <c r="G15" s="386"/>
      <c r="H15" s="387"/>
      <c r="I15" s="259" t="s">
        <v>48</v>
      </c>
      <c r="J15" s="260"/>
      <c r="K15" s="260"/>
      <c r="L15" s="260"/>
      <c r="M15" s="260"/>
      <c r="N15" s="260"/>
      <c r="O15" s="261"/>
      <c r="P15" s="142" t="s">
        <v>563</v>
      </c>
      <c r="Q15" s="143"/>
      <c r="R15" s="143"/>
      <c r="S15" s="143"/>
      <c r="T15" s="143"/>
      <c r="U15" s="143"/>
      <c r="V15" s="144"/>
      <c r="W15" s="142" t="s">
        <v>563</v>
      </c>
      <c r="X15" s="143"/>
      <c r="Y15" s="143"/>
      <c r="Z15" s="143"/>
      <c r="AA15" s="143"/>
      <c r="AB15" s="143"/>
      <c r="AC15" s="144"/>
      <c r="AD15" s="142" t="s">
        <v>578</v>
      </c>
      <c r="AE15" s="143"/>
      <c r="AF15" s="143"/>
      <c r="AG15" s="143"/>
      <c r="AH15" s="143"/>
      <c r="AI15" s="143"/>
      <c r="AJ15" s="144"/>
      <c r="AK15" s="142" t="s">
        <v>563</v>
      </c>
      <c r="AL15" s="143"/>
      <c r="AM15" s="143"/>
      <c r="AN15" s="143"/>
      <c r="AO15" s="143"/>
      <c r="AP15" s="143"/>
      <c r="AQ15" s="144"/>
      <c r="AR15" s="142" t="s">
        <v>638</v>
      </c>
      <c r="AS15" s="143"/>
      <c r="AT15" s="143"/>
      <c r="AU15" s="143"/>
      <c r="AV15" s="143"/>
      <c r="AW15" s="143"/>
      <c r="AX15" s="334"/>
    </row>
    <row r="16" spans="1:50" ht="21" customHeight="1" x14ac:dyDescent="0.15">
      <c r="A16" s="92"/>
      <c r="B16" s="93"/>
      <c r="C16" s="93"/>
      <c r="D16" s="93"/>
      <c r="E16" s="93"/>
      <c r="F16" s="94"/>
      <c r="G16" s="386"/>
      <c r="H16" s="387"/>
      <c r="I16" s="259" t="s">
        <v>49</v>
      </c>
      <c r="J16" s="260"/>
      <c r="K16" s="260"/>
      <c r="L16" s="260"/>
      <c r="M16" s="260"/>
      <c r="N16" s="260"/>
      <c r="O16" s="261"/>
      <c r="P16" s="142" t="s">
        <v>563</v>
      </c>
      <c r="Q16" s="143"/>
      <c r="R16" s="143"/>
      <c r="S16" s="143"/>
      <c r="T16" s="143"/>
      <c r="U16" s="143"/>
      <c r="V16" s="144"/>
      <c r="W16" s="142" t="s">
        <v>563</v>
      </c>
      <c r="X16" s="143"/>
      <c r="Y16" s="143"/>
      <c r="Z16" s="143"/>
      <c r="AA16" s="143"/>
      <c r="AB16" s="143"/>
      <c r="AC16" s="144"/>
      <c r="AD16" s="142" t="s">
        <v>578</v>
      </c>
      <c r="AE16" s="143"/>
      <c r="AF16" s="143"/>
      <c r="AG16" s="143"/>
      <c r="AH16" s="143"/>
      <c r="AI16" s="143"/>
      <c r="AJ16" s="144"/>
      <c r="AK16" s="142" t="s">
        <v>563</v>
      </c>
      <c r="AL16" s="143"/>
      <c r="AM16" s="143"/>
      <c r="AN16" s="143"/>
      <c r="AO16" s="143"/>
      <c r="AP16" s="143"/>
      <c r="AQ16" s="144"/>
      <c r="AR16" s="467"/>
      <c r="AS16" s="468"/>
      <c r="AT16" s="468"/>
      <c r="AU16" s="468"/>
      <c r="AV16" s="468"/>
      <c r="AW16" s="468"/>
      <c r="AX16" s="469"/>
    </row>
    <row r="17" spans="1:50" ht="24.75" customHeight="1" x14ac:dyDescent="0.15">
      <c r="A17" s="92"/>
      <c r="B17" s="93"/>
      <c r="C17" s="93"/>
      <c r="D17" s="93"/>
      <c r="E17" s="93"/>
      <c r="F17" s="94"/>
      <c r="G17" s="386"/>
      <c r="H17" s="387"/>
      <c r="I17" s="259" t="s">
        <v>47</v>
      </c>
      <c r="J17" s="477"/>
      <c r="K17" s="477"/>
      <c r="L17" s="477"/>
      <c r="M17" s="477"/>
      <c r="N17" s="477"/>
      <c r="O17" s="478"/>
      <c r="P17" s="142" t="s">
        <v>563</v>
      </c>
      <c r="Q17" s="143"/>
      <c r="R17" s="143"/>
      <c r="S17" s="143"/>
      <c r="T17" s="143"/>
      <c r="U17" s="143"/>
      <c r="V17" s="144"/>
      <c r="W17" s="142" t="s">
        <v>563</v>
      </c>
      <c r="X17" s="143"/>
      <c r="Y17" s="143"/>
      <c r="Z17" s="143"/>
      <c r="AA17" s="143"/>
      <c r="AB17" s="143"/>
      <c r="AC17" s="144"/>
      <c r="AD17" s="142" t="s">
        <v>578</v>
      </c>
      <c r="AE17" s="143"/>
      <c r="AF17" s="143"/>
      <c r="AG17" s="143"/>
      <c r="AH17" s="143"/>
      <c r="AI17" s="143"/>
      <c r="AJ17" s="144"/>
      <c r="AK17" s="142" t="s">
        <v>563</v>
      </c>
      <c r="AL17" s="143"/>
      <c r="AM17" s="143"/>
      <c r="AN17" s="143"/>
      <c r="AO17" s="143"/>
      <c r="AP17" s="143"/>
      <c r="AQ17" s="144"/>
      <c r="AR17" s="196"/>
      <c r="AS17" s="196"/>
      <c r="AT17" s="196"/>
      <c r="AU17" s="196"/>
      <c r="AV17" s="196"/>
      <c r="AW17" s="196"/>
      <c r="AX17" s="197"/>
    </row>
    <row r="18" spans="1:50" ht="24.75" customHeight="1" x14ac:dyDescent="0.15">
      <c r="A18" s="92"/>
      <c r="B18" s="93"/>
      <c r="C18" s="93"/>
      <c r="D18" s="93"/>
      <c r="E18" s="93"/>
      <c r="F18" s="94"/>
      <c r="G18" s="388"/>
      <c r="H18" s="389"/>
      <c r="I18" s="447" t="s">
        <v>19</v>
      </c>
      <c r="J18" s="448"/>
      <c r="K18" s="448"/>
      <c r="L18" s="448"/>
      <c r="M18" s="448"/>
      <c r="N18" s="448"/>
      <c r="O18" s="449"/>
      <c r="P18" s="234">
        <f>SUM(P13:V17)</f>
        <v>0</v>
      </c>
      <c r="Q18" s="235"/>
      <c r="R18" s="235"/>
      <c r="S18" s="235"/>
      <c r="T18" s="235"/>
      <c r="U18" s="235"/>
      <c r="V18" s="236"/>
      <c r="W18" s="234">
        <f>SUM(W13:AC17)</f>
        <v>0</v>
      </c>
      <c r="X18" s="235"/>
      <c r="Y18" s="235"/>
      <c r="Z18" s="235"/>
      <c r="AA18" s="235"/>
      <c r="AB18" s="235"/>
      <c r="AC18" s="236"/>
      <c r="AD18" s="234">
        <f>SUM(AD13:AJ17)</f>
        <v>500</v>
      </c>
      <c r="AE18" s="235"/>
      <c r="AF18" s="235"/>
      <c r="AG18" s="235"/>
      <c r="AH18" s="235"/>
      <c r="AI18" s="235"/>
      <c r="AJ18" s="236"/>
      <c r="AK18" s="234">
        <f>SUM(AK13:AQ17)</f>
        <v>500</v>
      </c>
      <c r="AL18" s="235"/>
      <c r="AM18" s="235"/>
      <c r="AN18" s="235"/>
      <c r="AO18" s="235"/>
      <c r="AP18" s="235"/>
      <c r="AQ18" s="236"/>
      <c r="AR18" s="234">
        <f>SUM(AR13:AX17)</f>
        <v>500</v>
      </c>
      <c r="AS18" s="235"/>
      <c r="AT18" s="235"/>
      <c r="AU18" s="235"/>
      <c r="AV18" s="235"/>
      <c r="AW18" s="235"/>
      <c r="AX18" s="237"/>
    </row>
    <row r="19" spans="1:50" ht="24.75" customHeight="1" x14ac:dyDescent="0.15">
      <c r="A19" s="92"/>
      <c r="B19" s="93"/>
      <c r="C19" s="93"/>
      <c r="D19" s="93"/>
      <c r="E19" s="93"/>
      <c r="F19" s="94"/>
      <c r="G19" s="231" t="s">
        <v>9</v>
      </c>
      <c r="H19" s="232"/>
      <c r="I19" s="232"/>
      <c r="J19" s="232"/>
      <c r="K19" s="232"/>
      <c r="L19" s="232"/>
      <c r="M19" s="232"/>
      <c r="N19" s="232"/>
      <c r="O19" s="232"/>
      <c r="P19" s="142">
        <v>0</v>
      </c>
      <c r="Q19" s="143"/>
      <c r="R19" s="143"/>
      <c r="S19" s="143"/>
      <c r="T19" s="143"/>
      <c r="U19" s="143"/>
      <c r="V19" s="144"/>
      <c r="W19" s="142">
        <v>0</v>
      </c>
      <c r="X19" s="143"/>
      <c r="Y19" s="143"/>
      <c r="Z19" s="143"/>
      <c r="AA19" s="143"/>
      <c r="AB19" s="143"/>
      <c r="AC19" s="144"/>
      <c r="AD19" s="142">
        <v>9</v>
      </c>
      <c r="AE19" s="143"/>
      <c r="AF19" s="143"/>
      <c r="AG19" s="143"/>
      <c r="AH19" s="143"/>
      <c r="AI19" s="143"/>
      <c r="AJ19" s="144"/>
      <c r="AK19" s="233"/>
      <c r="AL19" s="233"/>
      <c r="AM19" s="233"/>
      <c r="AN19" s="233"/>
      <c r="AO19" s="233"/>
      <c r="AP19" s="233"/>
      <c r="AQ19" s="233"/>
      <c r="AR19" s="233"/>
      <c r="AS19" s="233"/>
      <c r="AT19" s="233"/>
      <c r="AU19" s="233"/>
      <c r="AV19" s="233"/>
      <c r="AW19" s="233"/>
      <c r="AX19" s="238"/>
    </row>
    <row r="20" spans="1:50" ht="24.75" customHeight="1" x14ac:dyDescent="0.15">
      <c r="A20" s="92"/>
      <c r="B20" s="93"/>
      <c r="C20" s="93"/>
      <c r="D20" s="93"/>
      <c r="E20" s="93"/>
      <c r="F20" s="94"/>
      <c r="G20" s="231" t="s">
        <v>10</v>
      </c>
      <c r="H20" s="232"/>
      <c r="I20" s="232"/>
      <c r="J20" s="232"/>
      <c r="K20" s="232"/>
      <c r="L20" s="232"/>
      <c r="M20" s="232"/>
      <c r="N20" s="232"/>
      <c r="O20" s="232"/>
      <c r="P20" s="239" t="str">
        <f>IF(P18=0, "-", SUM(P19)/P18)</f>
        <v>-</v>
      </c>
      <c r="Q20" s="239"/>
      <c r="R20" s="239"/>
      <c r="S20" s="239"/>
      <c r="T20" s="239"/>
      <c r="U20" s="239"/>
      <c r="V20" s="239"/>
      <c r="W20" s="239" t="str">
        <f t="shared" ref="W20" si="0">IF(W18=0, "-", SUM(W19)/W18)</f>
        <v>-</v>
      </c>
      <c r="X20" s="239"/>
      <c r="Y20" s="239"/>
      <c r="Z20" s="239"/>
      <c r="AA20" s="239"/>
      <c r="AB20" s="239"/>
      <c r="AC20" s="239"/>
      <c r="AD20" s="239">
        <f t="shared" ref="AD20" si="1">IF(AD18=0, "-", SUM(AD19)/AD18)</f>
        <v>1.7999999999999999E-2</v>
      </c>
      <c r="AE20" s="239"/>
      <c r="AF20" s="239"/>
      <c r="AG20" s="239"/>
      <c r="AH20" s="239"/>
      <c r="AI20" s="239"/>
      <c r="AJ20" s="239"/>
      <c r="AK20" s="233"/>
      <c r="AL20" s="233"/>
      <c r="AM20" s="233"/>
      <c r="AN20" s="233"/>
      <c r="AO20" s="233"/>
      <c r="AP20" s="233"/>
      <c r="AQ20" s="240"/>
      <c r="AR20" s="240"/>
      <c r="AS20" s="240"/>
      <c r="AT20" s="240"/>
      <c r="AU20" s="233"/>
      <c r="AV20" s="233"/>
      <c r="AW20" s="233"/>
      <c r="AX20" s="238"/>
    </row>
    <row r="21" spans="1:50" ht="25.5" customHeight="1" x14ac:dyDescent="0.15">
      <c r="A21" s="95"/>
      <c r="B21" s="96"/>
      <c r="C21" s="96"/>
      <c r="D21" s="96"/>
      <c r="E21" s="96"/>
      <c r="F21" s="97"/>
      <c r="G21" s="594" t="s">
        <v>221</v>
      </c>
      <c r="H21" s="595"/>
      <c r="I21" s="595"/>
      <c r="J21" s="595"/>
      <c r="K21" s="595"/>
      <c r="L21" s="595"/>
      <c r="M21" s="595"/>
      <c r="N21" s="595"/>
      <c r="O21" s="595"/>
      <c r="P21" s="239" t="str">
        <f>IF(P19=0, "-", SUM(P19)/SUM(P13,P14))</f>
        <v>-</v>
      </c>
      <c r="Q21" s="239"/>
      <c r="R21" s="239"/>
      <c r="S21" s="239"/>
      <c r="T21" s="239"/>
      <c r="U21" s="239"/>
      <c r="V21" s="239"/>
      <c r="W21" s="239" t="str">
        <f t="shared" ref="W21" si="2">IF(W19=0, "-", SUM(W19)/SUM(W13,W14))</f>
        <v>-</v>
      </c>
      <c r="X21" s="239"/>
      <c r="Y21" s="239"/>
      <c r="Z21" s="239"/>
      <c r="AA21" s="239"/>
      <c r="AB21" s="239"/>
      <c r="AC21" s="239"/>
      <c r="AD21" s="239">
        <f t="shared" ref="AD21" si="3">IF(AD19=0, "-", SUM(AD19)/SUM(AD13,AD14))</f>
        <v>1.7999999999999999E-2</v>
      </c>
      <c r="AE21" s="239"/>
      <c r="AF21" s="239"/>
      <c r="AG21" s="239"/>
      <c r="AH21" s="239"/>
      <c r="AI21" s="239"/>
      <c r="AJ21" s="239"/>
      <c r="AK21" s="233"/>
      <c r="AL21" s="233"/>
      <c r="AM21" s="233"/>
      <c r="AN21" s="233"/>
      <c r="AO21" s="233"/>
      <c r="AP21" s="233"/>
      <c r="AQ21" s="240"/>
      <c r="AR21" s="240"/>
      <c r="AS21" s="240"/>
      <c r="AT21" s="240"/>
      <c r="AU21" s="233"/>
      <c r="AV21" s="233"/>
      <c r="AW21" s="233"/>
      <c r="AX21" s="238"/>
    </row>
    <row r="22" spans="1:50" ht="18.75" customHeight="1" x14ac:dyDescent="0.15">
      <c r="A22" s="107" t="s">
        <v>555</v>
      </c>
      <c r="B22" s="108"/>
      <c r="C22" s="108"/>
      <c r="D22" s="108"/>
      <c r="E22" s="108"/>
      <c r="F22" s="109"/>
      <c r="G22" s="98" t="s">
        <v>211</v>
      </c>
      <c r="H22" s="99"/>
      <c r="I22" s="99"/>
      <c r="J22" s="99"/>
      <c r="K22" s="99"/>
      <c r="L22" s="99"/>
      <c r="M22" s="99"/>
      <c r="N22" s="99"/>
      <c r="O22" s="100"/>
      <c r="P22" s="116" t="s">
        <v>553</v>
      </c>
      <c r="Q22" s="99"/>
      <c r="R22" s="99"/>
      <c r="S22" s="99"/>
      <c r="T22" s="99"/>
      <c r="U22" s="99"/>
      <c r="V22" s="100"/>
      <c r="W22" s="116" t="s">
        <v>554</v>
      </c>
      <c r="X22" s="99"/>
      <c r="Y22" s="99"/>
      <c r="Z22" s="99"/>
      <c r="AA22" s="99"/>
      <c r="AB22" s="99"/>
      <c r="AC22" s="100"/>
      <c r="AD22" s="116" t="s">
        <v>210</v>
      </c>
      <c r="AE22" s="99"/>
      <c r="AF22" s="99"/>
      <c r="AG22" s="99"/>
      <c r="AH22" s="99"/>
      <c r="AI22" s="99"/>
      <c r="AJ22" s="99"/>
      <c r="AK22" s="99"/>
      <c r="AL22" s="99"/>
      <c r="AM22" s="99"/>
      <c r="AN22" s="99"/>
      <c r="AO22" s="99"/>
      <c r="AP22" s="99"/>
      <c r="AQ22" s="99"/>
      <c r="AR22" s="99"/>
      <c r="AS22" s="99"/>
      <c r="AT22" s="99"/>
      <c r="AU22" s="99"/>
      <c r="AV22" s="99"/>
      <c r="AW22" s="99"/>
      <c r="AX22" s="117"/>
    </row>
    <row r="23" spans="1:50" ht="25.5" customHeight="1" x14ac:dyDescent="0.15">
      <c r="A23" s="110"/>
      <c r="B23" s="111"/>
      <c r="C23" s="111"/>
      <c r="D23" s="111"/>
      <c r="E23" s="111"/>
      <c r="F23" s="112"/>
      <c r="G23" s="101" t="s">
        <v>564</v>
      </c>
      <c r="H23" s="102"/>
      <c r="I23" s="102"/>
      <c r="J23" s="102"/>
      <c r="K23" s="102"/>
      <c r="L23" s="102"/>
      <c r="M23" s="102"/>
      <c r="N23" s="102"/>
      <c r="O23" s="103"/>
      <c r="P23" s="139">
        <v>484</v>
      </c>
      <c r="Q23" s="140"/>
      <c r="R23" s="140"/>
      <c r="S23" s="140"/>
      <c r="T23" s="140"/>
      <c r="U23" s="140"/>
      <c r="V23" s="141"/>
      <c r="W23" s="139">
        <v>484</v>
      </c>
      <c r="X23" s="140"/>
      <c r="Y23" s="140"/>
      <c r="Z23" s="140"/>
      <c r="AA23" s="140"/>
      <c r="AB23" s="140"/>
      <c r="AC23" s="141"/>
      <c r="AD23" s="118" t="s">
        <v>635</v>
      </c>
      <c r="AE23" s="119"/>
      <c r="AF23" s="119"/>
      <c r="AG23" s="119"/>
      <c r="AH23" s="119"/>
      <c r="AI23" s="119"/>
      <c r="AJ23" s="119"/>
      <c r="AK23" s="119"/>
      <c r="AL23" s="119"/>
      <c r="AM23" s="119"/>
      <c r="AN23" s="119"/>
      <c r="AO23" s="119"/>
      <c r="AP23" s="119"/>
      <c r="AQ23" s="119"/>
      <c r="AR23" s="119"/>
      <c r="AS23" s="119"/>
      <c r="AT23" s="119"/>
      <c r="AU23" s="119"/>
      <c r="AV23" s="119"/>
      <c r="AW23" s="119"/>
      <c r="AX23" s="120"/>
    </row>
    <row r="24" spans="1:50" ht="25.5" customHeight="1" x14ac:dyDescent="0.15">
      <c r="A24" s="110"/>
      <c r="B24" s="111"/>
      <c r="C24" s="111"/>
      <c r="D24" s="111"/>
      <c r="E24" s="111"/>
      <c r="F24" s="112"/>
      <c r="G24" s="104" t="s">
        <v>565</v>
      </c>
      <c r="H24" s="105"/>
      <c r="I24" s="105"/>
      <c r="J24" s="105"/>
      <c r="K24" s="105"/>
      <c r="L24" s="105"/>
      <c r="M24" s="105"/>
      <c r="N24" s="105"/>
      <c r="O24" s="106"/>
      <c r="P24" s="142">
        <v>16</v>
      </c>
      <c r="Q24" s="143"/>
      <c r="R24" s="143"/>
      <c r="S24" s="143"/>
      <c r="T24" s="143"/>
      <c r="U24" s="143"/>
      <c r="V24" s="144"/>
      <c r="W24" s="142">
        <v>16</v>
      </c>
      <c r="X24" s="143"/>
      <c r="Y24" s="143"/>
      <c r="Z24" s="143"/>
      <c r="AA24" s="143"/>
      <c r="AB24" s="143"/>
      <c r="AC24" s="144"/>
      <c r="AD24" s="121"/>
      <c r="AE24" s="122"/>
      <c r="AF24" s="122"/>
      <c r="AG24" s="122"/>
      <c r="AH24" s="122"/>
      <c r="AI24" s="122"/>
      <c r="AJ24" s="122"/>
      <c r="AK24" s="122"/>
      <c r="AL24" s="122"/>
      <c r="AM24" s="122"/>
      <c r="AN24" s="122"/>
      <c r="AO24" s="122"/>
      <c r="AP24" s="122"/>
      <c r="AQ24" s="122"/>
      <c r="AR24" s="122"/>
      <c r="AS24" s="122"/>
      <c r="AT24" s="122"/>
      <c r="AU24" s="122"/>
      <c r="AV24" s="122"/>
      <c r="AW24" s="122"/>
      <c r="AX24" s="123"/>
    </row>
    <row r="25" spans="1:50" ht="25.5" customHeight="1" thickBot="1" x14ac:dyDescent="0.2">
      <c r="A25" s="113"/>
      <c r="B25" s="114"/>
      <c r="C25" s="114"/>
      <c r="D25" s="114"/>
      <c r="E25" s="114"/>
      <c r="F25" s="115"/>
      <c r="G25" s="378" t="s">
        <v>212</v>
      </c>
      <c r="H25" s="379"/>
      <c r="I25" s="379"/>
      <c r="J25" s="379"/>
      <c r="K25" s="379"/>
      <c r="L25" s="379"/>
      <c r="M25" s="379"/>
      <c r="N25" s="379"/>
      <c r="O25" s="380"/>
      <c r="P25" s="136">
        <f>AK13</f>
        <v>500</v>
      </c>
      <c r="Q25" s="137"/>
      <c r="R25" s="137"/>
      <c r="S25" s="137"/>
      <c r="T25" s="137"/>
      <c r="U25" s="137"/>
      <c r="V25" s="138"/>
      <c r="W25" s="136">
        <v>500</v>
      </c>
      <c r="X25" s="137"/>
      <c r="Y25" s="137"/>
      <c r="Z25" s="137"/>
      <c r="AA25" s="137"/>
      <c r="AB25" s="137"/>
      <c r="AC25" s="138"/>
      <c r="AD25" s="124"/>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18.75" customHeight="1" x14ac:dyDescent="0.15">
      <c r="A26" s="273" t="s">
        <v>218</v>
      </c>
      <c r="B26" s="274"/>
      <c r="C26" s="274"/>
      <c r="D26" s="274"/>
      <c r="E26" s="274"/>
      <c r="F26" s="275"/>
      <c r="G26" s="485" t="s">
        <v>138</v>
      </c>
      <c r="H26" s="191"/>
      <c r="I26" s="191"/>
      <c r="J26" s="191"/>
      <c r="K26" s="191"/>
      <c r="L26" s="191"/>
      <c r="M26" s="191"/>
      <c r="N26" s="191"/>
      <c r="O26" s="269"/>
      <c r="P26" s="268" t="s">
        <v>56</v>
      </c>
      <c r="Q26" s="191"/>
      <c r="R26" s="191"/>
      <c r="S26" s="191"/>
      <c r="T26" s="191"/>
      <c r="U26" s="191"/>
      <c r="V26" s="191"/>
      <c r="W26" s="191"/>
      <c r="X26" s="269"/>
      <c r="Y26" s="242"/>
      <c r="Z26" s="243"/>
      <c r="AA26" s="244"/>
      <c r="AB26" s="183" t="s">
        <v>11</v>
      </c>
      <c r="AC26" s="184"/>
      <c r="AD26" s="185"/>
      <c r="AE26" s="183" t="s">
        <v>247</v>
      </c>
      <c r="AF26" s="184"/>
      <c r="AG26" s="184"/>
      <c r="AH26" s="185"/>
      <c r="AI26" s="189" t="s">
        <v>264</v>
      </c>
      <c r="AJ26" s="189"/>
      <c r="AK26" s="189"/>
      <c r="AL26" s="183"/>
      <c r="AM26" s="189" t="s">
        <v>361</v>
      </c>
      <c r="AN26" s="189"/>
      <c r="AO26" s="189"/>
      <c r="AP26" s="183"/>
      <c r="AQ26" s="482" t="s">
        <v>170</v>
      </c>
      <c r="AR26" s="483"/>
      <c r="AS26" s="483"/>
      <c r="AT26" s="484"/>
      <c r="AU26" s="191" t="s">
        <v>128</v>
      </c>
      <c r="AV26" s="191"/>
      <c r="AW26" s="191"/>
      <c r="AX26" s="192"/>
    </row>
    <row r="27" spans="1:50" ht="18.75" customHeight="1" x14ac:dyDescent="0.15">
      <c r="A27" s="276"/>
      <c r="B27" s="277"/>
      <c r="C27" s="277"/>
      <c r="D27" s="277"/>
      <c r="E27" s="277"/>
      <c r="F27" s="278"/>
      <c r="G27" s="486"/>
      <c r="H27" s="174"/>
      <c r="I27" s="174"/>
      <c r="J27" s="174"/>
      <c r="K27" s="174"/>
      <c r="L27" s="174"/>
      <c r="M27" s="174"/>
      <c r="N27" s="174"/>
      <c r="O27" s="271"/>
      <c r="P27" s="270"/>
      <c r="Q27" s="174"/>
      <c r="R27" s="174"/>
      <c r="S27" s="174"/>
      <c r="T27" s="174"/>
      <c r="U27" s="174"/>
      <c r="V27" s="174"/>
      <c r="W27" s="174"/>
      <c r="X27" s="271"/>
      <c r="Y27" s="262"/>
      <c r="Z27" s="263"/>
      <c r="AA27" s="264"/>
      <c r="AB27" s="186"/>
      <c r="AC27" s="187"/>
      <c r="AD27" s="188"/>
      <c r="AE27" s="186"/>
      <c r="AF27" s="187"/>
      <c r="AG27" s="187"/>
      <c r="AH27" s="188"/>
      <c r="AI27" s="190"/>
      <c r="AJ27" s="190"/>
      <c r="AK27" s="190"/>
      <c r="AL27" s="186"/>
      <c r="AM27" s="190"/>
      <c r="AN27" s="190"/>
      <c r="AO27" s="190"/>
      <c r="AP27" s="186"/>
      <c r="AQ27" s="170" t="s">
        <v>632</v>
      </c>
      <c r="AR27" s="171"/>
      <c r="AS27" s="172" t="s">
        <v>171</v>
      </c>
      <c r="AT27" s="173"/>
      <c r="AU27" s="176">
        <v>6</v>
      </c>
      <c r="AV27" s="176"/>
      <c r="AW27" s="174" t="s">
        <v>166</v>
      </c>
      <c r="AX27" s="175"/>
    </row>
    <row r="28" spans="1:50" ht="23.25" customHeight="1" x14ac:dyDescent="0.15">
      <c r="A28" s="279"/>
      <c r="B28" s="277"/>
      <c r="C28" s="277"/>
      <c r="D28" s="277"/>
      <c r="E28" s="277"/>
      <c r="F28" s="278"/>
      <c r="G28" s="452" t="s">
        <v>566</v>
      </c>
      <c r="H28" s="453"/>
      <c r="I28" s="453"/>
      <c r="J28" s="453"/>
      <c r="K28" s="453"/>
      <c r="L28" s="453"/>
      <c r="M28" s="453"/>
      <c r="N28" s="453"/>
      <c r="O28" s="454"/>
      <c r="P28" s="470" t="s">
        <v>567</v>
      </c>
      <c r="Q28" s="470"/>
      <c r="R28" s="470"/>
      <c r="S28" s="470"/>
      <c r="T28" s="470"/>
      <c r="U28" s="470"/>
      <c r="V28" s="470"/>
      <c r="W28" s="470"/>
      <c r="X28" s="471"/>
      <c r="Y28" s="265" t="s">
        <v>12</v>
      </c>
      <c r="Z28" s="266"/>
      <c r="AA28" s="267"/>
      <c r="AB28" s="272" t="s">
        <v>568</v>
      </c>
      <c r="AC28" s="272"/>
      <c r="AD28" s="272"/>
      <c r="AE28" s="168" t="s">
        <v>563</v>
      </c>
      <c r="AF28" s="169"/>
      <c r="AG28" s="169"/>
      <c r="AH28" s="169"/>
      <c r="AI28" s="168" t="s">
        <v>563</v>
      </c>
      <c r="AJ28" s="169"/>
      <c r="AK28" s="169"/>
      <c r="AL28" s="169"/>
      <c r="AM28" s="168">
        <v>7</v>
      </c>
      <c r="AN28" s="169"/>
      <c r="AO28" s="169"/>
      <c r="AP28" s="169"/>
      <c r="AQ28" s="193" t="s">
        <v>563</v>
      </c>
      <c r="AR28" s="194"/>
      <c r="AS28" s="194"/>
      <c r="AT28" s="195"/>
      <c r="AU28" s="169" t="s">
        <v>632</v>
      </c>
      <c r="AV28" s="169"/>
      <c r="AW28" s="169"/>
      <c r="AX28" s="177"/>
    </row>
    <row r="29" spans="1:50" ht="23.25" customHeight="1" x14ac:dyDescent="0.15">
      <c r="A29" s="280"/>
      <c r="B29" s="281"/>
      <c r="C29" s="281"/>
      <c r="D29" s="281"/>
      <c r="E29" s="281"/>
      <c r="F29" s="282"/>
      <c r="G29" s="455"/>
      <c r="H29" s="456"/>
      <c r="I29" s="456"/>
      <c r="J29" s="456"/>
      <c r="K29" s="456"/>
      <c r="L29" s="456"/>
      <c r="M29" s="456"/>
      <c r="N29" s="456"/>
      <c r="O29" s="457"/>
      <c r="P29" s="440"/>
      <c r="Q29" s="440"/>
      <c r="R29" s="440"/>
      <c r="S29" s="440"/>
      <c r="T29" s="440"/>
      <c r="U29" s="440"/>
      <c r="V29" s="440"/>
      <c r="W29" s="440"/>
      <c r="X29" s="472"/>
      <c r="Y29" s="165" t="s">
        <v>51</v>
      </c>
      <c r="Z29" s="166"/>
      <c r="AA29" s="167"/>
      <c r="AB29" s="283" t="s">
        <v>568</v>
      </c>
      <c r="AC29" s="283"/>
      <c r="AD29" s="283"/>
      <c r="AE29" s="168" t="s">
        <v>563</v>
      </c>
      <c r="AF29" s="169"/>
      <c r="AG29" s="169"/>
      <c r="AH29" s="169"/>
      <c r="AI29" s="168" t="s">
        <v>563</v>
      </c>
      <c r="AJ29" s="169"/>
      <c r="AK29" s="169"/>
      <c r="AL29" s="169"/>
      <c r="AM29" s="193" t="s">
        <v>563</v>
      </c>
      <c r="AN29" s="194"/>
      <c r="AO29" s="194"/>
      <c r="AP29" s="195"/>
      <c r="AQ29" s="193" t="s">
        <v>563</v>
      </c>
      <c r="AR29" s="194"/>
      <c r="AS29" s="194"/>
      <c r="AT29" s="195"/>
      <c r="AU29" s="169">
        <v>1600</v>
      </c>
      <c r="AV29" s="169"/>
      <c r="AW29" s="169"/>
      <c r="AX29" s="177"/>
    </row>
    <row r="30" spans="1:50" ht="23.25" customHeight="1" x14ac:dyDescent="0.15">
      <c r="A30" s="279"/>
      <c r="B30" s="277"/>
      <c r="C30" s="277"/>
      <c r="D30" s="277"/>
      <c r="E30" s="277"/>
      <c r="F30" s="278"/>
      <c r="G30" s="458"/>
      <c r="H30" s="459"/>
      <c r="I30" s="459"/>
      <c r="J30" s="459"/>
      <c r="K30" s="459"/>
      <c r="L30" s="459"/>
      <c r="M30" s="459"/>
      <c r="N30" s="459"/>
      <c r="O30" s="460"/>
      <c r="P30" s="473"/>
      <c r="Q30" s="473"/>
      <c r="R30" s="473"/>
      <c r="S30" s="473"/>
      <c r="T30" s="473"/>
      <c r="U30" s="473"/>
      <c r="V30" s="473"/>
      <c r="W30" s="473"/>
      <c r="X30" s="474"/>
      <c r="Y30" s="165" t="s">
        <v>13</v>
      </c>
      <c r="Z30" s="166"/>
      <c r="AA30" s="167"/>
      <c r="AB30" s="463" t="s">
        <v>167</v>
      </c>
      <c r="AC30" s="463"/>
      <c r="AD30" s="463"/>
      <c r="AE30" s="168" t="s">
        <v>563</v>
      </c>
      <c r="AF30" s="169"/>
      <c r="AG30" s="169"/>
      <c r="AH30" s="169"/>
      <c r="AI30" s="168" t="s">
        <v>563</v>
      </c>
      <c r="AJ30" s="169"/>
      <c r="AK30" s="169"/>
      <c r="AL30" s="169"/>
      <c r="AM30" s="168" t="s">
        <v>578</v>
      </c>
      <c r="AN30" s="169"/>
      <c r="AO30" s="169"/>
      <c r="AP30" s="169"/>
      <c r="AQ30" s="193" t="s">
        <v>563</v>
      </c>
      <c r="AR30" s="194"/>
      <c r="AS30" s="194"/>
      <c r="AT30" s="195"/>
      <c r="AU30" s="169" t="s">
        <v>632</v>
      </c>
      <c r="AV30" s="169"/>
      <c r="AW30" s="169"/>
      <c r="AX30" s="177"/>
    </row>
    <row r="31" spans="1:50" ht="23.25" customHeight="1" x14ac:dyDescent="0.15">
      <c r="A31" s="603" t="s">
        <v>238</v>
      </c>
      <c r="B31" s="604"/>
      <c r="C31" s="604"/>
      <c r="D31" s="604"/>
      <c r="E31" s="604"/>
      <c r="F31" s="605"/>
      <c r="G31" s="609" t="s">
        <v>569</v>
      </c>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0"/>
      <c r="AL31" s="610"/>
      <c r="AM31" s="610"/>
      <c r="AN31" s="610"/>
      <c r="AO31" s="610"/>
      <c r="AP31" s="610"/>
      <c r="AQ31" s="610"/>
      <c r="AR31" s="610"/>
      <c r="AS31" s="610"/>
      <c r="AT31" s="610"/>
      <c r="AU31" s="610"/>
      <c r="AV31" s="610"/>
      <c r="AW31" s="610"/>
      <c r="AX31" s="611"/>
    </row>
    <row r="32" spans="1:50" ht="23.25" customHeight="1" thickBot="1" x14ac:dyDescent="0.2">
      <c r="A32" s="606"/>
      <c r="B32" s="607"/>
      <c r="C32" s="607"/>
      <c r="D32" s="607"/>
      <c r="E32" s="607"/>
      <c r="F32" s="608"/>
      <c r="G32" s="612"/>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4"/>
      <c r="AF32" s="614"/>
      <c r="AG32" s="614"/>
      <c r="AH32" s="614"/>
      <c r="AI32" s="614"/>
      <c r="AJ32" s="614"/>
      <c r="AK32" s="614"/>
      <c r="AL32" s="614"/>
      <c r="AM32" s="614"/>
      <c r="AN32" s="614"/>
      <c r="AO32" s="614"/>
      <c r="AP32" s="614"/>
      <c r="AQ32" s="613"/>
      <c r="AR32" s="613"/>
      <c r="AS32" s="613"/>
      <c r="AT32" s="613"/>
      <c r="AU32" s="613"/>
      <c r="AV32" s="613"/>
      <c r="AW32" s="613"/>
      <c r="AX32" s="615"/>
    </row>
    <row r="33" spans="1:51" ht="31.5" customHeight="1" x14ac:dyDescent="0.15">
      <c r="A33" s="571" t="s">
        <v>219</v>
      </c>
      <c r="B33" s="572"/>
      <c r="C33" s="572"/>
      <c r="D33" s="572"/>
      <c r="E33" s="572"/>
      <c r="F33" s="573"/>
      <c r="G33" s="580" t="s">
        <v>57</v>
      </c>
      <c r="H33" s="580"/>
      <c r="I33" s="580"/>
      <c r="J33" s="580"/>
      <c r="K33" s="580"/>
      <c r="L33" s="580"/>
      <c r="M33" s="580"/>
      <c r="N33" s="580"/>
      <c r="O33" s="580"/>
      <c r="P33" s="580"/>
      <c r="Q33" s="580"/>
      <c r="R33" s="580"/>
      <c r="S33" s="580"/>
      <c r="T33" s="580"/>
      <c r="U33" s="580"/>
      <c r="V33" s="580"/>
      <c r="W33" s="580"/>
      <c r="X33" s="581"/>
      <c r="Y33" s="242"/>
      <c r="Z33" s="243"/>
      <c r="AA33" s="244"/>
      <c r="AB33" s="564" t="s">
        <v>11</v>
      </c>
      <c r="AC33" s="564"/>
      <c r="AD33" s="564"/>
      <c r="AE33" s="582" t="s">
        <v>247</v>
      </c>
      <c r="AF33" s="583"/>
      <c r="AG33" s="583"/>
      <c r="AH33" s="584"/>
      <c r="AI33" s="582" t="s">
        <v>264</v>
      </c>
      <c r="AJ33" s="583"/>
      <c r="AK33" s="583"/>
      <c r="AL33" s="584"/>
      <c r="AM33" s="582" t="s">
        <v>361</v>
      </c>
      <c r="AN33" s="583"/>
      <c r="AO33" s="583"/>
      <c r="AP33" s="584"/>
      <c r="AQ33" s="596" t="s">
        <v>269</v>
      </c>
      <c r="AR33" s="597"/>
      <c r="AS33" s="597"/>
      <c r="AT33" s="598"/>
      <c r="AU33" s="596" t="s">
        <v>393</v>
      </c>
      <c r="AV33" s="597"/>
      <c r="AW33" s="597"/>
      <c r="AX33" s="599"/>
    </row>
    <row r="34" spans="1:51" ht="23.25" customHeight="1" x14ac:dyDescent="0.15">
      <c r="A34" s="574"/>
      <c r="B34" s="575"/>
      <c r="C34" s="575"/>
      <c r="D34" s="575"/>
      <c r="E34" s="575"/>
      <c r="F34" s="576"/>
      <c r="G34" s="470" t="s">
        <v>570</v>
      </c>
      <c r="H34" s="470"/>
      <c r="I34" s="470"/>
      <c r="J34" s="470"/>
      <c r="K34" s="470"/>
      <c r="L34" s="470"/>
      <c r="M34" s="470"/>
      <c r="N34" s="470"/>
      <c r="O34" s="470"/>
      <c r="P34" s="470"/>
      <c r="Q34" s="470"/>
      <c r="R34" s="470"/>
      <c r="S34" s="470"/>
      <c r="T34" s="470"/>
      <c r="U34" s="470"/>
      <c r="V34" s="470"/>
      <c r="W34" s="470"/>
      <c r="X34" s="471"/>
      <c r="Y34" s="585" t="s">
        <v>52</v>
      </c>
      <c r="Z34" s="428"/>
      <c r="AA34" s="429"/>
      <c r="AB34" s="272" t="s">
        <v>571</v>
      </c>
      <c r="AC34" s="272"/>
      <c r="AD34" s="272"/>
      <c r="AE34" s="241" t="s">
        <v>563</v>
      </c>
      <c r="AF34" s="241"/>
      <c r="AG34" s="241"/>
      <c r="AH34" s="241"/>
      <c r="AI34" s="241" t="s">
        <v>563</v>
      </c>
      <c r="AJ34" s="241"/>
      <c r="AK34" s="241"/>
      <c r="AL34" s="241"/>
      <c r="AM34" s="241">
        <v>5</v>
      </c>
      <c r="AN34" s="241"/>
      <c r="AO34" s="241"/>
      <c r="AP34" s="241"/>
      <c r="AQ34" s="241" t="s">
        <v>632</v>
      </c>
      <c r="AR34" s="241"/>
      <c r="AS34" s="241"/>
      <c r="AT34" s="241"/>
      <c r="AU34" s="168" t="s">
        <v>632</v>
      </c>
      <c r="AV34" s="169"/>
      <c r="AW34" s="169"/>
      <c r="AX34" s="177"/>
    </row>
    <row r="35" spans="1:51" ht="23.25" customHeight="1" x14ac:dyDescent="0.15">
      <c r="A35" s="577"/>
      <c r="B35" s="578"/>
      <c r="C35" s="578"/>
      <c r="D35" s="578"/>
      <c r="E35" s="578"/>
      <c r="F35" s="579"/>
      <c r="G35" s="473"/>
      <c r="H35" s="473"/>
      <c r="I35" s="473"/>
      <c r="J35" s="473"/>
      <c r="K35" s="473"/>
      <c r="L35" s="473"/>
      <c r="M35" s="473"/>
      <c r="N35" s="473"/>
      <c r="O35" s="473"/>
      <c r="P35" s="473"/>
      <c r="Q35" s="473"/>
      <c r="R35" s="473"/>
      <c r="S35" s="473"/>
      <c r="T35" s="473"/>
      <c r="U35" s="473"/>
      <c r="V35" s="473"/>
      <c r="W35" s="473"/>
      <c r="X35" s="474"/>
      <c r="Y35" s="558" t="s">
        <v>53</v>
      </c>
      <c r="Z35" s="559"/>
      <c r="AA35" s="560"/>
      <c r="AB35" s="272" t="s">
        <v>571</v>
      </c>
      <c r="AC35" s="272"/>
      <c r="AD35" s="272"/>
      <c r="AE35" s="241" t="s">
        <v>563</v>
      </c>
      <c r="AF35" s="241"/>
      <c r="AG35" s="241"/>
      <c r="AH35" s="241"/>
      <c r="AI35" s="241" t="s">
        <v>563</v>
      </c>
      <c r="AJ35" s="241"/>
      <c r="AK35" s="241"/>
      <c r="AL35" s="241"/>
      <c r="AM35" s="241">
        <v>84</v>
      </c>
      <c r="AN35" s="241"/>
      <c r="AO35" s="241"/>
      <c r="AP35" s="241"/>
      <c r="AQ35" s="241">
        <v>100</v>
      </c>
      <c r="AR35" s="241"/>
      <c r="AS35" s="241"/>
      <c r="AT35" s="241"/>
      <c r="AU35" s="600" t="s">
        <v>632</v>
      </c>
      <c r="AV35" s="601"/>
      <c r="AW35" s="601"/>
      <c r="AX35" s="602"/>
    </row>
    <row r="36" spans="1:51" ht="23.25" customHeight="1" x14ac:dyDescent="0.15">
      <c r="A36" s="550" t="s">
        <v>14</v>
      </c>
      <c r="B36" s="551"/>
      <c r="C36" s="551"/>
      <c r="D36" s="551"/>
      <c r="E36" s="551"/>
      <c r="F36" s="552"/>
      <c r="G36" s="166" t="s">
        <v>15</v>
      </c>
      <c r="H36" s="166"/>
      <c r="I36" s="166"/>
      <c r="J36" s="166"/>
      <c r="K36" s="166"/>
      <c r="L36" s="166"/>
      <c r="M36" s="166"/>
      <c r="N36" s="166"/>
      <c r="O36" s="166"/>
      <c r="P36" s="166"/>
      <c r="Q36" s="166"/>
      <c r="R36" s="166"/>
      <c r="S36" s="166"/>
      <c r="T36" s="166"/>
      <c r="U36" s="166"/>
      <c r="V36" s="166"/>
      <c r="W36" s="166"/>
      <c r="X36" s="167"/>
      <c r="Y36" s="533"/>
      <c r="Z36" s="534"/>
      <c r="AA36" s="535"/>
      <c r="AB36" s="165" t="s">
        <v>11</v>
      </c>
      <c r="AC36" s="166"/>
      <c r="AD36" s="167"/>
      <c r="AE36" s="178" t="s">
        <v>247</v>
      </c>
      <c r="AF36" s="178"/>
      <c r="AG36" s="178"/>
      <c r="AH36" s="178"/>
      <c r="AI36" s="178" t="s">
        <v>264</v>
      </c>
      <c r="AJ36" s="178"/>
      <c r="AK36" s="178"/>
      <c r="AL36" s="178"/>
      <c r="AM36" s="178" t="s">
        <v>361</v>
      </c>
      <c r="AN36" s="178"/>
      <c r="AO36" s="178"/>
      <c r="AP36" s="178"/>
      <c r="AQ36" s="530" t="s">
        <v>394</v>
      </c>
      <c r="AR36" s="531"/>
      <c r="AS36" s="531"/>
      <c r="AT36" s="531"/>
      <c r="AU36" s="531"/>
      <c r="AV36" s="531"/>
      <c r="AW36" s="531"/>
      <c r="AX36" s="532"/>
    </row>
    <row r="37" spans="1:51" ht="23.25" customHeight="1" x14ac:dyDescent="0.15">
      <c r="A37" s="553"/>
      <c r="B37" s="554"/>
      <c r="C37" s="554"/>
      <c r="D37" s="554"/>
      <c r="E37" s="554"/>
      <c r="F37" s="555"/>
      <c r="G37" s="536" t="s">
        <v>572</v>
      </c>
      <c r="H37" s="536"/>
      <c r="I37" s="536"/>
      <c r="J37" s="536"/>
      <c r="K37" s="536"/>
      <c r="L37" s="536"/>
      <c r="M37" s="536"/>
      <c r="N37" s="536"/>
      <c r="O37" s="536"/>
      <c r="P37" s="536"/>
      <c r="Q37" s="536"/>
      <c r="R37" s="536"/>
      <c r="S37" s="536"/>
      <c r="T37" s="536"/>
      <c r="U37" s="536"/>
      <c r="V37" s="536"/>
      <c r="W37" s="536"/>
      <c r="X37" s="536"/>
      <c r="Y37" s="538" t="s">
        <v>14</v>
      </c>
      <c r="Z37" s="539"/>
      <c r="AA37" s="540"/>
      <c r="AB37" s="522" t="s">
        <v>573</v>
      </c>
      <c r="AC37" s="523"/>
      <c r="AD37" s="524"/>
      <c r="AE37" s="241" t="s">
        <v>563</v>
      </c>
      <c r="AF37" s="241"/>
      <c r="AG37" s="241"/>
      <c r="AH37" s="241"/>
      <c r="AI37" s="241" t="s">
        <v>563</v>
      </c>
      <c r="AJ37" s="241"/>
      <c r="AK37" s="241"/>
      <c r="AL37" s="241"/>
      <c r="AM37" s="241">
        <v>0.25</v>
      </c>
      <c r="AN37" s="241"/>
      <c r="AO37" s="241"/>
      <c r="AP37" s="241"/>
      <c r="AQ37" s="168">
        <v>4.84</v>
      </c>
      <c r="AR37" s="169"/>
      <c r="AS37" s="169"/>
      <c r="AT37" s="169"/>
      <c r="AU37" s="169"/>
      <c r="AV37" s="169"/>
      <c r="AW37" s="169"/>
      <c r="AX37" s="177"/>
    </row>
    <row r="38" spans="1:51" ht="46.5" customHeight="1" thickBot="1" x14ac:dyDescent="0.2">
      <c r="A38" s="556"/>
      <c r="B38" s="163"/>
      <c r="C38" s="163"/>
      <c r="D38" s="163"/>
      <c r="E38" s="163"/>
      <c r="F38" s="557"/>
      <c r="G38" s="537"/>
      <c r="H38" s="537"/>
      <c r="I38" s="537"/>
      <c r="J38" s="537"/>
      <c r="K38" s="537"/>
      <c r="L38" s="537"/>
      <c r="M38" s="537"/>
      <c r="N38" s="537"/>
      <c r="O38" s="537"/>
      <c r="P38" s="537"/>
      <c r="Q38" s="537"/>
      <c r="R38" s="537"/>
      <c r="S38" s="537"/>
      <c r="T38" s="537"/>
      <c r="U38" s="537"/>
      <c r="V38" s="537"/>
      <c r="W38" s="537"/>
      <c r="X38" s="537"/>
      <c r="Y38" s="265" t="s">
        <v>46</v>
      </c>
      <c r="Z38" s="559"/>
      <c r="AA38" s="560"/>
      <c r="AB38" s="561" t="s">
        <v>574</v>
      </c>
      <c r="AC38" s="562"/>
      <c r="AD38" s="563"/>
      <c r="AE38" s="245" t="s">
        <v>563</v>
      </c>
      <c r="AF38" s="245"/>
      <c r="AG38" s="245"/>
      <c r="AH38" s="245"/>
      <c r="AI38" s="245" t="s">
        <v>563</v>
      </c>
      <c r="AJ38" s="245"/>
      <c r="AK38" s="245"/>
      <c r="AL38" s="245"/>
      <c r="AM38" s="245" t="s">
        <v>616</v>
      </c>
      <c r="AN38" s="245"/>
      <c r="AO38" s="245"/>
      <c r="AP38" s="245"/>
      <c r="AQ38" s="245" t="s">
        <v>587</v>
      </c>
      <c r="AR38" s="245"/>
      <c r="AS38" s="245"/>
      <c r="AT38" s="245"/>
      <c r="AU38" s="245"/>
      <c r="AV38" s="245"/>
      <c r="AW38" s="245"/>
      <c r="AX38" s="529"/>
    </row>
    <row r="39" spans="1:51" ht="79.5" customHeight="1" x14ac:dyDescent="0.15">
      <c r="A39" s="590" t="s">
        <v>259</v>
      </c>
      <c r="B39" s="587"/>
      <c r="C39" s="586" t="s">
        <v>172</v>
      </c>
      <c r="D39" s="587"/>
      <c r="E39" s="157" t="s">
        <v>185</v>
      </c>
      <c r="F39" s="158"/>
      <c r="G39" s="159" t="s">
        <v>630</v>
      </c>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1"/>
      <c r="AY39">
        <f>COUNTA($G$39)</f>
        <v>1</v>
      </c>
    </row>
    <row r="40" spans="1:51" ht="79.5" customHeight="1" thickBot="1" x14ac:dyDescent="0.2">
      <c r="A40" s="591"/>
      <c r="B40" s="589"/>
      <c r="C40" s="588"/>
      <c r="D40" s="589"/>
      <c r="E40" s="152" t="s">
        <v>184</v>
      </c>
      <c r="F40" s="153"/>
      <c r="G40" s="154" t="s">
        <v>631</v>
      </c>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6"/>
      <c r="AY40">
        <f>$AY$39</f>
        <v>1</v>
      </c>
    </row>
    <row r="41" spans="1:51" ht="27" customHeight="1" x14ac:dyDescent="0.15">
      <c r="A41" s="361" t="s">
        <v>44</v>
      </c>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3"/>
    </row>
    <row r="42" spans="1:51" ht="27" customHeight="1" x14ac:dyDescent="0.15">
      <c r="A42" s="5"/>
      <c r="B42" s="6"/>
      <c r="C42" s="618" t="s">
        <v>29</v>
      </c>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619"/>
      <c r="AD42" s="353" t="s">
        <v>33</v>
      </c>
      <c r="AE42" s="353"/>
      <c r="AF42" s="353"/>
      <c r="AG42" s="352" t="s">
        <v>28</v>
      </c>
      <c r="AH42" s="353"/>
      <c r="AI42" s="353"/>
      <c r="AJ42" s="353"/>
      <c r="AK42" s="353"/>
      <c r="AL42" s="353"/>
      <c r="AM42" s="353"/>
      <c r="AN42" s="353"/>
      <c r="AO42" s="353"/>
      <c r="AP42" s="353"/>
      <c r="AQ42" s="353"/>
      <c r="AR42" s="353"/>
      <c r="AS42" s="353"/>
      <c r="AT42" s="353"/>
      <c r="AU42" s="353"/>
      <c r="AV42" s="353"/>
      <c r="AW42" s="353"/>
      <c r="AX42" s="354"/>
    </row>
    <row r="43" spans="1:51" ht="60" customHeight="1" x14ac:dyDescent="0.15">
      <c r="A43" s="225" t="s">
        <v>133</v>
      </c>
      <c r="B43" s="226"/>
      <c r="C43" s="442" t="s">
        <v>134</v>
      </c>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4"/>
      <c r="AD43" s="616" t="s">
        <v>575</v>
      </c>
      <c r="AE43" s="617"/>
      <c r="AF43" s="617"/>
      <c r="AG43" s="544" t="s">
        <v>579</v>
      </c>
      <c r="AH43" s="545"/>
      <c r="AI43" s="545"/>
      <c r="AJ43" s="545"/>
      <c r="AK43" s="545"/>
      <c r="AL43" s="545"/>
      <c r="AM43" s="545"/>
      <c r="AN43" s="545"/>
      <c r="AO43" s="545"/>
      <c r="AP43" s="545"/>
      <c r="AQ43" s="545"/>
      <c r="AR43" s="545"/>
      <c r="AS43" s="545"/>
      <c r="AT43" s="545"/>
      <c r="AU43" s="545"/>
      <c r="AV43" s="545"/>
      <c r="AW43" s="545"/>
      <c r="AX43" s="546"/>
    </row>
    <row r="44" spans="1:51" ht="60" customHeight="1" x14ac:dyDescent="0.15">
      <c r="A44" s="227"/>
      <c r="B44" s="228"/>
      <c r="C44" s="343" t="s">
        <v>34</v>
      </c>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36"/>
      <c r="AD44" s="133" t="s">
        <v>575</v>
      </c>
      <c r="AE44" s="134"/>
      <c r="AF44" s="134"/>
      <c r="AG44" s="366" t="s">
        <v>580</v>
      </c>
      <c r="AH44" s="367"/>
      <c r="AI44" s="367"/>
      <c r="AJ44" s="367"/>
      <c r="AK44" s="367"/>
      <c r="AL44" s="367"/>
      <c r="AM44" s="367"/>
      <c r="AN44" s="367"/>
      <c r="AO44" s="367"/>
      <c r="AP44" s="367"/>
      <c r="AQ44" s="367"/>
      <c r="AR44" s="367"/>
      <c r="AS44" s="367"/>
      <c r="AT44" s="367"/>
      <c r="AU44" s="367"/>
      <c r="AV44" s="367"/>
      <c r="AW44" s="367"/>
      <c r="AX44" s="368"/>
    </row>
    <row r="45" spans="1:51" ht="76.5" customHeight="1" x14ac:dyDescent="0.15">
      <c r="A45" s="229"/>
      <c r="B45" s="230"/>
      <c r="C45" s="345" t="s">
        <v>135</v>
      </c>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7"/>
      <c r="AD45" s="357" t="s">
        <v>575</v>
      </c>
      <c r="AE45" s="358"/>
      <c r="AF45" s="358"/>
      <c r="AG45" s="439" t="s">
        <v>581</v>
      </c>
      <c r="AH45" s="440"/>
      <c r="AI45" s="440"/>
      <c r="AJ45" s="440"/>
      <c r="AK45" s="440"/>
      <c r="AL45" s="440"/>
      <c r="AM45" s="440"/>
      <c r="AN45" s="440"/>
      <c r="AO45" s="440"/>
      <c r="AP45" s="440"/>
      <c r="AQ45" s="440"/>
      <c r="AR45" s="440"/>
      <c r="AS45" s="440"/>
      <c r="AT45" s="440"/>
      <c r="AU45" s="440"/>
      <c r="AV45" s="440"/>
      <c r="AW45" s="440"/>
      <c r="AX45" s="441"/>
    </row>
    <row r="46" spans="1:51" ht="27" customHeight="1" x14ac:dyDescent="0.15">
      <c r="A46" s="327" t="s">
        <v>36</v>
      </c>
      <c r="B46" s="508"/>
      <c r="C46" s="348" t="s">
        <v>38</v>
      </c>
      <c r="D46" s="349"/>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1"/>
      <c r="AD46" s="445" t="s">
        <v>575</v>
      </c>
      <c r="AE46" s="446"/>
      <c r="AF46" s="446"/>
      <c r="AG46" s="491" t="s">
        <v>621</v>
      </c>
      <c r="AH46" s="470"/>
      <c r="AI46" s="470"/>
      <c r="AJ46" s="470"/>
      <c r="AK46" s="470"/>
      <c r="AL46" s="470"/>
      <c r="AM46" s="470"/>
      <c r="AN46" s="470"/>
      <c r="AO46" s="470"/>
      <c r="AP46" s="470"/>
      <c r="AQ46" s="470"/>
      <c r="AR46" s="470"/>
      <c r="AS46" s="470"/>
      <c r="AT46" s="470"/>
      <c r="AU46" s="470"/>
      <c r="AV46" s="470"/>
      <c r="AW46" s="470"/>
      <c r="AX46" s="492"/>
    </row>
    <row r="47" spans="1:51" ht="35.25" customHeight="1" x14ac:dyDescent="0.15">
      <c r="A47" s="509"/>
      <c r="B47" s="510"/>
      <c r="C47" s="374"/>
      <c r="D47" s="375"/>
      <c r="E47" s="393" t="s">
        <v>239</v>
      </c>
      <c r="F47" s="394"/>
      <c r="G47" s="394"/>
      <c r="H47" s="394"/>
      <c r="I47" s="394"/>
      <c r="J47" s="394"/>
      <c r="K47" s="394"/>
      <c r="L47" s="394"/>
      <c r="M47" s="394"/>
      <c r="N47" s="394"/>
      <c r="O47" s="394"/>
      <c r="P47" s="394"/>
      <c r="Q47" s="394"/>
      <c r="R47" s="394"/>
      <c r="S47" s="394"/>
      <c r="T47" s="394"/>
      <c r="U47" s="394"/>
      <c r="V47" s="394"/>
      <c r="W47" s="394"/>
      <c r="X47" s="394"/>
      <c r="Y47" s="394"/>
      <c r="Z47" s="394"/>
      <c r="AA47" s="394"/>
      <c r="AB47" s="394"/>
      <c r="AC47" s="395"/>
      <c r="AD47" s="133" t="s">
        <v>622</v>
      </c>
      <c r="AE47" s="134"/>
      <c r="AF47" s="462"/>
      <c r="AG47" s="439"/>
      <c r="AH47" s="440"/>
      <c r="AI47" s="440"/>
      <c r="AJ47" s="440"/>
      <c r="AK47" s="440"/>
      <c r="AL47" s="440"/>
      <c r="AM47" s="440"/>
      <c r="AN47" s="440"/>
      <c r="AO47" s="440"/>
      <c r="AP47" s="440"/>
      <c r="AQ47" s="440"/>
      <c r="AR47" s="440"/>
      <c r="AS47" s="440"/>
      <c r="AT47" s="440"/>
      <c r="AU47" s="440"/>
      <c r="AV47" s="440"/>
      <c r="AW47" s="440"/>
      <c r="AX47" s="441"/>
    </row>
    <row r="48" spans="1:51" ht="26.25" customHeight="1" x14ac:dyDescent="0.15">
      <c r="A48" s="509"/>
      <c r="B48" s="510"/>
      <c r="C48" s="376"/>
      <c r="D48" s="377"/>
      <c r="E48" s="396" t="s">
        <v>204</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8"/>
      <c r="AD48" s="355" t="s">
        <v>622</v>
      </c>
      <c r="AE48" s="356"/>
      <c r="AF48" s="356"/>
      <c r="AG48" s="439"/>
      <c r="AH48" s="440"/>
      <c r="AI48" s="440"/>
      <c r="AJ48" s="440"/>
      <c r="AK48" s="440"/>
      <c r="AL48" s="440"/>
      <c r="AM48" s="440"/>
      <c r="AN48" s="440"/>
      <c r="AO48" s="440"/>
      <c r="AP48" s="440"/>
      <c r="AQ48" s="440"/>
      <c r="AR48" s="440"/>
      <c r="AS48" s="440"/>
      <c r="AT48" s="440"/>
      <c r="AU48" s="440"/>
      <c r="AV48" s="440"/>
      <c r="AW48" s="440"/>
      <c r="AX48" s="441"/>
    </row>
    <row r="49" spans="1:50" ht="39.950000000000003" customHeight="1" x14ac:dyDescent="0.15">
      <c r="A49" s="509"/>
      <c r="B49" s="511"/>
      <c r="C49" s="341" t="s">
        <v>39</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69" t="s">
        <v>575</v>
      </c>
      <c r="AE49" s="370"/>
      <c r="AF49" s="370"/>
      <c r="AG49" s="222" t="s">
        <v>623</v>
      </c>
      <c r="AH49" s="223"/>
      <c r="AI49" s="223"/>
      <c r="AJ49" s="223"/>
      <c r="AK49" s="223"/>
      <c r="AL49" s="223"/>
      <c r="AM49" s="223"/>
      <c r="AN49" s="223"/>
      <c r="AO49" s="223"/>
      <c r="AP49" s="223"/>
      <c r="AQ49" s="223"/>
      <c r="AR49" s="223"/>
      <c r="AS49" s="223"/>
      <c r="AT49" s="223"/>
      <c r="AU49" s="223"/>
      <c r="AV49" s="223"/>
      <c r="AW49" s="223"/>
      <c r="AX49" s="224"/>
    </row>
    <row r="50" spans="1:50" ht="39.950000000000003" customHeight="1" x14ac:dyDescent="0.15">
      <c r="A50" s="509"/>
      <c r="B50" s="511"/>
      <c r="C50" s="335" t="s">
        <v>136</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133" t="s">
        <v>575</v>
      </c>
      <c r="AE50" s="134"/>
      <c r="AF50" s="134"/>
      <c r="AG50" s="366" t="s">
        <v>624</v>
      </c>
      <c r="AH50" s="367"/>
      <c r="AI50" s="367"/>
      <c r="AJ50" s="367"/>
      <c r="AK50" s="367"/>
      <c r="AL50" s="367"/>
      <c r="AM50" s="367"/>
      <c r="AN50" s="367"/>
      <c r="AO50" s="367"/>
      <c r="AP50" s="367"/>
      <c r="AQ50" s="367"/>
      <c r="AR50" s="367"/>
      <c r="AS50" s="367"/>
      <c r="AT50" s="367"/>
      <c r="AU50" s="367"/>
      <c r="AV50" s="367"/>
      <c r="AW50" s="367"/>
      <c r="AX50" s="368"/>
    </row>
    <row r="51" spans="1:50" ht="26.25" customHeight="1" x14ac:dyDescent="0.15">
      <c r="A51" s="509"/>
      <c r="B51" s="511"/>
      <c r="C51" s="335" t="s">
        <v>35</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133" t="s">
        <v>582</v>
      </c>
      <c r="AE51" s="134"/>
      <c r="AF51" s="134"/>
      <c r="AG51" s="366"/>
      <c r="AH51" s="367"/>
      <c r="AI51" s="367"/>
      <c r="AJ51" s="367"/>
      <c r="AK51" s="367"/>
      <c r="AL51" s="367"/>
      <c r="AM51" s="367"/>
      <c r="AN51" s="367"/>
      <c r="AO51" s="367"/>
      <c r="AP51" s="367"/>
      <c r="AQ51" s="367"/>
      <c r="AR51" s="367"/>
      <c r="AS51" s="367"/>
      <c r="AT51" s="367"/>
      <c r="AU51" s="367"/>
      <c r="AV51" s="367"/>
      <c r="AW51" s="367"/>
      <c r="AX51" s="368"/>
    </row>
    <row r="52" spans="1:50" ht="39.950000000000003" customHeight="1" x14ac:dyDescent="0.15">
      <c r="A52" s="509"/>
      <c r="B52" s="511"/>
      <c r="C52" s="335" t="s">
        <v>40</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7"/>
      <c r="AD52" s="133" t="s">
        <v>575</v>
      </c>
      <c r="AE52" s="134"/>
      <c r="AF52" s="134"/>
      <c r="AG52" s="366" t="s">
        <v>625</v>
      </c>
      <c r="AH52" s="367"/>
      <c r="AI52" s="367"/>
      <c r="AJ52" s="367"/>
      <c r="AK52" s="367"/>
      <c r="AL52" s="367"/>
      <c r="AM52" s="367"/>
      <c r="AN52" s="367"/>
      <c r="AO52" s="367"/>
      <c r="AP52" s="367"/>
      <c r="AQ52" s="367"/>
      <c r="AR52" s="367"/>
      <c r="AS52" s="367"/>
      <c r="AT52" s="367"/>
      <c r="AU52" s="367"/>
      <c r="AV52" s="367"/>
      <c r="AW52" s="367"/>
      <c r="AX52" s="368"/>
    </row>
    <row r="53" spans="1:50" ht="99.95" customHeight="1" x14ac:dyDescent="0.15">
      <c r="A53" s="509"/>
      <c r="B53" s="511"/>
      <c r="C53" s="335" t="s">
        <v>216</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7"/>
      <c r="AD53" s="133" t="s">
        <v>575</v>
      </c>
      <c r="AE53" s="134"/>
      <c r="AF53" s="134"/>
      <c r="AG53" s="338" t="s">
        <v>626</v>
      </c>
      <c r="AH53" s="339"/>
      <c r="AI53" s="339"/>
      <c r="AJ53" s="339"/>
      <c r="AK53" s="339"/>
      <c r="AL53" s="339"/>
      <c r="AM53" s="339"/>
      <c r="AN53" s="339"/>
      <c r="AO53" s="339"/>
      <c r="AP53" s="339"/>
      <c r="AQ53" s="339"/>
      <c r="AR53" s="339"/>
      <c r="AS53" s="339"/>
      <c r="AT53" s="339"/>
      <c r="AU53" s="339"/>
      <c r="AV53" s="339"/>
      <c r="AW53" s="339"/>
      <c r="AX53" s="340"/>
    </row>
    <row r="54" spans="1:50" ht="26.25" customHeight="1" x14ac:dyDescent="0.15">
      <c r="A54" s="509"/>
      <c r="B54" s="511"/>
      <c r="C54" s="130" t="s">
        <v>217</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2"/>
      <c r="AD54" s="133" t="s">
        <v>582</v>
      </c>
      <c r="AE54" s="134"/>
      <c r="AF54" s="134"/>
      <c r="AG54" s="366" t="s">
        <v>260</v>
      </c>
      <c r="AH54" s="367"/>
      <c r="AI54" s="367"/>
      <c r="AJ54" s="367"/>
      <c r="AK54" s="367"/>
      <c r="AL54" s="367"/>
      <c r="AM54" s="367"/>
      <c r="AN54" s="367"/>
      <c r="AO54" s="367"/>
      <c r="AP54" s="367"/>
      <c r="AQ54" s="367"/>
      <c r="AR54" s="367"/>
      <c r="AS54" s="367"/>
      <c r="AT54" s="367"/>
      <c r="AU54" s="367"/>
      <c r="AV54" s="367"/>
      <c r="AW54" s="367"/>
      <c r="AX54" s="368"/>
    </row>
    <row r="55" spans="1:50" ht="35.1" customHeight="1" x14ac:dyDescent="0.15">
      <c r="A55" s="512"/>
      <c r="B55" s="513"/>
      <c r="C55" s="514" t="s">
        <v>206</v>
      </c>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6"/>
      <c r="AD55" s="133" t="s">
        <v>575</v>
      </c>
      <c r="AE55" s="134"/>
      <c r="AF55" s="134"/>
      <c r="AG55" s="399" t="s">
        <v>627</v>
      </c>
      <c r="AH55" s="400"/>
      <c r="AI55" s="400"/>
      <c r="AJ55" s="400"/>
      <c r="AK55" s="400"/>
      <c r="AL55" s="400"/>
      <c r="AM55" s="400"/>
      <c r="AN55" s="400"/>
      <c r="AO55" s="400"/>
      <c r="AP55" s="400"/>
      <c r="AQ55" s="400"/>
      <c r="AR55" s="400"/>
      <c r="AS55" s="400"/>
      <c r="AT55" s="400"/>
      <c r="AU55" s="400"/>
      <c r="AV55" s="400"/>
      <c r="AW55" s="400"/>
      <c r="AX55" s="401"/>
    </row>
    <row r="56" spans="1:50" ht="27" customHeight="1" x14ac:dyDescent="0.15">
      <c r="A56" s="327" t="s">
        <v>37</v>
      </c>
      <c r="B56" s="521"/>
      <c r="C56" s="541" t="s">
        <v>207</v>
      </c>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3"/>
      <c r="AD56" s="369" t="s">
        <v>582</v>
      </c>
      <c r="AE56" s="370"/>
      <c r="AF56" s="370"/>
      <c r="AG56" s="366"/>
      <c r="AH56" s="367"/>
      <c r="AI56" s="367"/>
      <c r="AJ56" s="367"/>
      <c r="AK56" s="367"/>
      <c r="AL56" s="367"/>
      <c r="AM56" s="367"/>
      <c r="AN56" s="367"/>
      <c r="AO56" s="367"/>
      <c r="AP56" s="367"/>
      <c r="AQ56" s="367"/>
      <c r="AR56" s="367"/>
      <c r="AS56" s="367"/>
      <c r="AT56" s="367"/>
      <c r="AU56" s="367"/>
      <c r="AV56" s="367"/>
      <c r="AW56" s="367"/>
      <c r="AX56" s="368"/>
    </row>
    <row r="57" spans="1:50" ht="35.25" customHeight="1" x14ac:dyDescent="0.15">
      <c r="A57" s="509"/>
      <c r="B57" s="511"/>
      <c r="C57" s="493" t="s">
        <v>42</v>
      </c>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5"/>
      <c r="AD57" s="133" t="s">
        <v>582</v>
      </c>
      <c r="AE57" s="134"/>
      <c r="AF57" s="134"/>
      <c r="AG57" s="366" t="s">
        <v>260</v>
      </c>
      <c r="AH57" s="367"/>
      <c r="AI57" s="367"/>
      <c r="AJ57" s="367"/>
      <c r="AK57" s="367"/>
      <c r="AL57" s="367"/>
      <c r="AM57" s="367"/>
      <c r="AN57" s="367"/>
      <c r="AO57" s="367"/>
      <c r="AP57" s="367"/>
      <c r="AQ57" s="367"/>
      <c r="AR57" s="367"/>
      <c r="AS57" s="367"/>
      <c r="AT57" s="367"/>
      <c r="AU57" s="367"/>
      <c r="AV57" s="367"/>
      <c r="AW57" s="367"/>
      <c r="AX57" s="368"/>
    </row>
    <row r="58" spans="1:50" ht="35.1" customHeight="1" x14ac:dyDescent="0.15">
      <c r="A58" s="509"/>
      <c r="B58" s="511"/>
      <c r="C58" s="335" t="s">
        <v>173</v>
      </c>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133" t="s">
        <v>628</v>
      </c>
      <c r="AE58" s="134"/>
      <c r="AF58" s="134"/>
      <c r="AG58" s="366" t="s">
        <v>629</v>
      </c>
      <c r="AH58" s="367"/>
      <c r="AI58" s="367"/>
      <c r="AJ58" s="367"/>
      <c r="AK58" s="367"/>
      <c r="AL58" s="367"/>
      <c r="AM58" s="367"/>
      <c r="AN58" s="367"/>
      <c r="AO58" s="367"/>
      <c r="AP58" s="367"/>
      <c r="AQ58" s="367"/>
      <c r="AR58" s="367"/>
      <c r="AS58" s="367"/>
      <c r="AT58" s="367"/>
      <c r="AU58" s="367"/>
      <c r="AV58" s="367"/>
      <c r="AW58" s="367"/>
      <c r="AX58" s="368"/>
    </row>
    <row r="59" spans="1:50" ht="27" customHeight="1" x14ac:dyDescent="0.15">
      <c r="A59" s="512"/>
      <c r="B59" s="513"/>
      <c r="C59" s="335" t="s">
        <v>41</v>
      </c>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133" t="s">
        <v>582</v>
      </c>
      <c r="AE59" s="134"/>
      <c r="AF59" s="134"/>
      <c r="AG59" s="489" t="s">
        <v>260</v>
      </c>
      <c r="AH59" s="473"/>
      <c r="AI59" s="473"/>
      <c r="AJ59" s="473"/>
      <c r="AK59" s="473"/>
      <c r="AL59" s="473"/>
      <c r="AM59" s="473"/>
      <c r="AN59" s="473"/>
      <c r="AO59" s="473"/>
      <c r="AP59" s="473"/>
      <c r="AQ59" s="473"/>
      <c r="AR59" s="473"/>
      <c r="AS59" s="473"/>
      <c r="AT59" s="473"/>
      <c r="AU59" s="473"/>
      <c r="AV59" s="473"/>
      <c r="AW59" s="473"/>
      <c r="AX59" s="490"/>
    </row>
    <row r="60" spans="1:50" ht="41.25" customHeight="1" x14ac:dyDescent="0.15">
      <c r="A60" s="487" t="s">
        <v>55</v>
      </c>
      <c r="B60" s="488"/>
      <c r="C60" s="496" t="s">
        <v>137</v>
      </c>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350"/>
      <c r="AD60" s="369" t="s">
        <v>582</v>
      </c>
      <c r="AE60" s="370"/>
      <c r="AF60" s="370"/>
      <c r="AG60" s="491" t="s">
        <v>578</v>
      </c>
      <c r="AH60" s="470"/>
      <c r="AI60" s="470"/>
      <c r="AJ60" s="470"/>
      <c r="AK60" s="470"/>
      <c r="AL60" s="470"/>
      <c r="AM60" s="470"/>
      <c r="AN60" s="470"/>
      <c r="AO60" s="470"/>
      <c r="AP60" s="470"/>
      <c r="AQ60" s="470"/>
      <c r="AR60" s="470"/>
      <c r="AS60" s="470"/>
      <c r="AT60" s="470"/>
      <c r="AU60" s="470"/>
      <c r="AV60" s="470"/>
      <c r="AW60" s="470"/>
      <c r="AX60" s="492"/>
    </row>
    <row r="61" spans="1:50" ht="67.5" customHeight="1" x14ac:dyDescent="0.15">
      <c r="A61" s="327" t="s">
        <v>45</v>
      </c>
      <c r="B61" s="328"/>
      <c r="C61" s="315" t="s">
        <v>50</v>
      </c>
      <c r="D61" s="359"/>
      <c r="E61" s="359"/>
      <c r="F61" s="360"/>
      <c r="G61" s="527" t="s">
        <v>585</v>
      </c>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c r="AV61" s="527"/>
      <c r="AW61" s="527"/>
      <c r="AX61" s="528"/>
    </row>
    <row r="62" spans="1:50" ht="67.5" customHeight="1" thickBot="1" x14ac:dyDescent="0.2">
      <c r="A62" s="329"/>
      <c r="B62" s="330"/>
      <c r="C62" s="405" t="s">
        <v>54</v>
      </c>
      <c r="D62" s="406"/>
      <c r="E62" s="406"/>
      <c r="F62" s="407"/>
      <c r="G62" s="525" t="s">
        <v>586</v>
      </c>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c r="AE62" s="525"/>
      <c r="AF62" s="525"/>
      <c r="AG62" s="525"/>
      <c r="AH62" s="525"/>
      <c r="AI62" s="525"/>
      <c r="AJ62" s="525"/>
      <c r="AK62" s="525"/>
      <c r="AL62" s="525"/>
      <c r="AM62" s="525"/>
      <c r="AN62" s="525"/>
      <c r="AO62" s="525"/>
      <c r="AP62" s="525"/>
      <c r="AQ62" s="525"/>
      <c r="AR62" s="525"/>
      <c r="AS62" s="525"/>
      <c r="AT62" s="525"/>
      <c r="AU62" s="525"/>
      <c r="AV62" s="525"/>
      <c r="AW62" s="525"/>
      <c r="AX62" s="526"/>
    </row>
    <row r="63" spans="1:50" ht="24" customHeight="1" x14ac:dyDescent="0.15">
      <c r="A63" s="402" t="s">
        <v>30</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50" ht="45" customHeight="1" thickBot="1" x14ac:dyDescent="0.2">
      <c r="A64" s="504" t="s">
        <v>633</v>
      </c>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row>
    <row r="65" spans="1:52" ht="24.75" customHeight="1" x14ac:dyDescent="0.15">
      <c r="A65" s="331" t="s">
        <v>31</v>
      </c>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3"/>
    </row>
    <row r="66" spans="1:52" ht="45" customHeight="1" thickBot="1" x14ac:dyDescent="0.2">
      <c r="A66" s="324" t="s">
        <v>132</v>
      </c>
      <c r="B66" s="325"/>
      <c r="C66" s="325"/>
      <c r="D66" s="325"/>
      <c r="E66" s="326"/>
      <c r="F66" s="390" t="s">
        <v>634</v>
      </c>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2" ht="24.75" customHeight="1" x14ac:dyDescent="0.15">
      <c r="A67" s="331" t="s">
        <v>43</v>
      </c>
      <c r="B67" s="332"/>
      <c r="C67" s="33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3"/>
    </row>
    <row r="68" spans="1:52" ht="108.6" customHeight="1" thickBot="1" x14ac:dyDescent="0.2">
      <c r="A68" s="324" t="s">
        <v>132</v>
      </c>
      <c r="B68" s="325"/>
      <c r="C68" s="325"/>
      <c r="D68" s="325"/>
      <c r="E68" s="326"/>
      <c r="F68" s="505" t="s">
        <v>637</v>
      </c>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c r="AE68" s="506"/>
      <c r="AF68" s="506"/>
      <c r="AG68" s="506"/>
      <c r="AH68" s="506"/>
      <c r="AI68" s="506"/>
      <c r="AJ68" s="506"/>
      <c r="AK68" s="506"/>
      <c r="AL68" s="506"/>
      <c r="AM68" s="506"/>
      <c r="AN68" s="506"/>
      <c r="AO68" s="506"/>
      <c r="AP68" s="506"/>
      <c r="AQ68" s="506"/>
      <c r="AR68" s="506"/>
      <c r="AS68" s="506"/>
      <c r="AT68" s="506"/>
      <c r="AU68" s="506"/>
      <c r="AV68" s="506"/>
      <c r="AW68" s="506"/>
      <c r="AX68" s="507"/>
    </row>
    <row r="69" spans="1:52" ht="24.75" customHeight="1" x14ac:dyDescent="0.15">
      <c r="A69" s="464" t="s">
        <v>32</v>
      </c>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c r="AX69" s="466"/>
    </row>
    <row r="70" spans="1:52" ht="45" customHeight="1" thickBot="1" x14ac:dyDescent="0.2">
      <c r="A70" s="371"/>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3"/>
    </row>
    <row r="71" spans="1:52" ht="24.75" customHeight="1" x14ac:dyDescent="0.15">
      <c r="A71" s="517" t="s">
        <v>220</v>
      </c>
      <c r="B71" s="518"/>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c r="AO71" s="518"/>
      <c r="AP71" s="518"/>
      <c r="AQ71" s="518"/>
      <c r="AR71" s="518"/>
      <c r="AS71" s="518"/>
      <c r="AT71" s="518"/>
      <c r="AU71" s="518"/>
      <c r="AV71" s="518"/>
      <c r="AW71" s="518"/>
      <c r="AX71" s="519"/>
      <c r="AZ71" s="10"/>
    </row>
    <row r="72" spans="1:52" ht="24.75" customHeight="1" x14ac:dyDescent="0.15">
      <c r="A72" s="86" t="s">
        <v>521</v>
      </c>
      <c r="B72" s="87"/>
      <c r="C72" s="87"/>
      <c r="D72" s="88"/>
      <c r="E72" s="79" t="s">
        <v>563</v>
      </c>
      <c r="F72" s="80"/>
      <c r="G72" s="80"/>
      <c r="H72" s="80"/>
      <c r="I72" s="80"/>
      <c r="J72" s="80"/>
      <c r="K72" s="80"/>
      <c r="L72" s="80"/>
      <c r="M72" s="80"/>
      <c r="N72" s="80"/>
      <c r="O72" s="80"/>
      <c r="P72" s="81"/>
      <c r="Q72" s="79"/>
      <c r="R72" s="80"/>
      <c r="S72" s="80"/>
      <c r="T72" s="80"/>
      <c r="U72" s="80"/>
      <c r="V72" s="80"/>
      <c r="W72" s="80"/>
      <c r="X72" s="80"/>
      <c r="Y72" s="80"/>
      <c r="Z72" s="80"/>
      <c r="AA72" s="80"/>
      <c r="AB72" s="81"/>
      <c r="AC72" s="79"/>
      <c r="AD72" s="80"/>
      <c r="AE72" s="80"/>
      <c r="AF72" s="80"/>
      <c r="AG72" s="80"/>
      <c r="AH72" s="80"/>
      <c r="AI72" s="80"/>
      <c r="AJ72" s="80"/>
      <c r="AK72" s="80"/>
      <c r="AL72" s="80"/>
      <c r="AM72" s="80"/>
      <c r="AN72" s="81"/>
      <c r="AO72" s="79"/>
      <c r="AP72" s="80"/>
      <c r="AQ72" s="80"/>
      <c r="AR72" s="80"/>
      <c r="AS72" s="80"/>
      <c r="AT72" s="80"/>
      <c r="AU72" s="80"/>
      <c r="AV72" s="80"/>
      <c r="AW72" s="80"/>
      <c r="AX72" s="82"/>
      <c r="AY72" s="66"/>
    </row>
    <row r="73" spans="1:52" ht="24.75" customHeight="1" x14ac:dyDescent="0.15">
      <c r="A73" s="78" t="s">
        <v>254</v>
      </c>
      <c r="B73" s="78"/>
      <c r="C73" s="78"/>
      <c r="D73" s="78"/>
      <c r="E73" s="79" t="s">
        <v>563</v>
      </c>
      <c r="F73" s="80"/>
      <c r="G73" s="80"/>
      <c r="H73" s="80"/>
      <c r="I73" s="80"/>
      <c r="J73" s="80"/>
      <c r="K73" s="80"/>
      <c r="L73" s="80"/>
      <c r="M73" s="80"/>
      <c r="N73" s="80"/>
      <c r="O73" s="80"/>
      <c r="P73" s="81"/>
      <c r="Q73" s="79"/>
      <c r="R73" s="80"/>
      <c r="S73" s="80"/>
      <c r="T73" s="80"/>
      <c r="U73" s="80"/>
      <c r="V73" s="80"/>
      <c r="W73" s="80"/>
      <c r="X73" s="80"/>
      <c r="Y73" s="80"/>
      <c r="Z73" s="80"/>
      <c r="AA73" s="80"/>
      <c r="AB73" s="81"/>
      <c r="AC73" s="79"/>
      <c r="AD73" s="80"/>
      <c r="AE73" s="80"/>
      <c r="AF73" s="80"/>
      <c r="AG73" s="80"/>
      <c r="AH73" s="80"/>
      <c r="AI73" s="80"/>
      <c r="AJ73" s="80"/>
      <c r="AK73" s="80"/>
      <c r="AL73" s="80"/>
      <c r="AM73" s="80"/>
      <c r="AN73" s="81"/>
      <c r="AO73" s="79"/>
      <c r="AP73" s="80"/>
      <c r="AQ73" s="80"/>
      <c r="AR73" s="80"/>
      <c r="AS73" s="80"/>
      <c r="AT73" s="80"/>
      <c r="AU73" s="80"/>
      <c r="AV73" s="80"/>
      <c r="AW73" s="80"/>
      <c r="AX73" s="82"/>
    </row>
    <row r="74" spans="1:52" ht="24.75" customHeight="1" x14ac:dyDescent="0.15">
      <c r="A74" s="78" t="s">
        <v>253</v>
      </c>
      <c r="B74" s="78"/>
      <c r="C74" s="78"/>
      <c r="D74" s="78"/>
      <c r="E74" s="79" t="s">
        <v>563</v>
      </c>
      <c r="F74" s="80"/>
      <c r="G74" s="80"/>
      <c r="H74" s="80"/>
      <c r="I74" s="80"/>
      <c r="J74" s="80"/>
      <c r="K74" s="80"/>
      <c r="L74" s="80"/>
      <c r="M74" s="80"/>
      <c r="N74" s="80"/>
      <c r="O74" s="80"/>
      <c r="P74" s="81"/>
      <c r="Q74" s="79"/>
      <c r="R74" s="80"/>
      <c r="S74" s="80"/>
      <c r="T74" s="80"/>
      <c r="U74" s="80"/>
      <c r="V74" s="80"/>
      <c r="W74" s="80"/>
      <c r="X74" s="80"/>
      <c r="Y74" s="80"/>
      <c r="Z74" s="80"/>
      <c r="AA74" s="80"/>
      <c r="AB74" s="81"/>
      <c r="AC74" s="79"/>
      <c r="AD74" s="80"/>
      <c r="AE74" s="80"/>
      <c r="AF74" s="80"/>
      <c r="AG74" s="80"/>
      <c r="AH74" s="80"/>
      <c r="AI74" s="80"/>
      <c r="AJ74" s="80"/>
      <c r="AK74" s="80"/>
      <c r="AL74" s="80"/>
      <c r="AM74" s="80"/>
      <c r="AN74" s="81"/>
      <c r="AO74" s="79"/>
      <c r="AP74" s="80"/>
      <c r="AQ74" s="80"/>
      <c r="AR74" s="80"/>
      <c r="AS74" s="80"/>
      <c r="AT74" s="80"/>
      <c r="AU74" s="80"/>
      <c r="AV74" s="80"/>
      <c r="AW74" s="80"/>
      <c r="AX74" s="82"/>
    </row>
    <row r="75" spans="1:52" ht="24.75" customHeight="1" x14ac:dyDescent="0.15">
      <c r="A75" s="78" t="s">
        <v>252</v>
      </c>
      <c r="B75" s="78"/>
      <c r="C75" s="78"/>
      <c r="D75" s="78"/>
      <c r="E75" s="79" t="s">
        <v>563</v>
      </c>
      <c r="F75" s="80"/>
      <c r="G75" s="80"/>
      <c r="H75" s="80"/>
      <c r="I75" s="80"/>
      <c r="J75" s="80"/>
      <c r="K75" s="80"/>
      <c r="L75" s="80"/>
      <c r="M75" s="80"/>
      <c r="N75" s="80"/>
      <c r="O75" s="80"/>
      <c r="P75" s="81"/>
      <c r="Q75" s="79"/>
      <c r="R75" s="80"/>
      <c r="S75" s="80"/>
      <c r="T75" s="80"/>
      <c r="U75" s="80"/>
      <c r="V75" s="80"/>
      <c r="W75" s="80"/>
      <c r="X75" s="80"/>
      <c r="Y75" s="80"/>
      <c r="Z75" s="80"/>
      <c r="AA75" s="80"/>
      <c r="AB75" s="81"/>
      <c r="AC75" s="79"/>
      <c r="AD75" s="80"/>
      <c r="AE75" s="80"/>
      <c r="AF75" s="80"/>
      <c r="AG75" s="80"/>
      <c r="AH75" s="80"/>
      <c r="AI75" s="80"/>
      <c r="AJ75" s="80"/>
      <c r="AK75" s="80"/>
      <c r="AL75" s="80"/>
      <c r="AM75" s="80"/>
      <c r="AN75" s="81"/>
      <c r="AO75" s="79"/>
      <c r="AP75" s="80"/>
      <c r="AQ75" s="80"/>
      <c r="AR75" s="80"/>
      <c r="AS75" s="80"/>
      <c r="AT75" s="80"/>
      <c r="AU75" s="80"/>
      <c r="AV75" s="80"/>
      <c r="AW75" s="80"/>
      <c r="AX75" s="82"/>
    </row>
    <row r="76" spans="1:52" ht="24.75" customHeight="1" x14ac:dyDescent="0.15">
      <c r="A76" s="78" t="s">
        <v>251</v>
      </c>
      <c r="B76" s="78"/>
      <c r="C76" s="78"/>
      <c r="D76" s="78"/>
      <c r="E76" s="79" t="s">
        <v>563</v>
      </c>
      <c r="F76" s="80"/>
      <c r="G76" s="80"/>
      <c r="H76" s="80"/>
      <c r="I76" s="80"/>
      <c r="J76" s="80"/>
      <c r="K76" s="80"/>
      <c r="L76" s="80"/>
      <c r="M76" s="80"/>
      <c r="N76" s="80"/>
      <c r="O76" s="80"/>
      <c r="P76" s="81"/>
      <c r="Q76" s="79"/>
      <c r="R76" s="80"/>
      <c r="S76" s="80"/>
      <c r="T76" s="80"/>
      <c r="U76" s="80"/>
      <c r="V76" s="80"/>
      <c r="W76" s="80"/>
      <c r="X76" s="80"/>
      <c r="Y76" s="80"/>
      <c r="Z76" s="80"/>
      <c r="AA76" s="80"/>
      <c r="AB76" s="81"/>
      <c r="AC76" s="79"/>
      <c r="AD76" s="80"/>
      <c r="AE76" s="80"/>
      <c r="AF76" s="80"/>
      <c r="AG76" s="80"/>
      <c r="AH76" s="80"/>
      <c r="AI76" s="80"/>
      <c r="AJ76" s="80"/>
      <c r="AK76" s="80"/>
      <c r="AL76" s="80"/>
      <c r="AM76" s="80"/>
      <c r="AN76" s="81"/>
      <c r="AO76" s="79"/>
      <c r="AP76" s="80"/>
      <c r="AQ76" s="80"/>
      <c r="AR76" s="80"/>
      <c r="AS76" s="80"/>
      <c r="AT76" s="80"/>
      <c r="AU76" s="80"/>
      <c r="AV76" s="80"/>
      <c r="AW76" s="80"/>
      <c r="AX76" s="82"/>
    </row>
    <row r="77" spans="1:52" ht="24.75" customHeight="1" x14ac:dyDescent="0.15">
      <c r="A77" s="78" t="s">
        <v>250</v>
      </c>
      <c r="B77" s="78"/>
      <c r="C77" s="78"/>
      <c r="D77" s="78"/>
      <c r="E77" s="79" t="s">
        <v>563</v>
      </c>
      <c r="F77" s="80"/>
      <c r="G77" s="80"/>
      <c r="H77" s="80"/>
      <c r="I77" s="80"/>
      <c r="J77" s="80"/>
      <c r="K77" s="80"/>
      <c r="L77" s="80"/>
      <c r="M77" s="80"/>
      <c r="N77" s="80"/>
      <c r="O77" s="80"/>
      <c r="P77" s="81"/>
      <c r="Q77" s="79"/>
      <c r="R77" s="80"/>
      <c r="S77" s="80"/>
      <c r="T77" s="80"/>
      <c r="U77" s="80"/>
      <c r="V77" s="80"/>
      <c r="W77" s="80"/>
      <c r="X77" s="80"/>
      <c r="Y77" s="80"/>
      <c r="Z77" s="80"/>
      <c r="AA77" s="80"/>
      <c r="AB77" s="81"/>
      <c r="AC77" s="79"/>
      <c r="AD77" s="80"/>
      <c r="AE77" s="80"/>
      <c r="AF77" s="80"/>
      <c r="AG77" s="80"/>
      <c r="AH77" s="80"/>
      <c r="AI77" s="80"/>
      <c r="AJ77" s="80"/>
      <c r="AK77" s="80"/>
      <c r="AL77" s="80"/>
      <c r="AM77" s="80"/>
      <c r="AN77" s="81"/>
      <c r="AO77" s="79"/>
      <c r="AP77" s="80"/>
      <c r="AQ77" s="80"/>
      <c r="AR77" s="80"/>
      <c r="AS77" s="80"/>
      <c r="AT77" s="80"/>
      <c r="AU77" s="80"/>
      <c r="AV77" s="80"/>
      <c r="AW77" s="80"/>
      <c r="AX77" s="82"/>
    </row>
    <row r="78" spans="1:52" ht="24.75" customHeight="1" x14ac:dyDescent="0.15">
      <c r="A78" s="78" t="s">
        <v>249</v>
      </c>
      <c r="B78" s="78"/>
      <c r="C78" s="78"/>
      <c r="D78" s="78"/>
      <c r="E78" s="79" t="s">
        <v>563</v>
      </c>
      <c r="F78" s="80"/>
      <c r="G78" s="80"/>
      <c r="H78" s="80"/>
      <c r="I78" s="80"/>
      <c r="J78" s="80"/>
      <c r="K78" s="80"/>
      <c r="L78" s="80"/>
      <c r="M78" s="80"/>
      <c r="N78" s="80"/>
      <c r="O78" s="80"/>
      <c r="P78" s="81"/>
      <c r="Q78" s="79"/>
      <c r="R78" s="80"/>
      <c r="S78" s="80"/>
      <c r="T78" s="80"/>
      <c r="U78" s="80"/>
      <c r="V78" s="80"/>
      <c r="W78" s="80"/>
      <c r="X78" s="80"/>
      <c r="Y78" s="80"/>
      <c r="Z78" s="80"/>
      <c r="AA78" s="80"/>
      <c r="AB78" s="81"/>
      <c r="AC78" s="79"/>
      <c r="AD78" s="80"/>
      <c r="AE78" s="80"/>
      <c r="AF78" s="80"/>
      <c r="AG78" s="80"/>
      <c r="AH78" s="80"/>
      <c r="AI78" s="80"/>
      <c r="AJ78" s="80"/>
      <c r="AK78" s="80"/>
      <c r="AL78" s="80"/>
      <c r="AM78" s="80"/>
      <c r="AN78" s="81"/>
      <c r="AO78" s="79"/>
      <c r="AP78" s="80"/>
      <c r="AQ78" s="80"/>
      <c r="AR78" s="80"/>
      <c r="AS78" s="80"/>
      <c r="AT78" s="80"/>
      <c r="AU78" s="80"/>
      <c r="AV78" s="80"/>
      <c r="AW78" s="80"/>
      <c r="AX78" s="82"/>
    </row>
    <row r="79" spans="1:52" ht="24.75" customHeight="1" x14ac:dyDescent="0.15">
      <c r="A79" s="78" t="s">
        <v>248</v>
      </c>
      <c r="B79" s="78"/>
      <c r="C79" s="78"/>
      <c r="D79" s="78"/>
      <c r="E79" s="79" t="s">
        <v>563</v>
      </c>
      <c r="F79" s="80"/>
      <c r="G79" s="80"/>
      <c r="H79" s="80"/>
      <c r="I79" s="80"/>
      <c r="J79" s="80"/>
      <c r="K79" s="80"/>
      <c r="L79" s="80"/>
      <c r="M79" s="80"/>
      <c r="N79" s="80"/>
      <c r="O79" s="80"/>
      <c r="P79" s="81"/>
      <c r="Q79" s="79"/>
      <c r="R79" s="80"/>
      <c r="S79" s="80"/>
      <c r="T79" s="80"/>
      <c r="U79" s="80"/>
      <c r="V79" s="80"/>
      <c r="W79" s="80"/>
      <c r="X79" s="80"/>
      <c r="Y79" s="80"/>
      <c r="Z79" s="80"/>
      <c r="AA79" s="80"/>
      <c r="AB79" s="81"/>
      <c r="AC79" s="79"/>
      <c r="AD79" s="80"/>
      <c r="AE79" s="80"/>
      <c r="AF79" s="80"/>
      <c r="AG79" s="80"/>
      <c r="AH79" s="80"/>
      <c r="AI79" s="80"/>
      <c r="AJ79" s="80"/>
      <c r="AK79" s="80"/>
      <c r="AL79" s="80"/>
      <c r="AM79" s="80"/>
      <c r="AN79" s="81"/>
      <c r="AO79" s="79"/>
      <c r="AP79" s="80"/>
      <c r="AQ79" s="80"/>
      <c r="AR79" s="80"/>
      <c r="AS79" s="80"/>
      <c r="AT79" s="80"/>
      <c r="AU79" s="80"/>
      <c r="AV79" s="80"/>
      <c r="AW79" s="80"/>
      <c r="AX79" s="82"/>
    </row>
    <row r="80" spans="1:52" ht="24.75" customHeight="1" x14ac:dyDescent="0.15">
      <c r="A80" s="78" t="s">
        <v>247</v>
      </c>
      <c r="B80" s="78"/>
      <c r="C80" s="78"/>
      <c r="D80" s="78"/>
      <c r="E80" s="83" t="s">
        <v>563</v>
      </c>
      <c r="F80" s="84"/>
      <c r="G80" s="84"/>
      <c r="H80" s="84"/>
      <c r="I80" s="84"/>
      <c r="J80" s="84"/>
      <c r="K80" s="84"/>
      <c r="L80" s="84"/>
      <c r="M80" s="84"/>
      <c r="N80" s="84"/>
      <c r="O80" s="84"/>
      <c r="P80" s="85"/>
      <c r="Q80" s="83"/>
      <c r="R80" s="84"/>
      <c r="S80" s="84"/>
      <c r="T80" s="84"/>
      <c r="U80" s="84"/>
      <c r="V80" s="84"/>
      <c r="W80" s="84"/>
      <c r="X80" s="84"/>
      <c r="Y80" s="84"/>
      <c r="Z80" s="84"/>
      <c r="AA80" s="84"/>
      <c r="AB80" s="85"/>
      <c r="AC80" s="83"/>
      <c r="AD80" s="84"/>
      <c r="AE80" s="84"/>
      <c r="AF80" s="84"/>
      <c r="AG80" s="84"/>
      <c r="AH80" s="84"/>
      <c r="AI80" s="84"/>
      <c r="AJ80" s="84"/>
      <c r="AK80" s="84"/>
      <c r="AL80" s="84"/>
      <c r="AM80" s="84"/>
      <c r="AN80" s="85"/>
      <c r="AO80" s="79"/>
      <c r="AP80" s="80"/>
      <c r="AQ80" s="80"/>
      <c r="AR80" s="80"/>
      <c r="AS80" s="80"/>
      <c r="AT80" s="80"/>
      <c r="AU80" s="80"/>
      <c r="AV80" s="80"/>
      <c r="AW80" s="80"/>
      <c r="AX80" s="82"/>
    </row>
    <row r="81" spans="1:50" ht="24.75" customHeight="1" x14ac:dyDescent="0.15">
      <c r="A81" s="78" t="s">
        <v>395</v>
      </c>
      <c r="B81" s="78"/>
      <c r="C81" s="78"/>
      <c r="D81" s="78"/>
      <c r="E81" s="75"/>
      <c r="F81" s="76"/>
      <c r="G81" s="76"/>
      <c r="H81" s="69" t="str">
        <f>IF(E81="","","-")</f>
        <v/>
      </c>
      <c r="I81" s="76"/>
      <c r="J81" s="76"/>
      <c r="K81" s="69" t="str">
        <f>IF(I81="","","-")</f>
        <v/>
      </c>
      <c r="L81" s="77"/>
      <c r="M81" s="77"/>
      <c r="N81" s="69" t="str">
        <f>IF(O81="","","-")</f>
        <v/>
      </c>
      <c r="O81" s="73"/>
      <c r="P81" s="74"/>
      <c r="Q81" s="75"/>
      <c r="R81" s="76"/>
      <c r="S81" s="76"/>
      <c r="T81" s="69" t="str">
        <f>IF(Q81="","","-")</f>
        <v/>
      </c>
      <c r="U81" s="76"/>
      <c r="V81" s="76"/>
      <c r="W81" s="69" t="str">
        <f>IF(U81="","","-")</f>
        <v/>
      </c>
      <c r="X81" s="77"/>
      <c r="Y81" s="77"/>
      <c r="Z81" s="69" t="str">
        <f>IF(AA81="","","-")</f>
        <v/>
      </c>
      <c r="AA81" s="73"/>
      <c r="AB81" s="74"/>
      <c r="AC81" s="75"/>
      <c r="AD81" s="76"/>
      <c r="AE81" s="76"/>
      <c r="AF81" s="69" t="str">
        <f>IF(AC81="","","-")</f>
        <v/>
      </c>
      <c r="AG81" s="76"/>
      <c r="AH81" s="76"/>
      <c r="AI81" s="69" t="str">
        <f>IF(AG81="","","-")</f>
        <v/>
      </c>
      <c r="AJ81" s="77"/>
      <c r="AK81" s="77"/>
      <c r="AL81" s="69" t="str">
        <f>IF(AM81="","","-")</f>
        <v/>
      </c>
      <c r="AM81" s="73"/>
      <c r="AN81" s="74"/>
      <c r="AO81" s="75"/>
      <c r="AP81" s="76"/>
      <c r="AQ81" s="69" t="str">
        <f>IF(AO81="","","-")</f>
        <v/>
      </c>
      <c r="AR81" s="76"/>
      <c r="AS81" s="76"/>
      <c r="AT81" s="69" t="str">
        <f>IF(AR81="","","-")</f>
        <v/>
      </c>
      <c r="AU81" s="77"/>
      <c r="AV81" s="77"/>
      <c r="AW81" s="69" t="str">
        <f>IF(AX81="","","-")</f>
        <v/>
      </c>
      <c r="AX81" s="72"/>
    </row>
    <row r="82" spans="1:50" ht="24.75" customHeight="1" x14ac:dyDescent="0.15">
      <c r="A82" s="78" t="s">
        <v>361</v>
      </c>
      <c r="B82" s="78"/>
      <c r="C82" s="78"/>
      <c r="D82" s="78"/>
      <c r="E82" s="75" t="s">
        <v>558</v>
      </c>
      <c r="F82" s="76"/>
      <c r="G82" s="76"/>
      <c r="H82" s="69" t="str">
        <f>IF(E82="","","-")</f>
        <v>-</v>
      </c>
      <c r="I82" s="76" t="s">
        <v>265</v>
      </c>
      <c r="J82" s="76"/>
      <c r="K82" s="69" t="str">
        <f>IF(I82="","","-")</f>
        <v>-</v>
      </c>
      <c r="L82" s="77">
        <v>14</v>
      </c>
      <c r="M82" s="77"/>
      <c r="N82" s="69" t="str">
        <f>IF(O82="","","-")</f>
        <v/>
      </c>
      <c r="O82" s="73"/>
      <c r="P82" s="74"/>
      <c r="Q82" s="75"/>
      <c r="R82" s="76"/>
      <c r="S82" s="76"/>
      <c r="T82" s="69" t="str">
        <f>IF(Q82="","","-")</f>
        <v/>
      </c>
      <c r="U82" s="76"/>
      <c r="V82" s="76"/>
      <c r="W82" s="69" t="str">
        <f>IF(U82="","","-")</f>
        <v/>
      </c>
      <c r="X82" s="77"/>
      <c r="Y82" s="77"/>
      <c r="Z82" s="69" t="str">
        <f>IF(AA82="","","-")</f>
        <v/>
      </c>
      <c r="AA82" s="73"/>
      <c r="AB82" s="74"/>
      <c r="AC82" s="75"/>
      <c r="AD82" s="76"/>
      <c r="AE82" s="76"/>
      <c r="AF82" s="69" t="str">
        <f>IF(AC82="","","-")</f>
        <v/>
      </c>
      <c r="AG82" s="76"/>
      <c r="AH82" s="76"/>
      <c r="AI82" s="69" t="str">
        <f>IF(AG82="","","-")</f>
        <v/>
      </c>
      <c r="AJ82" s="77"/>
      <c r="AK82" s="77"/>
      <c r="AL82" s="69" t="str">
        <f>IF(AM82="","","-")</f>
        <v/>
      </c>
      <c r="AM82" s="73"/>
      <c r="AN82" s="74"/>
      <c r="AO82" s="75"/>
      <c r="AP82" s="76"/>
      <c r="AQ82" s="69" t="str">
        <f>IF(AO82="","","-")</f>
        <v/>
      </c>
      <c r="AR82" s="76"/>
      <c r="AS82" s="76"/>
      <c r="AT82" s="69" t="str">
        <f>IF(AR82="","","-")</f>
        <v/>
      </c>
      <c r="AU82" s="77"/>
      <c r="AV82" s="77"/>
      <c r="AW82" s="69" t="str">
        <f>IF(AX82="","","-")</f>
        <v/>
      </c>
      <c r="AX82" s="72"/>
    </row>
    <row r="83" spans="1:50" ht="18.75" customHeight="1" x14ac:dyDescent="0.15">
      <c r="A83" s="92" t="s">
        <v>241</v>
      </c>
      <c r="B83" s="93"/>
      <c r="C83" s="93"/>
      <c r="D83" s="93"/>
      <c r="E83" s="93"/>
      <c r="F83" s="94"/>
      <c r="G83" s="55" t="s">
        <v>556</v>
      </c>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row>
    <row r="84" spans="1:50" ht="28.35" customHeight="1" x14ac:dyDescent="0.15">
      <c r="A84" s="92"/>
      <c r="B84" s="93"/>
      <c r="C84" s="93"/>
      <c r="D84" s="93"/>
      <c r="E84" s="93"/>
      <c r="F84" s="94"/>
      <c r="G84" s="35"/>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row>
    <row r="85" spans="1:50" ht="28.35" customHeight="1" x14ac:dyDescent="0.15">
      <c r="A85" s="92"/>
      <c r="B85" s="93"/>
      <c r="C85" s="93"/>
      <c r="D85" s="93"/>
      <c r="E85" s="93"/>
      <c r="F85" s="94"/>
      <c r="G85" s="35"/>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row>
    <row r="86" spans="1:50" ht="28.35" customHeight="1" x14ac:dyDescent="0.15">
      <c r="A86" s="92"/>
      <c r="B86" s="93"/>
      <c r="C86" s="93"/>
      <c r="D86" s="93"/>
      <c r="E86" s="93"/>
      <c r="F86" s="94"/>
      <c r="G86" s="35"/>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row>
    <row r="87" spans="1:50" ht="27.75" customHeight="1" x14ac:dyDescent="0.15">
      <c r="A87" s="92"/>
      <c r="B87" s="93"/>
      <c r="C87" s="93"/>
      <c r="D87" s="93"/>
      <c r="E87" s="93"/>
      <c r="F87" s="94"/>
      <c r="G87" s="35"/>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row>
    <row r="88" spans="1:50" ht="28.35" customHeight="1" x14ac:dyDescent="0.15">
      <c r="A88" s="92"/>
      <c r="B88" s="93"/>
      <c r="C88" s="93"/>
      <c r="D88" s="93"/>
      <c r="E88" s="93"/>
      <c r="F88" s="94"/>
      <c r="G88" s="35"/>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92"/>
      <c r="B89" s="93"/>
      <c r="C89" s="93"/>
      <c r="D89" s="93"/>
      <c r="E89" s="93"/>
      <c r="F89" s="94"/>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1.75" customHeight="1" x14ac:dyDescent="0.15">
      <c r="A90" s="92"/>
      <c r="B90" s="93"/>
      <c r="C90" s="93"/>
      <c r="D90" s="93"/>
      <c r="E90" s="93"/>
      <c r="F90" s="94"/>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1.75" customHeight="1" x14ac:dyDescent="0.15">
      <c r="A91" s="92"/>
      <c r="B91" s="93"/>
      <c r="C91" s="93"/>
      <c r="D91" s="93"/>
      <c r="E91" s="93"/>
      <c r="F91" s="94"/>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8.35" customHeight="1" x14ac:dyDescent="0.15">
      <c r="A92" s="92"/>
      <c r="B92" s="93"/>
      <c r="C92" s="93"/>
      <c r="D92" s="93"/>
      <c r="E92" s="93"/>
      <c r="F92" s="94"/>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92"/>
      <c r="B93" s="93"/>
      <c r="C93" s="93"/>
      <c r="D93" s="93"/>
      <c r="E93" s="93"/>
      <c r="F93" s="94"/>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92"/>
      <c r="B94" s="93"/>
      <c r="C94" s="93"/>
      <c r="D94" s="93"/>
      <c r="E94" s="93"/>
      <c r="F94" s="94"/>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8.35" customHeight="1" x14ac:dyDescent="0.15">
      <c r="A95" s="92"/>
      <c r="B95" s="93"/>
      <c r="C95" s="93"/>
      <c r="D95" s="93"/>
      <c r="E95" s="93"/>
      <c r="F95" s="94"/>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7.75" customHeight="1" x14ac:dyDescent="0.15">
      <c r="A96" s="92"/>
      <c r="B96" s="93"/>
      <c r="C96" s="93"/>
      <c r="D96" s="93"/>
      <c r="E96" s="93"/>
      <c r="F96" s="94"/>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92"/>
      <c r="B97" s="93"/>
      <c r="C97" s="93"/>
      <c r="D97" s="93"/>
      <c r="E97" s="93"/>
      <c r="F97" s="94"/>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92"/>
      <c r="B98" s="93"/>
      <c r="C98" s="93"/>
      <c r="D98" s="93"/>
      <c r="E98" s="93"/>
      <c r="F98" s="94"/>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92"/>
      <c r="B99" s="93"/>
      <c r="C99" s="93"/>
      <c r="D99" s="93"/>
      <c r="E99" s="93"/>
      <c r="F99" s="94"/>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41.25" customHeight="1" x14ac:dyDescent="0.15">
      <c r="A100" s="92"/>
      <c r="B100" s="93"/>
      <c r="C100" s="93"/>
      <c r="D100" s="93"/>
      <c r="E100" s="93"/>
      <c r="F100" s="94"/>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52.5" customHeight="1" x14ac:dyDescent="0.15">
      <c r="A101" s="92"/>
      <c r="B101" s="93"/>
      <c r="C101" s="93"/>
      <c r="D101" s="93"/>
      <c r="E101" s="93"/>
      <c r="F101" s="94"/>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52.5" customHeight="1" x14ac:dyDescent="0.15">
      <c r="A102" s="92"/>
      <c r="B102" s="93"/>
      <c r="C102" s="93"/>
      <c r="D102" s="93"/>
      <c r="E102" s="93"/>
      <c r="F102" s="94"/>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29.25" customHeight="1" x14ac:dyDescent="0.15">
      <c r="A103" s="92"/>
      <c r="B103" s="93"/>
      <c r="C103" s="93"/>
      <c r="D103" s="93"/>
      <c r="E103" s="93"/>
      <c r="F103" s="94"/>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18.399999999999999" customHeight="1" x14ac:dyDescent="0.15">
      <c r="A104" s="92"/>
      <c r="B104" s="93"/>
      <c r="C104" s="93"/>
      <c r="D104" s="93"/>
      <c r="E104" s="93"/>
      <c r="F104" s="94"/>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1" ht="18.75" customHeight="1" thickBot="1" x14ac:dyDescent="0.2">
      <c r="A105" s="92"/>
      <c r="B105" s="93"/>
      <c r="C105" s="93"/>
      <c r="D105" s="93"/>
      <c r="E105" s="93"/>
      <c r="F105" s="94"/>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1" ht="24.75" customHeight="1" x14ac:dyDescent="0.15">
      <c r="A106" s="498" t="s">
        <v>243</v>
      </c>
      <c r="B106" s="499"/>
      <c r="C106" s="499"/>
      <c r="D106" s="499"/>
      <c r="E106" s="499"/>
      <c r="F106" s="500"/>
      <c r="G106" s="320" t="s">
        <v>589</v>
      </c>
      <c r="H106" s="321"/>
      <c r="I106" s="321"/>
      <c r="J106" s="321"/>
      <c r="K106" s="321"/>
      <c r="L106" s="321"/>
      <c r="M106" s="321"/>
      <c r="N106" s="321"/>
      <c r="O106" s="321"/>
      <c r="P106" s="321"/>
      <c r="Q106" s="321"/>
      <c r="R106" s="321"/>
      <c r="S106" s="321"/>
      <c r="T106" s="321"/>
      <c r="U106" s="321"/>
      <c r="V106" s="321"/>
      <c r="W106" s="321"/>
      <c r="X106" s="321"/>
      <c r="Y106" s="321"/>
      <c r="Z106" s="321"/>
      <c r="AA106" s="321"/>
      <c r="AB106" s="322"/>
      <c r="AC106" s="320" t="s">
        <v>590</v>
      </c>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3"/>
    </row>
    <row r="107" spans="1:51" ht="24.75" customHeight="1" x14ac:dyDescent="0.15">
      <c r="A107" s="501"/>
      <c r="B107" s="502"/>
      <c r="C107" s="502"/>
      <c r="D107" s="502"/>
      <c r="E107" s="502"/>
      <c r="F107" s="503"/>
      <c r="G107" s="315" t="s">
        <v>16</v>
      </c>
      <c r="H107" s="316"/>
      <c r="I107" s="316"/>
      <c r="J107" s="316"/>
      <c r="K107" s="316"/>
      <c r="L107" s="317" t="s">
        <v>17</v>
      </c>
      <c r="M107" s="316"/>
      <c r="N107" s="316"/>
      <c r="O107" s="316"/>
      <c r="P107" s="316"/>
      <c r="Q107" s="316"/>
      <c r="R107" s="316"/>
      <c r="S107" s="316"/>
      <c r="T107" s="316"/>
      <c r="U107" s="316"/>
      <c r="V107" s="316"/>
      <c r="W107" s="316"/>
      <c r="X107" s="318"/>
      <c r="Y107" s="312" t="s">
        <v>18</v>
      </c>
      <c r="Z107" s="313"/>
      <c r="AA107" s="313"/>
      <c r="AB107" s="314"/>
      <c r="AC107" s="315" t="s">
        <v>16</v>
      </c>
      <c r="AD107" s="316"/>
      <c r="AE107" s="316"/>
      <c r="AF107" s="316"/>
      <c r="AG107" s="316"/>
      <c r="AH107" s="317" t="s">
        <v>17</v>
      </c>
      <c r="AI107" s="316"/>
      <c r="AJ107" s="316"/>
      <c r="AK107" s="316"/>
      <c r="AL107" s="316"/>
      <c r="AM107" s="316"/>
      <c r="AN107" s="316"/>
      <c r="AO107" s="316"/>
      <c r="AP107" s="316"/>
      <c r="AQ107" s="316"/>
      <c r="AR107" s="316"/>
      <c r="AS107" s="316"/>
      <c r="AT107" s="318"/>
      <c r="AU107" s="312" t="s">
        <v>18</v>
      </c>
      <c r="AV107" s="313"/>
      <c r="AW107" s="313"/>
      <c r="AX107" s="319"/>
    </row>
    <row r="108" spans="1:51" ht="24.75" customHeight="1" x14ac:dyDescent="0.15">
      <c r="A108" s="501"/>
      <c r="B108" s="502"/>
      <c r="C108" s="502"/>
      <c r="D108" s="502"/>
      <c r="E108" s="502"/>
      <c r="F108" s="503"/>
      <c r="G108" s="303" t="s">
        <v>588</v>
      </c>
      <c r="H108" s="304"/>
      <c r="I108" s="304"/>
      <c r="J108" s="304"/>
      <c r="K108" s="305"/>
      <c r="L108" s="306" t="s">
        <v>610</v>
      </c>
      <c r="M108" s="307"/>
      <c r="N108" s="307"/>
      <c r="O108" s="307"/>
      <c r="P108" s="307"/>
      <c r="Q108" s="307"/>
      <c r="R108" s="307"/>
      <c r="S108" s="307"/>
      <c r="T108" s="307"/>
      <c r="U108" s="307"/>
      <c r="V108" s="307"/>
      <c r="W108" s="307"/>
      <c r="X108" s="308"/>
      <c r="Y108" s="309">
        <v>0.5</v>
      </c>
      <c r="Z108" s="310"/>
      <c r="AA108" s="310"/>
      <c r="AB108" s="311"/>
      <c r="AC108" s="303" t="s">
        <v>588</v>
      </c>
      <c r="AD108" s="304"/>
      <c r="AE108" s="304"/>
      <c r="AF108" s="304"/>
      <c r="AG108" s="305"/>
      <c r="AH108" s="306" t="s">
        <v>610</v>
      </c>
      <c r="AI108" s="307"/>
      <c r="AJ108" s="307"/>
      <c r="AK108" s="307"/>
      <c r="AL108" s="307"/>
      <c r="AM108" s="307"/>
      <c r="AN108" s="307"/>
      <c r="AO108" s="307"/>
      <c r="AP108" s="307"/>
      <c r="AQ108" s="307"/>
      <c r="AR108" s="307"/>
      <c r="AS108" s="307"/>
      <c r="AT108" s="308"/>
      <c r="AU108" s="309">
        <v>0.5</v>
      </c>
      <c r="AV108" s="310"/>
      <c r="AW108" s="310"/>
      <c r="AX108" s="520"/>
    </row>
    <row r="109" spans="1:51" ht="24.75" customHeight="1" thickBot="1" x14ac:dyDescent="0.2">
      <c r="A109" s="501"/>
      <c r="B109" s="502"/>
      <c r="C109" s="502"/>
      <c r="D109" s="502"/>
      <c r="E109" s="502"/>
      <c r="F109" s="503"/>
      <c r="G109" s="294" t="s">
        <v>19</v>
      </c>
      <c r="H109" s="295"/>
      <c r="I109" s="295"/>
      <c r="J109" s="295"/>
      <c r="K109" s="295"/>
      <c r="L109" s="296"/>
      <c r="M109" s="297"/>
      <c r="N109" s="297"/>
      <c r="O109" s="297"/>
      <c r="P109" s="297"/>
      <c r="Q109" s="297"/>
      <c r="R109" s="297"/>
      <c r="S109" s="297"/>
      <c r="T109" s="297"/>
      <c r="U109" s="297"/>
      <c r="V109" s="297"/>
      <c r="W109" s="297"/>
      <c r="X109" s="298"/>
      <c r="Y109" s="299">
        <f>SUM(Y108:AB108)</f>
        <v>0.5</v>
      </c>
      <c r="Z109" s="300"/>
      <c r="AA109" s="300"/>
      <c r="AB109" s="301"/>
      <c r="AC109" s="294" t="s">
        <v>19</v>
      </c>
      <c r="AD109" s="295"/>
      <c r="AE109" s="295"/>
      <c r="AF109" s="295"/>
      <c r="AG109" s="295"/>
      <c r="AH109" s="296"/>
      <c r="AI109" s="297"/>
      <c r="AJ109" s="297"/>
      <c r="AK109" s="297"/>
      <c r="AL109" s="297"/>
      <c r="AM109" s="297"/>
      <c r="AN109" s="297"/>
      <c r="AO109" s="297"/>
      <c r="AP109" s="297"/>
      <c r="AQ109" s="297"/>
      <c r="AR109" s="297"/>
      <c r="AS109" s="297"/>
      <c r="AT109" s="298"/>
      <c r="AU109" s="299">
        <f>SUM(AU108:AX108)</f>
        <v>0.5</v>
      </c>
      <c r="AV109" s="300"/>
      <c r="AW109" s="300"/>
      <c r="AX109" s="302"/>
    </row>
    <row r="110" spans="1:51" ht="24.75" customHeight="1" x14ac:dyDescent="0.15">
      <c r="A110" s="501"/>
      <c r="B110" s="502"/>
      <c r="C110" s="502"/>
      <c r="D110" s="502"/>
      <c r="E110" s="502"/>
      <c r="F110" s="503"/>
      <c r="G110" s="320" t="s">
        <v>591</v>
      </c>
      <c r="H110" s="321"/>
      <c r="I110" s="321"/>
      <c r="J110" s="321"/>
      <c r="K110" s="321"/>
      <c r="L110" s="321"/>
      <c r="M110" s="321"/>
      <c r="N110" s="321"/>
      <c r="O110" s="321"/>
      <c r="P110" s="321"/>
      <c r="Q110" s="321"/>
      <c r="R110" s="321"/>
      <c r="S110" s="321"/>
      <c r="T110" s="321"/>
      <c r="U110" s="321"/>
      <c r="V110" s="321"/>
      <c r="W110" s="321"/>
      <c r="X110" s="321"/>
      <c r="Y110" s="321"/>
      <c r="Z110" s="321"/>
      <c r="AA110" s="321"/>
      <c r="AB110" s="322"/>
      <c r="AC110" s="320" t="s">
        <v>596</v>
      </c>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3"/>
      <c r="AY110">
        <f>COUNTA($G$112,$AC$112)</f>
        <v>2</v>
      </c>
    </row>
    <row r="111" spans="1:51" ht="24.75" customHeight="1" x14ac:dyDescent="0.15">
      <c r="A111" s="501"/>
      <c r="B111" s="502"/>
      <c r="C111" s="502"/>
      <c r="D111" s="502"/>
      <c r="E111" s="502"/>
      <c r="F111" s="503"/>
      <c r="G111" s="315" t="s">
        <v>16</v>
      </c>
      <c r="H111" s="316"/>
      <c r="I111" s="316"/>
      <c r="J111" s="316"/>
      <c r="K111" s="316"/>
      <c r="L111" s="317" t="s">
        <v>17</v>
      </c>
      <c r="M111" s="316"/>
      <c r="N111" s="316"/>
      <c r="O111" s="316"/>
      <c r="P111" s="316"/>
      <c r="Q111" s="316"/>
      <c r="R111" s="316"/>
      <c r="S111" s="316"/>
      <c r="T111" s="316"/>
      <c r="U111" s="316"/>
      <c r="V111" s="316"/>
      <c r="W111" s="316"/>
      <c r="X111" s="318"/>
      <c r="Y111" s="312" t="s">
        <v>18</v>
      </c>
      <c r="Z111" s="313"/>
      <c r="AA111" s="313"/>
      <c r="AB111" s="314"/>
      <c r="AC111" s="315" t="s">
        <v>16</v>
      </c>
      <c r="AD111" s="316"/>
      <c r="AE111" s="316"/>
      <c r="AF111" s="316"/>
      <c r="AG111" s="316"/>
      <c r="AH111" s="317" t="s">
        <v>17</v>
      </c>
      <c r="AI111" s="316"/>
      <c r="AJ111" s="316"/>
      <c r="AK111" s="316"/>
      <c r="AL111" s="316"/>
      <c r="AM111" s="316"/>
      <c r="AN111" s="316"/>
      <c r="AO111" s="316"/>
      <c r="AP111" s="316"/>
      <c r="AQ111" s="316"/>
      <c r="AR111" s="316"/>
      <c r="AS111" s="316"/>
      <c r="AT111" s="318"/>
      <c r="AU111" s="312" t="s">
        <v>18</v>
      </c>
      <c r="AV111" s="313"/>
      <c r="AW111" s="313"/>
      <c r="AX111" s="319"/>
      <c r="AY111">
        <f>$AY$110</f>
        <v>2</v>
      </c>
    </row>
    <row r="112" spans="1:51" ht="24.75" customHeight="1" x14ac:dyDescent="0.15">
      <c r="A112" s="501"/>
      <c r="B112" s="502"/>
      <c r="C112" s="502"/>
      <c r="D112" s="502"/>
      <c r="E112" s="502"/>
      <c r="F112" s="503"/>
      <c r="G112" s="303" t="s">
        <v>593</v>
      </c>
      <c r="H112" s="304"/>
      <c r="I112" s="304"/>
      <c r="J112" s="304"/>
      <c r="K112" s="305"/>
      <c r="L112" s="306" t="s">
        <v>615</v>
      </c>
      <c r="M112" s="307"/>
      <c r="N112" s="307"/>
      <c r="O112" s="307"/>
      <c r="P112" s="307"/>
      <c r="Q112" s="307"/>
      <c r="R112" s="307"/>
      <c r="S112" s="307"/>
      <c r="T112" s="307"/>
      <c r="U112" s="307"/>
      <c r="V112" s="307"/>
      <c r="W112" s="307"/>
      <c r="X112" s="308"/>
      <c r="Y112" s="309">
        <v>3</v>
      </c>
      <c r="Z112" s="310"/>
      <c r="AA112" s="310"/>
      <c r="AB112" s="311"/>
      <c r="AC112" s="303" t="s">
        <v>595</v>
      </c>
      <c r="AD112" s="304"/>
      <c r="AE112" s="304"/>
      <c r="AF112" s="304"/>
      <c r="AG112" s="305"/>
      <c r="AH112" s="306" t="s">
        <v>617</v>
      </c>
      <c r="AI112" s="307"/>
      <c r="AJ112" s="307"/>
      <c r="AK112" s="307"/>
      <c r="AL112" s="307"/>
      <c r="AM112" s="307"/>
      <c r="AN112" s="307"/>
      <c r="AO112" s="307"/>
      <c r="AP112" s="307"/>
      <c r="AQ112" s="307"/>
      <c r="AR112" s="307"/>
      <c r="AS112" s="307"/>
      <c r="AT112" s="308"/>
      <c r="AU112" s="309">
        <v>4</v>
      </c>
      <c r="AV112" s="310"/>
      <c r="AW112" s="310"/>
      <c r="AX112" s="520"/>
      <c r="AY112">
        <f>$AY$110</f>
        <v>2</v>
      </c>
    </row>
    <row r="113" spans="1:51" ht="24.75" customHeight="1" x14ac:dyDescent="0.15">
      <c r="A113" s="501"/>
      <c r="B113" s="502"/>
      <c r="C113" s="502"/>
      <c r="D113" s="502"/>
      <c r="E113" s="502"/>
      <c r="F113" s="503"/>
      <c r="G113" s="284" t="s">
        <v>594</v>
      </c>
      <c r="H113" s="285"/>
      <c r="I113" s="285"/>
      <c r="J113" s="285"/>
      <c r="K113" s="286"/>
      <c r="L113" s="287" t="s">
        <v>592</v>
      </c>
      <c r="M113" s="288"/>
      <c r="N113" s="288"/>
      <c r="O113" s="288"/>
      <c r="P113" s="288"/>
      <c r="Q113" s="288"/>
      <c r="R113" s="288"/>
      <c r="S113" s="288"/>
      <c r="T113" s="288"/>
      <c r="U113" s="288"/>
      <c r="V113" s="288"/>
      <c r="W113" s="288"/>
      <c r="X113" s="289"/>
      <c r="Y113" s="290">
        <v>0.8</v>
      </c>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c r="AY113">
        <f>$AY$110</f>
        <v>2</v>
      </c>
    </row>
    <row r="114" spans="1:51" ht="24.75" customHeight="1" x14ac:dyDescent="0.15">
      <c r="A114" s="501"/>
      <c r="B114" s="502"/>
      <c r="C114" s="502"/>
      <c r="D114" s="502"/>
      <c r="E114" s="502"/>
      <c r="F114" s="503"/>
      <c r="G114" s="294" t="s">
        <v>19</v>
      </c>
      <c r="H114" s="295"/>
      <c r="I114" s="295"/>
      <c r="J114" s="295"/>
      <c r="K114" s="295"/>
      <c r="L114" s="296"/>
      <c r="M114" s="297"/>
      <c r="N114" s="297"/>
      <c r="O114" s="297"/>
      <c r="P114" s="297"/>
      <c r="Q114" s="297"/>
      <c r="R114" s="297"/>
      <c r="S114" s="297"/>
      <c r="T114" s="297"/>
      <c r="U114" s="297"/>
      <c r="V114" s="297"/>
      <c r="W114" s="297"/>
      <c r="X114" s="298"/>
      <c r="Y114" s="299">
        <f>SUM(Y112:AB113)</f>
        <v>3.8</v>
      </c>
      <c r="Z114" s="300"/>
      <c r="AA114" s="300"/>
      <c r="AB114" s="301"/>
      <c r="AC114" s="294" t="s">
        <v>19</v>
      </c>
      <c r="AD114" s="295"/>
      <c r="AE114" s="295"/>
      <c r="AF114" s="295"/>
      <c r="AG114" s="295"/>
      <c r="AH114" s="296"/>
      <c r="AI114" s="297"/>
      <c r="AJ114" s="297"/>
      <c r="AK114" s="297"/>
      <c r="AL114" s="297"/>
      <c r="AM114" s="297"/>
      <c r="AN114" s="297"/>
      <c r="AO114" s="297"/>
      <c r="AP114" s="297"/>
      <c r="AQ114" s="297"/>
      <c r="AR114" s="297"/>
      <c r="AS114" s="297"/>
      <c r="AT114" s="298"/>
      <c r="AU114" s="299">
        <f>SUM(AU112:AX113)</f>
        <v>4</v>
      </c>
      <c r="AV114" s="300"/>
      <c r="AW114" s="300"/>
      <c r="AX114" s="302"/>
      <c r="AY114">
        <f>$AY$110</f>
        <v>2</v>
      </c>
    </row>
    <row r="115" spans="1:51" ht="24.75" customHeight="1" thickBot="1" x14ac:dyDescent="0.2">
      <c r="A115" s="216" t="s">
        <v>139</v>
      </c>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8"/>
      <c r="AL115" s="592" t="s">
        <v>215</v>
      </c>
      <c r="AM115" s="593"/>
      <c r="AN115" s="593"/>
      <c r="AO115" s="71" t="s">
        <v>214</v>
      </c>
      <c r="AP115" s="21"/>
      <c r="AQ115" s="21"/>
      <c r="AR115" s="21"/>
      <c r="AS115" s="21"/>
      <c r="AT115" s="21"/>
      <c r="AU115" s="21"/>
      <c r="AV115" s="21"/>
      <c r="AW115" s="21"/>
      <c r="AX115" s="22"/>
      <c r="AY115">
        <f>COUNTIF($AO$115,"☑")</f>
        <v>0</v>
      </c>
    </row>
    <row r="116" spans="1:51" ht="24.75" customHeight="1" x14ac:dyDescent="0.15">
      <c r="A116" s="4"/>
      <c r="B116" s="4"/>
      <c r="C116" s="4"/>
      <c r="D116" s="4"/>
      <c r="E116" s="4"/>
      <c r="F116" s="4"/>
      <c r="G116" s="7"/>
      <c r="H116" s="7"/>
      <c r="I116" s="7"/>
      <c r="J116" s="7"/>
      <c r="K116" s="7"/>
      <c r="L116" s="3"/>
      <c r="M116" s="7"/>
      <c r="N116" s="7"/>
      <c r="O116" s="7"/>
      <c r="P116" s="7"/>
      <c r="Q116" s="7"/>
      <c r="R116" s="7"/>
      <c r="S116" s="7"/>
      <c r="T116" s="7"/>
      <c r="U116" s="7"/>
      <c r="V116" s="7"/>
      <c r="W116" s="7"/>
      <c r="X116" s="7"/>
      <c r="Y116" s="8"/>
      <c r="Z116" s="8"/>
      <c r="AA116" s="8"/>
      <c r="AB116" s="8"/>
      <c r="AC116" s="7"/>
      <c r="AD116" s="7"/>
      <c r="AE116" s="7"/>
      <c r="AF116" s="7"/>
      <c r="AG116" s="7"/>
      <c r="AH116" s="3"/>
      <c r="AI116" s="7"/>
      <c r="AJ116" s="7"/>
      <c r="AK116" s="7"/>
      <c r="AL116" s="7"/>
      <c r="AM116" s="7"/>
      <c r="AN116" s="7"/>
      <c r="AO116" s="7"/>
      <c r="AP116" s="7"/>
      <c r="AQ116" s="7"/>
      <c r="AR116" s="7"/>
      <c r="AS116" s="7"/>
      <c r="AT116" s="7"/>
      <c r="AU116" s="8"/>
      <c r="AV116" s="8"/>
      <c r="AW116" s="8"/>
      <c r="AX116" s="8"/>
    </row>
    <row r="117" spans="1:51" ht="24.75" customHeight="1" x14ac:dyDescent="0.15">
      <c r="A117" s="9"/>
      <c r="B117" s="1" t="s">
        <v>26</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24.75" customHeight="1" x14ac:dyDescent="0.15">
      <c r="A118" s="9"/>
      <c r="B118" s="38" t="s">
        <v>224</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59.25" customHeight="1" x14ac:dyDescent="0.15">
      <c r="A119" s="203"/>
      <c r="B119" s="203"/>
      <c r="C119" s="203" t="s">
        <v>25</v>
      </c>
      <c r="D119" s="203"/>
      <c r="E119" s="203"/>
      <c r="F119" s="203"/>
      <c r="G119" s="203"/>
      <c r="H119" s="203"/>
      <c r="I119" s="203"/>
      <c r="J119" s="205" t="s">
        <v>187</v>
      </c>
      <c r="K119" s="78"/>
      <c r="L119" s="78"/>
      <c r="M119" s="78"/>
      <c r="N119" s="78"/>
      <c r="O119" s="78"/>
      <c r="P119" s="178" t="s">
        <v>174</v>
      </c>
      <c r="Q119" s="178"/>
      <c r="R119" s="178"/>
      <c r="S119" s="178"/>
      <c r="T119" s="178"/>
      <c r="U119" s="178"/>
      <c r="V119" s="178"/>
      <c r="W119" s="178"/>
      <c r="X119" s="178"/>
      <c r="Y119" s="206" t="s">
        <v>186</v>
      </c>
      <c r="Z119" s="207"/>
      <c r="AA119" s="207"/>
      <c r="AB119" s="207"/>
      <c r="AC119" s="205" t="s">
        <v>213</v>
      </c>
      <c r="AD119" s="205"/>
      <c r="AE119" s="205"/>
      <c r="AF119" s="205"/>
      <c r="AG119" s="205"/>
      <c r="AH119" s="206" t="s">
        <v>229</v>
      </c>
      <c r="AI119" s="203"/>
      <c r="AJ119" s="203"/>
      <c r="AK119" s="203"/>
      <c r="AL119" s="203" t="s">
        <v>20</v>
      </c>
      <c r="AM119" s="203"/>
      <c r="AN119" s="203"/>
      <c r="AO119" s="208"/>
      <c r="AP119" s="209" t="s">
        <v>188</v>
      </c>
      <c r="AQ119" s="209"/>
      <c r="AR119" s="209"/>
      <c r="AS119" s="209"/>
      <c r="AT119" s="209"/>
      <c r="AU119" s="209"/>
      <c r="AV119" s="209"/>
      <c r="AW119" s="209"/>
      <c r="AX119" s="209"/>
    </row>
    <row r="120" spans="1:51" ht="30" customHeight="1" x14ac:dyDescent="0.15">
      <c r="A120" s="204">
        <v>1</v>
      </c>
      <c r="B120" s="204">
        <v>1</v>
      </c>
      <c r="C120" s="210" t="s">
        <v>598</v>
      </c>
      <c r="D120" s="211"/>
      <c r="E120" s="211"/>
      <c r="F120" s="211"/>
      <c r="G120" s="211"/>
      <c r="H120" s="211"/>
      <c r="I120" s="211"/>
      <c r="J120" s="212">
        <v>5000020054640</v>
      </c>
      <c r="K120" s="213"/>
      <c r="L120" s="213"/>
      <c r="M120" s="213"/>
      <c r="N120" s="213"/>
      <c r="O120" s="213"/>
      <c r="P120" s="214" t="s">
        <v>610</v>
      </c>
      <c r="Q120" s="215"/>
      <c r="R120" s="215"/>
      <c r="S120" s="215"/>
      <c r="T120" s="215"/>
      <c r="U120" s="215"/>
      <c r="V120" s="215"/>
      <c r="W120" s="215"/>
      <c r="X120" s="215"/>
      <c r="Y120" s="147">
        <v>0.5</v>
      </c>
      <c r="Z120" s="148"/>
      <c r="AA120" s="148"/>
      <c r="AB120" s="149"/>
      <c r="AC120" s="145" t="s">
        <v>602</v>
      </c>
      <c r="AD120" s="146"/>
      <c r="AE120" s="146"/>
      <c r="AF120" s="146"/>
      <c r="AG120" s="146"/>
      <c r="AH120" s="150" t="s">
        <v>260</v>
      </c>
      <c r="AI120" s="151"/>
      <c r="AJ120" s="151"/>
      <c r="AK120" s="151"/>
      <c r="AL120" s="150" t="s">
        <v>260</v>
      </c>
      <c r="AM120" s="151"/>
      <c r="AN120" s="151"/>
      <c r="AO120" s="151"/>
      <c r="AP120" s="202" t="s">
        <v>632</v>
      </c>
      <c r="AQ120" s="202"/>
      <c r="AR120" s="202"/>
      <c r="AS120" s="202"/>
      <c r="AT120" s="202"/>
      <c r="AU120" s="202"/>
      <c r="AV120" s="202"/>
      <c r="AW120" s="202"/>
      <c r="AX120" s="202"/>
    </row>
    <row r="121" spans="1:51" ht="30" customHeight="1" x14ac:dyDescent="0.15">
      <c r="A121" s="204">
        <v>2</v>
      </c>
      <c r="B121" s="204">
        <v>1</v>
      </c>
      <c r="C121" s="210" t="s">
        <v>601</v>
      </c>
      <c r="D121" s="211"/>
      <c r="E121" s="211"/>
      <c r="F121" s="211"/>
      <c r="G121" s="211"/>
      <c r="H121" s="211"/>
      <c r="I121" s="211"/>
      <c r="J121" s="212">
        <v>9000020325252</v>
      </c>
      <c r="K121" s="213"/>
      <c r="L121" s="213"/>
      <c r="M121" s="213"/>
      <c r="N121" s="213"/>
      <c r="O121" s="213"/>
      <c r="P121" s="214" t="s">
        <v>610</v>
      </c>
      <c r="Q121" s="215"/>
      <c r="R121" s="215"/>
      <c r="S121" s="215"/>
      <c r="T121" s="215"/>
      <c r="U121" s="215"/>
      <c r="V121" s="215"/>
      <c r="W121" s="215"/>
      <c r="X121" s="215"/>
      <c r="Y121" s="147">
        <v>0.4</v>
      </c>
      <c r="Z121" s="148"/>
      <c r="AA121" s="148"/>
      <c r="AB121" s="149"/>
      <c r="AC121" s="145" t="s">
        <v>602</v>
      </c>
      <c r="AD121" s="146"/>
      <c r="AE121" s="146"/>
      <c r="AF121" s="146"/>
      <c r="AG121" s="146"/>
      <c r="AH121" s="150" t="s">
        <v>260</v>
      </c>
      <c r="AI121" s="151"/>
      <c r="AJ121" s="151"/>
      <c r="AK121" s="151"/>
      <c r="AL121" s="150" t="s">
        <v>260</v>
      </c>
      <c r="AM121" s="151"/>
      <c r="AN121" s="151"/>
      <c r="AO121" s="151"/>
      <c r="AP121" s="202" t="s">
        <v>632</v>
      </c>
      <c r="AQ121" s="202"/>
      <c r="AR121" s="202"/>
      <c r="AS121" s="202"/>
      <c r="AT121" s="202"/>
      <c r="AU121" s="202"/>
      <c r="AV121" s="202"/>
      <c r="AW121" s="202"/>
      <c r="AX121" s="202"/>
      <c r="AY121">
        <f>COUNTA($C$121)</f>
        <v>1</v>
      </c>
    </row>
    <row r="122" spans="1:51" ht="30" customHeight="1" x14ac:dyDescent="0.15">
      <c r="A122" s="204">
        <v>3</v>
      </c>
      <c r="B122" s="204">
        <v>1</v>
      </c>
      <c r="C122" s="210" t="s">
        <v>600</v>
      </c>
      <c r="D122" s="211"/>
      <c r="E122" s="211"/>
      <c r="F122" s="211"/>
      <c r="G122" s="211"/>
      <c r="H122" s="211"/>
      <c r="I122" s="211"/>
      <c r="J122" s="212">
        <v>3000020322024</v>
      </c>
      <c r="K122" s="213"/>
      <c r="L122" s="213"/>
      <c r="M122" s="213"/>
      <c r="N122" s="213"/>
      <c r="O122" s="213"/>
      <c r="P122" s="214" t="s">
        <v>610</v>
      </c>
      <c r="Q122" s="215"/>
      <c r="R122" s="215"/>
      <c r="S122" s="215"/>
      <c r="T122" s="215"/>
      <c r="U122" s="215"/>
      <c r="V122" s="215"/>
      <c r="W122" s="215"/>
      <c r="X122" s="215"/>
      <c r="Y122" s="147">
        <v>0.2</v>
      </c>
      <c r="Z122" s="148"/>
      <c r="AA122" s="148"/>
      <c r="AB122" s="149"/>
      <c r="AC122" s="145" t="s">
        <v>602</v>
      </c>
      <c r="AD122" s="146"/>
      <c r="AE122" s="146"/>
      <c r="AF122" s="146"/>
      <c r="AG122" s="146"/>
      <c r="AH122" s="150" t="s">
        <v>260</v>
      </c>
      <c r="AI122" s="151"/>
      <c r="AJ122" s="151"/>
      <c r="AK122" s="151"/>
      <c r="AL122" s="150" t="s">
        <v>260</v>
      </c>
      <c r="AM122" s="151"/>
      <c r="AN122" s="151"/>
      <c r="AO122" s="151"/>
      <c r="AP122" s="202" t="s">
        <v>632</v>
      </c>
      <c r="AQ122" s="202"/>
      <c r="AR122" s="202"/>
      <c r="AS122" s="202"/>
      <c r="AT122" s="202"/>
      <c r="AU122" s="202"/>
      <c r="AV122" s="202"/>
      <c r="AW122" s="202"/>
      <c r="AX122" s="202"/>
      <c r="AY122">
        <f>COUNTA($C$122)</f>
        <v>1</v>
      </c>
    </row>
    <row r="123" spans="1:51" ht="30" customHeight="1" x14ac:dyDescent="0.15">
      <c r="A123" s="204">
        <v>4</v>
      </c>
      <c r="B123" s="204">
        <v>1</v>
      </c>
      <c r="C123" s="210" t="s">
        <v>597</v>
      </c>
      <c r="D123" s="211"/>
      <c r="E123" s="211"/>
      <c r="F123" s="211"/>
      <c r="G123" s="211"/>
      <c r="H123" s="211"/>
      <c r="I123" s="211"/>
      <c r="J123" s="212">
        <v>9000020014681</v>
      </c>
      <c r="K123" s="213"/>
      <c r="L123" s="213"/>
      <c r="M123" s="213"/>
      <c r="N123" s="213"/>
      <c r="O123" s="213"/>
      <c r="P123" s="214" t="s">
        <v>610</v>
      </c>
      <c r="Q123" s="215"/>
      <c r="R123" s="215"/>
      <c r="S123" s="215"/>
      <c r="T123" s="215"/>
      <c r="U123" s="215"/>
      <c r="V123" s="215"/>
      <c r="W123" s="215"/>
      <c r="X123" s="215"/>
      <c r="Y123" s="147">
        <v>0.1</v>
      </c>
      <c r="Z123" s="148"/>
      <c r="AA123" s="148"/>
      <c r="AB123" s="149"/>
      <c r="AC123" s="145" t="s">
        <v>602</v>
      </c>
      <c r="AD123" s="146"/>
      <c r="AE123" s="146"/>
      <c r="AF123" s="146"/>
      <c r="AG123" s="146"/>
      <c r="AH123" s="150" t="s">
        <v>260</v>
      </c>
      <c r="AI123" s="151"/>
      <c r="AJ123" s="151"/>
      <c r="AK123" s="151"/>
      <c r="AL123" s="150" t="s">
        <v>260</v>
      </c>
      <c r="AM123" s="151"/>
      <c r="AN123" s="151"/>
      <c r="AO123" s="151"/>
      <c r="AP123" s="202" t="s">
        <v>632</v>
      </c>
      <c r="AQ123" s="202"/>
      <c r="AR123" s="202"/>
      <c r="AS123" s="202"/>
      <c r="AT123" s="202"/>
      <c r="AU123" s="202"/>
      <c r="AV123" s="202"/>
      <c r="AW123" s="202"/>
      <c r="AX123" s="202"/>
      <c r="AY123">
        <f>COUNTA($C$123)</f>
        <v>1</v>
      </c>
    </row>
    <row r="124" spans="1:51" ht="30" customHeight="1" x14ac:dyDescent="0.15">
      <c r="A124" s="204">
        <v>5</v>
      </c>
      <c r="B124" s="204">
        <v>1</v>
      </c>
      <c r="C124" s="210" t="s">
        <v>599</v>
      </c>
      <c r="D124" s="211"/>
      <c r="E124" s="211"/>
      <c r="F124" s="211"/>
      <c r="G124" s="211"/>
      <c r="H124" s="211"/>
      <c r="I124" s="211"/>
      <c r="J124" s="212">
        <v>4000020294527</v>
      </c>
      <c r="K124" s="213"/>
      <c r="L124" s="213"/>
      <c r="M124" s="213"/>
      <c r="N124" s="213"/>
      <c r="O124" s="213"/>
      <c r="P124" s="214" t="s">
        <v>610</v>
      </c>
      <c r="Q124" s="215"/>
      <c r="R124" s="215"/>
      <c r="S124" s="215"/>
      <c r="T124" s="215"/>
      <c r="U124" s="215"/>
      <c r="V124" s="215"/>
      <c r="W124" s="215"/>
      <c r="X124" s="215"/>
      <c r="Y124" s="147">
        <v>0.1</v>
      </c>
      <c r="Z124" s="148"/>
      <c r="AA124" s="148"/>
      <c r="AB124" s="149"/>
      <c r="AC124" s="145" t="s">
        <v>602</v>
      </c>
      <c r="AD124" s="146"/>
      <c r="AE124" s="146"/>
      <c r="AF124" s="146"/>
      <c r="AG124" s="146"/>
      <c r="AH124" s="150" t="s">
        <v>260</v>
      </c>
      <c r="AI124" s="151"/>
      <c r="AJ124" s="151"/>
      <c r="AK124" s="151"/>
      <c r="AL124" s="150" t="s">
        <v>260</v>
      </c>
      <c r="AM124" s="151"/>
      <c r="AN124" s="151"/>
      <c r="AO124" s="151"/>
      <c r="AP124" s="202" t="s">
        <v>632</v>
      </c>
      <c r="AQ124" s="202"/>
      <c r="AR124" s="202"/>
      <c r="AS124" s="202"/>
      <c r="AT124" s="202"/>
      <c r="AU124" s="202"/>
      <c r="AV124" s="202"/>
      <c r="AW124" s="202"/>
      <c r="AX124" s="202"/>
      <c r="AY124">
        <f>COUNTA($C$124)</f>
        <v>1</v>
      </c>
    </row>
    <row r="125" spans="1:51" ht="24.75" customHeight="1" x14ac:dyDescent="0.15">
      <c r="A125" s="42"/>
      <c r="B125" s="42"/>
      <c r="C125" s="42"/>
      <c r="D125" s="42"/>
      <c r="E125" s="42"/>
      <c r="F125" s="42"/>
      <c r="G125" s="42"/>
      <c r="H125" s="42"/>
      <c r="I125" s="42"/>
      <c r="J125" s="43"/>
      <c r="K125" s="43"/>
      <c r="L125" s="43"/>
      <c r="M125" s="43"/>
      <c r="N125" s="43"/>
      <c r="O125" s="43"/>
      <c r="P125" s="44"/>
      <c r="Q125" s="44"/>
      <c r="R125" s="44"/>
      <c r="S125" s="44"/>
      <c r="T125" s="44"/>
      <c r="U125" s="44"/>
      <c r="V125" s="44"/>
      <c r="W125" s="44"/>
      <c r="X125" s="44"/>
      <c r="Y125" s="45"/>
      <c r="Z125" s="45"/>
      <c r="AA125" s="45"/>
      <c r="AB125" s="45"/>
      <c r="AC125" s="45"/>
      <c r="AD125" s="45"/>
      <c r="AE125" s="45"/>
      <c r="AF125" s="45"/>
      <c r="AG125" s="45"/>
      <c r="AH125" s="45"/>
      <c r="AI125" s="45"/>
      <c r="AJ125" s="45"/>
      <c r="AK125" s="45"/>
      <c r="AL125" s="45"/>
      <c r="AM125" s="45"/>
      <c r="AN125" s="45"/>
      <c r="AO125" s="45"/>
      <c r="AP125" s="44"/>
      <c r="AQ125" s="44"/>
      <c r="AR125" s="44"/>
      <c r="AS125" s="44"/>
      <c r="AT125" s="44"/>
      <c r="AU125" s="44"/>
      <c r="AV125" s="44"/>
      <c r="AW125" s="44"/>
      <c r="AX125" s="44"/>
      <c r="AY125">
        <f>COUNTA($C$128)</f>
        <v>1</v>
      </c>
    </row>
    <row r="126" spans="1:51" ht="24.75" customHeight="1" x14ac:dyDescent="0.15">
      <c r="A126" s="42"/>
      <c r="B126" s="46" t="s">
        <v>168</v>
      </c>
      <c r="C126" s="42"/>
      <c r="D126" s="42"/>
      <c r="E126" s="42"/>
      <c r="F126" s="42"/>
      <c r="G126" s="42"/>
      <c r="H126" s="42"/>
      <c r="I126" s="42"/>
      <c r="J126" s="42"/>
      <c r="K126" s="42"/>
      <c r="L126" s="42"/>
      <c r="M126" s="42"/>
      <c r="N126" s="42"/>
      <c r="O126" s="42"/>
      <c r="P126" s="47"/>
      <c r="Q126" s="47"/>
      <c r="R126" s="47"/>
      <c r="S126" s="47"/>
      <c r="T126" s="47"/>
      <c r="U126" s="47"/>
      <c r="V126" s="47"/>
      <c r="W126" s="47"/>
      <c r="X126" s="47"/>
      <c r="Y126" s="48"/>
      <c r="Z126" s="48"/>
      <c r="AA126" s="48"/>
      <c r="AB126" s="48"/>
      <c r="AC126" s="48"/>
      <c r="AD126" s="48"/>
      <c r="AE126" s="48"/>
      <c r="AF126" s="48"/>
      <c r="AG126" s="48"/>
      <c r="AH126" s="48"/>
      <c r="AI126" s="48"/>
      <c r="AJ126" s="48"/>
      <c r="AK126" s="48"/>
      <c r="AL126" s="48"/>
      <c r="AM126" s="48"/>
      <c r="AN126" s="48"/>
      <c r="AO126" s="48"/>
      <c r="AP126" s="47"/>
      <c r="AQ126" s="47"/>
      <c r="AR126" s="47"/>
      <c r="AS126" s="47"/>
      <c r="AT126" s="47"/>
      <c r="AU126" s="47"/>
      <c r="AV126" s="47"/>
      <c r="AW126" s="47"/>
      <c r="AX126" s="47"/>
      <c r="AY126">
        <f>$AY$125</f>
        <v>1</v>
      </c>
    </row>
    <row r="127" spans="1:51" ht="59.25" customHeight="1" x14ac:dyDescent="0.15">
      <c r="A127" s="203"/>
      <c r="B127" s="203"/>
      <c r="C127" s="203" t="s">
        <v>25</v>
      </c>
      <c r="D127" s="203"/>
      <c r="E127" s="203"/>
      <c r="F127" s="203"/>
      <c r="G127" s="203"/>
      <c r="H127" s="203"/>
      <c r="I127" s="203"/>
      <c r="J127" s="205" t="s">
        <v>187</v>
      </c>
      <c r="K127" s="78"/>
      <c r="L127" s="78"/>
      <c r="M127" s="78"/>
      <c r="N127" s="78"/>
      <c r="O127" s="78"/>
      <c r="P127" s="178" t="s">
        <v>174</v>
      </c>
      <c r="Q127" s="178"/>
      <c r="R127" s="178"/>
      <c r="S127" s="178"/>
      <c r="T127" s="178"/>
      <c r="U127" s="178"/>
      <c r="V127" s="178"/>
      <c r="W127" s="178"/>
      <c r="X127" s="178"/>
      <c r="Y127" s="206" t="s">
        <v>186</v>
      </c>
      <c r="Z127" s="207"/>
      <c r="AA127" s="207"/>
      <c r="AB127" s="207"/>
      <c r="AC127" s="205" t="s">
        <v>213</v>
      </c>
      <c r="AD127" s="205"/>
      <c r="AE127" s="205"/>
      <c r="AF127" s="205"/>
      <c r="AG127" s="205"/>
      <c r="AH127" s="206" t="s">
        <v>229</v>
      </c>
      <c r="AI127" s="203"/>
      <c r="AJ127" s="203"/>
      <c r="AK127" s="203"/>
      <c r="AL127" s="203" t="s">
        <v>20</v>
      </c>
      <c r="AM127" s="203"/>
      <c r="AN127" s="203"/>
      <c r="AO127" s="208"/>
      <c r="AP127" s="209" t="s">
        <v>188</v>
      </c>
      <c r="AQ127" s="209"/>
      <c r="AR127" s="209"/>
      <c r="AS127" s="209"/>
      <c r="AT127" s="209"/>
      <c r="AU127" s="209"/>
      <c r="AV127" s="209"/>
      <c r="AW127" s="209"/>
      <c r="AX127" s="209"/>
      <c r="AY127">
        <f t="shared" ref="AY127:AY128" si="4">$AY$125</f>
        <v>1</v>
      </c>
    </row>
    <row r="128" spans="1:51" ht="30" customHeight="1" x14ac:dyDescent="0.15">
      <c r="A128" s="204">
        <v>1</v>
      </c>
      <c r="B128" s="204">
        <v>1</v>
      </c>
      <c r="C128" s="210" t="s">
        <v>606</v>
      </c>
      <c r="D128" s="211"/>
      <c r="E128" s="211"/>
      <c r="F128" s="211"/>
      <c r="G128" s="211"/>
      <c r="H128" s="211"/>
      <c r="I128" s="211"/>
      <c r="J128" s="212">
        <v>9410005006356</v>
      </c>
      <c r="K128" s="213"/>
      <c r="L128" s="213"/>
      <c r="M128" s="213"/>
      <c r="N128" s="213"/>
      <c r="O128" s="213"/>
      <c r="P128" s="214" t="s">
        <v>610</v>
      </c>
      <c r="Q128" s="215"/>
      <c r="R128" s="215"/>
      <c r="S128" s="215"/>
      <c r="T128" s="215"/>
      <c r="U128" s="215"/>
      <c r="V128" s="215"/>
      <c r="W128" s="215"/>
      <c r="X128" s="215"/>
      <c r="Y128" s="147">
        <v>0.5</v>
      </c>
      <c r="Z128" s="148"/>
      <c r="AA128" s="148"/>
      <c r="AB128" s="149"/>
      <c r="AC128" s="145" t="s">
        <v>602</v>
      </c>
      <c r="AD128" s="146"/>
      <c r="AE128" s="146"/>
      <c r="AF128" s="146"/>
      <c r="AG128" s="146"/>
      <c r="AH128" s="150" t="s">
        <v>603</v>
      </c>
      <c r="AI128" s="151"/>
      <c r="AJ128" s="151"/>
      <c r="AK128" s="151"/>
      <c r="AL128" s="150" t="s">
        <v>603</v>
      </c>
      <c r="AM128" s="151"/>
      <c r="AN128" s="151"/>
      <c r="AO128" s="151"/>
      <c r="AP128" s="202" t="s">
        <v>632</v>
      </c>
      <c r="AQ128" s="202"/>
      <c r="AR128" s="202"/>
      <c r="AS128" s="202"/>
      <c r="AT128" s="202"/>
      <c r="AU128" s="202"/>
      <c r="AV128" s="202"/>
      <c r="AW128" s="202"/>
      <c r="AX128" s="202"/>
      <c r="AY128">
        <f t="shared" si="4"/>
        <v>1</v>
      </c>
    </row>
    <row r="129" spans="1:51" ht="30" customHeight="1" x14ac:dyDescent="0.15">
      <c r="A129" s="204">
        <v>2</v>
      </c>
      <c r="B129" s="204">
        <v>1</v>
      </c>
      <c r="C129" s="210" t="s">
        <v>609</v>
      </c>
      <c r="D129" s="211"/>
      <c r="E129" s="211"/>
      <c r="F129" s="211"/>
      <c r="G129" s="211"/>
      <c r="H129" s="211"/>
      <c r="I129" s="211"/>
      <c r="J129" s="212">
        <v>8280005007377</v>
      </c>
      <c r="K129" s="213"/>
      <c r="L129" s="213"/>
      <c r="M129" s="213"/>
      <c r="N129" s="213"/>
      <c r="O129" s="213"/>
      <c r="P129" s="214" t="s">
        <v>610</v>
      </c>
      <c r="Q129" s="215"/>
      <c r="R129" s="215"/>
      <c r="S129" s="215"/>
      <c r="T129" s="215"/>
      <c r="U129" s="215"/>
      <c r="V129" s="215"/>
      <c r="W129" s="215"/>
      <c r="X129" s="215"/>
      <c r="Y129" s="147">
        <v>0.4</v>
      </c>
      <c r="Z129" s="148"/>
      <c r="AA129" s="148"/>
      <c r="AB129" s="149"/>
      <c r="AC129" s="145" t="s">
        <v>602</v>
      </c>
      <c r="AD129" s="146"/>
      <c r="AE129" s="146"/>
      <c r="AF129" s="146"/>
      <c r="AG129" s="146"/>
      <c r="AH129" s="150" t="s">
        <v>603</v>
      </c>
      <c r="AI129" s="151"/>
      <c r="AJ129" s="151"/>
      <c r="AK129" s="151"/>
      <c r="AL129" s="150" t="s">
        <v>603</v>
      </c>
      <c r="AM129" s="151"/>
      <c r="AN129" s="151"/>
      <c r="AO129" s="151"/>
      <c r="AP129" s="202" t="s">
        <v>632</v>
      </c>
      <c r="AQ129" s="202"/>
      <c r="AR129" s="202"/>
      <c r="AS129" s="202"/>
      <c r="AT129" s="202"/>
      <c r="AU129" s="202"/>
      <c r="AV129" s="202"/>
      <c r="AW129" s="202"/>
      <c r="AX129" s="202"/>
      <c r="AY129">
        <f>COUNTA($C$129)</f>
        <v>1</v>
      </c>
    </row>
    <row r="130" spans="1:51" ht="30" customHeight="1" x14ac:dyDescent="0.15">
      <c r="A130" s="204">
        <v>3</v>
      </c>
      <c r="B130" s="204">
        <v>1</v>
      </c>
      <c r="C130" s="210" t="s">
        <v>608</v>
      </c>
      <c r="D130" s="211"/>
      <c r="E130" s="211"/>
      <c r="F130" s="211"/>
      <c r="G130" s="211"/>
      <c r="H130" s="211"/>
      <c r="I130" s="211"/>
      <c r="J130" s="212">
        <v>1280005007383</v>
      </c>
      <c r="K130" s="213"/>
      <c r="L130" s="213"/>
      <c r="M130" s="213"/>
      <c r="N130" s="213"/>
      <c r="O130" s="213"/>
      <c r="P130" s="214" t="s">
        <v>610</v>
      </c>
      <c r="Q130" s="215"/>
      <c r="R130" s="215"/>
      <c r="S130" s="215"/>
      <c r="T130" s="215"/>
      <c r="U130" s="215"/>
      <c r="V130" s="215"/>
      <c r="W130" s="215"/>
      <c r="X130" s="215"/>
      <c r="Y130" s="147">
        <v>0.2</v>
      </c>
      <c r="Z130" s="148"/>
      <c r="AA130" s="148"/>
      <c r="AB130" s="149"/>
      <c r="AC130" s="145" t="s">
        <v>602</v>
      </c>
      <c r="AD130" s="146"/>
      <c r="AE130" s="146"/>
      <c r="AF130" s="146"/>
      <c r="AG130" s="146"/>
      <c r="AH130" s="150" t="s">
        <v>603</v>
      </c>
      <c r="AI130" s="151"/>
      <c r="AJ130" s="151"/>
      <c r="AK130" s="151"/>
      <c r="AL130" s="150" t="s">
        <v>603</v>
      </c>
      <c r="AM130" s="151"/>
      <c r="AN130" s="151"/>
      <c r="AO130" s="151"/>
      <c r="AP130" s="202" t="s">
        <v>632</v>
      </c>
      <c r="AQ130" s="202"/>
      <c r="AR130" s="202"/>
      <c r="AS130" s="202"/>
      <c r="AT130" s="202"/>
      <c r="AU130" s="202"/>
      <c r="AV130" s="202"/>
      <c r="AW130" s="202"/>
      <c r="AX130" s="202"/>
      <c r="AY130">
        <f>COUNTA($C$130)</f>
        <v>1</v>
      </c>
    </row>
    <row r="131" spans="1:51" ht="30" customHeight="1" x14ac:dyDescent="0.15">
      <c r="A131" s="204">
        <v>4</v>
      </c>
      <c r="B131" s="204">
        <v>1</v>
      </c>
      <c r="C131" s="210" t="s">
        <v>605</v>
      </c>
      <c r="D131" s="211"/>
      <c r="E131" s="211"/>
      <c r="F131" s="211"/>
      <c r="G131" s="211"/>
      <c r="H131" s="211"/>
      <c r="I131" s="211"/>
      <c r="J131" s="212">
        <v>2450005002341</v>
      </c>
      <c r="K131" s="213"/>
      <c r="L131" s="213"/>
      <c r="M131" s="213"/>
      <c r="N131" s="213"/>
      <c r="O131" s="213"/>
      <c r="P131" s="214" t="s">
        <v>610</v>
      </c>
      <c r="Q131" s="215"/>
      <c r="R131" s="215"/>
      <c r="S131" s="215"/>
      <c r="T131" s="215"/>
      <c r="U131" s="215"/>
      <c r="V131" s="215"/>
      <c r="W131" s="215"/>
      <c r="X131" s="215"/>
      <c r="Y131" s="147">
        <v>0.1</v>
      </c>
      <c r="Z131" s="148"/>
      <c r="AA131" s="148"/>
      <c r="AB131" s="149"/>
      <c r="AC131" s="145" t="s">
        <v>602</v>
      </c>
      <c r="AD131" s="146"/>
      <c r="AE131" s="146"/>
      <c r="AF131" s="146"/>
      <c r="AG131" s="146"/>
      <c r="AH131" s="150" t="s">
        <v>603</v>
      </c>
      <c r="AI131" s="151"/>
      <c r="AJ131" s="151"/>
      <c r="AK131" s="151"/>
      <c r="AL131" s="150" t="s">
        <v>603</v>
      </c>
      <c r="AM131" s="151"/>
      <c r="AN131" s="151"/>
      <c r="AO131" s="151"/>
      <c r="AP131" s="202" t="s">
        <v>632</v>
      </c>
      <c r="AQ131" s="202"/>
      <c r="AR131" s="202"/>
      <c r="AS131" s="202"/>
      <c r="AT131" s="202"/>
      <c r="AU131" s="202"/>
      <c r="AV131" s="202"/>
      <c r="AW131" s="202"/>
      <c r="AX131" s="202"/>
      <c r="AY131">
        <f>COUNTA($C$131)</f>
        <v>1</v>
      </c>
    </row>
    <row r="132" spans="1:51" ht="30" customHeight="1" x14ac:dyDescent="0.15">
      <c r="A132" s="204">
        <v>5</v>
      </c>
      <c r="B132" s="204">
        <v>1</v>
      </c>
      <c r="C132" s="210" t="s">
        <v>607</v>
      </c>
      <c r="D132" s="211"/>
      <c r="E132" s="211"/>
      <c r="F132" s="211"/>
      <c r="G132" s="211"/>
      <c r="H132" s="211"/>
      <c r="I132" s="211"/>
      <c r="J132" s="212">
        <v>6150005009256</v>
      </c>
      <c r="K132" s="213"/>
      <c r="L132" s="213"/>
      <c r="M132" s="213"/>
      <c r="N132" s="213"/>
      <c r="O132" s="213"/>
      <c r="P132" s="214" t="s">
        <v>610</v>
      </c>
      <c r="Q132" s="215"/>
      <c r="R132" s="215"/>
      <c r="S132" s="215"/>
      <c r="T132" s="215"/>
      <c r="U132" s="215"/>
      <c r="V132" s="215"/>
      <c r="W132" s="215"/>
      <c r="X132" s="215"/>
      <c r="Y132" s="147">
        <v>0.1</v>
      </c>
      <c r="Z132" s="148"/>
      <c r="AA132" s="148"/>
      <c r="AB132" s="149"/>
      <c r="AC132" s="145" t="s">
        <v>602</v>
      </c>
      <c r="AD132" s="146"/>
      <c r="AE132" s="146"/>
      <c r="AF132" s="146"/>
      <c r="AG132" s="146"/>
      <c r="AH132" s="150" t="s">
        <v>603</v>
      </c>
      <c r="AI132" s="151"/>
      <c r="AJ132" s="151"/>
      <c r="AK132" s="151"/>
      <c r="AL132" s="150" t="s">
        <v>603</v>
      </c>
      <c r="AM132" s="151"/>
      <c r="AN132" s="151"/>
      <c r="AO132" s="151"/>
      <c r="AP132" s="202" t="s">
        <v>632</v>
      </c>
      <c r="AQ132" s="202"/>
      <c r="AR132" s="202"/>
      <c r="AS132" s="202"/>
      <c r="AT132" s="202"/>
      <c r="AU132" s="202"/>
      <c r="AV132" s="202"/>
      <c r="AW132" s="202"/>
      <c r="AX132" s="202"/>
      <c r="AY132">
        <f>COUNTA($C$132)</f>
        <v>1</v>
      </c>
    </row>
    <row r="133" spans="1:51" ht="24.75" customHeight="1" x14ac:dyDescent="0.15">
      <c r="A133" s="49"/>
      <c r="B133" s="49"/>
      <c r="C133" s="49"/>
      <c r="D133" s="49"/>
      <c r="E133" s="49"/>
      <c r="F133" s="49"/>
      <c r="G133" s="49"/>
      <c r="H133" s="49"/>
      <c r="I133" s="49"/>
      <c r="J133" s="49"/>
      <c r="K133" s="49"/>
      <c r="L133" s="49"/>
      <c r="M133" s="49"/>
      <c r="N133" s="49"/>
      <c r="O133" s="49"/>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P133" s="50"/>
      <c r="AQ133" s="50"/>
      <c r="AR133" s="50"/>
      <c r="AS133" s="50"/>
      <c r="AT133" s="50"/>
      <c r="AU133" s="50"/>
      <c r="AV133" s="50"/>
      <c r="AW133" s="50"/>
      <c r="AX133" s="50"/>
      <c r="AY133">
        <f>COUNTA($C$136)</f>
        <v>1</v>
      </c>
    </row>
    <row r="134" spans="1:51" ht="24.75" customHeight="1" x14ac:dyDescent="0.15">
      <c r="A134" s="42"/>
      <c r="B134" s="46" t="s">
        <v>205</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f>$AY$133</f>
        <v>1</v>
      </c>
    </row>
    <row r="135" spans="1:51" ht="59.25" customHeight="1" x14ac:dyDescent="0.15">
      <c r="A135" s="203"/>
      <c r="B135" s="203"/>
      <c r="C135" s="203" t="s">
        <v>25</v>
      </c>
      <c r="D135" s="203"/>
      <c r="E135" s="203"/>
      <c r="F135" s="203"/>
      <c r="G135" s="203"/>
      <c r="H135" s="203"/>
      <c r="I135" s="203"/>
      <c r="J135" s="205" t="s">
        <v>187</v>
      </c>
      <c r="K135" s="78"/>
      <c r="L135" s="78"/>
      <c r="M135" s="78"/>
      <c r="N135" s="78"/>
      <c r="O135" s="78"/>
      <c r="P135" s="178" t="s">
        <v>174</v>
      </c>
      <c r="Q135" s="178"/>
      <c r="R135" s="178"/>
      <c r="S135" s="178"/>
      <c r="T135" s="178"/>
      <c r="U135" s="178"/>
      <c r="V135" s="178"/>
      <c r="W135" s="178"/>
      <c r="X135" s="178"/>
      <c r="Y135" s="206" t="s">
        <v>186</v>
      </c>
      <c r="Z135" s="207"/>
      <c r="AA135" s="207"/>
      <c r="AB135" s="207"/>
      <c r="AC135" s="205" t="s">
        <v>213</v>
      </c>
      <c r="AD135" s="205"/>
      <c r="AE135" s="205"/>
      <c r="AF135" s="205"/>
      <c r="AG135" s="205"/>
      <c r="AH135" s="206" t="s">
        <v>229</v>
      </c>
      <c r="AI135" s="203"/>
      <c r="AJ135" s="203"/>
      <c r="AK135" s="203"/>
      <c r="AL135" s="203" t="s">
        <v>20</v>
      </c>
      <c r="AM135" s="203"/>
      <c r="AN135" s="203"/>
      <c r="AO135" s="208"/>
      <c r="AP135" s="209" t="s">
        <v>188</v>
      </c>
      <c r="AQ135" s="209"/>
      <c r="AR135" s="209"/>
      <c r="AS135" s="209"/>
      <c r="AT135" s="209"/>
      <c r="AU135" s="209"/>
      <c r="AV135" s="209"/>
      <c r="AW135" s="209"/>
      <c r="AX135" s="209"/>
      <c r="AY135">
        <f t="shared" ref="AY135:AY136" si="5">$AY$133</f>
        <v>1</v>
      </c>
    </row>
    <row r="136" spans="1:51" ht="50.1" customHeight="1" x14ac:dyDescent="0.15">
      <c r="A136" s="204">
        <v>1</v>
      </c>
      <c r="B136" s="204">
        <v>1</v>
      </c>
      <c r="C136" s="210" t="s">
        <v>604</v>
      </c>
      <c r="D136" s="211"/>
      <c r="E136" s="211"/>
      <c r="F136" s="211"/>
      <c r="G136" s="211"/>
      <c r="H136" s="211"/>
      <c r="I136" s="211"/>
      <c r="J136" s="212">
        <v>7011001055661</v>
      </c>
      <c r="K136" s="213"/>
      <c r="L136" s="213"/>
      <c r="M136" s="213"/>
      <c r="N136" s="213"/>
      <c r="O136" s="213"/>
      <c r="P136" s="214" t="s">
        <v>614</v>
      </c>
      <c r="Q136" s="215"/>
      <c r="R136" s="215"/>
      <c r="S136" s="215"/>
      <c r="T136" s="215"/>
      <c r="U136" s="215"/>
      <c r="V136" s="215"/>
      <c r="W136" s="215"/>
      <c r="X136" s="215"/>
      <c r="Y136" s="147">
        <v>3</v>
      </c>
      <c r="Z136" s="148"/>
      <c r="AA136" s="148"/>
      <c r="AB136" s="149"/>
      <c r="AC136" s="145" t="s">
        <v>230</v>
      </c>
      <c r="AD136" s="146"/>
      <c r="AE136" s="146"/>
      <c r="AF136" s="146"/>
      <c r="AG136" s="146"/>
      <c r="AH136" s="150">
        <v>4</v>
      </c>
      <c r="AI136" s="151"/>
      <c r="AJ136" s="151"/>
      <c r="AK136" s="151"/>
      <c r="AL136" s="199">
        <v>86.3</v>
      </c>
      <c r="AM136" s="200"/>
      <c r="AN136" s="200"/>
      <c r="AO136" s="201"/>
      <c r="AP136" s="202" t="s">
        <v>632</v>
      </c>
      <c r="AQ136" s="202"/>
      <c r="AR136" s="202"/>
      <c r="AS136" s="202"/>
      <c r="AT136" s="202"/>
      <c r="AU136" s="202"/>
      <c r="AV136" s="202"/>
      <c r="AW136" s="202"/>
      <c r="AX136" s="202"/>
      <c r="AY136">
        <f t="shared" si="5"/>
        <v>1</v>
      </c>
    </row>
    <row r="137" spans="1:51" ht="50.1" customHeight="1" x14ac:dyDescent="0.15">
      <c r="A137" s="204">
        <v>2</v>
      </c>
      <c r="B137" s="204">
        <v>1</v>
      </c>
      <c r="C137" s="210" t="s">
        <v>604</v>
      </c>
      <c r="D137" s="211"/>
      <c r="E137" s="211"/>
      <c r="F137" s="211"/>
      <c r="G137" s="211"/>
      <c r="H137" s="211"/>
      <c r="I137" s="211"/>
      <c r="J137" s="212">
        <v>7011001055661</v>
      </c>
      <c r="K137" s="213"/>
      <c r="L137" s="213"/>
      <c r="M137" s="213"/>
      <c r="N137" s="213"/>
      <c r="O137" s="213"/>
      <c r="P137" s="214" t="s">
        <v>619</v>
      </c>
      <c r="Q137" s="215"/>
      <c r="R137" s="215"/>
      <c r="S137" s="215"/>
      <c r="T137" s="215"/>
      <c r="U137" s="215"/>
      <c r="V137" s="215"/>
      <c r="W137" s="215"/>
      <c r="X137" s="215"/>
      <c r="Y137" s="147">
        <v>0.8</v>
      </c>
      <c r="Z137" s="148"/>
      <c r="AA137" s="148"/>
      <c r="AB137" s="149"/>
      <c r="AC137" s="145" t="s">
        <v>236</v>
      </c>
      <c r="AD137" s="146"/>
      <c r="AE137" s="146"/>
      <c r="AF137" s="146"/>
      <c r="AG137" s="146"/>
      <c r="AH137" s="150" t="s">
        <v>603</v>
      </c>
      <c r="AI137" s="151"/>
      <c r="AJ137" s="151"/>
      <c r="AK137" s="151"/>
      <c r="AL137" s="150" t="s">
        <v>603</v>
      </c>
      <c r="AM137" s="151"/>
      <c r="AN137" s="151"/>
      <c r="AO137" s="151"/>
      <c r="AP137" s="202" t="s">
        <v>632</v>
      </c>
      <c r="AQ137" s="202"/>
      <c r="AR137" s="202"/>
      <c r="AS137" s="202"/>
      <c r="AT137" s="202"/>
      <c r="AU137" s="202"/>
      <c r="AV137" s="202"/>
      <c r="AW137" s="202"/>
      <c r="AX137" s="202"/>
      <c r="AY137">
        <f>COUNTA($C$137)</f>
        <v>1</v>
      </c>
    </row>
    <row r="138" spans="1:51" ht="50.1" customHeight="1" x14ac:dyDescent="0.15">
      <c r="A138" s="204">
        <v>3</v>
      </c>
      <c r="B138" s="204">
        <v>1</v>
      </c>
      <c r="C138" s="210" t="s">
        <v>611</v>
      </c>
      <c r="D138" s="211"/>
      <c r="E138" s="211"/>
      <c r="F138" s="211"/>
      <c r="G138" s="211"/>
      <c r="H138" s="211"/>
      <c r="I138" s="211"/>
      <c r="J138" s="212">
        <v>6010901011444</v>
      </c>
      <c r="K138" s="213"/>
      <c r="L138" s="213"/>
      <c r="M138" s="213"/>
      <c r="N138" s="213"/>
      <c r="O138" s="213"/>
      <c r="P138" s="214" t="s">
        <v>612</v>
      </c>
      <c r="Q138" s="215"/>
      <c r="R138" s="215"/>
      <c r="S138" s="215"/>
      <c r="T138" s="215"/>
      <c r="U138" s="215"/>
      <c r="V138" s="215"/>
      <c r="W138" s="215"/>
      <c r="X138" s="215"/>
      <c r="Y138" s="147">
        <v>0.3</v>
      </c>
      <c r="Z138" s="148"/>
      <c r="AA138" s="148"/>
      <c r="AB138" s="149"/>
      <c r="AC138" s="145" t="s">
        <v>236</v>
      </c>
      <c r="AD138" s="146"/>
      <c r="AE138" s="146"/>
      <c r="AF138" s="146"/>
      <c r="AG138" s="146"/>
      <c r="AH138" s="150" t="s">
        <v>603</v>
      </c>
      <c r="AI138" s="151"/>
      <c r="AJ138" s="151"/>
      <c r="AK138" s="151"/>
      <c r="AL138" s="150" t="s">
        <v>603</v>
      </c>
      <c r="AM138" s="151"/>
      <c r="AN138" s="151"/>
      <c r="AO138" s="151"/>
      <c r="AP138" s="202" t="s">
        <v>632</v>
      </c>
      <c r="AQ138" s="202"/>
      <c r="AR138" s="202"/>
      <c r="AS138" s="202"/>
      <c r="AT138" s="202"/>
      <c r="AU138" s="202"/>
      <c r="AV138" s="202"/>
      <c r="AW138" s="202"/>
      <c r="AX138" s="202"/>
      <c r="AY138">
        <f>COUNTA($C$138)</f>
        <v>1</v>
      </c>
    </row>
    <row r="139" spans="1:51" ht="24.75" customHeight="1" x14ac:dyDescent="0.15">
      <c r="A139" s="49"/>
      <c r="B139" s="49"/>
      <c r="C139" s="49"/>
      <c r="D139" s="49"/>
      <c r="E139" s="49"/>
      <c r="F139" s="49"/>
      <c r="G139" s="49"/>
      <c r="H139" s="49"/>
      <c r="I139" s="49"/>
      <c r="J139" s="49"/>
      <c r="K139" s="49"/>
      <c r="L139" s="49"/>
      <c r="M139" s="49"/>
      <c r="N139" s="49"/>
      <c r="O139" s="49"/>
      <c r="P139" s="50"/>
      <c r="Q139" s="50"/>
      <c r="R139" s="50"/>
      <c r="S139" s="50"/>
      <c r="T139" s="50"/>
      <c r="U139" s="50"/>
      <c r="V139" s="50"/>
      <c r="W139" s="50"/>
      <c r="X139" s="50"/>
      <c r="Y139" s="51"/>
      <c r="Z139" s="51"/>
      <c r="AA139" s="51"/>
      <c r="AB139" s="51"/>
      <c r="AC139" s="51"/>
      <c r="AD139" s="51"/>
      <c r="AE139" s="51"/>
      <c r="AF139" s="51"/>
      <c r="AG139" s="51"/>
      <c r="AH139" s="51"/>
      <c r="AI139" s="51"/>
      <c r="AJ139" s="51"/>
      <c r="AK139" s="51"/>
      <c r="AL139" s="51"/>
      <c r="AM139" s="51"/>
      <c r="AN139" s="51"/>
      <c r="AO139" s="51"/>
      <c r="AP139" s="50"/>
      <c r="AQ139" s="50"/>
      <c r="AR139" s="50"/>
      <c r="AS139" s="50"/>
      <c r="AT139" s="50"/>
      <c r="AU139" s="50"/>
      <c r="AV139" s="50"/>
      <c r="AW139" s="50"/>
      <c r="AX139" s="50"/>
      <c r="AY139">
        <f>COUNTA($C$142)</f>
        <v>1</v>
      </c>
    </row>
    <row r="140" spans="1:51" ht="24.75" customHeight="1" x14ac:dyDescent="0.15">
      <c r="A140" s="42"/>
      <c r="B140" s="46" t="s">
        <v>169</v>
      </c>
      <c r="C140" s="42"/>
      <c r="D140" s="42"/>
      <c r="E140" s="42"/>
      <c r="F140" s="42"/>
      <c r="G140" s="42"/>
      <c r="H140" s="42"/>
      <c r="I140" s="42"/>
      <c r="J140" s="42"/>
      <c r="K140" s="42"/>
      <c r="L140" s="42"/>
      <c r="M140" s="42"/>
      <c r="N140" s="42"/>
      <c r="O140" s="42"/>
      <c r="P140" s="47"/>
      <c r="Q140" s="47"/>
      <c r="R140" s="47"/>
      <c r="S140" s="47"/>
      <c r="T140" s="47"/>
      <c r="U140" s="47"/>
      <c r="V140" s="47"/>
      <c r="W140" s="47"/>
      <c r="X140" s="47"/>
      <c r="Y140" s="48"/>
      <c r="Z140" s="48"/>
      <c r="AA140" s="48"/>
      <c r="AB140" s="48"/>
      <c r="AC140" s="48"/>
      <c r="AD140" s="48"/>
      <c r="AE140" s="48"/>
      <c r="AF140" s="48"/>
      <c r="AG140" s="48"/>
      <c r="AH140" s="48"/>
      <c r="AI140" s="48"/>
      <c r="AJ140" s="48"/>
      <c r="AK140" s="48"/>
      <c r="AL140" s="48"/>
      <c r="AM140" s="48"/>
      <c r="AN140" s="48"/>
      <c r="AO140" s="48"/>
      <c r="AP140" s="47"/>
      <c r="AQ140" s="47"/>
      <c r="AR140" s="47"/>
      <c r="AS140" s="47"/>
      <c r="AT140" s="47"/>
      <c r="AU140" s="47"/>
      <c r="AV140" s="47"/>
      <c r="AW140" s="47"/>
      <c r="AX140" s="47"/>
      <c r="AY140">
        <f>$AY$139</f>
        <v>1</v>
      </c>
    </row>
    <row r="141" spans="1:51" ht="59.25" customHeight="1" x14ac:dyDescent="0.15">
      <c r="A141" s="203"/>
      <c r="B141" s="203"/>
      <c r="C141" s="203" t="s">
        <v>25</v>
      </c>
      <c r="D141" s="203"/>
      <c r="E141" s="203"/>
      <c r="F141" s="203"/>
      <c r="G141" s="203"/>
      <c r="H141" s="203"/>
      <c r="I141" s="203"/>
      <c r="J141" s="205" t="s">
        <v>187</v>
      </c>
      <c r="K141" s="78"/>
      <c r="L141" s="78"/>
      <c r="M141" s="78"/>
      <c r="N141" s="78"/>
      <c r="O141" s="78"/>
      <c r="P141" s="178" t="s">
        <v>174</v>
      </c>
      <c r="Q141" s="178"/>
      <c r="R141" s="178"/>
      <c r="S141" s="178"/>
      <c r="T141" s="178"/>
      <c r="U141" s="178"/>
      <c r="V141" s="178"/>
      <c r="W141" s="178"/>
      <c r="X141" s="178"/>
      <c r="Y141" s="206" t="s">
        <v>186</v>
      </c>
      <c r="Z141" s="207"/>
      <c r="AA141" s="207"/>
      <c r="AB141" s="207"/>
      <c r="AC141" s="205" t="s">
        <v>213</v>
      </c>
      <c r="AD141" s="205"/>
      <c r="AE141" s="205"/>
      <c r="AF141" s="205"/>
      <c r="AG141" s="205"/>
      <c r="AH141" s="206" t="s">
        <v>229</v>
      </c>
      <c r="AI141" s="203"/>
      <c r="AJ141" s="203"/>
      <c r="AK141" s="203"/>
      <c r="AL141" s="203" t="s">
        <v>20</v>
      </c>
      <c r="AM141" s="203"/>
      <c r="AN141" s="203"/>
      <c r="AO141" s="208"/>
      <c r="AP141" s="209" t="s">
        <v>188</v>
      </c>
      <c r="AQ141" s="209"/>
      <c r="AR141" s="209"/>
      <c r="AS141" s="209"/>
      <c r="AT141" s="209"/>
      <c r="AU141" s="209"/>
      <c r="AV141" s="209"/>
      <c r="AW141" s="209"/>
      <c r="AX141" s="209"/>
      <c r="AY141">
        <f t="shared" ref="AY141:AY142" si="6">$AY$139</f>
        <v>1</v>
      </c>
    </row>
    <row r="142" spans="1:51" ht="50.1" customHeight="1" x14ac:dyDescent="0.15">
      <c r="A142" s="204">
        <v>1</v>
      </c>
      <c r="B142" s="204">
        <v>1</v>
      </c>
      <c r="C142" s="210" t="s">
        <v>613</v>
      </c>
      <c r="D142" s="211"/>
      <c r="E142" s="211"/>
      <c r="F142" s="211"/>
      <c r="G142" s="211"/>
      <c r="H142" s="211"/>
      <c r="I142" s="211"/>
      <c r="J142" s="212">
        <v>6010001032853</v>
      </c>
      <c r="K142" s="213"/>
      <c r="L142" s="213"/>
      <c r="M142" s="213"/>
      <c r="N142" s="213"/>
      <c r="O142" s="213"/>
      <c r="P142" s="214" t="s">
        <v>618</v>
      </c>
      <c r="Q142" s="215"/>
      <c r="R142" s="215"/>
      <c r="S142" s="215"/>
      <c r="T142" s="215"/>
      <c r="U142" s="215"/>
      <c r="V142" s="215"/>
      <c r="W142" s="215"/>
      <c r="X142" s="215"/>
      <c r="Y142" s="147">
        <v>4</v>
      </c>
      <c r="Z142" s="148"/>
      <c r="AA142" s="148"/>
      <c r="AB142" s="149"/>
      <c r="AC142" s="145" t="s">
        <v>231</v>
      </c>
      <c r="AD142" s="146"/>
      <c r="AE142" s="146"/>
      <c r="AF142" s="146"/>
      <c r="AG142" s="146"/>
      <c r="AH142" s="150">
        <v>3</v>
      </c>
      <c r="AI142" s="151"/>
      <c r="AJ142" s="151"/>
      <c r="AK142" s="151"/>
      <c r="AL142" s="199">
        <v>82.4</v>
      </c>
      <c r="AM142" s="200"/>
      <c r="AN142" s="200"/>
      <c r="AO142" s="201"/>
      <c r="AP142" s="202" t="s">
        <v>632</v>
      </c>
      <c r="AQ142" s="202"/>
      <c r="AR142" s="202"/>
      <c r="AS142" s="202"/>
      <c r="AT142" s="202"/>
      <c r="AU142" s="202"/>
      <c r="AV142" s="202"/>
      <c r="AW142" s="202"/>
      <c r="AX142" s="202"/>
      <c r="AY142">
        <f t="shared" si="6"/>
        <v>1</v>
      </c>
    </row>
  </sheetData>
  <sheetProtection formatRows="0"/>
  <dataConsolidate/>
  <mergeCells count="568">
    <mergeCell ref="AH138:AK138"/>
    <mergeCell ref="AL138:AO138"/>
    <mergeCell ref="AP138:AX138"/>
    <mergeCell ref="AG54:AX54"/>
    <mergeCell ref="C39:D40"/>
    <mergeCell ref="A39:B40"/>
    <mergeCell ref="AL115:AN115"/>
    <mergeCell ref="G21:O21"/>
    <mergeCell ref="P21:V21"/>
    <mergeCell ref="W21:AC21"/>
    <mergeCell ref="AD21:AJ21"/>
    <mergeCell ref="AQ33:AT33"/>
    <mergeCell ref="AU33:AX33"/>
    <mergeCell ref="AQ34:AT34"/>
    <mergeCell ref="AQ35:AT35"/>
    <mergeCell ref="AU34:AX34"/>
    <mergeCell ref="AU35:AX35"/>
    <mergeCell ref="AD52:AF52"/>
    <mergeCell ref="AG51:AX51"/>
    <mergeCell ref="AK21:AQ21"/>
    <mergeCell ref="AR21:AX21"/>
    <mergeCell ref="A31:F32"/>
    <mergeCell ref="G31:AX32"/>
    <mergeCell ref="AG44:AX44"/>
    <mergeCell ref="AH135:AK135"/>
    <mergeCell ref="AL135:AO135"/>
    <mergeCell ref="AP135:AX135"/>
    <mergeCell ref="C120:I120"/>
    <mergeCell ref="C121:I121"/>
    <mergeCell ref="C122:I122"/>
    <mergeCell ref="C123:I123"/>
    <mergeCell ref="C124:I124"/>
    <mergeCell ref="AH121:AK121"/>
    <mergeCell ref="AL121:AO121"/>
    <mergeCell ref="J122:O122"/>
    <mergeCell ref="J123:O123"/>
    <mergeCell ref="J124:O124"/>
    <mergeCell ref="P124:X124"/>
    <mergeCell ref="AP124:AX124"/>
    <mergeCell ref="AP127:AX127"/>
    <mergeCell ref="AP128:AX128"/>
    <mergeCell ref="AL129:AO129"/>
    <mergeCell ref="AP129:AX129"/>
    <mergeCell ref="G6:AX6"/>
    <mergeCell ref="A36:F38"/>
    <mergeCell ref="G36:X36"/>
    <mergeCell ref="Y35:AA35"/>
    <mergeCell ref="AB34:AD34"/>
    <mergeCell ref="Y38:AA38"/>
    <mergeCell ref="AB38:AD38"/>
    <mergeCell ref="AB33:AD33"/>
    <mergeCell ref="A7:F7"/>
    <mergeCell ref="G7:X7"/>
    <mergeCell ref="A8:F8"/>
    <mergeCell ref="A33:F35"/>
    <mergeCell ref="G33:X33"/>
    <mergeCell ref="AE34:AH34"/>
    <mergeCell ref="AI34:AL34"/>
    <mergeCell ref="AM34:AP34"/>
    <mergeCell ref="AE33:AH33"/>
    <mergeCell ref="AI33:AL33"/>
    <mergeCell ref="AM33:AP33"/>
    <mergeCell ref="Y34:AA34"/>
    <mergeCell ref="AM36:AP36"/>
    <mergeCell ref="G34:X35"/>
    <mergeCell ref="AM37:AP37"/>
    <mergeCell ref="G62:AX62"/>
    <mergeCell ref="G61:AX61"/>
    <mergeCell ref="AD50:AF50"/>
    <mergeCell ref="AB35:AD35"/>
    <mergeCell ref="AI38:AL38"/>
    <mergeCell ref="AQ38:AX38"/>
    <mergeCell ref="AQ36:AX36"/>
    <mergeCell ref="AE37:AH37"/>
    <mergeCell ref="AI37:AL37"/>
    <mergeCell ref="Y36:AA36"/>
    <mergeCell ref="AB36:AD36"/>
    <mergeCell ref="G37:X38"/>
    <mergeCell ref="Y37:AA37"/>
    <mergeCell ref="C56:AC56"/>
    <mergeCell ref="AG43:AX43"/>
    <mergeCell ref="C58:AC58"/>
    <mergeCell ref="AD43:AF43"/>
    <mergeCell ref="AD42:AF42"/>
    <mergeCell ref="C42:AC42"/>
    <mergeCell ref="A106:F114"/>
    <mergeCell ref="A64:AX64"/>
    <mergeCell ref="F68:AX68"/>
    <mergeCell ref="A46:B55"/>
    <mergeCell ref="C55:AC55"/>
    <mergeCell ref="A71:AX71"/>
    <mergeCell ref="AD59:AF59"/>
    <mergeCell ref="AG46:AX48"/>
    <mergeCell ref="AU112:AX112"/>
    <mergeCell ref="C51:AC51"/>
    <mergeCell ref="AU107:AX107"/>
    <mergeCell ref="AD56:AF56"/>
    <mergeCell ref="A56:B59"/>
    <mergeCell ref="AU108:AX108"/>
    <mergeCell ref="A11:F11"/>
    <mergeCell ref="AD47:AF47"/>
    <mergeCell ref="AH108:AT108"/>
    <mergeCell ref="AH107:AT107"/>
    <mergeCell ref="G108:K108"/>
    <mergeCell ref="A68:E68"/>
    <mergeCell ref="P12:V12"/>
    <mergeCell ref="AB30:AD30"/>
    <mergeCell ref="A69:AX69"/>
    <mergeCell ref="AR16:AX16"/>
    <mergeCell ref="AK16:AQ16"/>
    <mergeCell ref="P28:X30"/>
    <mergeCell ref="G12:O12"/>
    <mergeCell ref="P14:V14"/>
    <mergeCell ref="I14:O14"/>
    <mergeCell ref="I17:O17"/>
    <mergeCell ref="I13:O13"/>
    <mergeCell ref="AQ26:AT26"/>
    <mergeCell ref="G26:O27"/>
    <mergeCell ref="AD13:AJ13"/>
    <mergeCell ref="A60:B60"/>
    <mergeCell ref="AD53:AF53"/>
    <mergeCell ref="G106:AB106"/>
    <mergeCell ref="AD60:AF60"/>
    <mergeCell ref="G4:X4"/>
    <mergeCell ref="Y4:AD4"/>
    <mergeCell ref="AE4:AP4"/>
    <mergeCell ref="AQ4:AX4"/>
    <mergeCell ref="A5:F5"/>
    <mergeCell ref="C50:AC50"/>
    <mergeCell ref="G11:AX11"/>
    <mergeCell ref="Y5:AD5"/>
    <mergeCell ref="AE5:AP5"/>
    <mergeCell ref="AQ5:AX5"/>
    <mergeCell ref="A4:F4"/>
    <mergeCell ref="A6:F6"/>
    <mergeCell ref="AK12:AQ12"/>
    <mergeCell ref="W14:AC14"/>
    <mergeCell ref="AG45:AX45"/>
    <mergeCell ref="AG50:AX50"/>
    <mergeCell ref="C43:AC43"/>
    <mergeCell ref="I16:O16"/>
    <mergeCell ref="P16:V16"/>
    <mergeCell ref="AD46:AF46"/>
    <mergeCell ref="I18:O18"/>
    <mergeCell ref="AD12:AJ12"/>
    <mergeCell ref="AE8:AX8"/>
    <mergeCell ref="W16:AC16"/>
    <mergeCell ref="A10:F10"/>
    <mergeCell ref="AR12:AX12"/>
    <mergeCell ref="G13:H18"/>
    <mergeCell ref="F66:AX66"/>
    <mergeCell ref="E47:AC47"/>
    <mergeCell ref="E48:AC48"/>
    <mergeCell ref="AG55:AX55"/>
    <mergeCell ref="A65:AX65"/>
    <mergeCell ref="AG56:AX56"/>
    <mergeCell ref="AD44:AF44"/>
    <mergeCell ref="AG52:AX52"/>
    <mergeCell ref="A63:AX63"/>
    <mergeCell ref="C62:F62"/>
    <mergeCell ref="W12:AC12"/>
    <mergeCell ref="AR20:AX20"/>
    <mergeCell ref="AD51:AF51"/>
    <mergeCell ref="C59:AC59"/>
    <mergeCell ref="G10:AX10"/>
    <mergeCell ref="AD14:AJ14"/>
    <mergeCell ref="AK14:AQ14"/>
    <mergeCell ref="P13:V13"/>
    <mergeCell ref="P17:V17"/>
    <mergeCell ref="W17:AC17"/>
    <mergeCell ref="AD16:AJ16"/>
    <mergeCell ref="AC106:AX106"/>
    <mergeCell ref="C47:D48"/>
    <mergeCell ref="P22:V22"/>
    <mergeCell ref="P23:V23"/>
    <mergeCell ref="P24:V24"/>
    <mergeCell ref="G25:O25"/>
    <mergeCell ref="A73:D73"/>
    <mergeCell ref="A74:D74"/>
    <mergeCell ref="A77:D77"/>
    <mergeCell ref="A76:D76"/>
    <mergeCell ref="A82:D82"/>
    <mergeCell ref="Q82:S82"/>
    <mergeCell ref="U82:V82"/>
    <mergeCell ref="X82:Y82"/>
    <mergeCell ref="AC82:AE82"/>
    <mergeCell ref="U81:V81"/>
    <mergeCell ref="X81:Y81"/>
    <mergeCell ref="G28:O30"/>
    <mergeCell ref="AG59:AX59"/>
    <mergeCell ref="C53:AC53"/>
    <mergeCell ref="A83:F105"/>
    <mergeCell ref="AG60:AX60"/>
    <mergeCell ref="C57:AC57"/>
    <mergeCell ref="AG57:AX57"/>
    <mergeCell ref="Y107:AB107"/>
    <mergeCell ref="A66:E66"/>
    <mergeCell ref="A61:B62"/>
    <mergeCell ref="Y108:AB108"/>
    <mergeCell ref="A67:AX67"/>
    <mergeCell ref="AR15:AX15"/>
    <mergeCell ref="C52:AC52"/>
    <mergeCell ref="AD55:AF55"/>
    <mergeCell ref="AG53:AX53"/>
    <mergeCell ref="C49:AC49"/>
    <mergeCell ref="G107:K107"/>
    <mergeCell ref="L107:X107"/>
    <mergeCell ref="C44:AC44"/>
    <mergeCell ref="C45:AC45"/>
    <mergeCell ref="C46:AC46"/>
    <mergeCell ref="AG42:AX42"/>
    <mergeCell ref="AD48:AF48"/>
    <mergeCell ref="AD45:AF45"/>
    <mergeCell ref="AC108:AG108"/>
    <mergeCell ref="L108:X108"/>
    <mergeCell ref="AC107:AG107"/>
    <mergeCell ref="C61:F61"/>
    <mergeCell ref="AM38:AP38"/>
    <mergeCell ref="A41:AX41"/>
    <mergeCell ref="G109:K109"/>
    <mergeCell ref="L109:X109"/>
    <mergeCell ref="Y109:AB109"/>
    <mergeCell ref="AC109:AG109"/>
    <mergeCell ref="AH109:AT109"/>
    <mergeCell ref="AU109:AX109"/>
    <mergeCell ref="G112:K112"/>
    <mergeCell ref="L112:X112"/>
    <mergeCell ref="Y112:AB112"/>
    <mergeCell ref="AC112:AG112"/>
    <mergeCell ref="AH112:AT112"/>
    <mergeCell ref="Y111:AB111"/>
    <mergeCell ref="AC111:AG111"/>
    <mergeCell ref="AH111:AT111"/>
    <mergeCell ref="AU111:AX111"/>
    <mergeCell ref="G110:AB110"/>
    <mergeCell ref="AC110:AX110"/>
    <mergeCell ref="G111:K111"/>
    <mergeCell ref="L111:X111"/>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A124:B124"/>
    <mergeCell ref="AH124:AK124"/>
    <mergeCell ref="AL124:AO124"/>
    <mergeCell ref="A123:B123"/>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A26:F30"/>
    <mergeCell ref="AB29:AD29"/>
    <mergeCell ref="A120:B120"/>
    <mergeCell ref="A119:B119"/>
    <mergeCell ref="AI36:AL36"/>
    <mergeCell ref="A3:AH3"/>
    <mergeCell ref="AJ3:AW3"/>
    <mergeCell ref="AG49:AX49"/>
    <mergeCell ref="A43:B4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5:AH35"/>
    <mergeCell ref="AI35:AL35"/>
    <mergeCell ref="AM35:AP35"/>
    <mergeCell ref="Y33:AA33"/>
    <mergeCell ref="AE38:AH38"/>
    <mergeCell ref="A115:AK115"/>
    <mergeCell ref="A121:B121"/>
    <mergeCell ref="A122:B122"/>
    <mergeCell ref="AH120:AK120"/>
    <mergeCell ref="AL120:AO120"/>
    <mergeCell ref="J119:O119"/>
    <mergeCell ref="J121:O121"/>
    <mergeCell ref="J120:O120"/>
    <mergeCell ref="Y120:AB120"/>
    <mergeCell ref="AH122:AK122"/>
    <mergeCell ref="AL122:AO122"/>
    <mergeCell ref="C119:I119"/>
    <mergeCell ref="AP119:AX119"/>
    <mergeCell ref="AP120:AX120"/>
    <mergeCell ref="AP121:AX121"/>
    <mergeCell ref="AP122:AX122"/>
    <mergeCell ref="AP123:AX123"/>
    <mergeCell ref="P120:X120"/>
    <mergeCell ref="P121:X121"/>
    <mergeCell ref="P122:X122"/>
    <mergeCell ref="P123:X123"/>
    <mergeCell ref="AH123:AK123"/>
    <mergeCell ref="Y119:AB119"/>
    <mergeCell ref="P119:X119"/>
    <mergeCell ref="Y121:AB121"/>
    <mergeCell ref="Y122:AB122"/>
    <mergeCell ref="Y123:AB123"/>
    <mergeCell ref="AH119:AK119"/>
    <mergeCell ref="AL119:AO119"/>
    <mergeCell ref="AC119:AG119"/>
    <mergeCell ref="AC120:AG120"/>
    <mergeCell ref="A129:B129"/>
    <mergeCell ref="AL128:AO128"/>
    <mergeCell ref="C129:I129"/>
    <mergeCell ref="J129:O129"/>
    <mergeCell ref="P129:X129"/>
    <mergeCell ref="Y129:AB129"/>
    <mergeCell ref="A130:B130"/>
    <mergeCell ref="A127:B127"/>
    <mergeCell ref="A128:B128"/>
    <mergeCell ref="C127:I127"/>
    <mergeCell ref="J127:O127"/>
    <mergeCell ref="P127:X127"/>
    <mergeCell ref="Y127:AB127"/>
    <mergeCell ref="AC127:AG127"/>
    <mergeCell ref="AH127:AK127"/>
    <mergeCell ref="AL127:AO127"/>
    <mergeCell ref="C128:I128"/>
    <mergeCell ref="J128:O128"/>
    <mergeCell ref="P128:X128"/>
    <mergeCell ref="Y128:AB128"/>
    <mergeCell ref="AC128:AG128"/>
    <mergeCell ref="AH128:AK128"/>
    <mergeCell ref="AC129:AG129"/>
    <mergeCell ref="AH129:AK129"/>
    <mergeCell ref="C130:I130"/>
    <mergeCell ref="J130:O130"/>
    <mergeCell ref="P130:X130"/>
    <mergeCell ref="Y130:AB130"/>
    <mergeCell ref="AC130:AG130"/>
    <mergeCell ref="AH130:AK130"/>
    <mergeCell ref="AL130:AO130"/>
    <mergeCell ref="AP130:AX130"/>
    <mergeCell ref="A131:B131"/>
    <mergeCell ref="A132:B132"/>
    <mergeCell ref="C131:I131"/>
    <mergeCell ref="J131:O131"/>
    <mergeCell ref="P131:X131"/>
    <mergeCell ref="Y131:AB131"/>
    <mergeCell ref="AC131:AG131"/>
    <mergeCell ref="AH131:AK131"/>
    <mergeCell ref="AL131:AO131"/>
    <mergeCell ref="AP131:AX131"/>
    <mergeCell ref="C132:I132"/>
    <mergeCell ref="J132:O132"/>
    <mergeCell ref="P132:X132"/>
    <mergeCell ref="Y132:AB132"/>
    <mergeCell ref="AC132:AG132"/>
    <mergeCell ref="AH132:AK132"/>
    <mergeCell ref="AL132:AO132"/>
    <mergeCell ref="AP132:AX132"/>
    <mergeCell ref="A135:B135"/>
    <mergeCell ref="A138:B138"/>
    <mergeCell ref="A136:B136"/>
    <mergeCell ref="A137:B137"/>
    <mergeCell ref="C136:I136"/>
    <mergeCell ref="J136:O136"/>
    <mergeCell ref="P136:X136"/>
    <mergeCell ref="Y136:AB136"/>
    <mergeCell ref="AC136:AG136"/>
    <mergeCell ref="C135:I135"/>
    <mergeCell ref="J135:O135"/>
    <mergeCell ref="P135:X135"/>
    <mergeCell ref="Y135:AB135"/>
    <mergeCell ref="AC135:AG135"/>
    <mergeCell ref="C137:I137"/>
    <mergeCell ref="J137:O137"/>
    <mergeCell ref="P137:X137"/>
    <mergeCell ref="Y137:AB137"/>
    <mergeCell ref="AC137:AG137"/>
    <mergeCell ref="C138:I138"/>
    <mergeCell ref="J138:O138"/>
    <mergeCell ref="P138:X138"/>
    <mergeCell ref="Y138:AB138"/>
    <mergeCell ref="AC138:AG138"/>
    <mergeCell ref="AH136:AK136"/>
    <mergeCell ref="AL136:AO136"/>
    <mergeCell ref="AP136:AX136"/>
    <mergeCell ref="A141:B141"/>
    <mergeCell ref="A142:B142"/>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L142:AO142"/>
    <mergeCell ref="AP142:AX142"/>
    <mergeCell ref="AH137:AK137"/>
    <mergeCell ref="AL137:AO137"/>
    <mergeCell ref="AP137:AX137"/>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AR14:AX14"/>
    <mergeCell ref="AK15:AQ15"/>
    <mergeCell ref="AD15:AJ15"/>
    <mergeCell ref="AC124:AG124"/>
    <mergeCell ref="Y124:AB124"/>
    <mergeCell ref="AC121:AG121"/>
    <mergeCell ref="AC122:AG122"/>
    <mergeCell ref="AC123:AG123"/>
    <mergeCell ref="AL123:AO123"/>
    <mergeCell ref="E40:F40"/>
    <mergeCell ref="G40:AX40"/>
    <mergeCell ref="E39:F39"/>
    <mergeCell ref="G39:AX39"/>
    <mergeCell ref="AO72:AX72"/>
    <mergeCell ref="E73:P73"/>
    <mergeCell ref="Q73:AB73"/>
    <mergeCell ref="AC73:AN73"/>
    <mergeCell ref="AO73:AX73"/>
    <mergeCell ref="E74:P74"/>
    <mergeCell ref="Q74:AB74"/>
    <mergeCell ref="AC74:AN74"/>
    <mergeCell ref="AO74:AX74"/>
    <mergeCell ref="AG82:AH82"/>
    <mergeCell ref="AJ82:AK82"/>
    <mergeCell ref="E82:G82"/>
    <mergeCell ref="I82:J82"/>
    <mergeCell ref="L82:M82"/>
    <mergeCell ref="AO76:AX76"/>
    <mergeCell ref="AD2:AH2"/>
    <mergeCell ref="AJ2:AM2"/>
    <mergeCell ref="G8:X8"/>
    <mergeCell ref="C54:AC54"/>
    <mergeCell ref="AD54:AF54"/>
    <mergeCell ref="AO2:AQ2"/>
    <mergeCell ref="AS2:AU2"/>
    <mergeCell ref="P25:V25"/>
    <mergeCell ref="W25:AC25"/>
    <mergeCell ref="W23:AC23"/>
    <mergeCell ref="W24:AC24"/>
    <mergeCell ref="Y7:AD7"/>
    <mergeCell ref="Y30:AA30"/>
    <mergeCell ref="AE28:AH28"/>
    <mergeCell ref="AQ27:AR27"/>
    <mergeCell ref="AE29:AH29"/>
    <mergeCell ref="AS27:AT27"/>
    <mergeCell ref="AW27:AX27"/>
    <mergeCell ref="AU27:AV27"/>
    <mergeCell ref="AQ37:AX37"/>
    <mergeCell ref="AE36:AH36"/>
    <mergeCell ref="AW2:AX2"/>
    <mergeCell ref="AU28:AX28"/>
    <mergeCell ref="A12:F21"/>
    <mergeCell ref="G22:O22"/>
    <mergeCell ref="G23:O23"/>
    <mergeCell ref="G24:O24"/>
    <mergeCell ref="A22:F25"/>
    <mergeCell ref="AD22:AX22"/>
    <mergeCell ref="AD23:AX25"/>
    <mergeCell ref="W22:AC22"/>
    <mergeCell ref="A75:D75"/>
    <mergeCell ref="E75:P75"/>
    <mergeCell ref="Q75:AB75"/>
    <mergeCell ref="AC75:AN75"/>
    <mergeCell ref="AO75:AX75"/>
    <mergeCell ref="AU29:AX29"/>
    <mergeCell ref="AU30:AX30"/>
    <mergeCell ref="AG58:AX58"/>
    <mergeCell ref="AD49:AF49"/>
    <mergeCell ref="P19:V19"/>
    <mergeCell ref="A70:AX70"/>
    <mergeCell ref="W13:AC13"/>
    <mergeCell ref="C60:AC60"/>
    <mergeCell ref="AD58:AF58"/>
    <mergeCell ref="AD57:AF57"/>
    <mergeCell ref="AB37:AD37"/>
    <mergeCell ref="A72:D72"/>
    <mergeCell ref="E72:P72"/>
    <mergeCell ref="Q72:AB72"/>
    <mergeCell ref="AC72:AN72"/>
    <mergeCell ref="AU81:AV81"/>
    <mergeCell ref="E77:P77"/>
    <mergeCell ref="Q77:AB77"/>
    <mergeCell ref="AC77:AN77"/>
    <mergeCell ref="AO77:AX77"/>
    <mergeCell ref="E78:P78"/>
    <mergeCell ref="Q78:AB78"/>
    <mergeCell ref="AC78:AN78"/>
    <mergeCell ref="AO78:AX78"/>
    <mergeCell ref="A78:D78"/>
    <mergeCell ref="AA81:AB81"/>
    <mergeCell ref="AC81:AE81"/>
    <mergeCell ref="AG81:AH81"/>
    <mergeCell ref="AJ81:AK81"/>
    <mergeCell ref="AM81:AN81"/>
    <mergeCell ref="AO81:AP81"/>
    <mergeCell ref="AR81:AS81"/>
    <mergeCell ref="E76:P76"/>
    <mergeCell ref="Q76:AB76"/>
    <mergeCell ref="AC76:AN76"/>
    <mergeCell ref="O82:P82"/>
    <mergeCell ref="AA82:AB82"/>
    <mergeCell ref="AM82:AN82"/>
    <mergeCell ref="AO82:AP82"/>
    <mergeCell ref="AR82:AS82"/>
    <mergeCell ref="AU82:AV82"/>
    <mergeCell ref="A79:D79"/>
    <mergeCell ref="E79:P79"/>
    <mergeCell ref="Q79:AB79"/>
    <mergeCell ref="AC79:AN79"/>
    <mergeCell ref="AO79:AX79"/>
    <mergeCell ref="A80:D80"/>
    <mergeCell ref="E80:P80"/>
    <mergeCell ref="Q80:AB80"/>
    <mergeCell ref="AC80:AN80"/>
    <mergeCell ref="AO80:AX80"/>
    <mergeCell ref="A81:D81"/>
    <mergeCell ref="E81:G81"/>
    <mergeCell ref="I81:J81"/>
    <mergeCell ref="L81:M81"/>
    <mergeCell ref="O81:P81"/>
    <mergeCell ref="Q81:S81"/>
  </mergeCells>
  <phoneticPr fontId="5"/>
  <conditionalFormatting sqref="P14:AJ14">
    <cfRule type="expression" dxfId="125" priority="14041">
      <formula>IF(RIGHT(TEXT(P14,"0.#"),1)=".",FALSE,TRUE)</formula>
    </cfRule>
    <cfRule type="expression" dxfId="124" priority="14042">
      <formula>IF(RIGHT(TEXT(P14,"0.#"),1)=".",TRUE,FALSE)</formula>
    </cfRule>
  </conditionalFormatting>
  <conditionalFormatting sqref="AE28">
    <cfRule type="expression" dxfId="123" priority="14031">
      <formula>IF(RIGHT(TEXT(AE28,"0.#"),1)=".",FALSE,TRUE)</formula>
    </cfRule>
    <cfRule type="expression" dxfId="122" priority="14032">
      <formula>IF(RIGHT(TEXT(AE28,"0.#"),1)=".",TRUE,FALSE)</formula>
    </cfRule>
  </conditionalFormatting>
  <conditionalFormatting sqref="P18:AX18">
    <cfRule type="expression" dxfId="121" priority="13917">
      <formula>IF(RIGHT(TEXT(P18,"0.#"),1)=".",FALSE,TRUE)</formula>
    </cfRule>
    <cfRule type="expression" dxfId="120" priority="13918">
      <formula>IF(RIGHT(TEXT(P18,"0.#"),1)=".",TRUE,FALSE)</formula>
    </cfRule>
  </conditionalFormatting>
  <conditionalFormatting sqref="Y109">
    <cfRule type="expression" dxfId="119" priority="13909">
      <formula>IF(RIGHT(TEXT(Y109,"0.#"),1)=".",FALSE,TRUE)</formula>
    </cfRule>
    <cfRule type="expression" dxfId="118" priority="13910">
      <formula>IF(RIGHT(TEXT(Y109,"0.#"),1)=".",TRUE,FALSE)</formula>
    </cfRule>
  </conditionalFormatting>
  <conditionalFormatting sqref="Y112">
    <cfRule type="expression" dxfId="117" priority="13691">
      <formula>IF(RIGHT(TEXT(Y112,"0.#"),1)=".",FALSE,TRUE)</formula>
    </cfRule>
    <cfRule type="expression" dxfId="116" priority="13692">
      <formula>IF(RIGHT(TEXT(Y112,"0.#"),1)=".",TRUE,FALSE)</formula>
    </cfRule>
  </conditionalFormatting>
  <conditionalFormatting sqref="P15:AJ17 P13:AX13 AR15:AX15">
    <cfRule type="expression" dxfId="115" priority="13739">
      <formula>IF(RIGHT(TEXT(P13,"0.#"),1)=".",FALSE,TRUE)</formula>
    </cfRule>
    <cfRule type="expression" dxfId="114" priority="13740">
      <formula>IF(RIGHT(TEXT(P13,"0.#"),1)=".",TRUE,FALSE)</formula>
    </cfRule>
  </conditionalFormatting>
  <conditionalFormatting sqref="P19:AJ19">
    <cfRule type="expression" dxfId="113" priority="13737">
      <formula>IF(RIGHT(TEXT(P19,"0.#"),1)=".",FALSE,TRUE)</formula>
    </cfRule>
    <cfRule type="expression" dxfId="112" priority="13738">
      <formula>IF(RIGHT(TEXT(P19,"0.#"),1)=".",TRUE,FALSE)</formula>
    </cfRule>
  </conditionalFormatting>
  <conditionalFormatting sqref="AE34 AQ34">
    <cfRule type="expression" dxfId="111" priority="13729">
      <formula>IF(RIGHT(TEXT(AE34,"0.#"),1)=".",FALSE,TRUE)</formula>
    </cfRule>
    <cfRule type="expression" dxfId="110" priority="13730">
      <formula>IF(RIGHT(TEXT(AE34,"0.#"),1)=".",TRUE,FALSE)</formula>
    </cfRule>
  </conditionalFormatting>
  <conditionalFormatting sqref="Y108">
    <cfRule type="expression" dxfId="109" priority="13715">
      <formula>IF(RIGHT(TEXT(Y108,"0.#"),1)=".",FALSE,TRUE)</formula>
    </cfRule>
    <cfRule type="expression" dxfId="108" priority="13716">
      <formula>IF(RIGHT(TEXT(Y108,"0.#"),1)=".",TRUE,FALSE)</formula>
    </cfRule>
  </conditionalFormatting>
  <conditionalFormatting sqref="AU109">
    <cfRule type="expression" dxfId="107" priority="13711">
      <formula>IF(RIGHT(TEXT(AU109,"0.#"),1)=".",FALSE,TRUE)</formula>
    </cfRule>
    <cfRule type="expression" dxfId="106" priority="13712">
      <formula>IF(RIGHT(TEXT(AU109,"0.#"),1)=".",TRUE,FALSE)</formula>
    </cfRule>
  </conditionalFormatting>
  <conditionalFormatting sqref="AU108">
    <cfRule type="expression" dxfId="105" priority="13709">
      <formula>IF(RIGHT(TEXT(AU108,"0.#"),1)=".",FALSE,TRUE)</formula>
    </cfRule>
    <cfRule type="expression" dxfId="104" priority="13710">
      <formula>IF(RIGHT(TEXT(AU108,"0.#"),1)=".",TRUE,FALSE)</formula>
    </cfRule>
  </conditionalFormatting>
  <conditionalFormatting sqref="Y113">
    <cfRule type="expression" dxfId="103" priority="13695">
      <formula>IF(RIGHT(TEXT(Y113,"0.#"),1)=".",FALSE,TRUE)</formula>
    </cfRule>
    <cfRule type="expression" dxfId="102" priority="13696">
      <formula>IF(RIGHT(TEXT(Y113,"0.#"),1)=".",TRUE,FALSE)</formula>
    </cfRule>
  </conditionalFormatting>
  <conditionalFormatting sqref="Y114">
    <cfRule type="expression" dxfId="101" priority="13693">
      <formula>IF(RIGHT(TEXT(Y114,"0.#"),1)=".",FALSE,TRUE)</formula>
    </cfRule>
    <cfRule type="expression" dxfId="100" priority="13694">
      <formula>IF(RIGHT(TEXT(Y114,"0.#"),1)=".",TRUE,FALSE)</formula>
    </cfRule>
  </conditionalFormatting>
  <conditionalFormatting sqref="AU113">
    <cfRule type="expression" dxfId="99" priority="13689">
      <formula>IF(RIGHT(TEXT(AU113,"0.#"),1)=".",FALSE,TRUE)</formula>
    </cfRule>
    <cfRule type="expression" dxfId="98" priority="13690">
      <formula>IF(RIGHT(TEXT(AU113,"0.#"),1)=".",TRUE,FALSE)</formula>
    </cfRule>
  </conditionalFormatting>
  <conditionalFormatting sqref="AU114">
    <cfRule type="expression" dxfId="97" priority="13687">
      <formula>IF(RIGHT(TEXT(AU114,"0.#"),1)=".",FALSE,TRUE)</formula>
    </cfRule>
    <cfRule type="expression" dxfId="96" priority="13688">
      <formula>IF(RIGHT(TEXT(AU114,"0.#"),1)=".",TRUE,FALSE)</formula>
    </cfRule>
  </conditionalFormatting>
  <conditionalFormatting sqref="AU112">
    <cfRule type="expression" dxfId="95" priority="13685">
      <formula>IF(RIGHT(TEXT(AU112,"0.#"),1)=".",FALSE,TRUE)</formula>
    </cfRule>
    <cfRule type="expression" dxfId="94" priority="13686">
      <formula>IF(RIGHT(TEXT(AU112,"0.#"),1)=".",TRUE,FALSE)</formula>
    </cfRule>
  </conditionalFormatting>
  <conditionalFormatting sqref="AM30">
    <cfRule type="expression" dxfId="93" priority="13485">
      <formula>IF(RIGHT(TEXT(AM30,"0.#"),1)=".",FALSE,TRUE)</formula>
    </cfRule>
    <cfRule type="expression" dxfId="92" priority="13486">
      <formula>IF(RIGHT(TEXT(AM30,"0.#"),1)=".",TRUE,FALSE)</formula>
    </cfRule>
  </conditionalFormatting>
  <conditionalFormatting sqref="AE29">
    <cfRule type="expression" dxfId="91" priority="13499">
      <formula>IF(RIGHT(TEXT(AE29,"0.#"),1)=".",FALSE,TRUE)</formula>
    </cfRule>
    <cfRule type="expression" dxfId="90" priority="13500">
      <formula>IF(RIGHT(TEXT(AE29,"0.#"),1)=".",TRUE,FALSE)</formula>
    </cfRule>
  </conditionalFormatting>
  <conditionalFormatting sqref="AE30">
    <cfRule type="expression" dxfId="89" priority="13497">
      <formula>IF(RIGHT(TEXT(AE30,"0.#"),1)=".",FALSE,TRUE)</formula>
    </cfRule>
    <cfRule type="expression" dxfId="88" priority="13498">
      <formula>IF(RIGHT(TEXT(AE30,"0.#"),1)=".",TRUE,FALSE)</formula>
    </cfRule>
  </conditionalFormatting>
  <conditionalFormatting sqref="AI30">
    <cfRule type="expression" dxfId="87" priority="13495">
      <formula>IF(RIGHT(TEXT(AI30,"0.#"),1)=".",FALSE,TRUE)</formula>
    </cfRule>
    <cfRule type="expression" dxfId="86" priority="13496">
      <formula>IF(RIGHT(TEXT(AI30,"0.#"),1)=".",TRUE,FALSE)</formula>
    </cfRule>
  </conditionalFormatting>
  <conditionalFormatting sqref="AI29">
    <cfRule type="expression" dxfId="85" priority="13493">
      <formula>IF(RIGHT(TEXT(AI29,"0.#"),1)=".",FALSE,TRUE)</formula>
    </cfRule>
    <cfRule type="expression" dxfId="84" priority="13494">
      <formula>IF(RIGHT(TEXT(AI29,"0.#"),1)=".",TRUE,FALSE)</formula>
    </cfRule>
  </conditionalFormatting>
  <conditionalFormatting sqref="AI28">
    <cfRule type="expression" dxfId="83" priority="13491">
      <formula>IF(RIGHT(TEXT(AI28,"0.#"),1)=".",FALSE,TRUE)</formula>
    </cfRule>
    <cfRule type="expression" dxfId="82" priority="13492">
      <formula>IF(RIGHT(TEXT(AI28,"0.#"),1)=".",TRUE,FALSE)</formula>
    </cfRule>
  </conditionalFormatting>
  <conditionalFormatting sqref="AM28">
    <cfRule type="expression" dxfId="81" priority="13489">
      <formula>IF(RIGHT(TEXT(AM28,"0.#"),1)=".",FALSE,TRUE)</formula>
    </cfRule>
    <cfRule type="expression" dxfId="80" priority="13490">
      <formula>IF(RIGHT(TEXT(AM28,"0.#"),1)=".",TRUE,FALSE)</formula>
    </cfRule>
  </conditionalFormatting>
  <conditionalFormatting sqref="AQ28:AQ30 AM29">
    <cfRule type="expression" dxfId="79" priority="13479">
      <formula>IF(RIGHT(TEXT(AM28,"0.#"),1)=".",FALSE,TRUE)</formula>
    </cfRule>
    <cfRule type="expression" dxfId="78" priority="13480">
      <formula>IF(RIGHT(TEXT(AM28,"0.#"),1)=".",TRUE,FALSE)</formula>
    </cfRule>
  </conditionalFormatting>
  <conditionalFormatting sqref="AU28:AU30">
    <cfRule type="expression" dxfId="77" priority="13477">
      <formula>IF(RIGHT(TEXT(AU28,"0.#"),1)=".",FALSE,TRUE)</formula>
    </cfRule>
    <cfRule type="expression" dxfId="76" priority="13478">
      <formula>IF(RIGHT(TEXT(AU28,"0.#"),1)=".",TRUE,FALSE)</formula>
    </cfRule>
  </conditionalFormatting>
  <conditionalFormatting sqref="AI34">
    <cfRule type="expression" dxfId="75" priority="13261">
      <formula>IF(RIGHT(TEXT(AI34,"0.#"),1)=".",FALSE,TRUE)</formula>
    </cfRule>
    <cfRule type="expression" dxfId="74" priority="13262">
      <formula>IF(RIGHT(TEXT(AI34,"0.#"),1)=".",TRUE,FALSE)</formula>
    </cfRule>
  </conditionalFormatting>
  <conditionalFormatting sqref="AM34">
    <cfRule type="expression" dxfId="73" priority="13259">
      <formula>IF(RIGHT(TEXT(AM34,"0.#"),1)=".",FALSE,TRUE)</formula>
    </cfRule>
    <cfRule type="expression" dxfId="72" priority="13260">
      <formula>IF(RIGHT(TEXT(AM34,"0.#"),1)=".",TRUE,FALSE)</formula>
    </cfRule>
  </conditionalFormatting>
  <conditionalFormatting sqref="AE35">
    <cfRule type="expression" dxfId="71" priority="13257">
      <formula>IF(RIGHT(TEXT(AE35,"0.#"),1)=".",FALSE,TRUE)</formula>
    </cfRule>
    <cfRule type="expression" dxfId="70" priority="13258">
      <formula>IF(RIGHT(TEXT(AE35,"0.#"),1)=".",TRUE,FALSE)</formula>
    </cfRule>
  </conditionalFormatting>
  <conditionalFormatting sqref="AI35">
    <cfRule type="expression" dxfId="69" priority="13255">
      <formula>IF(RIGHT(TEXT(AI35,"0.#"),1)=".",FALSE,TRUE)</formula>
    </cfRule>
    <cfRule type="expression" dxfId="68" priority="13256">
      <formula>IF(RIGHT(TEXT(AI35,"0.#"),1)=".",TRUE,FALSE)</formula>
    </cfRule>
  </conditionalFormatting>
  <conditionalFormatting sqref="AM35">
    <cfRule type="expression" dxfId="67" priority="13253">
      <formula>IF(RIGHT(TEXT(AM35,"0.#"),1)=".",FALSE,TRUE)</formula>
    </cfRule>
    <cfRule type="expression" dxfId="66" priority="13254">
      <formula>IF(RIGHT(TEXT(AM35,"0.#"),1)=".",TRUE,FALSE)</formula>
    </cfRule>
  </conditionalFormatting>
  <conditionalFormatting sqref="AQ35">
    <cfRule type="expression" dxfId="65" priority="13251">
      <formula>IF(RIGHT(TEXT(AQ35,"0.#"),1)=".",FALSE,TRUE)</formula>
    </cfRule>
    <cfRule type="expression" dxfId="64" priority="13252">
      <formula>IF(RIGHT(TEXT(AQ35,"0.#"),1)=".",TRUE,FALSE)</formula>
    </cfRule>
  </conditionalFormatting>
  <conditionalFormatting sqref="AE37 AQ37">
    <cfRule type="expression" dxfId="63" priority="13193">
      <formula>IF(RIGHT(TEXT(AE37,"0.#"),1)=".",FALSE,TRUE)</formula>
    </cfRule>
    <cfRule type="expression" dxfId="62" priority="13194">
      <formula>IF(RIGHT(TEXT(AE37,"0.#"),1)=".",TRUE,FALSE)</formula>
    </cfRule>
  </conditionalFormatting>
  <conditionalFormatting sqref="AI37">
    <cfRule type="expression" dxfId="61" priority="13191">
      <formula>IF(RIGHT(TEXT(AI37,"0.#"),1)=".",FALSE,TRUE)</formula>
    </cfRule>
    <cfRule type="expression" dxfId="60" priority="13192">
      <formula>IF(RIGHT(TEXT(AI37,"0.#"),1)=".",TRUE,FALSE)</formula>
    </cfRule>
  </conditionalFormatting>
  <conditionalFormatting sqref="AM37">
    <cfRule type="expression" dxfId="59" priority="13189">
      <formula>IF(RIGHT(TEXT(AM37,"0.#"),1)=".",FALSE,TRUE)</formula>
    </cfRule>
    <cfRule type="expression" dxfId="58" priority="13190">
      <formula>IF(RIGHT(TEXT(AM37,"0.#"),1)=".",TRUE,FALSE)</formula>
    </cfRule>
  </conditionalFormatting>
  <conditionalFormatting sqref="AE38 AM38">
    <cfRule type="expression" dxfId="57" priority="13187">
      <formula>IF(RIGHT(TEXT(AE38,"0.#"),1)=".",FALSE,TRUE)</formula>
    </cfRule>
    <cfRule type="expression" dxfId="56" priority="13188">
      <formula>IF(RIGHT(TEXT(AE38,"0.#"),1)=".",TRUE,FALSE)</formula>
    </cfRule>
  </conditionalFormatting>
  <conditionalFormatting sqref="AI38">
    <cfRule type="expression" dxfId="55" priority="13185">
      <formula>IF(RIGHT(TEXT(AI38,"0.#"),1)=".",FALSE,TRUE)</formula>
    </cfRule>
    <cfRule type="expression" dxfId="54" priority="13186">
      <formula>IF(RIGHT(TEXT(AI38,"0.#"),1)=".",TRUE,FALSE)</formula>
    </cfRule>
  </conditionalFormatting>
  <conditionalFormatting sqref="AQ38">
    <cfRule type="expression" dxfId="53" priority="13181">
      <formula>IF(RIGHT(TEXT(AQ38,"0.#"),1)=".",FALSE,TRUE)</formula>
    </cfRule>
    <cfRule type="expression" dxfId="52" priority="13182">
      <formula>IF(RIGHT(TEXT(AQ38,"0.#"),1)=".",TRUE,FALSE)</formula>
    </cfRule>
  </conditionalFormatting>
  <conditionalFormatting sqref="Y138">
    <cfRule type="expression" dxfId="51" priority="2095">
      <formula>IF(RIGHT(TEXT(Y138,"0.#"),1)=".",FALSE,TRUE)</formula>
    </cfRule>
    <cfRule type="expression" dxfId="50" priority="2096">
      <formula>IF(RIGHT(TEXT(Y138,"0.#"),1)=".",TRUE,FALSE)</formula>
    </cfRule>
  </conditionalFormatting>
  <conditionalFormatting sqref="Y136:Y137">
    <cfRule type="expression" dxfId="49" priority="2089">
      <formula>IF(RIGHT(TEXT(Y136,"0.#"),1)=".",FALSE,TRUE)</formula>
    </cfRule>
    <cfRule type="expression" dxfId="48" priority="2090">
      <formula>IF(RIGHT(TEXT(Y136,"0.#"),1)=".",TRUE,FALSE)</formula>
    </cfRule>
  </conditionalFormatting>
  <conditionalFormatting sqref="Y142">
    <cfRule type="expression" dxfId="47" priority="2077">
      <formula>IF(RIGHT(TEXT(Y142,"0.#"),1)=".",FALSE,TRUE)</formula>
    </cfRule>
    <cfRule type="expression" dxfId="46" priority="2078">
      <formula>IF(RIGHT(TEXT(Y142,"0.#"),1)=".",TRUE,FALSE)</formula>
    </cfRule>
  </conditionalFormatting>
  <conditionalFormatting sqref="W23">
    <cfRule type="expression" dxfId="45" priority="2343">
      <formula>IF(RIGHT(TEXT(W23,"0.#"),1)=".",FALSE,TRUE)</formula>
    </cfRule>
    <cfRule type="expression" dxfId="44" priority="2344">
      <formula>IF(RIGHT(TEXT(W23,"0.#"),1)=".",TRUE,FALSE)</formula>
    </cfRule>
  </conditionalFormatting>
  <conditionalFormatting sqref="W24">
    <cfRule type="expression" dxfId="43" priority="2341">
      <formula>IF(RIGHT(TEXT(W24,"0.#"),1)=".",FALSE,TRUE)</formula>
    </cfRule>
    <cfRule type="expression" dxfId="42" priority="2342">
      <formula>IF(RIGHT(TEXT(W24,"0.#"),1)=".",TRUE,FALSE)</formula>
    </cfRule>
  </conditionalFormatting>
  <conditionalFormatting sqref="P23">
    <cfRule type="expression" dxfId="41" priority="2331">
      <formula>IF(RIGHT(TEXT(P23,"0.#"),1)=".",FALSE,TRUE)</formula>
    </cfRule>
    <cfRule type="expression" dxfId="40" priority="2332">
      <formula>IF(RIGHT(TEXT(P23,"0.#"),1)=".",TRUE,FALSE)</formula>
    </cfRule>
  </conditionalFormatting>
  <conditionalFormatting sqref="P24">
    <cfRule type="expression" dxfId="39" priority="2329">
      <formula>IF(RIGHT(TEXT(P24,"0.#"),1)=".",FALSE,TRUE)</formula>
    </cfRule>
    <cfRule type="expression" dxfId="38" priority="2330">
      <formula>IF(RIGHT(TEXT(P24,"0.#"),1)=".",TRUE,FALSE)</formula>
    </cfRule>
  </conditionalFormatting>
  <conditionalFormatting sqref="AL136:AO136">
    <cfRule type="expression" dxfId="37" priority="2091">
      <formula>IF(AND(AL136&gt;=0, RIGHT(TEXT(AL136,"0.#"),1)&lt;&gt;"."),TRUE,FALSE)</formula>
    </cfRule>
    <cfRule type="expression" dxfId="36" priority="2092">
      <formula>IF(AND(AL136&gt;=0, RIGHT(TEXT(AL136,"0.#"),1)="."),TRUE,FALSE)</formula>
    </cfRule>
    <cfRule type="expression" dxfId="35" priority="2093">
      <formula>IF(AND(AL136&lt;0, RIGHT(TEXT(AL136,"0.#"),1)&lt;&gt;"."),TRUE,FALSE)</formula>
    </cfRule>
    <cfRule type="expression" dxfId="34" priority="2094">
      <formula>IF(AND(AL136&lt;0, RIGHT(TEXT(AL136,"0.#"),1)="."),TRUE,FALSE)</formula>
    </cfRule>
  </conditionalFormatting>
  <conditionalFormatting sqref="AL142:AO142">
    <cfRule type="expression" dxfId="33" priority="2079">
      <formula>IF(AND(AL142&gt;=0, RIGHT(TEXT(AL142,"0.#"),1)&lt;&gt;"."),TRUE,FALSE)</formula>
    </cfRule>
    <cfRule type="expression" dxfId="32" priority="2080">
      <formula>IF(AND(AL142&gt;=0, RIGHT(TEXT(AL142,"0.#"),1)="."),TRUE,FALSE)</formula>
    </cfRule>
    <cfRule type="expression" dxfId="31" priority="2081">
      <formula>IF(AND(AL142&lt;0, RIGHT(TEXT(AL142,"0.#"),1)&lt;&gt;"."),TRUE,FALSE)</formula>
    </cfRule>
    <cfRule type="expression" dxfId="30" priority="2082">
      <formula>IF(AND(AL142&lt;0, RIGHT(TEXT(AL142,"0.#"),1)="."),TRUE,FALSE)</formula>
    </cfRule>
  </conditionalFormatting>
  <conditionalFormatting sqref="AU34">
    <cfRule type="expression" dxfId="29" priority="495">
      <formula>IF(RIGHT(TEXT(AU34,"0.#"),1)=".",FALSE,TRUE)</formula>
    </cfRule>
    <cfRule type="expression" dxfId="28" priority="496">
      <formula>IF(RIGHT(TEXT(AU34,"0.#"),1)=".",TRUE,FALSE)</formula>
    </cfRule>
  </conditionalFormatting>
  <conditionalFormatting sqref="AU35">
    <cfRule type="expression" dxfId="27" priority="493">
      <formula>IF(RIGHT(TEXT(AU35,"0.#"),1)=".",FALSE,TRUE)</formula>
    </cfRule>
    <cfRule type="expression" dxfId="26" priority="494">
      <formula>IF(RIGHT(TEXT(AU35,"0.#"),1)=".",TRUE,FALSE)</formula>
    </cfRule>
  </conditionalFormatting>
  <conditionalFormatting sqref="P25:AC25">
    <cfRule type="expression" dxfId="25" priority="39">
      <formula>IF(RIGHT(TEXT(P25,"0.#"),1)=".",FALSE,TRUE)</formula>
    </cfRule>
    <cfRule type="expression" dxfId="24" priority="40">
      <formula>IF(RIGHT(TEXT(P25,"0.#"),1)=".",TRUE,FALSE)</formula>
    </cfRule>
  </conditionalFormatting>
  <conditionalFormatting sqref="AK14:AQ14">
    <cfRule type="expression" dxfId="23" priority="37">
      <formula>IF(RIGHT(TEXT(AK14,"0.#"),1)=".",FALSE,TRUE)</formula>
    </cfRule>
    <cfRule type="expression" dxfId="22" priority="38">
      <formula>IF(RIGHT(TEXT(AK14,"0.#"),1)=".",TRUE,FALSE)</formula>
    </cfRule>
  </conditionalFormatting>
  <conditionalFormatting sqref="AK15:AQ17">
    <cfRule type="expression" dxfId="21" priority="35">
      <formula>IF(RIGHT(TEXT(AK15,"0.#"),1)=".",FALSE,TRUE)</formula>
    </cfRule>
    <cfRule type="expression" dxfId="20" priority="36">
      <formula>IF(RIGHT(TEXT(AK15,"0.#"),1)=".",TRUE,FALSE)</formula>
    </cfRule>
  </conditionalFormatting>
  <conditionalFormatting sqref="Y120">
    <cfRule type="expression" dxfId="19" priority="29">
      <formula>IF(RIGHT(TEXT(Y120,"0.#"),1)=".",FALSE,TRUE)</formula>
    </cfRule>
    <cfRule type="expression" dxfId="18" priority="30">
      <formula>IF(RIGHT(TEXT(Y120,"0.#"),1)=".",TRUE,FALSE)</formula>
    </cfRule>
  </conditionalFormatting>
  <conditionalFormatting sqref="Y121">
    <cfRule type="expression" dxfId="17" priority="27">
      <formula>IF(RIGHT(TEXT(Y121,"0.#"),1)=".",FALSE,TRUE)</formula>
    </cfRule>
    <cfRule type="expression" dxfId="16" priority="28">
      <formula>IF(RIGHT(TEXT(Y121,"0.#"),1)=".",TRUE,FALSE)</formula>
    </cfRule>
  </conditionalFormatting>
  <conditionalFormatting sqref="Y122">
    <cfRule type="expression" dxfId="15" priority="25">
      <formula>IF(RIGHT(TEXT(Y122,"0.#"),1)=".",FALSE,TRUE)</formula>
    </cfRule>
    <cfRule type="expression" dxfId="14" priority="26">
      <formula>IF(RIGHT(TEXT(Y122,"0.#"),1)=".",TRUE,FALSE)</formula>
    </cfRule>
  </conditionalFormatting>
  <conditionalFormatting sqref="Y123">
    <cfRule type="expression" dxfId="13" priority="17">
      <formula>IF(RIGHT(TEXT(Y123,"0.#"),1)=".",FALSE,TRUE)</formula>
    </cfRule>
    <cfRule type="expression" dxfId="12" priority="18">
      <formula>IF(RIGHT(TEXT(Y123,"0.#"),1)=".",TRUE,FALSE)</formula>
    </cfRule>
  </conditionalFormatting>
  <conditionalFormatting sqref="Y124">
    <cfRule type="expression" dxfId="11" priority="15">
      <formula>IF(RIGHT(TEXT(Y124,"0.#"),1)=".",FALSE,TRUE)</formula>
    </cfRule>
    <cfRule type="expression" dxfId="10" priority="16">
      <formula>IF(RIGHT(TEXT(Y124,"0.#"),1)=".",TRUE,FALSE)</formula>
    </cfRule>
  </conditionalFormatting>
  <conditionalFormatting sqref="Y128">
    <cfRule type="expression" dxfId="9" priority="9">
      <formula>IF(RIGHT(TEXT(Y128,"0.#"),1)=".",FALSE,TRUE)</formula>
    </cfRule>
    <cfRule type="expression" dxfId="8" priority="10">
      <formula>IF(RIGHT(TEXT(Y128,"0.#"),1)=".",TRUE,FALSE)</formula>
    </cfRule>
  </conditionalFormatting>
  <conditionalFormatting sqref="Y129">
    <cfRule type="expression" dxfId="7" priority="7">
      <formula>IF(RIGHT(TEXT(Y129,"0.#"),1)=".",FALSE,TRUE)</formula>
    </cfRule>
    <cfRule type="expression" dxfId="6" priority="8">
      <formula>IF(RIGHT(TEXT(Y129,"0.#"),1)=".",TRUE,FALSE)</formula>
    </cfRule>
  </conditionalFormatting>
  <conditionalFormatting sqref="Y130">
    <cfRule type="expression" dxfId="5" priority="5">
      <formula>IF(RIGHT(TEXT(Y130,"0.#"),1)=".",FALSE,TRUE)</formula>
    </cfRule>
    <cfRule type="expression" dxfId="4" priority="6">
      <formula>IF(RIGHT(TEXT(Y130,"0.#"),1)=".",TRUE,FALSE)</formula>
    </cfRule>
  </conditionalFormatting>
  <conditionalFormatting sqref="Y131">
    <cfRule type="expression" dxfId="3" priority="3">
      <formula>IF(RIGHT(TEXT(Y131,"0.#"),1)=".",FALSE,TRUE)</formula>
    </cfRule>
    <cfRule type="expression" dxfId="2" priority="4">
      <formula>IF(RIGHT(TEXT(Y131,"0.#"),1)=".",TRUE,FALSE)</formula>
    </cfRule>
  </conditionalFormatting>
  <conditionalFormatting sqref="Y132">
    <cfRule type="expression" dxfId="1" priority="1">
      <formula>IF(RIGHT(TEXT(Y132,"0.#"),1)=".",FALSE,TRUE)</formula>
    </cfRule>
    <cfRule type="expression" dxfId="0" priority="2">
      <formula>IF(RIGHT(TEXT(Y132,"0.#"),1)=".",TRUE,FALSE)</formula>
    </cfRule>
  </conditionalFormatting>
  <dataValidations count="15">
    <dataValidation type="custom" imeMode="disabled" allowBlank="1" showInputMessage="1" showErrorMessage="1" sqref="AY23 P13:AX13 AR15:AX15 P14:AQ18 AR18:AX18 P19:AJ19 AQ27:AR27 AU27:AX27 AE28:AX30 AE34:AX35 AE37:AX37 Y108:AB108 AU108:AX108 Y112:AB113 AU112:AX113 Y120:AB124 AL120:AO124 Y128:AB132 AL128:AO132 Y136:AB138 AL136:AO138 Y142:AB142 AL142:AO142 P23:AC25">
      <formula1>OR(ISNUMBER(P13), P13="-")</formula1>
    </dataValidation>
    <dataValidation type="list" allowBlank="1" showInputMessage="1" showErrorMessage="1" sqref="S5:X5">
      <formula1>T終了年度</formula1>
    </dataValidation>
    <dataValidation type="list" allowBlank="1" showInputMessage="1" showErrorMessage="1" sqref="AO115">
      <formula1>"　, ☑"</formula1>
    </dataValidation>
    <dataValidation type="list" allowBlank="1" showInputMessage="1" showErrorMessage="1" error="プルダウンリストから選択してください。" sqref="AD43:AF46 AD49:AD60 AE49:AF53 AE55:AF60">
      <formula1>"○,△,×,‐"</formula1>
    </dataValidation>
    <dataValidation type="list" allowBlank="1" showInputMessage="1" showErrorMessage="1" error="プルダウンリストから選択してください。" sqref="AD47:AF48">
      <formula1>"有,無"</formula1>
    </dataValidation>
    <dataValidation type="list" allowBlank="1" showInputMessage="1" showErrorMessage="1" sqref="A68:E68">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0:O124 J128:O132 J136:O138 J142:O142">
      <formula1>OR(ISNUMBER(J120), J120="-")</formula1>
    </dataValidation>
    <dataValidation type="custom" imeMode="disabled" allowBlank="1" showInputMessage="1" showErrorMessage="1" sqref="AH120:AK124 AH128:AK132 AH136:AK138 AH142:AK142">
      <formula1>OR(AND(MOD(IF(ISNUMBER(AH120), AH120, 0.5),1)=0, 0&lt;=AH120), AH120="-")</formula1>
    </dataValidation>
    <dataValidation type="list" allowBlank="1" showInputMessage="1" showErrorMessage="1" sqref="A66:E6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1:M82 X81:Y82 AJ81:AK82 AU81:AV82">
      <formula1>0</formula1>
      <formula2>9999</formula2>
    </dataValidation>
    <dataValidation type="whole" allowBlank="1" showInputMessage="1" showErrorMessage="1" sqref="O81:P82 AA81:AB82 AM81:AN82 AX81:AX8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49" man="1"/>
    <brk id="62" max="49" man="1"/>
    <brk id="82" max="49" man="1"/>
    <brk id="115"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AO82 E81:G82 Q81:S82 AC81:AE82 AO81:AP81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AC120:AG124 AC128:AG132 AC136:AG138 AC142:AG142</xm:sqref>
        </x14:dataValidation>
        <x14:dataValidation type="list" allowBlank="1" showInputMessage="1" showErrorMessage="1">
          <x14:formula1>
            <xm:f>入力規則等!$U$37:$U$39</xm:f>
          </x14:formula1>
          <xm:sqref>I81:J81 U81:V81 AG81:AH81 AR81:AS81</xm:sqref>
        </x14:dataValidation>
        <x14:dataValidation type="list" allowBlank="1" showInputMessage="1" showErrorMessage="1">
          <x14:formula1>
            <xm:f>入力規則等!$U$7:$U$9</xm:f>
          </x14:formula1>
          <xm:sqref>I82:J82 U82:V82 AG82:AH82 AR82:AS82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396</v>
      </c>
      <c r="AA1" s="29" t="s">
        <v>76</v>
      </c>
      <c r="AB1" s="29" t="s">
        <v>397</v>
      </c>
      <c r="AC1" s="29" t="s">
        <v>31</v>
      </c>
      <c r="AD1" s="28"/>
      <c r="AE1" s="29" t="s">
        <v>43</v>
      </c>
      <c r="AF1" s="30"/>
      <c r="AG1" s="39" t="s">
        <v>175</v>
      </c>
      <c r="AI1" s="39" t="s">
        <v>177</v>
      </c>
      <c r="AK1" s="39" t="s">
        <v>181</v>
      </c>
      <c r="AM1" s="54"/>
      <c r="AN1" s="54"/>
      <c r="AP1" s="28" t="s">
        <v>222</v>
      </c>
    </row>
    <row r="2" spans="1:42" ht="13.5" customHeight="1" x14ac:dyDescent="0.15">
      <c r="A2" s="14" t="s">
        <v>79</v>
      </c>
      <c r="B2" s="15"/>
      <c r="C2" s="13" t="str">
        <f>IF(B2="","",A2)</f>
        <v/>
      </c>
      <c r="D2" s="13" t="str">
        <f>IF(C2="","",IF(D1&lt;&gt;"",CONCATENATE(D1,"、",C2),C2))</f>
        <v/>
      </c>
      <c r="F2" s="12" t="s">
        <v>66</v>
      </c>
      <c r="G2" s="17" t="s">
        <v>575</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0">
        <v>20</v>
      </c>
      <c r="W2" s="32" t="s">
        <v>165</v>
      </c>
      <c r="Y2" s="32" t="s">
        <v>62</v>
      </c>
      <c r="Z2" s="32" t="s">
        <v>62</v>
      </c>
      <c r="AA2" s="63" t="s">
        <v>263</v>
      </c>
      <c r="AB2" s="63" t="s">
        <v>491</v>
      </c>
      <c r="AC2" s="64" t="s">
        <v>129</v>
      </c>
      <c r="AD2" s="28"/>
      <c r="AE2" s="34" t="s">
        <v>161</v>
      </c>
      <c r="AF2" s="30"/>
      <c r="AG2" s="40" t="s">
        <v>230</v>
      </c>
      <c r="AI2" s="39" t="s">
        <v>260</v>
      </c>
      <c r="AK2" s="39" t="s">
        <v>182</v>
      </c>
      <c r="AM2" s="54"/>
      <c r="AN2" s="54"/>
      <c r="AP2" s="40" t="s">
        <v>230</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575</v>
      </c>
      <c r="R3" s="13" t="str">
        <f t="shared" ref="R3:R8" si="3">IF(Q3="","",P3)</f>
        <v>委託・請負</v>
      </c>
      <c r="S3" s="13" t="str">
        <f t="shared" ref="S3:S8" si="4">IF(R3="",S2,IF(S2&lt;&gt;"",CONCATENATE(S2,"、",R3),R3))</f>
        <v>委託・請負</v>
      </c>
      <c r="T3" s="13"/>
      <c r="U3" s="32" t="s">
        <v>522</v>
      </c>
      <c r="W3" s="32" t="s">
        <v>140</v>
      </c>
      <c r="Y3" s="32" t="s">
        <v>63</v>
      </c>
      <c r="Z3" s="32" t="s">
        <v>398</v>
      </c>
      <c r="AA3" s="63" t="s">
        <v>363</v>
      </c>
      <c r="AB3" s="63" t="s">
        <v>492</v>
      </c>
      <c r="AC3" s="64" t="s">
        <v>130</v>
      </c>
      <c r="AD3" s="28"/>
      <c r="AE3" s="34" t="s">
        <v>162</v>
      </c>
      <c r="AF3" s="30"/>
      <c r="AG3" s="40" t="s">
        <v>231</v>
      </c>
      <c r="AI3" s="39" t="s">
        <v>176</v>
      </c>
      <c r="AK3" s="39" t="str">
        <f>CHAR(CODE(AK2)+1)</f>
        <v>B</v>
      </c>
      <c r="AM3" s="54"/>
      <c r="AN3" s="54"/>
      <c r="AP3" s="40" t="s">
        <v>231</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575</v>
      </c>
      <c r="R4" s="13" t="str">
        <f t="shared" si="3"/>
        <v>補助</v>
      </c>
      <c r="S4" s="13" t="str">
        <f t="shared" si="4"/>
        <v>委託・請負、補助</v>
      </c>
      <c r="T4" s="13"/>
      <c r="U4" s="32" t="s">
        <v>523</v>
      </c>
      <c r="W4" s="32" t="s">
        <v>141</v>
      </c>
      <c r="Y4" s="32" t="s">
        <v>270</v>
      </c>
      <c r="Z4" s="32" t="s">
        <v>399</v>
      </c>
      <c r="AA4" s="63" t="s">
        <v>364</v>
      </c>
      <c r="AB4" s="63" t="s">
        <v>493</v>
      </c>
      <c r="AC4" s="63" t="s">
        <v>131</v>
      </c>
      <c r="AD4" s="28"/>
      <c r="AE4" s="34" t="s">
        <v>163</v>
      </c>
      <c r="AF4" s="30"/>
      <c r="AG4" s="40" t="s">
        <v>232</v>
      </c>
      <c r="AI4" s="39" t="s">
        <v>178</v>
      </c>
      <c r="AK4" s="39" t="str">
        <f t="shared" ref="AK4:AK49" si="7">CHAR(CODE(AK3)+1)</f>
        <v>C</v>
      </c>
      <c r="AM4" s="54"/>
      <c r="AN4" s="54"/>
      <c r="AP4" s="40" t="s">
        <v>232</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委託・請負、補助</v>
      </c>
      <c r="T5" s="13"/>
      <c r="W5" s="32" t="s">
        <v>547</v>
      </c>
      <c r="Y5" s="32" t="s">
        <v>271</v>
      </c>
      <c r="Z5" s="32" t="s">
        <v>400</v>
      </c>
      <c r="AA5" s="63" t="s">
        <v>365</v>
      </c>
      <c r="AB5" s="63" t="s">
        <v>494</v>
      </c>
      <c r="AC5" s="63" t="s">
        <v>164</v>
      </c>
      <c r="AD5" s="31"/>
      <c r="AE5" s="34" t="s">
        <v>242</v>
      </c>
      <c r="AF5" s="30"/>
      <c r="AG5" s="40" t="s">
        <v>233</v>
      </c>
      <c r="AI5" s="39" t="s">
        <v>267</v>
      </c>
      <c r="AK5" s="39" t="str">
        <f t="shared" si="7"/>
        <v>D</v>
      </c>
      <c r="AP5" s="40" t="s">
        <v>233</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委託・請負、補助</v>
      </c>
      <c r="T6" s="13"/>
      <c r="U6" s="32" t="s">
        <v>244</v>
      </c>
      <c r="W6" s="32" t="s">
        <v>142</v>
      </c>
      <c r="Y6" s="32" t="s">
        <v>272</v>
      </c>
      <c r="Z6" s="32" t="s">
        <v>401</v>
      </c>
      <c r="AA6" s="63" t="s">
        <v>366</v>
      </c>
      <c r="AB6" s="63" t="s">
        <v>495</v>
      </c>
      <c r="AC6" s="63" t="s">
        <v>132</v>
      </c>
      <c r="AD6" s="31"/>
      <c r="AE6" s="34" t="s">
        <v>240</v>
      </c>
      <c r="AF6" s="30"/>
      <c r="AG6" s="40" t="s">
        <v>234</v>
      </c>
      <c r="AI6" s="39" t="s">
        <v>268</v>
      </c>
      <c r="AK6" s="39" t="str">
        <f>CHAR(CODE(AK5)+1)</f>
        <v>E</v>
      </c>
      <c r="AP6" s="40" t="s">
        <v>234</v>
      </c>
    </row>
    <row r="7" spans="1:42" ht="13.5" customHeight="1" x14ac:dyDescent="0.15">
      <c r="A7" s="14" t="s">
        <v>84</v>
      </c>
      <c r="B7" s="15"/>
      <c r="C7" s="13" t="str">
        <f t="shared" si="0"/>
        <v/>
      </c>
      <c r="D7" s="13" t="str">
        <f t="shared" si="8"/>
        <v/>
      </c>
      <c r="F7" s="18" t="s">
        <v>189</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委託・請負、補助</v>
      </c>
      <c r="T7" s="13"/>
      <c r="U7" s="32"/>
      <c r="W7" s="32" t="s">
        <v>143</v>
      </c>
      <c r="Y7" s="32" t="s">
        <v>273</v>
      </c>
      <c r="Z7" s="32" t="s">
        <v>402</v>
      </c>
      <c r="AA7" s="63" t="s">
        <v>367</v>
      </c>
      <c r="AB7" s="63" t="s">
        <v>496</v>
      </c>
      <c r="AC7" s="31"/>
      <c r="AD7" s="31"/>
      <c r="AE7" s="32" t="s">
        <v>132</v>
      </c>
      <c r="AF7" s="30"/>
      <c r="AG7" s="40" t="s">
        <v>235</v>
      </c>
      <c r="AH7" s="57"/>
      <c r="AI7" s="40" t="s">
        <v>256</v>
      </c>
      <c r="AK7" s="39" t="str">
        <f>CHAR(CODE(AK6)+1)</f>
        <v>F</v>
      </c>
      <c r="AP7" s="40" t="s">
        <v>235</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委託・請負、補助</v>
      </c>
      <c r="T8" s="13"/>
      <c r="U8" s="32" t="s">
        <v>265</v>
      </c>
      <c r="W8" s="32" t="s">
        <v>144</v>
      </c>
      <c r="Y8" s="32" t="s">
        <v>274</v>
      </c>
      <c r="Z8" s="32" t="s">
        <v>403</v>
      </c>
      <c r="AA8" s="63" t="s">
        <v>368</v>
      </c>
      <c r="AB8" s="63" t="s">
        <v>497</v>
      </c>
      <c r="AC8" s="31"/>
      <c r="AD8" s="31"/>
      <c r="AE8" s="31"/>
      <c r="AF8" s="30"/>
      <c r="AG8" s="40" t="s">
        <v>236</v>
      </c>
      <c r="AI8" s="39" t="s">
        <v>257</v>
      </c>
      <c r="AK8" s="39" t="str">
        <f t="shared" si="7"/>
        <v>G</v>
      </c>
      <c r="AP8" s="40" t="s">
        <v>236</v>
      </c>
    </row>
    <row r="9" spans="1:42" ht="13.5" customHeight="1" x14ac:dyDescent="0.15">
      <c r="A9" s="14" t="s">
        <v>86</v>
      </c>
      <c r="B9" s="15"/>
      <c r="C9" s="13" t="str">
        <f t="shared" si="0"/>
        <v/>
      </c>
      <c r="D9" s="13" t="str">
        <f t="shared" si="8"/>
        <v/>
      </c>
      <c r="F9" s="18" t="s">
        <v>190</v>
      </c>
      <c r="G9" s="17"/>
      <c r="H9" s="13" t="str">
        <f t="shared" si="1"/>
        <v/>
      </c>
      <c r="I9" s="13" t="str">
        <f t="shared" si="5"/>
        <v>一般会計</v>
      </c>
      <c r="K9" s="14" t="s">
        <v>104</v>
      </c>
      <c r="L9" s="15"/>
      <c r="M9" s="13" t="str">
        <f t="shared" si="2"/>
        <v/>
      </c>
      <c r="N9" s="13" t="str">
        <f t="shared" si="6"/>
        <v/>
      </c>
      <c r="O9" s="13"/>
      <c r="P9" s="13"/>
      <c r="Q9" s="19"/>
      <c r="T9" s="13"/>
      <c r="U9" s="32" t="s">
        <v>266</v>
      </c>
      <c r="W9" s="32" t="s">
        <v>145</v>
      </c>
      <c r="Y9" s="32" t="s">
        <v>275</v>
      </c>
      <c r="Z9" s="32" t="s">
        <v>404</v>
      </c>
      <c r="AA9" s="63" t="s">
        <v>369</v>
      </c>
      <c r="AB9" s="63" t="s">
        <v>498</v>
      </c>
      <c r="AC9" s="31"/>
      <c r="AD9" s="31"/>
      <c r="AE9" s="31"/>
      <c r="AF9" s="30"/>
      <c r="AG9" s="40" t="s">
        <v>237</v>
      </c>
      <c r="AI9" s="53"/>
      <c r="AK9" s="39" t="str">
        <f t="shared" si="7"/>
        <v>H</v>
      </c>
      <c r="AP9" s="40" t="s">
        <v>237</v>
      </c>
    </row>
    <row r="10" spans="1:42" ht="13.5" customHeight="1" x14ac:dyDescent="0.15">
      <c r="A10" s="14" t="s">
        <v>208</v>
      </c>
      <c r="B10" s="15"/>
      <c r="C10" s="13" t="str">
        <f t="shared" si="0"/>
        <v/>
      </c>
      <c r="D10" s="13" t="str">
        <f t="shared" si="8"/>
        <v/>
      </c>
      <c r="F10" s="18" t="s">
        <v>111</v>
      </c>
      <c r="G10" s="17"/>
      <c r="H10" s="13" t="str">
        <f t="shared" si="1"/>
        <v/>
      </c>
      <c r="I10" s="13" t="str">
        <f t="shared" si="5"/>
        <v>一般会計</v>
      </c>
      <c r="K10" s="14" t="s">
        <v>209</v>
      </c>
      <c r="L10" s="15"/>
      <c r="M10" s="13" t="str">
        <f t="shared" si="2"/>
        <v/>
      </c>
      <c r="N10" s="13" t="str">
        <f t="shared" si="6"/>
        <v/>
      </c>
      <c r="O10" s="13"/>
      <c r="P10" s="13" t="str">
        <f>S8</f>
        <v>委託・請負、補助</v>
      </c>
      <c r="Q10" s="19"/>
      <c r="T10" s="13"/>
      <c r="W10" s="32" t="s">
        <v>146</v>
      </c>
      <c r="Y10" s="32" t="s">
        <v>276</v>
      </c>
      <c r="Z10" s="32" t="s">
        <v>405</v>
      </c>
      <c r="AA10" s="63" t="s">
        <v>370</v>
      </c>
      <c r="AB10" s="63" t="s">
        <v>499</v>
      </c>
      <c r="AC10" s="31"/>
      <c r="AD10" s="31"/>
      <c r="AE10" s="31"/>
      <c r="AF10" s="30"/>
      <c r="AG10" s="40" t="s">
        <v>225</v>
      </c>
      <c r="AK10" s="39" t="str">
        <f t="shared" si="7"/>
        <v>I</v>
      </c>
      <c r="AP10" s="39" t="s">
        <v>223</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575</v>
      </c>
      <c r="M11" s="13" t="str">
        <f t="shared" si="2"/>
        <v>その他の事項経費</v>
      </c>
      <c r="N11" s="13" t="str">
        <f t="shared" si="6"/>
        <v>その他の事項経費</v>
      </c>
      <c r="O11" s="13"/>
      <c r="P11" s="13"/>
      <c r="Q11" s="19"/>
      <c r="T11" s="13"/>
      <c r="W11" s="32" t="s">
        <v>147</v>
      </c>
      <c r="Y11" s="32" t="s">
        <v>277</v>
      </c>
      <c r="Z11" s="32" t="s">
        <v>406</v>
      </c>
      <c r="AA11" s="63" t="s">
        <v>371</v>
      </c>
      <c r="AB11" s="63" t="s">
        <v>500</v>
      </c>
      <c r="AC11" s="31"/>
      <c r="AD11" s="31"/>
      <c r="AE11" s="31"/>
      <c r="AF11" s="30"/>
      <c r="AG11" s="39" t="s">
        <v>228</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524</v>
      </c>
      <c r="W12" s="32" t="s">
        <v>148</v>
      </c>
      <c r="Y12" s="32" t="s">
        <v>278</v>
      </c>
      <c r="Z12" s="32" t="s">
        <v>407</v>
      </c>
      <c r="AA12" s="63" t="s">
        <v>372</v>
      </c>
      <c r="AB12" s="63" t="s">
        <v>501</v>
      </c>
      <c r="AC12" s="31"/>
      <c r="AD12" s="31"/>
      <c r="AE12" s="31"/>
      <c r="AF12" s="30"/>
      <c r="AG12" s="39" t="s">
        <v>226</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279</v>
      </c>
      <c r="Z13" s="32" t="s">
        <v>408</v>
      </c>
      <c r="AA13" s="63" t="s">
        <v>373</v>
      </c>
      <c r="AB13" s="63" t="s">
        <v>502</v>
      </c>
      <c r="AC13" s="31"/>
      <c r="AD13" s="31"/>
      <c r="AE13" s="31"/>
      <c r="AF13" s="30"/>
      <c r="AG13" s="39" t="s">
        <v>227</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525</v>
      </c>
      <c r="W14" s="32" t="s">
        <v>150</v>
      </c>
      <c r="Y14" s="32" t="s">
        <v>280</v>
      </c>
      <c r="Z14" s="32" t="s">
        <v>409</v>
      </c>
      <c r="AA14" s="63" t="s">
        <v>374</v>
      </c>
      <c r="AB14" s="63" t="s">
        <v>503</v>
      </c>
      <c r="AC14" s="31"/>
      <c r="AD14" s="31"/>
      <c r="AE14" s="31"/>
      <c r="AF14" s="30"/>
      <c r="AG14" s="53"/>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526</v>
      </c>
      <c r="W15" s="32" t="s">
        <v>151</v>
      </c>
      <c r="Y15" s="32" t="s">
        <v>281</v>
      </c>
      <c r="Z15" s="32" t="s">
        <v>410</v>
      </c>
      <c r="AA15" s="63" t="s">
        <v>375</v>
      </c>
      <c r="AB15" s="63" t="s">
        <v>504</v>
      </c>
      <c r="AC15" s="31"/>
      <c r="AD15" s="31"/>
      <c r="AE15" s="31"/>
      <c r="AF15" s="30"/>
      <c r="AG15" s="54"/>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527</v>
      </c>
      <c r="W16" s="32" t="s">
        <v>152</v>
      </c>
      <c r="Y16" s="32" t="s">
        <v>282</v>
      </c>
      <c r="Z16" s="32" t="s">
        <v>411</v>
      </c>
      <c r="AA16" s="63" t="s">
        <v>376</v>
      </c>
      <c r="AB16" s="63" t="s">
        <v>505</v>
      </c>
      <c r="AC16" s="31"/>
      <c r="AD16" s="31"/>
      <c r="AE16" s="31"/>
      <c r="AF16" s="30"/>
      <c r="AG16" s="54"/>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528</v>
      </c>
      <c r="W17" s="32" t="s">
        <v>153</v>
      </c>
      <c r="Y17" s="32" t="s">
        <v>283</v>
      </c>
      <c r="Z17" s="32" t="s">
        <v>412</v>
      </c>
      <c r="AA17" s="63" t="s">
        <v>377</v>
      </c>
      <c r="AB17" s="63" t="s">
        <v>506</v>
      </c>
      <c r="AC17" s="31"/>
      <c r="AD17" s="31"/>
      <c r="AE17" s="31"/>
      <c r="AF17" s="30"/>
      <c r="AG17" s="54"/>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529</v>
      </c>
      <c r="W18" s="32" t="s">
        <v>154</v>
      </c>
      <c r="Y18" s="32" t="s">
        <v>284</v>
      </c>
      <c r="Z18" s="32" t="s">
        <v>413</v>
      </c>
      <c r="AA18" s="63" t="s">
        <v>378</v>
      </c>
      <c r="AB18" s="63" t="s">
        <v>507</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530</v>
      </c>
      <c r="W19" s="32" t="s">
        <v>155</v>
      </c>
      <c r="Y19" s="32" t="s">
        <v>285</v>
      </c>
      <c r="Z19" s="32" t="s">
        <v>414</v>
      </c>
      <c r="AA19" s="63" t="s">
        <v>379</v>
      </c>
      <c r="AB19" s="63" t="s">
        <v>508</v>
      </c>
      <c r="AC19" s="31"/>
      <c r="AD19" s="31"/>
      <c r="AE19" s="31"/>
      <c r="AF19" s="30"/>
      <c r="AK19" s="39" t="str">
        <f t="shared" si="7"/>
        <v>R</v>
      </c>
    </row>
    <row r="20" spans="1:37" ht="13.5" customHeight="1" x14ac:dyDescent="0.15">
      <c r="A20" s="14" t="s">
        <v>200</v>
      </c>
      <c r="B20" s="15"/>
      <c r="C20" s="13" t="str">
        <f t="shared" si="9"/>
        <v/>
      </c>
      <c r="D20" s="13" t="str">
        <f t="shared" si="8"/>
        <v/>
      </c>
      <c r="F20" s="18" t="s">
        <v>199</v>
      </c>
      <c r="G20" s="17"/>
      <c r="H20" s="13" t="str">
        <f t="shared" si="1"/>
        <v/>
      </c>
      <c r="I20" s="13" t="str">
        <f t="shared" si="5"/>
        <v>一般会計</v>
      </c>
      <c r="K20" s="13"/>
      <c r="L20" s="13"/>
      <c r="O20" s="13"/>
      <c r="P20" s="13"/>
      <c r="Q20" s="19"/>
      <c r="T20" s="13"/>
      <c r="U20" s="32" t="s">
        <v>531</v>
      </c>
      <c r="W20" s="32" t="s">
        <v>156</v>
      </c>
      <c r="Y20" s="32" t="s">
        <v>286</v>
      </c>
      <c r="Z20" s="32" t="s">
        <v>415</v>
      </c>
      <c r="AA20" s="63" t="s">
        <v>380</v>
      </c>
      <c r="AB20" s="63" t="s">
        <v>509</v>
      </c>
      <c r="AC20" s="31"/>
      <c r="AD20" s="31"/>
      <c r="AE20" s="31"/>
      <c r="AF20" s="30"/>
      <c r="AK20" s="39" t="str">
        <f t="shared" si="7"/>
        <v>S</v>
      </c>
    </row>
    <row r="21" spans="1:37" ht="13.5" customHeight="1" x14ac:dyDescent="0.15">
      <c r="A21" s="14" t="s">
        <v>201</v>
      </c>
      <c r="B21" s="15" t="s">
        <v>575</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532</v>
      </c>
      <c r="W21" s="32" t="s">
        <v>157</v>
      </c>
      <c r="Y21" s="32" t="s">
        <v>287</v>
      </c>
      <c r="Z21" s="32" t="s">
        <v>416</v>
      </c>
      <c r="AA21" s="63" t="s">
        <v>381</v>
      </c>
      <c r="AB21" s="63" t="s">
        <v>510</v>
      </c>
      <c r="AC21" s="31"/>
      <c r="AD21" s="31"/>
      <c r="AE21" s="31"/>
      <c r="AF21" s="30"/>
      <c r="AK21" s="39" t="str">
        <f t="shared" si="7"/>
        <v>T</v>
      </c>
    </row>
    <row r="22" spans="1:37" ht="13.5" customHeight="1" x14ac:dyDescent="0.15">
      <c r="A22" s="14" t="s">
        <v>202</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533</v>
      </c>
      <c r="W22" s="32" t="s">
        <v>158</v>
      </c>
      <c r="Y22" s="32" t="s">
        <v>288</v>
      </c>
      <c r="Z22" s="32" t="s">
        <v>417</v>
      </c>
      <c r="AA22" s="63" t="s">
        <v>382</v>
      </c>
      <c r="AB22" s="63" t="s">
        <v>511</v>
      </c>
      <c r="AC22" s="31"/>
      <c r="AD22" s="31"/>
      <c r="AE22" s="31"/>
      <c r="AF22" s="30"/>
      <c r="AK22" s="39" t="str">
        <f t="shared" si="7"/>
        <v>U</v>
      </c>
    </row>
    <row r="23" spans="1:37" ht="13.5" customHeight="1" x14ac:dyDescent="0.15">
      <c r="A23" s="14" t="s">
        <v>203</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534</v>
      </c>
      <c r="W23" s="32" t="s">
        <v>549</v>
      </c>
      <c r="Y23" s="32" t="s">
        <v>289</v>
      </c>
      <c r="Z23" s="32" t="s">
        <v>418</v>
      </c>
      <c r="AA23" s="63" t="s">
        <v>383</v>
      </c>
      <c r="AB23" s="63" t="s">
        <v>512</v>
      </c>
      <c r="AC23" s="31"/>
      <c r="AD23" s="31"/>
      <c r="AE23" s="31"/>
      <c r="AF23" s="30"/>
      <c r="AK23" s="39" t="str">
        <f t="shared" si="7"/>
        <v>V</v>
      </c>
    </row>
    <row r="24" spans="1:37" ht="13.5" customHeight="1" x14ac:dyDescent="0.15">
      <c r="A24" s="60" t="s">
        <v>258</v>
      </c>
      <c r="B24" s="15"/>
      <c r="C24" s="13" t="str">
        <f t="shared" si="9"/>
        <v/>
      </c>
      <c r="D24" s="13" t="str">
        <f>IF(C24="",D23,IF(D23&lt;&gt;"",CONCATENATE(D23,"、",C24),C24))</f>
        <v>地方創生</v>
      </c>
      <c r="F24" s="18" t="s">
        <v>261</v>
      </c>
      <c r="G24" s="17"/>
      <c r="H24" s="13" t="str">
        <f t="shared" si="1"/>
        <v/>
      </c>
      <c r="I24" s="13" t="str">
        <f t="shared" si="5"/>
        <v>一般会計</v>
      </c>
      <c r="K24" s="13"/>
      <c r="L24" s="13"/>
      <c r="O24" s="13"/>
      <c r="P24" s="13"/>
      <c r="Q24" s="19"/>
      <c r="T24" s="13"/>
      <c r="U24" s="32" t="s">
        <v>535</v>
      </c>
      <c r="Y24" s="32" t="s">
        <v>290</v>
      </c>
      <c r="Z24" s="32" t="s">
        <v>419</v>
      </c>
      <c r="AA24" s="63" t="s">
        <v>384</v>
      </c>
      <c r="AB24" s="63" t="s">
        <v>513</v>
      </c>
      <c r="AC24" s="31"/>
      <c r="AD24" s="31"/>
      <c r="AE24" s="31"/>
      <c r="AF24" s="30"/>
      <c r="AK24" s="39" t="str">
        <f>CHAR(CODE(AK23)+1)</f>
        <v>W</v>
      </c>
    </row>
    <row r="25" spans="1:37" ht="13.5" customHeight="1" x14ac:dyDescent="0.15">
      <c r="A25" s="62"/>
      <c r="B25" s="61"/>
      <c r="F25" s="18" t="s">
        <v>124</v>
      </c>
      <c r="G25" s="17"/>
      <c r="H25" s="13" t="str">
        <f t="shared" si="1"/>
        <v/>
      </c>
      <c r="I25" s="13" t="str">
        <f t="shared" si="5"/>
        <v>一般会計</v>
      </c>
      <c r="K25" s="13"/>
      <c r="L25" s="13"/>
      <c r="O25" s="13"/>
      <c r="P25" s="13"/>
      <c r="Q25" s="19"/>
      <c r="T25" s="13"/>
      <c r="U25" s="32" t="s">
        <v>536</v>
      </c>
      <c r="Y25" s="32" t="s">
        <v>291</v>
      </c>
      <c r="Z25" s="32" t="s">
        <v>420</v>
      </c>
      <c r="AA25" s="63" t="s">
        <v>385</v>
      </c>
      <c r="AB25" s="63" t="s">
        <v>514</v>
      </c>
      <c r="AC25" s="31"/>
      <c r="AD25" s="31"/>
      <c r="AE25" s="31"/>
      <c r="AF25" s="30"/>
      <c r="AK25" s="39" t="str">
        <f t="shared" si="7"/>
        <v>X</v>
      </c>
    </row>
    <row r="26" spans="1:37" ht="13.5" customHeight="1" x14ac:dyDescent="0.15">
      <c r="A26" s="59"/>
      <c r="B26" s="58"/>
      <c r="F26" s="18" t="s">
        <v>125</v>
      </c>
      <c r="G26" s="17"/>
      <c r="H26" s="13" t="str">
        <f t="shared" si="1"/>
        <v/>
      </c>
      <c r="I26" s="13" t="str">
        <f t="shared" si="5"/>
        <v>一般会計</v>
      </c>
      <c r="K26" s="13"/>
      <c r="L26" s="13"/>
      <c r="O26" s="13"/>
      <c r="P26" s="13"/>
      <c r="Q26" s="19"/>
      <c r="T26" s="13"/>
      <c r="U26" s="32" t="s">
        <v>537</v>
      </c>
      <c r="Y26" s="32" t="s">
        <v>292</v>
      </c>
      <c r="Z26" s="32" t="s">
        <v>421</v>
      </c>
      <c r="AA26" s="63" t="s">
        <v>386</v>
      </c>
      <c r="AB26" s="63" t="s">
        <v>515</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538</v>
      </c>
      <c r="Y27" s="32" t="s">
        <v>293</v>
      </c>
      <c r="Z27" s="32" t="s">
        <v>422</v>
      </c>
      <c r="AA27" s="63" t="s">
        <v>387</v>
      </c>
      <c r="AB27" s="63" t="s">
        <v>516</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539</v>
      </c>
      <c r="Y28" s="32" t="s">
        <v>294</v>
      </c>
      <c r="Z28" s="32" t="s">
        <v>423</v>
      </c>
      <c r="AA28" s="63" t="s">
        <v>388</v>
      </c>
      <c r="AB28" s="63" t="s">
        <v>517</v>
      </c>
      <c r="AC28" s="31"/>
      <c r="AD28" s="31"/>
      <c r="AE28" s="31"/>
      <c r="AF28" s="30"/>
      <c r="AK28" s="39" t="s">
        <v>183</v>
      </c>
    </row>
    <row r="29" spans="1:37" ht="13.5" customHeight="1" x14ac:dyDescent="0.15">
      <c r="A29" s="13"/>
      <c r="B29" s="13"/>
      <c r="F29" s="18" t="s">
        <v>191</v>
      </c>
      <c r="G29" s="17"/>
      <c r="H29" s="13" t="str">
        <f t="shared" si="1"/>
        <v/>
      </c>
      <c r="I29" s="13" t="str">
        <f t="shared" si="5"/>
        <v>一般会計</v>
      </c>
      <c r="K29" s="13"/>
      <c r="L29" s="13"/>
      <c r="O29" s="13"/>
      <c r="P29" s="13"/>
      <c r="Q29" s="19"/>
      <c r="T29" s="13"/>
      <c r="U29" s="32" t="s">
        <v>540</v>
      </c>
      <c r="Y29" s="32" t="s">
        <v>295</v>
      </c>
      <c r="Z29" s="32" t="s">
        <v>424</v>
      </c>
      <c r="AA29" s="63" t="s">
        <v>389</v>
      </c>
      <c r="AB29" s="63" t="s">
        <v>518</v>
      </c>
      <c r="AC29" s="31"/>
      <c r="AD29" s="31"/>
      <c r="AE29" s="31"/>
      <c r="AF29" s="30"/>
      <c r="AK29" s="39" t="str">
        <f t="shared" si="7"/>
        <v>b</v>
      </c>
    </row>
    <row r="30" spans="1:37" ht="13.5" customHeight="1" x14ac:dyDescent="0.15">
      <c r="A30" s="13"/>
      <c r="B30" s="13"/>
      <c r="F30" s="18" t="s">
        <v>192</v>
      </c>
      <c r="G30" s="17"/>
      <c r="H30" s="13" t="str">
        <f t="shared" si="1"/>
        <v/>
      </c>
      <c r="I30" s="13" t="str">
        <f t="shared" si="5"/>
        <v>一般会計</v>
      </c>
      <c r="K30" s="13"/>
      <c r="L30" s="13"/>
      <c r="O30" s="13"/>
      <c r="P30" s="13"/>
      <c r="Q30" s="19"/>
      <c r="T30" s="13"/>
      <c r="U30" s="32" t="s">
        <v>541</v>
      </c>
      <c r="Y30" s="32" t="s">
        <v>296</v>
      </c>
      <c r="Z30" s="32" t="s">
        <v>425</v>
      </c>
      <c r="AA30" s="63" t="s">
        <v>390</v>
      </c>
      <c r="AB30" s="63" t="s">
        <v>519</v>
      </c>
      <c r="AC30" s="31"/>
      <c r="AD30" s="31"/>
      <c r="AE30" s="31"/>
      <c r="AF30" s="30"/>
      <c r="AK30" s="39" t="str">
        <f t="shared" si="7"/>
        <v>c</v>
      </c>
    </row>
    <row r="31" spans="1:37" ht="13.5" customHeight="1" x14ac:dyDescent="0.15">
      <c r="A31" s="13"/>
      <c r="B31" s="13"/>
      <c r="F31" s="18" t="s">
        <v>193</v>
      </c>
      <c r="G31" s="17"/>
      <c r="H31" s="13" t="str">
        <f t="shared" si="1"/>
        <v/>
      </c>
      <c r="I31" s="13" t="str">
        <f t="shared" si="5"/>
        <v>一般会計</v>
      </c>
      <c r="K31" s="13"/>
      <c r="L31" s="13"/>
      <c r="O31" s="13"/>
      <c r="P31" s="13"/>
      <c r="Q31" s="19"/>
      <c r="T31" s="13"/>
      <c r="U31" s="32" t="s">
        <v>542</v>
      </c>
      <c r="Y31" s="32" t="s">
        <v>297</v>
      </c>
      <c r="Z31" s="32" t="s">
        <v>426</v>
      </c>
      <c r="AA31" s="63" t="s">
        <v>391</v>
      </c>
      <c r="AB31" s="63" t="s">
        <v>520</v>
      </c>
      <c r="AC31" s="31"/>
      <c r="AD31" s="31"/>
      <c r="AE31" s="31"/>
      <c r="AF31" s="30"/>
      <c r="AK31" s="39" t="str">
        <f t="shared" si="7"/>
        <v>d</v>
      </c>
    </row>
    <row r="32" spans="1:37" ht="13.5" customHeight="1" x14ac:dyDescent="0.15">
      <c r="A32" s="13"/>
      <c r="B32" s="13"/>
      <c r="F32" s="18" t="s">
        <v>194</v>
      </c>
      <c r="G32" s="17"/>
      <c r="H32" s="13" t="str">
        <f t="shared" si="1"/>
        <v/>
      </c>
      <c r="I32" s="13" t="str">
        <f t="shared" si="5"/>
        <v>一般会計</v>
      </c>
      <c r="K32" s="13"/>
      <c r="L32" s="13"/>
      <c r="O32" s="13"/>
      <c r="P32" s="13"/>
      <c r="Q32" s="19"/>
      <c r="T32" s="13"/>
      <c r="U32" s="32" t="s">
        <v>543</v>
      </c>
      <c r="Y32" s="32" t="s">
        <v>298</v>
      </c>
      <c r="Z32" s="32" t="s">
        <v>427</v>
      </c>
      <c r="AA32" s="63" t="s">
        <v>64</v>
      </c>
      <c r="AB32" s="63" t="s">
        <v>64</v>
      </c>
      <c r="AC32" s="31"/>
      <c r="AD32" s="31"/>
      <c r="AE32" s="31"/>
      <c r="AF32" s="30"/>
      <c r="AK32" s="39" t="str">
        <f t="shared" si="7"/>
        <v>e</v>
      </c>
    </row>
    <row r="33" spans="1:37" ht="13.5" customHeight="1" x14ac:dyDescent="0.15">
      <c r="A33" s="13"/>
      <c r="B33" s="13"/>
      <c r="F33" s="18" t="s">
        <v>195</v>
      </c>
      <c r="G33" s="17"/>
      <c r="H33" s="13" t="str">
        <f t="shared" si="1"/>
        <v/>
      </c>
      <c r="I33" s="13" t="str">
        <f t="shared" si="5"/>
        <v>一般会計</v>
      </c>
      <c r="K33" s="13"/>
      <c r="L33" s="13"/>
      <c r="O33" s="13"/>
      <c r="P33" s="13"/>
      <c r="Q33" s="19"/>
      <c r="T33" s="13"/>
      <c r="U33" s="32" t="s">
        <v>544</v>
      </c>
      <c r="Y33" s="32" t="s">
        <v>299</v>
      </c>
      <c r="Z33" s="32" t="s">
        <v>428</v>
      </c>
      <c r="AA33" s="52"/>
      <c r="AB33" s="31"/>
      <c r="AC33" s="31"/>
      <c r="AD33" s="31"/>
      <c r="AE33" s="31"/>
      <c r="AF33" s="30"/>
      <c r="AK33" s="39" t="str">
        <f t="shared" si="7"/>
        <v>f</v>
      </c>
    </row>
    <row r="34" spans="1:37" ht="13.5" customHeight="1" x14ac:dyDescent="0.15">
      <c r="A34" s="13"/>
      <c r="B34" s="13"/>
      <c r="F34" s="18" t="s">
        <v>196</v>
      </c>
      <c r="G34" s="17"/>
      <c r="H34" s="13" t="str">
        <f t="shared" si="1"/>
        <v/>
      </c>
      <c r="I34" s="13" t="str">
        <f t="shared" si="5"/>
        <v>一般会計</v>
      </c>
      <c r="K34" s="13"/>
      <c r="L34" s="13"/>
      <c r="O34" s="13"/>
      <c r="P34" s="13"/>
      <c r="Q34" s="19"/>
      <c r="T34" s="13"/>
      <c r="U34" s="32" t="s">
        <v>545</v>
      </c>
      <c r="Y34" s="32" t="s">
        <v>300</v>
      </c>
      <c r="Z34" s="32" t="s">
        <v>429</v>
      </c>
      <c r="AB34" s="31"/>
      <c r="AC34" s="31"/>
      <c r="AD34" s="31"/>
      <c r="AE34" s="31"/>
      <c r="AF34" s="30"/>
      <c r="AK34" s="39" t="str">
        <f t="shared" si="7"/>
        <v>g</v>
      </c>
    </row>
    <row r="35" spans="1:37" ht="13.5" customHeight="1" x14ac:dyDescent="0.15">
      <c r="A35" s="13"/>
      <c r="B35" s="13"/>
      <c r="F35" s="18" t="s">
        <v>197</v>
      </c>
      <c r="G35" s="17"/>
      <c r="H35" s="13" t="str">
        <f t="shared" si="1"/>
        <v/>
      </c>
      <c r="I35" s="13" t="str">
        <f t="shared" si="5"/>
        <v>一般会計</v>
      </c>
      <c r="K35" s="13"/>
      <c r="L35" s="13"/>
      <c r="O35" s="13"/>
      <c r="P35" s="13"/>
      <c r="Q35" s="19"/>
      <c r="T35" s="13"/>
      <c r="Y35" s="32" t="s">
        <v>301</v>
      </c>
      <c r="Z35" s="32" t="s">
        <v>430</v>
      </c>
      <c r="AC35" s="31"/>
      <c r="AF35" s="30"/>
      <c r="AK35" s="39" t="str">
        <f t="shared" si="7"/>
        <v>h</v>
      </c>
    </row>
    <row r="36" spans="1:37" ht="13.5" customHeight="1" x14ac:dyDescent="0.15">
      <c r="A36" s="13"/>
      <c r="B36" s="13"/>
      <c r="F36" s="18" t="s">
        <v>198</v>
      </c>
      <c r="G36" s="17"/>
      <c r="H36" s="13" t="str">
        <f t="shared" si="1"/>
        <v/>
      </c>
      <c r="I36" s="13" t="str">
        <f t="shared" si="5"/>
        <v>一般会計</v>
      </c>
      <c r="K36" s="13"/>
      <c r="L36" s="13"/>
      <c r="O36" s="13"/>
      <c r="P36" s="13"/>
      <c r="Q36" s="19"/>
      <c r="T36" s="13"/>
      <c r="U36" s="32" t="s">
        <v>546</v>
      </c>
      <c r="Y36" s="32" t="s">
        <v>302</v>
      </c>
      <c r="Z36" s="32" t="s">
        <v>431</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303</v>
      </c>
      <c r="Z37" s="32" t="s">
        <v>432</v>
      </c>
      <c r="AF37" s="30"/>
      <c r="AK37" s="39" t="str">
        <f t="shared" si="7"/>
        <v>j</v>
      </c>
    </row>
    <row r="38" spans="1:37" x14ac:dyDescent="0.15">
      <c r="A38" s="13"/>
      <c r="B38" s="13"/>
      <c r="F38" s="13"/>
      <c r="G38" s="19"/>
      <c r="K38" s="13"/>
      <c r="L38" s="13"/>
      <c r="O38" s="13"/>
      <c r="P38" s="13"/>
      <c r="Q38" s="19"/>
      <c r="T38" s="13"/>
      <c r="U38" s="32" t="s">
        <v>245</v>
      </c>
      <c r="Y38" s="32" t="s">
        <v>304</v>
      </c>
      <c r="Z38" s="32" t="s">
        <v>433</v>
      </c>
      <c r="AF38" s="30"/>
      <c r="AK38" s="39" t="str">
        <f t="shared" si="7"/>
        <v>k</v>
      </c>
    </row>
    <row r="39" spans="1:37" x14ac:dyDescent="0.15">
      <c r="A39" s="13"/>
      <c r="B39" s="13"/>
      <c r="F39" s="13" t="str">
        <f>I37</f>
        <v>一般会計</v>
      </c>
      <c r="G39" s="19"/>
      <c r="K39" s="13"/>
      <c r="L39" s="13"/>
      <c r="O39" s="13"/>
      <c r="P39" s="13"/>
      <c r="Q39" s="19"/>
      <c r="T39" s="13"/>
      <c r="U39" s="32" t="s">
        <v>255</v>
      </c>
      <c r="Y39" s="32" t="s">
        <v>305</v>
      </c>
      <c r="Z39" s="32" t="s">
        <v>434</v>
      </c>
      <c r="AF39" s="30"/>
      <c r="AK39" s="39" t="str">
        <f t="shared" si="7"/>
        <v>l</v>
      </c>
    </row>
    <row r="40" spans="1:37" x14ac:dyDescent="0.15">
      <c r="A40" s="13"/>
      <c r="B40" s="13"/>
      <c r="F40" s="13"/>
      <c r="G40" s="19"/>
      <c r="K40" s="13"/>
      <c r="L40" s="13"/>
      <c r="O40" s="13"/>
      <c r="P40" s="13"/>
      <c r="Q40" s="19"/>
      <c r="T40" s="13"/>
      <c r="Y40" s="32" t="s">
        <v>306</v>
      </c>
      <c r="Z40" s="32" t="s">
        <v>435</v>
      </c>
      <c r="AF40" s="30"/>
      <c r="AK40" s="39" t="str">
        <f t="shared" si="7"/>
        <v>m</v>
      </c>
    </row>
    <row r="41" spans="1:37" x14ac:dyDescent="0.15">
      <c r="A41" s="13"/>
      <c r="B41" s="13"/>
      <c r="F41" s="13"/>
      <c r="G41" s="19"/>
      <c r="K41" s="13"/>
      <c r="L41" s="13"/>
      <c r="O41" s="13"/>
      <c r="P41" s="13"/>
      <c r="Q41" s="19"/>
      <c r="T41" s="13"/>
      <c r="Y41" s="32" t="s">
        <v>307</v>
      </c>
      <c r="Z41" s="32" t="s">
        <v>436</v>
      </c>
      <c r="AF41" s="30"/>
      <c r="AK41" s="39" t="str">
        <f t="shared" si="7"/>
        <v>n</v>
      </c>
    </row>
    <row r="42" spans="1:37" x14ac:dyDescent="0.15">
      <c r="A42" s="13"/>
      <c r="B42" s="13"/>
      <c r="F42" s="13"/>
      <c r="G42" s="19"/>
      <c r="K42" s="13"/>
      <c r="L42" s="13"/>
      <c r="O42" s="13"/>
      <c r="P42" s="13"/>
      <c r="Q42" s="19"/>
      <c r="T42" s="13"/>
      <c r="Y42" s="32" t="s">
        <v>308</v>
      </c>
      <c r="Z42" s="32" t="s">
        <v>437</v>
      </c>
      <c r="AF42" s="30"/>
      <c r="AK42" s="39" t="str">
        <f t="shared" si="7"/>
        <v>o</v>
      </c>
    </row>
    <row r="43" spans="1:37" x14ac:dyDescent="0.15">
      <c r="A43" s="13"/>
      <c r="B43" s="13"/>
      <c r="F43" s="13"/>
      <c r="G43" s="19"/>
      <c r="K43" s="13"/>
      <c r="L43" s="13"/>
      <c r="O43" s="13"/>
      <c r="P43" s="13"/>
      <c r="Q43" s="19"/>
      <c r="T43" s="13"/>
      <c r="Y43" s="32" t="s">
        <v>309</v>
      </c>
      <c r="Z43" s="32" t="s">
        <v>438</v>
      </c>
      <c r="AF43" s="30"/>
      <c r="AK43" s="39" t="str">
        <f t="shared" si="7"/>
        <v>p</v>
      </c>
    </row>
    <row r="44" spans="1:37" x14ac:dyDescent="0.15">
      <c r="A44" s="13"/>
      <c r="B44" s="13"/>
      <c r="F44" s="13"/>
      <c r="G44" s="19"/>
      <c r="K44" s="13"/>
      <c r="L44" s="13"/>
      <c r="O44" s="13"/>
      <c r="P44" s="13"/>
      <c r="Q44" s="19"/>
      <c r="T44" s="13"/>
      <c r="Y44" s="32" t="s">
        <v>310</v>
      </c>
      <c r="Z44" s="32" t="s">
        <v>439</v>
      </c>
      <c r="AF44" s="30"/>
      <c r="AK44" s="39" t="str">
        <f t="shared" si="7"/>
        <v>q</v>
      </c>
    </row>
    <row r="45" spans="1:37" x14ac:dyDescent="0.15">
      <c r="A45" s="13"/>
      <c r="B45" s="13"/>
      <c r="F45" s="13"/>
      <c r="G45" s="19"/>
      <c r="K45" s="13"/>
      <c r="L45" s="13"/>
      <c r="O45" s="13"/>
      <c r="P45" s="13"/>
      <c r="Q45" s="19"/>
      <c r="T45" s="13"/>
      <c r="Y45" s="32" t="s">
        <v>311</v>
      </c>
      <c r="Z45" s="32" t="s">
        <v>440</v>
      </c>
      <c r="AF45" s="30"/>
      <c r="AK45" s="39" t="str">
        <f t="shared" si="7"/>
        <v>r</v>
      </c>
    </row>
    <row r="46" spans="1:37" x14ac:dyDescent="0.15">
      <c r="A46" s="13"/>
      <c r="B46" s="13"/>
      <c r="F46" s="13"/>
      <c r="G46" s="19"/>
      <c r="K46" s="13"/>
      <c r="L46" s="13"/>
      <c r="O46" s="13"/>
      <c r="P46" s="13"/>
      <c r="Q46" s="19"/>
      <c r="T46" s="13"/>
      <c r="Y46" s="32" t="s">
        <v>312</v>
      </c>
      <c r="Z46" s="32" t="s">
        <v>441</v>
      </c>
      <c r="AF46" s="30"/>
      <c r="AK46" s="39" t="str">
        <f t="shared" si="7"/>
        <v>s</v>
      </c>
    </row>
    <row r="47" spans="1:37" x14ac:dyDescent="0.15">
      <c r="A47" s="13"/>
      <c r="B47" s="13"/>
      <c r="F47" s="13"/>
      <c r="G47" s="19"/>
      <c r="K47" s="13"/>
      <c r="L47" s="13"/>
      <c r="O47" s="13"/>
      <c r="P47" s="13"/>
      <c r="Q47" s="19"/>
      <c r="T47" s="13"/>
      <c r="Y47" s="32" t="s">
        <v>313</v>
      </c>
      <c r="Z47" s="32" t="s">
        <v>442</v>
      </c>
      <c r="AF47" s="30"/>
      <c r="AK47" s="39" t="str">
        <f t="shared" si="7"/>
        <v>t</v>
      </c>
    </row>
    <row r="48" spans="1:37" x14ac:dyDescent="0.15">
      <c r="A48" s="13"/>
      <c r="B48" s="13"/>
      <c r="F48" s="13"/>
      <c r="G48" s="19"/>
      <c r="K48" s="13"/>
      <c r="L48" s="13"/>
      <c r="O48" s="13"/>
      <c r="P48" s="13"/>
      <c r="Q48" s="19"/>
      <c r="T48" s="13"/>
      <c r="Y48" s="32" t="s">
        <v>314</v>
      </c>
      <c r="Z48" s="32" t="s">
        <v>443</v>
      </c>
      <c r="AF48" s="30"/>
      <c r="AK48" s="39" t="str">
        <f t="shared" si="7"/>
        <v>u</v>
      </c>
    </row>
    <row r="49" spans="1:37" x14ac:dyDescent="0.15">
      <c r="A49" s="13"/>
      <c r="B49" s="13"/>
      <c r="F49" s="13"/>
      <c r="G49" s="19"/>
      <c r="K49" s="13"/>
      <c r="L49" s="13"/>
      <c r="O49" s="13"/>
      <c r="P49" s="13"/>
      <c r="Q49" s="19"/>
      <c r="T49" s="13"/>
      <c r="Y49" s="32" t="s">
        <v>315</v>
      </c>
      <c r="Z49" s="32" t="s">
        <v>444</v>
      </c>
      <c r="AF49" s="30"/>
      <c r="AK49" s="39" t="str">
        <f t="shared" si="7"/>
        <v>v</v>
      </c>
    </row>
    <row r="50" spans="1:37" x14ac:dyDescent="0.15">
      <c r="A50" s="13"/>
      <c r="B50" s="13"/>
      <c r="F50" s="13"/>
      <c r="G50" s="19"/>
      <c r="K50" s="13"/>
      <c r="L50" s="13"/>
      <c r="O50" s="13"/>
      <c r="P50" s="13"/>
      <c r="Q50" s="19"/>
      <c r="T50" s="13"/>
      <c r="Y50" s="32" t="s">
        <v>316</v>
      </c>
      <c r="Z50" s="32" t="s">
        <v>445</v>
      </c>
      <c r="AF50" s="30"/>
    </row>
    <row r="51" spans="1:37" x14ac:dyDescent="0.15">
      <c r="A51" s="13"/>
      <c r="B51" s="13"/>
      <c r="F51" s="13"/>
      <c r="G51" s="19"/>
      <c r="K51" s="13"/>
      <c r="L51" s="13"/>
      <c r="O51" s="13"/>
      <c r="P51" s="13"/>
      <c r="Q51" s="19"/>
      <c r="T51" s="13"/>
      <c r="Y51" s="32" t="s">
        <v>317</v>
      </c>
      <c r="Z51" s="32" t="s">
        <v>446</v>
      </c>
      <c r="AF51" s="30"/>
    </row>
    <row r="52" spans="1:37" x14ac:dyDescent="0.15">
      <c r="A52" s="13"/>
      <c r="B52" s="13"/>
      <c r="F52" s="13"/>
      <c r="G52" s="19"/>
      <c r="K52" s="13"/>
      <c r="L52" s="13"/>
      <c r="O52" s="13"/>
      <c r="P52" s="13"/>
      <c r="Q52" s="19"/>
      <c r="T52" s="13"/>
      <c r="Y52" s="32" t="s">
        <v>318</v>
      </c>
      <c r="Z52" s="32" t="s">
        <v>447</v>
      </c>
      <c r="AF52" s="30"/>
    </row>
    <row r="53" spans="1:37" x14ac:dyDescent="0.15">
      <c r="A53" s="13"/>
      <c r="B53" s="13"/>
      <c r="F53" s="13"/>
      <c r="G53" s="19"/>
      <c r="K53" s="13"/>
      <c r="L53" s="13"/>
      <c r="O53" s="13"/>
      <c r="P53" s="13"/>
      <c r="Q53" s="19"/>
      <c r="T53" s="13"/>
      <c r="Y53" s="32" t="s">
        <v>319</v>
      </c>
      <c r="Z53" s="32" t="s">
        <v>448</v>
      </c>
      <c r="AF53" s="30"/>
    </row>
    <row r="54" spans="1:37" x14ac:dyDescent="0.15">
      <c r="A54" s="13"/>
      <c r="B54" s="13"/>
      <c r="F54" s="13"/>
      <c r="G54" s="19"/>
      <c r="K54" s="13"/>
      <c r="L54" s="13"/>
      <c r="O54" s="13"/>
      <c r="P54" s="20"/>
      <c r="Q54" s="19"/>
      <c r="T54" s="13"/>
      <c r="Y54" s="32" t="s">
        <v>320</v>
      </c>
      <c r="Z54" s="32" t="s">
        <v>449</v>
      </c>
      <c r="AF54" s="30"/>
    </row>
    <row r="55" spans="1:37" x14ac:dyDescent="0.15">
      <c r="A55" s="13"/>
      <c r="B55" s="13"/>
      <c r="F55" s="13"/>
      <c r="G55" s="19"/>
      <c r="K55" s="13"/>
      <c r="L55" s="13"/>
      <c r="O55" s="13"/>
      <c r="P55" s="13"/>
      <c r="Q55" s="19"/>
      <c r="T55" s="13"/>
      <c r="Y55" s="32" t="s">
        <v>321</v>
      </c>
      <c r="Z55" s="32" t="s">
        <v>450</v>
      </c>
      <c r="AF55" s="30"/>
    </row>
    <row r="56" spans="1:37" x14ac:dyDescent="0.15">
      <c r="A56" s="13"/>
      <c r="B56" s="13"/>
      <c r="F56" s="13"/>
      <c r="G56" s="19"/>
      <c r="K56" s="13"/>
      <c r="L56" s="13"/>
      <c r="O56" s="13"/>
      <c r="P56" s="13"/>
      <c r="Q56" s="19"/>
      <c r="T56" s="13"/>
      <c r="Y56" s="32" t="s">
        <v>322</v>
      </c>
      <c r="Z56" s="32" t="s">
        <v>451</v>
      </c>
      <c r="AF56" s="30"/>
    </row>
    <row r="57" spans="1:37" x14ac:dyDescent="0.15">
      <c r="A57" s="13"/>
      <c r="B57" s="13"/>
      <c r="F57" s="13"/>
      <c r="G57" s="19"/>
      <c r="K57" s="13"/>
      <c r="L57" s="13"/>
      <c r="O57" s="13"/>
      <c r="P57" s="13"/>
      <c r="Q57" s="19"/>
      <c r="T57" s="13"/>
      <c r="Y57" s="32" t="s">
        <v>323</v>
      </c>
      <c r="Z57" s="32" t="s">
        <v>452</v>
      </c>
      <c r="AF57" s="30"/>
    </row>
    <row r="58" spans="1:37" x14ac:dyDescent="0.15">
      <c r="A58" s="13"/>
      <c r="B58" s="13"/>
      <c r="F58" s="13"/>
      <c r="G58" s="19"/>
      <c r="K58" s="13"/>
      <c r="L58" s="13"/>
      <c r="O58" s="13"/>
      <c r="P58" s="13"/>
      <c r="Q58" s="19"/>
      <c r="T58" s="13"/>
      <c r="Y58" s="32" t="s">
        <v>324</v>
      </c>
      <c r="Z58" s="32" t="s">
        <v>453</v>
      </c>
      <c r="AF58" s="30"/>
    </row>
    <row r="59" spans="1:37" x14ac:dyDescent="0.15">
      <c r="A59" s="13"/>
      <c r="B59" s="13"/>
      <c r="F59" s="13"/>
      <c r="G59" s="19"/>
      <c r="K59" s="13"/>
      <c r="L59" s="13"/>
      <c r="O59" s="13"/>
      <c r="P59" s="13"/>
      <c r="Q59" s="19"/>
      <c r="T59" s="13"/>
      <c r="Y59" s="32" t="s">
        <v>325</v>
      </c>
      <c r="Z59" s="32" t="s">
        <v>454</v>
      </c>
      <c r="AF59" s="30"/>
    </row>
    <row r="60" spans="1:37" x14ac:dyDescent="0.15">
      <c r="A60" s="13"/>
      <c r="B60" s="13"/>
      <c r="F60" s="13"/>
      <c r="G60" s="19"/>
      <c r="K60" s="13"/>
      <c r="L60" s="13"/>
      <c r="O60" s="13"/>
      <c r="P60" s="13"/>
      <c r="Q60" s="19"/>
      <c r="T60" s="13"/>
      <c r="Y60" s="32" t="s">
        <v>326</v>
      </c>
      <c r="Z60" s="32" t="s">
        <v>455</v>
      </c>
      <c r="AF60" s="30"/>
    </row>
    <row r="61" spans="1:37" x14ac:dyDescent="0.15">
      <c r="A61" s="13"/>
      <c r="B61" s="13"/>
      <c r="F61" s="13"/>
      <c r="G61" s="19"/>
      <c r="K61" s="13"/>
      <c r="L61" s="13"/>
      <c r="O61" s="13"/>
      <c r="P61" s="13"/>
      <c r="Q61" s="19"/>
      <c r="T61" s="13"/>
      <c r="Y61" s="32" t="s">
        <v>327</v>
      </c>
      <c r="Z61" s="32" t="s">
        <v>456</v>
      </c>
      <c r="AF61" s="30"/>
    </row>
    <row r="62" spans="1:37" x14ac:dyDescent="0.15">
      <c r="A62" s="13"/>
      <c r="B62" s="13"/>
      <c r="F62" s="13"/>
      <c r="G62" s="19"/>
      <c r="K62" s="13"/>
      <c r="L62" s="13"/>
      <c r="O62" s="13"/>
      <c r="P62" s="13"/>
      <c r="Q62" s="19"/>
      <c r="T62" s="13"/>
      <c r="Y62" s="32" t="s">
        <v>328</v>
      </c>
      <c r="Z62" s="32" t="s">
        <v>457</v>
      </c>
      <c r="AF62" s="30"/>
    </row>
    <row r="63" spans="1:37" x14ac:dyDescent="0.15">
      <c r="A63" s="13"/>
      <c r="B63" s="13"/>
      <c r="F63" s="13"/>
      <c r="G63" s="19"/>
      <c r="K63" s="13"/>
      <c r="L63" s="13"/>
      <c r="O63" s="13"/>
      <c r="P63" s="13"/>
      <c r="Q63" s="19"/>
      <c r="T63" s="13"/>
      <c r="Y63" s="32" t="s">
        <v>329</v>
      </c>
      <c r="Z63" s="32" t="s">
        <v>458</v>
      </c>
      <c r="AF63" s="30"/>
    </row>
    <row r="64" spans="1:37" x14ac:dyDescent="0.15">
      <c r="A64" s="13"/>
      <c r="B64" s="13"/>
      <c r="F64" s="13"/>
      <c r="G64" s="19"/>
      <c r="K64" s="13"/>
      <c r="L64" s="13"/>
      <c r="O64" s="13"/>
      <c r="P64" s="13"/>
      <c r="Q64" s="19"/>
      <c r="T64" s="13"/>
      <c r="Y64" s="32" t="s">
        <v>330</v>
      </c>
      <c r="Z64" s="32" t="s">
        <v>459</v>
      </c>
      <c r="AF64" s="30"/>
    </row>
    <row r="65" spans="1:32" x14ac:dyDescent="0.15">
      <c r="A65" s="13"/>
      <c r="B65" s="13"/>
      <c r="F65" s="13"/>
      <c r="G65" s="19"/>
      <c r="K65" s="13"/>
      <c r="L65" s="13"/>
      <c r="O65" s="13"/>
      <c r="P65" s="13"/>
      <c r="Q65" s="19"/>
      <c r="T65" s="13"/>
      <c r="Y65" s="32" t="s">
        <v>331</v>
      </c>
      <c r="Z65" s="32" t="s">
        <v>460</v>
      </c>
      <c r="AF65" s="30"/>
    </row>
    <row r="66" spans="1:32" x14ac:dyDescent="0.15">
      <c r="A66" s="13"/>
      <c r="B66" s="13"/>
      <c r="F66" s="13"/>
      <c r="G66" s="19"/>
      <c r="K66" s="13"/>
      <c r="L66" s="13"/>
      <c r="O66" s="13"/>
      <c r="P66" s="13"/>
      <c r="Q66" s="19"/>
      <c r="T66" s="13"/>
      <c r="Y66" s="32" t="s">
        <v>65</v>
      </c>
      <c r="Z66" s="32" t="s">
        <v>461</v>
      </c>
      <c r="AF66" s="30"/>
    </row>
    <row r="67" spans="1:32" x14ac:dyDescent="0.15">
      <c r="A67" s="13"/>
      <c r="B67" s="13"/>
      <c r="F67" s="13"/>
      <c r="G67" s="19"/>
      <c r="K67" s="13"/>
      <c r="L67" s="13"/>
      <c r="O67" s="13"/>
      <c r="P67" s="13"/>
      <c r="Q67" s="19"/>
      <c r="T67" s="13"/>
      <c r="Y67" s="32" t="s">
        <v>332</v>
      </c>
      <c r="Z67" s="32" t="s">
        <v>462</v>
      </c>
      <c r="AF67" s="30"/>
    </row>
    <row r="68" spans="1:32" x14ac:dyDescent="0.15">
      <c r="A68" s="13"/>
      <c r="B68" s="13"/>
      <c r="F68" s="13"/>
      <c r="G68" s="19"/>
      <c r="K68" s="13"/>
      <c r="L68" s="13"/>
      <c r="O68" s="13"/>
      <c r="P68" s="13"/>
      <c r="Q68" s="19"/>
      <c r="T68" s="13"/>
      <c r="Y68" s="32" t="s">
        <v>333</v>
      </c>
      <c r="Z68" s="32" t="s">
        <v>463</v>
      </c>
      <c r="AF68" s="30"/>
    </row>
    <row r="69" spans="1:32" x14ac:dyDescent="0.15">
      <c r="A69" s="13"/>
      <c r="B69" s="13"/>
      <c r="F69" s="13"/>
      <c r="G69" s="19"/>
      <c r="K69" s="13"/>
      <c r="L69" s="13"/>
      <c r="O69" s="13"/>
      <c r="P69" s="13"/>
      <c r="Q69" s="19"/>
      <c r="T69" s="13"/>
      <c r="Y69" s="32" t="s">
        <v>334</v>
      </c>
      <c r="Z69" s="32" t="s">
        <v>464</v>
      </c>
      <c r="AF69" s="30"/>
    </row>
    <row r="70" spans="1:32" x14ac:dyDescent="0.15">
      <c r="A70" s="13"/>
      <c r="B70" s="13"/>
      <c r="Y70" s="32" t="s">
        <v>335</v>
      </c>
      <c r="Z70" s="32" t="s">
        <v>465</v>
      </c>
    </row>
    <row r="71" spans="1:32" x14ac:dyDescent="0.15">
      <c r="Y71" s="32" t="s">
        <v>336</v>
      </c>
      <c r="Z71" s="32" t="s">
        <v>466</v>
      </c>
    </row>
    <row r="72" spans="1:32" x14ac:dyDescent="0.15">
      <c r="Y72" s="32" t="s">
        <v>337</v>
      </c>
      <c r="Z72" s="32" t="s">
        <v>467</v>
      </c>
    </row>
    <row r="73" spans="1:32" x14ac:dyDescent="0.15">
      <c r="Y73" s="32" t="s">
        <v>338</v>
      </c>
      <c r="Z73" s="32" t="s">
        <v>468</v>
      </c>
    </row>
    <row r="74" spans="1:32" x14ac:dyDescent="0.15">
      <c r="Y74" s="32" t="s">
        <v>339</v>
      </c>
      <c r="Z74" s="32" t="s">
        <v>469</v>
      </c>
    </row>
    <row r="75" spans="1:32" x14ac:dyDescent="0.15">
      <c r="Y75" s="32" t="s">
        <v>340</v>
      </c>
      <c r="Z75" s="32" t="s">
        <v>470</v>
      </c>
    </row>
    <row r="76" spans="1:32" x14ac:dyDescent="0.15">
      <c r="Y76" s="32" t="s">
        <v>341</v>
      </c>
      <c r="Z76" s="32" t="s">
        <v>471</v>
      </c>
    </row>
    <row r="77" spans="1:32" x14ac:dyDescent="0.15">
      <c r="Y77" s="32" t="s">
        <v>342</v>
      </c>
      <c r="Z77" s="32" t="s">
        <v>472</v>
      </c>
    </row>
    <row r="78" spans="1:32" x14ac:dyDescent="0.15">
      <c r="Y78" s="32" t="s">
        <v>343</v>
      </c>
      <c r="Z78" s="32" t="s">
        <v>473</v>
      </c>
    </row>
    <row r="79" spans="1:32" x14ac:dyDescent="0.15">
      <c r="Y79" s="32" t="s">
        <v>344</v>
      </c>
      <c r="Z79" s="32" t="s">
        <v>474</v>
      </c>
    </row>
    <row r="80" spans="1:32" x14ac:dyDescent="0.15">
      <c r="Y80" s="32" t="s">
        <v>345</v>
      </c>
      <c r="Z80" s="32" t="s">
        <v>475</v>
      </c>
    </row>
    <row r="81" spans="25:26" x14ac:dyDescent="0.15">
      <c r="Y81" s="32" t="s">
        <v>346</v>
      </c>
      <c r="Z81" s="32" t="s">
        <v>476</v>
      </c>
    </row>
    <row r="82" spans="25:26" x14ac:dyDescent="0.15">
      <c r="Y82" s="32" t="s">
        <v>347</v>
      </c>
      <c r="Z82" s="32" t="s">
        <v>477</v>
      </c>
    </row>
    <row r="83" spans="25:26" x14ac:dyDescent="0.15">
      <c r="Y83" s="32" t="s">
        <v>348</v>
      </c>
      <c r="Z83" s="32" t="s">
        <v>478</v>
      </c>
    </row>
    <row r="84" spans="25:26" x14ac:dyDescent="0.15">
      <c r="Y84" s="32" t="s">
        <v>349</v>
      </c>
      <c r="Z84" s="32" t="s">
        <v>479</v>
      </c>
    </row>
    <row r="85" spans="25:26" x14ac:dyDescent="0.15">
      <c r="Y85" s="32" t="s">
        <v>350</v>
      </c>
      <c r="Z85" s="32" t="s">
        <v>480</v>
      </c>
    </row>
    <row r="86" spans="25:26" x14ac:dyDescent="0.15">
      <c r="Y86" s="32" t="s">
        <v>351</v>
      </c>
      <c r="Z86" s="32" t="s">
        <v>481</v>
      </c>
    </row>
    <row r="87" spans="25:26" x14ac:dyDescent="0.15">
      <c r="Y87" s="32" t="s">
        <v>352</v>
      </c>
      <c r="Z87" s="32" t="s">
        <v>482</v>
      </c>
    </row>
    <row r="88" spans="25:26" x14ac:dyDescent="0.15">
      <c r="Y88" s="32" t="s">
        <v>353</v>
      </c>
      <c r="Z88" s="32" t="s">
        <v>483</v>
      </c>
    </row>
    <row r="89" spans="25:26" x14ac:dyDescent="0.15">
      <c r="Y89" s="32" t="s">
        <v>354</v>
      </c>
      <c r="Z89" s="32" t="s">
        <v>484</v>
      </c>
    </row>
    <row r="90" spans="25:26" x14ac:dyDescent="0.15">
      <c r="Y90" s="32" t="s">
        <v>355</v>
      </c>
      <c r="Z90" s="32" t="s">
        <v>485</v>
      </c>
    </row>
    <row r="91" spans="25:26" x14ac:dyDescent="0.15">
      <c r="Y91" s="32" t="s">
        <v>356</v>
      </c>
      <c r="Z91" s="32" t="s">
        <v>486</v>
      </c>
    </row>
    <row r="92" spans="25:26" x14ac:dyDescent="0.15">
      <c r="Y92" s="32" t="s">
        <v>357</v>
      </c>
      <c r="Z92" s="32" t="s">
        <v>487</v>
      </c>
    </row>
    <row r="93" spans="25:26" x14ac:dyDescent="0.15">
      <c r="Y93" s="32" t="s">
        <v>358</v>
      </c>
      <c r="Z93" s="32" t="s">
        <v>488</v>
      </c>
    </row>
    <row r="94" spans="25:26" x14ac:dyDescent="0.15">
      <c r="Y94" s="32" t="s">
        <v>359</v>
      </c>
      <c r="Z94" s="32" t="s">
        <v>489</v>
      </c>
    </row>
    <row r="95" spans="25:26" x14ac:dyDescent="0.15">
      <c r="Y95" s="32" t="s">
        <v>360</v>
      </c>
      <c r="Z95" s="32" t="s">
        <v>490</v>
      </c>
    </row>
    <row r="96" spans="25:26" x14ac:dyDescent="0.15">
      <c r="Y96" s="32" t="s">
        <v>262</v>
      </c>
      <c r="Z96" s="32" t="s">
        <v>491</v>
      </c>
    </row>
    <row r="97" spans="25:26" x14ac:dyDescent="0.15">
      <c r="Y97" s="32" t="s">
        <v>361</v>
      </c>
      <c r="Z97" s="32" t="s">
        <v>492</v>
      </c>
    </row>
    <row r="98" spans="25:26" x14ac:dyDescent="0.15">
      <c r="Y98" s="32" t="s">
        <v>362</v>
      </c>
      <c r="Z98" s="32" t="s">
        <v>493</v>
      </c>
    </row>
    <row r="99" spans="25:26" x14ac:dyDescent="0.15">
      <c r="Y99" s="32" t="s">
        <v>392</v>
      </c>
      <c r="Z99" s="32" t="s">
        <v>494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2021-08-31T18:04:29Z</dcterms:created>
  <dcterms:modified xsi:type="dcterms:W3CDTF">2021-09-06T10:22:26Z</dcterms:modified>
</cp:coreProperties>
</file>