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9650" yWindow="-120" windowWidth="27990" windowHeight="16440"/>
  </bookViews>
  <sheets>
    <sheet name="行政事業レビューシート" sheetId="3" r:id="rId1"/>
    <sheet name="入力規則等" sheetId="4" r:id="rId2"/>
  </sheets>
  <definedNames>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P28" i="3" l="1"/>
  <c r="AM40" i="3" l="1"/>
  <c r="AI40" i="3"/>
  <c r="AY167" i="3" l="1"/>
  <c r="AY166" i="3"/>
  <c r="AY165" i="3"/>
  <c r="AY164" i="3"/>
  <c r="AY160" i="3"/>
  <c r="AY161" i="3" s="1"/>
  <c r="AY159" i="3"/>
  <c r="AY158" i="3"/>
  <c r="AY157" i="3"/>
  <c r="AY150" i="3"/>
  <c r="AY87" i="3"/>
  <c r="AY88" i="3" s="1"/>
  <c r="AY83" i="3"/>
  <c r="AY86" i="3" s="1"/>
  <c r="AY81" i="3"/>
  <c r="AY82" i="3" s="1"/>
  <c r="AY78" i="3"/>
  <c r="AY79" i="3" s="1"/>
  <c r="AY75" i="3"/>
  <c r="AY77" i="3" s="1"/>
  <c r="AY72" i="3"/>
  <c r="AY73" i="3" s="1"/>
  <c r="AY66" i="3"/>
  <c r="AY68" i="3" s="1"/>
  <c r="AY63" i="3"/>
  <c r="AY65" i="3" s="1"/>
  <c r="AY60" i="3"/>
  <c r="AY61" i="3" s="1"/>
  <c r="AY50" i="3"/>
  <c r="AY56" i="3" s="1"/>
  <c r="AY43" i="3"/>
  <c r="AY44" i="3" s="1"/>
  <c r="AY36" i="3"/>
  <c r="AY38" i="3" s="1"/>
  <c r="AY85" i="3" l="1"/>
  <c r="AY49" i="3"/>
  <c r="AY74" i="3"/>
  <c r="AY163" i="3"/>
  <c r="AY162" i="3"/>
  <c r="AY84" i="3"/>
  <c r="AY51" i="3"/>
  <c r="AY41" i="3"/>
  <c r="AY53" i="3"/>
  <c r="AY80" i="3"/>
  <c r="AY52" i="3"/>
  <c r="AY42" i="3"/>
  <c r="AY54" i="3"/>
  <c r="AY55" i="3"/>
  <c r="AY48" i="3"/>
  <c r="AY67" i="3"/>
  <c r="AY37" i="3"/>
  <c r="AY62" i="3"/>
  <c r="AY76" i="3"/>
  <c r="AY39" i="3"/>
  <c r="AY46" i="3"/>
  <c r="AY40" i="3"/>
  <c r="AY47" i="3"/>
  <c r="AY64" i="3"/>
  <c r="AY89" i="3"/>
  <c r="AY45" i="3"/>
  <c r="AW131" i="3"/>
  <c r="AT131" i="3"/>
  <c r="AQ131" i="3"/>
  <c r="AL131" i="3"/>
  <c r="AI131" i="3"/>
  <c r="AF131" i="3"/>
  <c r="Z131" i="3"/>
  <c r="W131" i="3"/>
  <c r="T131" i="3"/>
  <c r="N131" i="3"/>
  <c r="K131" i="3"/>
  <c r="H131" i="3"/>
  <c r="AW130" i="3"/>
  <c r="AT130" i="3"/>
  <c r="AQ130" i="3"/>
  <c r="AL130" i="3"/>
  <c r="AI130" i="3"/>
  <c r="AF130" i="3"/>
  <c r="Z130" i="3"/>
  <c r="W130" i="3"/>
  <c r="T130" i="3"/>
  <c r="N130" i="3"/>
  <c r="K130" i="3"/>
  <c r="H130" i="3"/>
  <c r="AV2" i="3" l="1"/>
  <c r="C12" i="4" l="1"/>
  <c r="C23" i="4" l="1"/>
  <c r="C24" i="4"/>
  <c r="W21" i="3" l="1"/>
  <c r="AD21" i="3"/>
  <c r="P21" i="3"/>
  <c r="P18" i="3" l="1"/>
  <c r="P20" i="3" s="1"/>
  <c r="W18" i="3"/>
  <c r="W20" i="3" s="1"/>
  <c r="AU149" i="3"/>
  <c r="Y14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<sst xmlns="http://schemas.openxmlformats.org/spreadsheetml/2006/main" count="984" uniqueCount="672">
  <si>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</si>
  <si>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</si>
  <si>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</si>
  <si>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</si>
  <si>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</si>
  <si>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</si>
  <si>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</si>
  <si>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</si>
  <si>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</si>
  <si>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</si>
  <si>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</si>
  <si>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</si>
  <si>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</si>
  <si>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</si>
  <si>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</si>
  <si>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</si>
  <si>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</si>
  <si>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</si>
  <si>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</si>
  <si>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</si>
  <si>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</si>
  <si>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</si>
  <si>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</si>
  <si>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</si>
  <si>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</si>
  <si>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</si>
  <si>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</si>
  <si>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</si>
  <si>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</si>
  <si>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</si>
  <si>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</si>
  <si>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</si>
  <si>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</si>
  <si>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</si>
  <si>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</si>
  <si>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</si>
  <si>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</si>
  <si>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</si>
  <si>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</si>
  <si>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</si>
  <si>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</si>
  <si>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</si>
  <si>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</si>
  <si>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</si>
  <si>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</si>
  <si>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</si>
  <si>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</si>
  <si>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</si>
  <si>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</si>
  <si>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</si>
  <si>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</si>
  <si>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</si>
  <si>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</si>
  <si>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</si>
  <si>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</si>
  <si>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</si>
  <si>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</si>
  <si>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</si>
  <si>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</si>
  <si>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</si>
  <si>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</si>
  <si>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</si>
  <si>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</si>
  <si>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</si>
  <si>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</si>
  <si>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</si>
  <si>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</si>
  <si>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</si>
  <si>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</si>
  <si>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</si>
  <si>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</si>
  <si>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</si>
  <si>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</si>
  <si>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</si>
  <si>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</si>
  <si>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</si>
  <si>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</si>
  <si>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</si>
  <si>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</si>
  <si>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</si>
  <si>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</si>
  <si>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</si>
  <si>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</si>
  <si>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</si>
  <si>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</si>
  <si>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</si>
  <si>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</si>
  <si>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</si>
  <si>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</si>
  <si>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</si>
  <si>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</si>
  <si>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</si>
  <si>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</si>
  <si>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</si>
  <si>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</si>
  <si>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</si>
  <si>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</si>
  <si>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</si>
  <si>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</si>
  <si>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</si>
  <si>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</si>
  <si>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</si>
  <si>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</si>
  <si>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</si>
  <si>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</si>
  <si>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</si>
  <si>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</si>
  <si>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</si>
  <si>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</si>
  <si>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</si>
  <si>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</si>
  <si>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</si>
  <si>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</si>
  <si>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</si>
  <si>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</si>
  <si>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</si>
  <si>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</si>
  <si>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</si>
  <si>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</si>
  <si>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</si>
  <si>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</si>
  <si>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</si>
  <si>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</si>
  <si>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</si>
  <si>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</si>
  <si>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</si>
  <si>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</si>
  <si>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</si>
  <si>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</si>
  <si>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</si>
  <si>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</si>
  <si>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</si>
  <si>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</si>
  <si>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</si>
  <si>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</si>
  <si>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</si>
  <si>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</si>
  <si>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</si>
  <si>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</si>
  <si>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</si>
  <si>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</si>
  <si>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</si>
  <si>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</si>
  <si>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</si>
  <si>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</si>
  <si>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</si>
  <si>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</si>
  <si>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</si>
  <si>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</si>
  <si>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</si>
  <si>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</si>
  <si>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</si>
  <si>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</si>
  <si>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</si>
  <si>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</si>
  <si>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</si>
  <si>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</si>
  <si>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</si>
  <si>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</si>
  <si>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</si>
  <si>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</si>
  <si>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</si>
  <si>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</si>
  <si>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</si>
  <si>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</si>
  <si>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</si>
  <si>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</si>
  <si>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</si>
  <si>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</si>
  <si>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</si>
  <si>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</si>
  <si>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</si>
  <si>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</si>
  <si>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</si>
  <si>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</si>
  <si>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</si>
  <si>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</si>
  <si>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</si>
  <si>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</si>
  <si>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</si>
  <si>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</si>
  <si>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</si>
  <si>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</si>
  <si>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</si>
  <si>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</si>
  <si>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</si>
  <si>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</si>
  <si>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</si>
  <si>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</si>
  <si>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</si>
  <si>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</si>
  <si>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</si>
  <si>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</si>
  <si>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</si>
  <si>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</si>
  <si>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</si>
  <si>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</si>
  <si>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</si>
  <si>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</si>
  <si>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</si>
  <si>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</si>
  <si>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</si>
  <si>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</si>
  <si>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</si>
  <si>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</si>
  <si>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</si>
  <si>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</si>
  <si>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</si>
  <si>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</si>
  <si>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</si>
  <si>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</si>
  <si>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</si>
  <si>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</si>
  <si>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</si>
  <si>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</si>
  <si>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</si>
  <si>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</si>
  <si>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</si>
  <si>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</si>
  <si>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</si>
  <si>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</si>
  <si>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</si>
  <si>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</si>
  <si>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</si>
  <si>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</si>
  <si>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</si>
  <si>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</si>
  <si>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</si>
  <si>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</si>
  <si>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</si>
  <si>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</si>
  <si>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</si>
  <si>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</si>
  <si>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</si>
  <si>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</si>
  <si>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</si>
  <si>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</si>
  <si>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</si>
  <si>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</si>
  <si>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</si>
  <si>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</si>
  <si>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</si>
  <si>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</si>
  <si>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</si>
  <si>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</si>
  <si>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</si>
  <si>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</si>
  <si>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</si>
  <si>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</si>
  <si>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</si>
  <si>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</si>
  <si>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</si>
  <si>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</si>
  <si>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</si>
  <si>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</si>
  <si>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</si>
  <si>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</si>
  <si>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</si>
  <si>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</si>
  <si>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</si>
  <si>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</si>
  <si>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</si>
  <si>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</si>
  <si>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</si>
  <si>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</si>
  <si>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</si>
  <si>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</si>
  <si>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</si>
  <si>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</si>
  <si>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</si>
  <si>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</si>
  <si>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</si>
  <si>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</si>
  <si>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</si>
  <si>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</si>
  <si>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</si>
  <si>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</si>
  <si>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</si>
  <si>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</si>
  <si>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</si>
  <si>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</si>
  <si>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</si>
  <si>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</si>
  <si>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</si>
  <si>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</si>
  <si>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</si>
  <si>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</si>
  <si>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</si>
  <si>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</si>
  <si>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</si>
  <si>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</si>
  <si>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</si>
  <si>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</si>
  <si>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</si>
  <si>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</si>
  <si>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</si>
  <si>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</si>
  <si>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</si>
  <si>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</si>
  <si>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</si>
  <si>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</si>
  <si>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</si>
  <si>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</si>
  <si>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</si>
  <si>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</si>
  <si>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</si>
  <si>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</si>
  <si>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</si>
  <si>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</si>
  <si>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</si>
  <si>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</si>
  <si>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</si>
  <si>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</si>
  <si>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</si>
  <si>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</si>
  <si>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</si>
  <si>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</si>
  <si>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</si>
  <si>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</si>
  <si>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</si>
  <si>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</si>
  <si>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</si>
  <si>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</si>
  <si>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</si>
  <si>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</si>
  <si>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</si>
  <si>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</si>
  <si>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</si>
  <si>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</si>
  <si>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</si>
  <si>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</si>
  <si>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</si>
  <si>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</si>
  <si>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</si>
  <si>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</si>
  <si>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</si>
  <si>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</si>
  <si>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</si>
  <si>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</si>
  <si>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</si>
  <si>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</si>
  <si>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</si>
  <si>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</si>
  <si>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</si>
  <si>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</si>
  <si>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</si>
  <si>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</si>
  <si>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</si>
  <si>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</si>
  <si>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</si>
  <si>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</si>
  <si>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</si>
  <si>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</si>
  <si>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</si>
  <si>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</si>
  <si>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</si>
  <si>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</si>
  <si>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</si>
  <si>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</si>
  <si>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</si>
  <si>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</si>
  <si>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</si>
  <si>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</si>
  <si>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</si>
  <si>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</si>
  <si>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</si>
  <si>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</si>
  <si>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</si>
  <si>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</si>
  <si>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</si>
  <si>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</si>
  <si>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</si>
  <si>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</si>
  <si>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</si>
  <si>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</si>
  <si>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</si>
  <si>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</si>
  <si>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</si>
  <si>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</si>
  <si>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</si>
  <si>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</si>
  <si>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</si>
  <si>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</si>
  <si>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</si>
  <si>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</si>
  <si>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</si>
  <si>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</si>
  <si>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</si>
  <si>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</si>
  <si>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</si>
  <si>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</si>
  <si>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</si>
  <si>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</si>
  <si>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</si>
  <si>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</si>
  <si>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</si>
  <si>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</si>
  <si>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</si>
  <si>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</si>
  <si>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</si>
  <si>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</si>
  <si>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</si>
  <si>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</si>
  <si>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</si>
  <si>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</si>
  <si>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</si>
  <si>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</si>
  <si>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</si>
  <si>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</si>
  <si>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</si>
  <si>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</si>
  <si>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</si>
  <si>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</si>
  <si>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</si>
  <si>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</si>
  <si>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</si>
  <si>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</si>
  <si>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</si>
  <si>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</si>
  <si>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</si>
  <si>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</si>
  <si>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</si>
  <si>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</si>
  <si>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</si>
  <si>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</si>
  <si>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</si>
  <si>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</si>
  <si>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</si>
  <si>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</si>
  <si>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</si>
  <si>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</si>
  <si>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</si>
  <si>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</si>
  <si>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</si>
  <si>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</si>
  <si>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</si>
  <si>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</si>
  <si>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</si>
  <si>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</si>
  <si>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</si>
  <si>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</si>
  <si>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</si>
  <si>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</si>
  <si>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</si>
  <si>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</si>
  <si>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</si>
  <si>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</si>
  <si>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</si>
  <si>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</si>
  <si>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</si>
  <si>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</si>
  <si>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</si>
  <si>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</si>
  <si>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</si>
  <si>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</si>
  <si>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</si>
  <si>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</si>
  <si>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</si>
  <si>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</si>
  <si>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</si>
  <si>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</si>
  <si>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</si>
  <si>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</si>
  <si>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</si>
  <si>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</si>
  <si>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</si>
  <si>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</si>
  <si>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</si>
  <si>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</si>
  <si>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</si>
  <si>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</si>
  <si>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</si>
  <si>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</si>
  <si>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</si>
  <si>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</si>
  <si>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</si>
  <si>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</si>
  <si>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</si>
  <si>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</si>
  <si>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</si>
  <si>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</si>
  <si>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</si>
  <si>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</si>
  <si>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</si>
  <si>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</si>
  <si>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</si>
  <si>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</si>
  <si>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</si>
  <si>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</si>
  <si>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</si>
  <si>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</si>
  <si>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</si>
  <si>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</si>
  <si>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</si>
  <si>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</si>
  <si>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</si>
  <si>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</si>
  <si>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</si>
  <si>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</si>
  <si>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</si>
  <si>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</si>
  <si>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</si>
  <si>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</si>
  <si>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</si>
  <si>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</si>
  <si>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</si>
  <si>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</si>
  <si>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</si>
  <si>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</si>
  <si>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</si>
  <si>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</si>
  <si>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</si>
  <si>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</si>
  <si>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</si>
  <si>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</si>
  <si>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</si>
  <si>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</si>
  <si>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</si>
  <si>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</si>
  <si>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</si>
  <si>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</si>
  <si>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</si>
  <si>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</si>
  <si>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</si>
  <si>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</si>
  <si>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</si>
  <si>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</si>
  <si>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</si>
  <si>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</si>
  <si>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</si>
  <si>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</si>
  <si>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</si>
  <si>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</si>
  <si>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</si>
  <si>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</si>
  <si>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</si>
  <si>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</si>
  <si>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</si>
  <si>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</si>
  <si>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</si>
  <si>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</si>
  <si>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</si>
  <si>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</si>
  <si>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</si>
  <si>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</si>
  <si>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</si>
  <si>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</si>
  <si>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</si>
  <si>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</si>
  <si>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</si>
  <si>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</si>
  <si>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</si>
  <si>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</si>
  <si>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</si>
  <si>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</si>
  <si>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</si>
  <si>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</si>
  <si>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</si>
  <si>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</si>
  <si>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</si>
  <si>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</si>
  <si>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</si>
  <si>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</si>
  <si>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都市再生推進経費</t>
  </si>
  <si>
    <t>地方創生推進事務局</t>
  </si>
  <si>
    <t>平成28年度</t>
  </si>
  <si>
    <t>終了予定なし</t>
  </si>
  <si>
    <t>都市再生特別措置法</t>
  </si>
  <si>
    <t>都市再生施策の新規立案、効率的運用を検討するために、必要となるデータ等の収集・分析等を行い、都市再生施策に係る制度枠組みの創設、改善等の今後の方向性等に関して把握する。また、都市再生の見える化情報基盤「i-都市再生」の普及および機能拡張、未来技術や科学技術施策、スーパー・メガリージョンと都市再生に関する施策の連携強化等を行っていく。</t>
  </si>
  <si>
    <t>-</t>
  </si>
  <si>
    <t>－</t>
  </si>
  <si>
    <t>地方創生推進委託費</t>
  </si>
  <si>
    <t>職員旅費</t>
  </si>
  <si>
    <t>委員等旅費</t>
  </si>
  <si>
    <t>諸謝金</t>
  </si>
  <si>
    <t>庁費</t>
  </si>
  <si>
    <t>全ての都市再生緊急整備地域について、指定による効果の検証及び各種データ等の収集・分析等を行う。</t>
  </si>
  <si>
    <t>緊急整備地域の評価地域数</t>
  </si>
  <si>
    <t>地域</t>
  </si>
  <si>
    <t>i-都市再生の活用事例を増やし、効果や機能の検証を行う。</t>
  </si>
  <si>
    <t>活用事例数</t>
  </si>
  <si>
    <t>事例</t>
  </si>
  <si>
    <t>活用事例地区をカウント</t>
  </si>
  <si>
    <t>未来技術社会実装事業に関し、特に優れた政策提案の収集、横展開</t>
  </si>
  <si>
    <t>未来技術を活用し地域課題の解決・改善に取り組む地方公共団体の数</t>
  </si>
  <si>
    <t>回</t>
  </si>
  <si>
    <t>スーパー・メガリージョン関連都市再生調査補助事業</t>
  </si>
  <si>
    <t>補助事業の実施数</t>
  </si>
  <si>
    <t>都市の再生に関する施策で重要なものの企画及び立案並びに総合調整に資する調査研究の実施</t>
  </si>
  <si>
    <t>式</t>
  </si>
  <si>
    <t>i-都市再生の普及を目的とした自治体交流会議の実施</t>
  </si>
  <si>
    <t>スーパー・メガリージョン関連都市再生調査事業のヒアリング実施回数</t>
  </si>
  <si>
    <t>執行額／調査研究数　</t>
    <phoneticPr fontId="5"/>
  </si>
  <si>
    <t>百万円</t>
  </si>
  <si>
    <t>百万円/件</t>
    <phoneticPr fontId="5"/>
  </si>
  <si>
    <t>7.2/1</t>
  </si>
  <si>
    <t>執行額／調査等委託件数</t>
    <phoneticPr fontId="5"/>
  </si>
  <si>
    <t>13/1</t>
  </si>
  <si>
    <t>26.4/1</t>
  </si>
  <si>
    <t>執行額／補助交付件数　　　　　　　　　　　　　　</t>
    <phoneticPr fontId="5"/>
  </si>
  <si>
    <t>28.9/3</t>
  </si>
  <si>
    <t>0139</t>
  </si>
  <si>
    <t>0146</t>
  </si>
  <si>
    <t>○</t>
  </si>
  <si>
    <t>都市再生基本方針、経済財政運営と改革の基本方針2020、まち・ひと・しごと創生基本方針2020</t>
    <phoneticPr fontId="5"/>
  </si>
  <si>
    <t>都市の国際競争力の評価・検証のあり方の調査、都市再生施策の運用の効果に係る調査等を行う。また、i-都市再生の活用、普及等に資する調査、未来技術実装事業の選定支援及び広報展開の推進等を行う。</t>
    <phoneticPr fontId="5"/>
  </si>
  <si>
    <t>全国的な制度について評価・検証の在り方や運用の効果に係る調査等を行うものであり、地方自治体や民間等に委ねることはできない。</t>
  </si>
  <si>
    <t>都市の再生に関する施策で重要なものの企画及び立案並びに総合調整に資する調査研究等を行うための経費であり、都市再生施策推進に必要な優先度の高い事業である。</t>
  </si>
  <si>
    <t>都市を取り巻く情勢の変化に対応した都市機能の高度化及び都市の居住環境の向上を図るための制度についての検討・調査等を行うものであり、国民や社会のニーズは高い。</t>
    <phoneticPr fontId="5"/>
  </si>
  <si>
    <t>○</t>
    <phoneticPr fontId="5"/>
  </si>
  <si>
    <t>有</t>
  </si>
  <si>
    <t>無</t>
  </si>
  <si>
    <t>事業者の選定にあたっては、一般競争入札（総合評価）を実施し競争性を確保しながら支出先を選定しているが、一者応札となった業務があるため、入札辞退者等へのヒアリング等を踏まえ、次回の入札に向けて仕様書等の改善を行う。</t>
    <phoneticPr fontId="5"/>
  </si>
  <si>
    <t>‐</t>
  </si>
  <si>
    <t>一般競争入札（総合評価）によりコスト水準の適正化を図っている。</t>
    <phoneticPr fontId="5"/>
  </si>
  <si>
    <t>一般競争入札（総合評価型）により、価格と調査研究の質の両方で評価を行っている。</t>
    <phoneticPr fontId="5"/>
  </si>
  <si>
    <t>目標通りの成果実績の推移となっている。</t>
    <phoneticPr fontId="5"/>
  </si>
  <si>
    <t>制度についての調査などであり、これ以外の手法は想定されない。</t>
    <phoneticPr fontId="5"/>
  </si>
  <si>
    <t>見込み通りの活動実績の推移となっている。</t>
    <phoneticPr fontId="5"/>
  </si>
  <si>
    <t>外部有識者ボードの資料とするほか、関係省庁・地方公共団体との協議等に活用している。</t>
    <phoneticPr fontId="5"/>
  </si>
  <si>
    <t>今後も引き続き予算の効率的な執行に努める。</t>
    <phoneticPr fontId="5"/>
  </si>
  <si>
    <t>都市再生緊急整備地域のモニタリング指標について調査研究し、外部有識者に諮り検討を行うための経費等であり、事業目的に即し真に必要なものに限定されている。</t>
    <phoneticPr fontId="5"/>
  </si>
  <si>
    <t>7.9/1</t>
    <phoneticPr fontId="5"/>
  </si>
  <si>
    <t>16.4/5</t>
    <phoneticPr fontId="5"/>
  </si>
  <si>
    <t>スーパーメガリージョン関連都市再生調査</t>
    <rPh sb="11" eb="13">
      <t>カンレン</t>
    </rPh>
    <rPh sb="13" eb="15">
      <t>トシ</t>
    </rPh>
    <rPh sb="15" eb="17">
      <t>サイセイ</t>
    </rPh>
    <rPh sb="17" eb="19">
      <t>チョウサ</t>
    </rPh>
    <phoneticPr fontId="5"/>
  </si>
  <si>
    <t>補助金等交付</t>
  </si>
  <si>
    <t>岐阜県</t>
    <rPh sb="0" eb="3">
      <t>ギフケン</t>
    </rPh>
    <phoneticPr fontId="5"/>
  </si>
  <si>
    <t>山梨県</t>
    <rPh sb="0" eb="3">
      <t>ヤマナシケン</t>
    </rPh>
    <phoneticPr fontId="5"/>
  </si>
  <si>
    <t>大分県大分市</t>
    <rPh sb="0" eb="3">
      <t>オオイタケン</t>
    </rPh>
    <rPh sb="3" eb="6">
      <t>オオイタシ</t>
    </rPh>
    <phoneticPr fontId="5"/>
  </si>
  <si>
    <t>株式会社アルテップ</t>
    <rPh sb="0" eb="4">
      <t>カブシキガイシャ</t>
    </rPh>
    <phoneticPr fontId="5"/>
  </si>
  <si>
    <t>令和2年度　都市再生の推進施策に係る検討調査</t>
    <rPh sb="0" eb="2">
      <t>レイワ</t>
    </rPh>
    <rPh sb="3" eb="4">
      <t>ネン</t>
    </rPh>
    <rPh sb="4" eb="5">
      <t>ド</t>
    </rPh>
    <rPh sb="6" eb="8">
      <t>トシ</t>
    </rPh>
    <rPh sb="8" eb="10">
      <t>サイセイ</t>
    </rPh>
    <rPh sb="11" eb="13">
      <t>スイシン</t>
    </rPh>
    <rPh sb="13" eb="14">
      <t>セ</t>
    </rPh>
    <rPh sb="14" eb="15">
      <t>サク</t>
    </rPh>
    <rPh sb="16" eb="17">
      <t>カカ</t>
    </rPh>
    <rPh sb="18" eb="20">
      <t>ケントウ</t>
    </rPh>
    <rPh sb="20" eb="22">
      <t>チョウサ</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</si>
  <si>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</si>
  <si>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セントラルコンサルタント株式会社</t>
    <phoneticPr fontId="5"/>
  </si>
  <si>
    <t>「ｉ-都市再生」の普及促進方策の試行に関する基礎調査</t>
    <phoneticPr fontId="5"/>
  </si>
  <si>
    <t>一般競争契約
（総合評価）</t>
    <phoneticPr fontId="5"/>
  </si>
  <si>
    <t>アジア航測株式会社</t>
    <rPh sb="3" eb="5">
      <t>コウソク</t>
    </rPh>
    <rPh sb="5" eb="7">
      <t>カブシキ</t>
    </rPh>
    <rPh sb="7" eb="9">
      <t>カイシャ</t>
    </rPh>
    <phoneticPr fontId="5"/>
  </si>
  <si>
    <t>i-都市再生の活用結果を踏まえた規格検討及び国際標準化に向けた検討調査</t>
    <phoneticPr fontId="5"/>
  </si>
  <si>
    <t>調査対象地域をカウント</t>
    <phoneticPr fontId="5"/>
  </si>
  <si>
    <t>222/48</t>
    <phoneticPr fontId="5"/>
  </si>
  <si>
    <t>426/91</t>
    <phoneticPr fontId="5"/>
  </si>
  <si>
    <t>51/128</t>
    <phoneticPr fontId="5"/>
  </si>
  <si>
    <t>執行額／活用事例実績数</t>
    <rPh sb="0" eb="2">
      <t>シッコウ</t>
    </rPh>
    <rPh sb="2" eb="3">
      <t>ガク</t>
    </rPh>
    <rPh sb="4" eb="6">
      <t>カツヨウ</t>
    </rPh>
    <rPh sb="6" eb="8">
      <t>ジレイ</t>
    </rPh>
    <rPh sb="8" eb="10">
      <t>ジッセキ</t>
    </rPh>
    <rPh sb="10" eb="11">
      <t>スウ</t>
    </rPh>
    <phoneticPr fontId="5"/>
  </si>
  <si>
    <t>第２期「まち・ひと・しごと創生総合戦略」（2020改訂版）（令和２年12月21日）</t>
    <rPh sb="25" eb="28">
      <t>カイテイバン</t>
    </rPh>
    <phoneticPr fontId="5"/>
  </si>
  <si>
    <t>31.9/1</t>
    <phoneticPr fontId="5"/>
  </si>
  <si>
    <t>32/2</t>
    <phoneticPr fontId="5"/>
  </si>
  <si>
    <t>地方創生における新たな展開として期待される未来技術の活用等に関する調査等委託の実施</t>
    <phoneticPr fontId="5"/>
  </si>
  <si>
    <t>株式会社野村総合研究所</t>
    <phoneticPr fontId="5"/>
  </si>
  <si>
    <t>未来技術社会実装事業の推進強化に関する調査研究</t>
    <rPh sb="11" eb="13">
      <t>スイシン</t>
    </rPh>
    <rPh sb="13" eb="15">
      <t>キョウカ</t>
    </rPh>
    <rPh sb="16" eb="17">
      <t>カン</t>
    </rPh>
    <rPh sb="19" eb="21">
      <t>チョウサ</t>
    </rPh>
    <rPh sb="21" eb="23">
      <t>ケンキュウ</t>
    </rPh>
    <phoneticPr fontId="5"/>
  </si>
  <si>
    <t>補助金</t>
    <rPh sb="0" eb="3">
      <t>ホジョキン</t>
    </rPh>
    <phoneticPr fontId="5"/>
  </si>
  <si>
    <t>令和２年度スーパー・メガリージョン関連都市再生調査事業費補助金</t>
    <rPh sb="0" eb="2">
      <t>レイワ</t>
    </rPh>
    <rPh sb="3" eb="5">
      <t>ネンド</t>
    </rPh>
    <rPh sb="17" eb="19">
      <t>カンレン</t>
    </rPh>
    <rPh sb="19" eb="21">
      <t>トシ</t>
    </rPh>
    <rPh sb="21" eb="23">
      <t>サイセイ</t>
    </rPh>
    <rPh sb="23" eb="25">
      <t>チョウサ</t>
    </rPh>
    <rPh sb="25" eb="28">
      <t>ジギョウヒ</t>
    </rPh>
    <rPh sb="28" eb="31">
      <t>ホジョキン</t>
    </rPh>
    <phoneticPr fontId="5"/>
  </si>
  <si>
    <t>委託費</t>
    <rPh sb="0" eb="2">
      <t>イタク</t>
    </rPh>
    <rPh sb="2" eb="3">
      <t>ヒ</t>
    </rPh>
    <phoneticPr fontId="5"/>
  </si>
  <si>
    <t>未来技術社会実装事業の推進強化に関する調査研究</t>
    <phoneticPr fontId="5"/>
  </si>
  <si>
    <t>A.株式会社野村総合研究所</t>
    <phoneticPr fontId="5"/>
  </si>
  <si>
    <t>大阪府大阪市</t>
    <rPh sb="0" eb="3">
      <t>オオサカフ</t>
    </rPh>
    <rPh sb="3" eb="6">
      <t>オオサカシ</t>
    </rPh>
    <phoneticPr fontId="5"/>
  </si>
  <si>
    <t>埼玉県さいたま市</t>
    <rPh sb="0" eb="3">
      <t>サイタマケン</t>
    </rPh>
    <rPh sb="7" eb="8">
      <t>シ</t>
    </rPh>
    <phoneticPr fontId="5"/>
  </si>
  <si>
    <t>指標の選定や評価手法のあり方については、有識者にも意見聴取を行い恣意的なものにならないよう留意しながら調査を実施することで、都市再生の施策推進及び施策の検討に資するものとなり、おおむね良好な成果を得た。　　　　　　　　　　　　　　　　　　　　　　　　　　　　　　　　　　　　　　　　　　　　　　　　　　　　　　　　　　　　　　　　　　　　　　　　　　　　　　　契約に当たっては、一般競争入札（総合評価）により適正な執行に努めている。</t>
    <rPh sb="30" eb="31">
      <t>オコナ</t>
    </rPh>
    <phoneticPr fontId="5"/>
  </si>
  <si>
    <t>B.埼玉県さいたま市</t>
    <rPh sb="2" eb="5">
      <t>サイタマケン</t>
    </rPh>
    <rPh sb="9" eb="10">
      <t>シ</t>
    </rPh>
    <phoneticPr fontId="5"/>
  </si>
  <si>
    <t>府</t>
  </si>
  <si>
    <t>‐</t>
    <phoneticPr fontId="5"/>
  </si>
  <si>
    <t>-</t>
    <phoneticPr fontId="5"/>
  </si>
  <si>
    <t>５．地方創生</t>
  </si>
  <si>
    <t>５．地方創生に関する施策の推進</t>
  </si>
  <si>
    <t>兆円</t>
    <rPh sb="0" eb="2">
      <t>チョウエン</t>
    </rPh>
    <phoneticPr fontId="5"/>
  </si>
  <si>
    <t>-</t>
    <phoneticPr fontId="5"/>
  </si>
  <si>
    <t>都市再生緊急整備地域における建設投資額
（本指標の目標値については、令和２～６年度累計で３．５兆円（最大５兆円））</t>
    <rPh sb="21" eb="22">
      <t>ホン</t>
    </rPh>
    <rPh sb="22" eb="24">
      <t>シヒョウ</t>
    </rPh>
    <rPh sb="25" eb="28">
      <t>モクヒョウチ</t>
    </rPh>
    <rPh sb="34" eb="36">
      <t>レイワ</t>
    </rPh>
    <rPh sb="39" eb="41">
      <t>ネンド</t>
    </rPh>
    <rPh sb="41" eb="43">
      <t>ルイケイ</t>
    </rPh>
    <rPh sb="47" eb="49">
      <t>チョウエン</t>
    </rPh>
    <rPh sb="50" eb="52">
      <t>サイダイ</t>
    </rPh>
    <rPh sb="53" eb="55">
      <t>チョウエン</t>
    </rPh>
    <phoneticPr fontId="5"/>
  </si>
  <si>
    <t>都市再生緊急整備地域の指定及びi-都市再生の活用、未来技術の普及・促進等により地域における民間事業者の開発機運を高め、建設投資を促進する。</t>
    <rPh sb="0" eb="2">
      <t>トシ</t>
    </rPh>
    <rPh sb="2" eb="4">
      <t>サイセイ</t>
    </rPh>
    <rPh sb="4" eb="6">
      <t>キンキュウ</t>
    </rPh>
    <rPh sb="6" eb="8">
      <t>セイビ</t>
    </rPh>
    <rPh sb="8" eb="10">
      <t>チイキ</t>
    </rPh>
    <rPh sb="11" eb="13">
      <t>シテイ</t>
    </rPh>
    <rPh sb="13" eb="14">
      <t>オヨ</t>
    </rPh>
    <rPh sb="17" eb="19">
      <t>トシ</t>
    </rPh>
    <rPh sb="19" eb="21">
      <t>サイセイ</t>
    </rPh>
    <rPh sb="22" eb="24">
      <t>カツヨウ</t>
    </rPh>
    <rPh sb="25" eb="27">
      <t>ミライ</t>
    </rPh>
    <rPh sb="27" eb="29">
      <t>ギジュツ</t>
    </rPh>
    <rPh sb="30" eb="32">
      <t>フキュウ</t>
    </rPh>
    <rPh sb="33" eb="35">
      <t>ソクシン</t>
    </rPh>
    <rPh sb="35" eb="36">
      <t>トウ</t>
    </rPh>
    <rPh sb="39" eb="41">
      <t>チイキ</t>
    </rPh>
    <rPh sb="45" eb="47">
      <t>ミンカン</t>
    </rPh>
    <rPh sb="47" eb="50">
      <t>ジギョウシャ</t>
    </rPh>
    <rPh sb="51" eb="53">
      <t>カイハツ</t>
    </rPh>
    <rPh sb="53" eb="55">
      <t>キウン</t>
    </rPh>
    <rPh sb="56" eb="57">
      <t>タカ</t>
    </rPh>
    <rPh sb="59" eb="61">
      <t>ケンセツ</t>
    </rPh>
    <rPh sb="61" eb="63">
      <t>トウシ</t>
    </rPh>
    <rPh sb="64" eb="66">
      <t>ソクシン</t>
    </rPh>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</si>
  <si>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</si>
  <si>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また、事業の有効性・効率性・成果について適切かつ的確に検証し、予算の効率的執行に努め、執行実績を適切に概算要求へ反映させるべき。</t>
    <phoneticPr fontId="5"/>
  </si>
  <si>
    <t>参事官　中野穣治</t>
    <rPh sb="4" eb="6">
      <t>ナカノ</t>
    </rPh>
    <rPh sb="6" eb="8">
      <t>ジョウジ</t>
    </rPh>
    <phoneticPr fontId="5"/>
  </si>
  <si>
    <t>一者応札の現状について、参入可能な事業者の事前調査及び参入要件の緩和を検討するなど、一者応札の是正に努める。
また、事業の有効性・効率性・成果を適切に検証するとともに、予算の効率的執行に努める。</t>
    <rPh sb="42" eb="44">
      <t>イッシャ</t>
    </rPh>
    <rPh sb="44" eb="46">
      <t>オウサツ</t>
    </rPh>
    <rPh sb="47" eb="49">
      <t>ゼセイ</t>
    </rPh>
    <rPh sb="50" eb="51">
      <t>ツト</t>
    </rPh>
    <rPh sb="58" eb="60">
      <t>ジギョウ</t>
    </rPh>
    <rPh sb="61" eb="64">
      <t>ユウコウセイ</t>
    </rPh>
    <rPh sb="65" eb="68">
      <t>コウリツセイ</t>
    </rPh>
    <rPh sb="69" eb="71">
      <t>セイカ</t>
    </rPh>
    <rPh sb="72" eb="74">
      <t>テキセツ</t>
    </rPh>
    <rPh sb="75" eb="77">
      <t>ケンショウ</t>
    </rPh>
    <rPh sb="84" eb="86">
      <t>ヨサン</t>
    </rPh>
    <rPh sb="87" eb="90">
      <t>コウリツテキ</t>
    </rPh>
    <rPh sb="90" eb="92">
      <t>シッコウ</t>
    </rPh>
    <rPh sb="93" eb="94">
      <t>ツト</t>
    </rPh>
    <phoneticPr fontId="5"/>
  </si>
  <si>
    <t>-</t>
    <phoneticPr fontId="5"/>
  </si>
  <si>
    <t>新たな成長推進枠：44</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</si>
</sst>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2" borderId="13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0" xfId="0" applyNumberFormat="1"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49" fontId="0" fillId="0" borderId="124" xfId="0" applyNumberFormat="1" applyFont="1" applyFill="1" applyBorder="1" applyAlignment="1" applyProtection="1">
      <alignment horizontal="center" vertical="center" shrinkToFi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18"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7" xfId="0" applyFont="1" applyBorder="1" applyAlignment="1">
      <alignment horizontal="center" vertical="center"/>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177" fontId="0" fillId="0" borderId="33" xfId="0" applyNumberFormat="1" applyFont="1" applyFill="1" applyBorder="1" applyAlignment="1" applyProtection="1">
      <alignment horizontal="right"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3"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0" xfId="0" applyFont="1" applyFill="1" applyBorder="1" applyAlignment="1">
      <alignment horizontal="center" vertical="center"/>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23" fillId="0" borderId="24"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12700</xdr:colOff>
      <xdr:row>132</xdr:row>
      <xdr:rowOff>342900</xdr:rowOff>
    </xdr:from>
    <xdr:to>
      <xdr:col>26</xdr:col>
      <xdr:colOff>95250</xdr:colOff>
      <xdr:row>135</xdr:row>
      <xdr:rowOff>64529</xdr:rowOff>
    </xdr:to>
    <xdr:sp macro="" textlink="">
      <xdr:nvSpPr>
        <xdr:cNvPr id="2" name="テキスト ボックス 1"/>
        <xdr:cNvSpPr txBox="1"/>
      </xdr:nvSpPr>
      <xdr:spPr>
        <a:xfrm>
          <a:off x="2413000" y="45586650"/>
          <a:ext cx="2882900" cy="77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１０７．６百万円</a:t>
          </a:r>
        </a:p>
      </xdr:txBody>
    </xdr:sp>
    <xdr:clientData/>
  </xdr:twoCellAnchor>
  <xdr:twoCellAnchor>
    <xdr:from>
      <xdr:col>6</xdr:col>
      <xdr:colOff>177628</xdr:colOff>
      <xdr:row>139</xdr:row>
      <xdr:rowOff>172307</xdr:rowOff>
    </xdr:from>
    <xdr:to>
      <xdr:col>18</xdr:col>
      <xdr:colOff>136783</xdr:colOff>
      <xdr:row>141</xdr:row>
      <xdr:rowOff>249537</xdr:rowOff>
    </xdr:to>
    <xdr:sp macro="" textlink="">
      <xdr:nvSpPr>
        <xdr:cNvPr id="3" name="テキスト ボックス 2"/>
        <xdr:cNvSpPr txBox="1"/>
      </xdr:nvSpPr>
      <xdr:spPr>
        <a:xfrm>
          <a:off x="1377778" y="47883032"/>
          <a:ext cx="2359455" cy="782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r>
            <a:rPr kumimoji="1" lang="en-US" altLang="ja-JP" sz="1400"/>
            <a:t>4</a:t>
          </a:r>
          <a:r>
            <a:rPr kumimoji="1" lang="ja-JP" altLang="en-US" sz="1400"/>
            <a:t>社、</a:t>
          </a:r>
          <a:r>
            <a:rPr kumimoji="1" lang="en-US" altLang="ja-JP" sz="1400"/>
            <a:t>4</a:t>
          </a:r>
          <a:r>
            <a:rPr kumimoji="1" lang="ja-JP" altLang="en-US" sz="1400"/>
            <a:t>件）</a:t>
          </a:r>
          <a:endParaRPr kumimoji="1" lang="en-US" altLang="ja-JP" sz="1400"/>
        </a:p>
        <a:p>
          <a:pPr algn="ctr"/>
          <a:r>
            <a:rPr kumimoji="1" lang="ja-JP" altLang="en-US" sz="1400"/>
            <a:t>９１．２百万円</a:t>
          </a:r>
        </a:p>
      </xdr:txBody>
    </xdr:sp>
    <xdr:clientData/>
  </xdr:twoCellAnchor>
  <xdr:twoCellAnchor>
    <xdr:from>
      <xdr:col>7</xdr:col>
      <xdr:colOff>93877</xdr:colOff>
      <xdr:row>141</xdr:row>
      <xdr:rowOff>284547</xdr:rowOff>
    </xdr:from>
    <xdr:to>
      <xdr:col>18</xdr:col>
      <xdr:colOff>0</xdr:colOff>
      <xdr:row>142</xdr:row>
      <xdr:rowOff>224479</xdr:rowOff>
    </xdr:to>
    <xdr:sp macro="" textlink="">
      <xdr:nvSpPr>
        <xdr:cNvPr id="4" name="テキスト ボックス 3"/>
        <xdr:cNvSpPr txBox="1"/>
      </xdr:nvSpPr>
      <xdr:spPr>
        <a:xfrm>
          <a:off x="1494052" y="48700122"/>
          <a:ext cx="2106398" cy="29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12528</xdr:colOff>
      <xdr:row>139</xdr:row>
      <xdr:rowOff>172306</xdr:rowOff>
    </xdr:from>
    <xdr:to>
      <xdr:col>34</xdr:col>
      <xdr:colOff>66675</xdr:colOff>
      <xdr:row>141</xdr:row>
      <xdr:rowOff>285749</xdr:rowOff>
    </xdr:to>
    <xdr:sp macro="" textlink="">
      <xdr:nvSpPr>
        <xdr:cNvPr id="6" name="テキスト ボックス 5"/>
        <xdr:cNvSpPr txBox="1"/>
      </xdr:nvSpPr>
      <xdr:spPr>
        <a:xfrm>
          <a:off x="4013028" y="50645281"/>
          <a:ext cx="2854497" cy="818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地方公共団体（</a:t>
          </a:r>
          <a:r>
            <a:rPr kumimoji="1" lang="en-US" altLang="ja-JP" sz="1400"/>
            <a:t>5</a:t>
          </a:r>
          <a:r>
            <a:rPr kumimoji="1" lang="ja-JP" altLang="en-US" sz="1400"/>
            <a:t>団体、</a:t>
          </a:r>
          <a:r>
            <a:rPr kumimoji="1" lang="en-US" altLang="ja-JP" sz="1400"/>
            <a:t>5</a:t>
          </a:r>
          <a:r>
            <a:rPr kumimoji="1" lang="ja-JP" altLang="en-US" sz="1400"/>
            <a:t>件）</a:t>
          </a:r>
          <a:endParaRPr kumimoji="1" lang="en-US" altLang="ja-JP" sz="1400"/>
        </a:p>
        <a:p>
          <a:pPr algn="ctr"/>
          <a:r>
            <a:rPr kumimoji="1" lang="ja-JP" altLang="en-US" sz="1400"/>
            <a:t>１６．４百万円</a:t>
          </a:r>
        </a:p>
      </xdr:txBody>
    </xdr:sp>
    <xdr:clientData/>
  </xdr:twoCellAnchor>
  <xdr:twoCellAnchor>
    <xdr:from>
      <xdr:col>23</xdr:col>
      <xdr:colOff>109752</xdr:colOff>
      <xdr:row>141</xdr:row>
      <xdr:rowOff>297247</xdr:rowOff>
    </xdr:from>
    <xdr:to>
      <xdr:col>30</xdr:col>
      <xdr:colOff>136525</xdr:colOff>
      <xdr:row>142</xdr:row>
      <xdr:rowOff>237179</xdr:rowOff>
    </xdr:to>
    <xdr:sp macro="" textlink="">
      <xdr:nvSpPr>
        <xdr:cNvPr id="8" name="テキスト ボックス 7"/>
        <xdr:cNvSpPr txBox="1"/>
      </xdr:nvSpPr>
      <xdr:spPr>
        <a:xfrm>
          <a:off x="4710327" y="51475072"/>
          <a:ext cx="1426948" cy="29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0</xdr:colOff>
      <xdr:row>132</xdr:row>
      <xdr:rowOff>330200</xdr:rowOff>
    </xdr:from>
    <xdr:to>
      <xdr:col>46</xdr:col>
      <xdr:colOff>82550</xdr:colOff>
      <xdr:row>135</xdr:row>
      <xdr:rowOff>51829</xdr:rowOff>
    </xdr:to>
    <xdr:sp macro="" textlink="">
      <xdr:nvSpPr>
        <xdr:cNvPr id="9" name="テキスト ボックス 8"/>
        <xdr:cNvSpPr txBox="1"/>
      </xdr:nvSpPr>
      <xdr:spPr>
        <a:xfrm>
          <a:off x="6400800" y="45573950"/>
          <a:ext cx="2882900" cy="77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一般事務費</a:t>
          </a:r>
          <a:endParaRPr kumimoji="1" lang="en-US" altLang="ja-JP" sz="1400"/>
        </a:p>
        <a:p>
          <a:pPr algn="ctr"/>
          <a:r>
            <a:rPr kumimoji="1" lang="ja-JP" altLang="en-US" sz="1400"/>
            <a:t>２．４百万円</a:t>
          </a:r>
        </a:p>
      </xdr:txBody>
    </xdr:sp>
    <xdr:clientData/>
  </xdr:twoCellAnchor>
  <xdr:twoCellAnchor>
    <xdr:from>
      <xdr:col>12</xdr:col>
      <xdr:colOff>59531</xdr:colOff>
      <xdr:row>135</xdr:row>
      <xdr:rowOff>59532</xdr:rowOff>
    </xdr:from>
    <xdr:to>
      <xdr:col>18</xdr:col>
      <xdr:colOff>158706</xdr:colOff>
      <xdr:row>139</xdr:row>
      <xdr:rowOff>167310</xdr:rowOff>
    </xdr:to>
    <xdr:cxnSp macro="">
      <xdr:nvCxnSpPr>
        <xdr:cNvPr id="10" name="カギ線コネクタ 9"/>
        <xdr:cNvCxnSpPr/>
      </xdr:nvCxnSpPr>
      <xdr:spPr>
        <a:xfrm rot="5400000">
          <a:off x="2376949" y="50665395"/>
          <a:ext cx="1536528" cy="131361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166687</xdr:colOff>
      <xdr:row>135</xdr:row>
      <xdr:rowOff>59532</xdr:rowOff>
    </xdr:from>
    <xdr:to>
      <xdr:col>26</xdr:col>
      <xdr:colOff>152314</xdr:colOff>
      <xdr:row>139</xdr:row>
      <xdr:rowOff>167309</xdr:rowOff>
    </xdr:to>
    <xdr:cxnSp macro="">
      <xdr:nvCxnSpPr>
        <xdr:cNvPr id="11" name="カギ線コネクタ 10"/>
        <xdr:cNvCxnSpPr/>
      </xdr:nvCxnSpPr>
      <xdr:spPr>
        <a:xfrm rot="16200000" flipH="1">
          <a:off x="3844175" y="50519763"/>
          <a:ext cx="1536527" cy="1604877"/>
        </a:xfrm>
        <a:prstGeom prst="bentConnector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3" t="s">
        <v>0</v>
      </c>
      <c r="Y2" s="53"/>
      <c r="Z2" s="41"/>
      <c r="AA2" s="41"/>
      <c r="AB2" s="41"/>
      <c r="AC2" s="41"/>
      <c r="AD2" s="624">
        <v>2021</v>
      </c>
      <c r="AE2" s="624"/>
      <c r="AF2" s="624"/>
      <c r="AG2" s="624"/>
      <c r="AH2" s="624"/>
      <c r="AI2" s="65" t="s">
        <v>264</v>
      </c>
      <c r="AJ2" s="624" t="s">
        <v>657</v>
      </c>
      <c r="AK2" s="624"/>
      <c r="AL2" s="624"/>
      <c r="AM2" s="624"/>
      <c r="AN2" s="65" t="s">
        <v>264</v>
      </c>
      <c r="AO2" s="624">
        <v>20</v>
      </c>
      <c r="AP2" s="624"/>
      <c r="AQ2" s="624"/>
      <c r="AR2" s="66" t="s">
        <v>561</v>
      </c>
      <c r="AS2" s="625">
        <v>46</v>
      </c>
      <c r="AT2" s="625"/>
      <c r="AU2" s="625"/>
      <c r="AV2" s="65" t="str">
        <f>IF(AW2="","","-")</f>
        <v/>
      </c>
      <c r="AW2" s="620"/>
      <c r="AX2" s="620"/>
    </row>
    <row r="3" spans="1:50" ht="21" customHeight="1" thickBot="1" x14ac:dyDescent="0.2">
      <c r="A3" s="626" t="s">
        <v>554</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23" t="s">
        <v>59</v>
      </c>
      <c r="AJ3" s="628" t="s">
        <v>562</v>
      </c>
      <c r="AK3" s="628"/>
      <c r="AL3" s="628"/>
      <c r="AM3" s="628"/>
      <c r="AN3" s="628"/>
      <c r="AO3" s="628"/>
      <c r="AP3" s="628"/>
      <c r="AQ3" s="628"/>
      <c r="AR3" s="628"/>
      <c r="AS3" s="628"/>
      <c r="AT3" s="628"/>
      <c r="AU3" s="628"/>
      <c r="AV3" s="628"/>
      <c r="AW3" s="628"/>
      <c r="AX3" s="24" t="s">
        <v>60</v>
      </c>
    </row>
    <row r="4" spans="1:50" ht="24.75" customHeight="1" x14ac:dyDescent="0.15">
      <c r="A4" s="386" t="s">
        <v>25</v>
      </c>
      <c r="B4" s="387"/>
      <c r="C4" s="387"/>
      <c r="D4" s="387"/>
      <c r="E4" s="387"/>
      <c r="F4" s="387"/>
      <c r="G4" s="364" t="s">
        <v>563</v>
      </c>
      <c r="H4" s="365"/>
      <c r="I4" s="365"/>
      <c r="J4" s="365"/>
      <c r="K4" s="365"/>
      <c r="L4" s="365"/>
      <c r="M4" s="365"/>
      <c r="N4" s="365"/>
      <c r="O4" s="365"/>
      <c r="P4" s="365"/>
      <c r="Q4" s="365"/>
      <c r="R4" s="365"/>
      <c r="S4" s="365"/>
      <c r="T4" s="365"/>
      <c r="U4" s="365"/>
      <c r="V4" s="365"/>
      <c r="W4" s="365"/>
      <c r="X4" s="365"/>
      <c r="Y4" s="366" t="s">
        <v>1</v>
      </c>
      <c r="Z4" s="367"/>
      <c r="AA4" s="367"/>
      <c r="AB4" s="367"/>
      <c r="AC4" s="367"/>
      <c r="AD4" s="368"/>
      <c r="AE4" s="369" t="s">
        <v>564</v>
      </c>
      <c r="AF4" s="370"/>
      <c r="AG4" s="370"/>
      <c r="AH4" s="370"/>
      <c r="AI4" s="370"/>
      <c r="AJ4" s="370"/>
      <c r="AK4" s="370"/>
      <c r="AL4" s="370"/>
      <c r="AM4" s="370"/>
      <c r="AN4" s="370"/>
      <c r="AO4" s="370"/>
      <c r="AP4" s="371"/>
      <c r="AQ4" s="372" t="s">
        <v>2</v>
      </c>
      <c r="AR4" s="367"/>
      <c r="AS4" s="367"/>
      <c r="AT4" s="367"/>
      <c r="AU4" s="367"/>
      <c r="AV4" s="367"/>
      <c r="AW4" s="367"/>
      <c r="AX4" s="373"/>
    </row>
    <row r="5" spans="1:50" ht="30" customHeight="1" x14ac:dyDescent="0.15">
      <c r="A5" s="374" t="s">
        <v>62</v>
      </c>
      <c r="B5" s="375"/>
      <c r="C5" s="375"/>
      <c r="D5" s="375"/>
      <c r="E5" s="375"/>
      <c r="F5" s="376"/>
      <c r="G5" s="513" t="s">
        <v>565</v>
      </c>
      <c r="H5" s="514"/>
      <c r="I5" s="514"/>
      <c r="J5" s="514"/>
      <c r="K5" s="514"/>
      <c r="L5" s="514"/>
      <c r="M5" s="515" t="s">
        <v>61</v>
      </c>
      <c r="N5" s="516"/>
      <c r="O5" s="516"/>
      <c r="P5" s="516"/>
      <c r="Q5" s="516"/>
      <c r="R5" s="517"/>
      <c r="S5" s="518" t="s">
        <v>566</v>
      </c>
      <c r="T5" s="514"/>
      <c r="U5" s="514"/>
      <c r="V5" s="514"/>
      <c r="W5" s="514"/>
      <c r="X5" s="519"/>
      <c r="Y5" s="380" t="s">
        <v>3</v>
      </c>
      <c r="Z5" s="279"/>
      <c r="AA5" s="279"/>
      <c r="AB5" s="279"/>
      <c r="AC5" s="279"/>
      <c r="AD5" s="280"/>
      <c r="AE5" s="381" t="s">
        <v>564</v>
      </c>
      <c r="AF5" s="381"/>
      <c r="AG5" s="381"/>
      <c r="AH5" s="381"/>
      <c r="AI5" s="381"/>
      <c r="AJ5" s="381"/>
      <c r="AK5" s="381"/>
      <c r="AL5" s="381"/>
      <c r="AM5" s="381"/>
      <c r="AN5" s="381"/>
      <c r="AO5" s="381"/>
      <c r="AP5" s="382"/>
      <c r="AQ5" s="383" t="s">
        <v>668</v>
      </c>
      <c r="AR5" s="384"/>
      <c r="AS5" s="384"/>
      <c r="AT5" s="384"/>
      <c r="AU5" s="384"/>
      <c r="AV5" s="384"/>
      <c r="AW5" s="384"/>
      <c r="AX5" s="385"/>
    </row>
    <row r="6" spans="1:50" ht="39" customHeight="1" x14ac:dyDescent="0.15">
      <c r="A6" s="388" t="s">
        <v>4</v>
      </c>
      <c r="B6" s="389"/>
      <c r="C6" s="389"/>
      <c r="D6" s="389"/>
      <c r="E6" s="389"/>
      <c r="F6" s="389"/>
      <c r="G6" s="241" t="str">
        <f>入力規則等!F39</f>
        <v>一般会計</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row>
    <row r="7" spans="1:50" ht="49.5" customHeight="1" x14ac:dyDescent="0.15">
      <c r="A7" s="257" t="s">
        <v>22</v>
      </c>
      <c r="B7" s="258"/>
      <c r="C7" s="258"/>
      <c r="D7" s="258"/>
      <c r="E7" s="258"/>
      <c r="F7" s="259"/>
      <c r="G7" s="260" t="s">
        <v>567</v>
      </c>
      <c r="H7" s="261"/>
      <c r="I7" s="261"/>
      <c r="J7" s="261"/>
      <c r="K7" s="261"/>
      <c r="L7" s="261"/>
      <c r="M7" s="261"/>
      <c r="N7" s="261"/>
      <c r="O7" s="261"/>
      <c r="P7" s="261"/>
      <c r="Q7" s="261"/>
      <c r="R7" s="261"/>
      <c r="S7" s="261"/>
      <c r="T7" s="261"/>
      <c r="U7" s="261"/>
      <c r="V7" s="261"/>
      <c r="W7" s="261"/>
      <c r="X7" s="262"/>
      <c r="Y7" s="640" t="s">
        <v>250</v>
      </c>
      <c r="Z7" s="199"/>
      <c r="AA7" s="199"/>
      <c r="AB7" s="199"/>
      <c r="AC7" s="199"/>
      <c r="AD7" s="641"/>
      <c r="AE7" s="634" t="s">
        <v>604</v>
      </c>
      <c r="AF7" s="635"/>
      <c r="AG7" s="635"/>
      <c r="AH7" s="635"/>
      <c r="AI7" s="635"/>
      <c r="AJ7" s="635"/>
      <c r="AK7" s="635"/>
      <c r="AL7" s="635"/>
      <c r="AM7" s="635"/>
      <c r="AN7" s="635"/>
      <c r="AO7" s="635"/>
      <c r="AP7" s="635"/>
      <c r="AQ7" s="635"/>
      <c r="AR7" s="635"/>
      <c r="AS7" s="635"/>
      <c r="AT7" s="635"/>
      <c r="AU7" s="635"/>
      <c r="AV7" s="635"/>
      <c r="AW7" s="635"/>
      <c r="AX7" s="636"/>
    </row>
    <row r="8" spans="1:50" ht="53.25" customHeight="1" x14ac:dyDescent="0.15">
      <c r="A8" s="257" t="s">
        <v>183</v>
      </c>
      <c r="B8" s="258"/>
      <c r="C8" s="258"/>
      <c r="D8" s="258"/>
      <c r="E8" s="258"/>
      <c r="F8" s="259"/>
      <c r="G8" s="642" t="str">
        <f>入力規則等!A27</f>
        <v>国土強靱化施策、地方創生</v>
      </c>
      <c r="H8" s="405"/>
      <c r="I8" s="405"/>
      <c r="J8" s="405"/>
      <c r="K8" s="405"/>
      <c r="L8" s="405"/>
      <c r="M8" s="405"/>
      <c r="N8" s="405"/>
      <c r="O8" s="405"/>
      <c r="P8" s="405"/>
      <c r="Q8" s="405"/>
      <c r="R8" s="405"/>
      <c r="S8" s="405"/>
      <c r="T8" s="405"/>
      <c r="U8" s="405"/>
      <c r="V8" s="405"/>
      <c r="W8" s="405"/>
      <c r="X8" s="643"/>
      <c r="Y8" s="520" t="s">
        <v>184</v>
      </c>
      <c r="Z8" s="521"/>
      <c r="AA8" s="521"/>
      <c r="AB8" s="521"/>
      <c r="AC8" s="521"/>
      <c r="AD8" s="522"/>
      <c r="AE8" s="404" t="str">
        <f>入力規則等!K13</f>
        <v>その他の事項経費</v>
      </c>
      <c r="AF8" s="405"/>
      <c r="AG8" s="405"/>
      <c r="AH8" s="405"/>
      <c r="AI8" s="405"/>
      <c r="AJ8" s="405"/>
      <c r="AK8" s="405"/>
      <c r="AL8" s="405"/>
      <c r="AM8" s="405"/>
      <c r="AN8" s="405"/>
      <c r="AO8" s="405"/>
      <c r="AP8" s="405"/>
      <c r="AQ8" s="405"/>
      <c r="AR8" s="405"/>
      <c r="AS8" s="405"/>
      <c r="AT8" s="405"/>
      <c r="AU8" s="405"/>
      <c r="AV8" s="405"/>
      <c r="AW8" s="405"/>
      <c r="AX8" s="406"/>
    </row>
    <row r="9" spans="1:50" ht="58.5" customHeight="1" x14ac:dyDescent="0.15">
      <c r="A9" s="523" t="s">
        <v>23</v>
      </c>
      <c r="B9" s="524"/>
      <c r="C9" s="524"/>
      <c r="D9" s="524"/>
      <c r="E9" s="524"/>
      <c r="F9" s="524"/>
      <c r="G9" s="525" t="s">
        <v>568</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80.25" customHeight="1" x14ac:dyDescent="0.15">
      <c r="A10" s="231" t="s">
        <v>28</v>
      </c>
      <c r="B10" s="232"/>
      <c r="C10" s="232"/>
      <c r="D10" s="232"/>
      <c r="E10" s="232"/>
      <c r="F10" s="232"/>
      <c r="G10" s="235" t="s">
        <v>605</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1" t="s">
        <v>5</v>
      </c>
      <c r="B11" s="232"/>
      <c r="C11" s="232"/>
      <c r="D11" s="232"/>
      <c r="E11" s="232"/>
      <c r="F11" s="233"/>
      <c r="G11" s="377" t="str">
        <f>入力規則等!P10</f>
        <v>委託・請負</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row>
    <row r="12" spans="1:50" ht="21" customHeight="1" x14ac:dyDescent="0.15">
      <c r="A12" s="682" t="s">
        <v>24</v>
      </c>
      <c r="B12" s="683"/>
      <c r="C12" s="683"/>
      <c r="D12" s="683"/>
      <c r="E12" s="683"/>
      <c r="F12" s="684"/>
      <c r="G12" s="448"/>
      <c r="H12" s="449"/>
      <c r="I12" s="449"/>
      <c r="J12" s="449"/>
      <c r="K12" s="449"/>
      <c r="L12" s="449"/>
      <c r="M12" s="449"/>
      <c r="N12" s="449"/>
      <c r="O12" s="449"/>
      <c r="P12" s="148" t="s">
        <v>251</v>
      </c>
      <c r="Q12" s="146"/>
      <c r="R12" s="146"/>
      <c r="S12" s="146"/>
      <c r="T12" s="146"/>
      <c r="U12" s="146"/>
      <c r="V12" s="147"/>
      <c r="W12" s="148" t="s">
        <v>268</v>
      </c>
      <c r="X12" s="146"/>
      <c r="Y12" s="146"/>
      <c r="Z12" s="146"/>
      <c r="AA12" s="146"/>
      <c r="AB12" s="146"/>
      <c r="AC12" s="147"/>
      <c r="AD12" s="148" t="s">
        <v>552</v>
      </c>
      <c r="AE12" s="146"/>
      <c r="AF12" s="146"/>
      <c r="AG12" s="146"/>
      <c r="AH12" s="146"/>
      <c r="AI12" s="146"/>
      <c r="AJ12" s="147"/>
      <c r="AK12" s="148" t="s">
        <v>555</v>
      </c>
      <c r="AL12" s="146"/>
      <c r="AM12" s="146"/>
      <c r="AN12" s="146"/>
      <c r="AO12" s="146"/>
      <c r="AP12" s="146"/>
      <c r="AQ12" s="147"/>
      <c r="AR12" s="148" t="s">
        <v>556</v>
      </c>
      <c r="AS12" s="146"/>
      <c r="AT12" s="146"/>
      <c r="AU12" s="146"/>
      <c r="AV12" s="146"/>
      <c r="AW12" s="146"/>
      <c r="AX12" s="541"/>
    </row>
    <row r="13" spans="1:50" ht="21" customHeight="1" x14ac:dyDescent="0.15">
      <c r="A13" s="302"/>
      <c r="B13" s="303"/>
      <c r="C13" s="303"/>
      <c r="D13" s="303"/>
      <c r="E13" s="303"/>
      <c r="F13" s="304"/>
      <c r="G13" s="542" t="s">
        <v>6</v>
      </c>
      <c r="H13" s="543"/>
      <c r="I13" s="452" t="s">
        <v>7</v>
      </c>
      <c r="J13" s="453"/>
      <c r="K13" s="453"/>
      <c r="L13" s="453"/>
      <c r="M13" s="453"/>
      <c r="N13" s="453"/>
      <c r="O13" s="454"/>
      <c r="P13" s="238">
        <v>50.034999999999997</v>
      </c>
      <c r="Q13" s="239"/>
      <c r="R13" s="239"/>
      <c r="S13" s="239"/>
      <c r="T13" s="239"/>
      <c r="U13" s="239"/>
      <c r="V13" s="240"/>
      <c r="W13" s="238">
        <v>76.701999999999998</v>
      </c>
      <c r="X13" s="239"/>
      <c r="Y13" s="239"/>
      <c r="Z13" s="239"/>
      <c r="AA13" s="239"/>
      <c r="AB13" s="239"/>
      <c r="AC13" s="240"/>
      <c r="AD13" s="238">
        <v>70.212000000000003</v>
      </c>
      <c r="AE13" s="239"/>
      <c r="AF13" s="239"/>
      <c r="AG13" s="239"/>
      <c r="AH13" s="239"/>
      <c r="AI13" s="239"/>
      <c r="AJ13" s="240"/>
      <c r="AK13" s="238">
        <v>70.2</v>
      </c>
      <c r="AL13" s="239"/>
      <c r="AM13" s="239"/>
      <c r="AN13" s="239"/>
      <c r="AO13" s="239"/>
      <c r="AP13" s="239"/>
      <c r="AQ13" s="240"/>
      <c r="AR13" s="461">
        <v>96.8</v>
      </c>
      <c r="AS13" s="462"/>
      <c r="AT13" s="462"/>
      <c r="AU13" s="462"/>
      <c r="AV13" s="462"/>
      <c r="AW13" s="462"/>
      <c r="AX13" s="623"/>
    </row>
    <row r="14" spans="1:50" ht="21" customHeight="1" x14ac:dyDescent="0.15">
      <c r="A14" s="302"/>
      <c r="B14" s="303"/>
      <c r="C14" s="303"/>
      <c r="D14" s="303"/>
      <c r="E14" s="303"/>
      <c r="F14" s="304"/>
      <c r="G14" s="544"/>
      <c r="H14" s="545"/>
      <c r="I14" s="396" t="s">
        <v>8</v>
      </c>
      <c r="J14" s="450"/>
      <c r="K14" s="450"/>
      <c r="L14" s="450"/>
      <c r="M14" s="450"/>
      <c r="N14" s="450"/>
      <c r="O14" s="451"/>
      <c r="P14" s="238">
        <v>419.53</v>
      </c>
      <c r="Q14" s="239"/>
      <c r="R14" s="239"/>
      <c r="S14" s="239"/>
      <c r="T14" s="239"/>
      <c r="U14" s="239"/>
      <c r="V14" s="240"/>
      <c r="W14" s="238">
        <v>60</v>
      </c>
      <c r="X14" s="239"/>
      <c r="Y14" s="239"/>
      <c r="Z14" s="239"/>
      <c r="AA14" s="239"/>
      <c r="AB14" s="239"/>
      <c r="AC14" s="240"/>
      <c r="AD14" s="238" t="s">
        <v>570</v>
      </c>
      <c r="AE14" s="239"/>
      <c r="AF14" s="239"/>
      <c r="AG14" s="239"/>
      <c r="AH14" s="239"/>
      <c r="AI14" s="239"/>
      <c r="AJ14" s="240"/>
      <c r="AK14" s="238" t="s">
        <v>570</v>
      </c>
      <c r="AL14" s="239"/>
      <c r="AM14" s="239"/>
      <c r="AN14" s="239"/>
      <c r="AO14" s="239"/>
      <c r="AP14" s="239"/>
      <c r="AQ14" s="240"/>
      <c r="AR14" s="475"/>
      <c r="AS14" s="475"/>
      <c r="AT14" s="475"/>
      <c r="AU14" s="475"/>
      <c r="AV14" s="475"/>
      <c r="AW14" s="475"/>
      <c r="AX14" s="476"/>
    </row>
    <row r="15" spans="1:50" ht="21" customHeight="1" x14ac:dyDescent="0.15">
      <c r="A15" s="302"/>
      <c r="B15" s="303"/>
      <c r="C15" s="303"/>
      <c r="D15" s="303"/>
      <c r="E15" s="303"/>
      <c r="F15" s="304"/>
      <c r="G15" s="544"/>
      <c r="H15" s="545"/>
      <c r="I15" s="396" t="s">
        <v>49</v>
      </c>
      <c r="J15" s="397"/>
      <c r="K15" s="397"/>
      <c r="L15" s="397"/>
      <c r="M15" s="397"/>
      <c r="N15" s="397"/>
      <c r="O15" s="398"/>
      <c r="P15" s="238">
        <v>210</v>
      </c>
      <c r="Q15" s="239"/>
      <c r="R15" s="239"/>
      <c r="S15" s="239"/>
      <c r="T15" s="239"/>
      <c r="U15" s="239"/>
      <c r="V15" s="240"/>
      <c r="W15" s="238">
        <v>419.53</v>
      </c>
      <c r="X15" s="239"/>
      <c r="Y15" s="239"/>
      <c r="Z15" s="239"/>
      <c r="AA15" s="239"/>
      <c r="AB15" s="239"/>
      <c r="AC15" s="240"/>
      <c r="AD15" s="238">
        <v>60</v>
      </c>
      <c r="AE15" s="239"/>
      <c r="AF15" s="239"/>
      <c r="AG15" s="239"/>
      <c r="AH15" s="239"/>
      <c r="AI15" s="239"/>
      <c r="AJ15" s="240"/>
      <c r="AK15" s="238" t="s">
        <v>570</v>
      </c>
      <c r="AL15" s="239"/>
      <c r="AM15" s="239"/>
      <c r="AN15" s="239"/>
      <c r="AO15" s="239"/>
      <c r="AP15" s="239"/>
      <c r="AQ15" s="240"/>
      <c r="AR15" s="238" t="s">
        <v>670</v>
      </c>
      <c r="AS15" s="239"/>
      <c r="AT15" s="239"/>
      <c r="AU15" s="239"/>
      <c r="AV15" s="239"/>
      <c r="AW15" s="239"/>
      <c r="AX15" s="477"/>
    </row>
    <row r="16" spans="1:50" ht="21" customHeight="1" x14ac:dyDescent="0.15">
      <c r="A16" s="302"/>
      <c r="B16" s="303"/>
      <c r="C16" s="303"/>
      <c r="D16" s="303"/>
      <c r="E16" s="303"/>
      <c r="F16" s="304"/>
      <c r="G16" s="544"/>
      <c r="H16" s="545"/>
      <c r="I16" s="396" t="s">
        <v>50</v>
      </c>
      <c r="J16" s="397"/>
      <c r="K16" s="397"/>
      <c r="L16" s="397"/>
      <c r="M16" s="397"/>
      <c r="N16" s="397"/>
      <c r="O16" s="398"/>
      <c r="P16" s="238">
        <v>-419.53</v>
      </c>
      <c r="Q16" s="239"/>
      <c r="R16" s="239"/>
      <c r="S16" s="239"/>
      <c r="T16" s="239"/>
      <c r="U16" s="239"/>
      <c r="V16" s="240"/>
      <c r="W16" s="238">
        <v>-60</v>
      </c>
      <c r="X16" s="239"/>
      <c r="Y16" s="239"/>
      <c r="Z16" s="239"/>
      <c r="AA16" s="239"/>
      <c r="AB16" s="239"/>
      <c r="AC16" s="240"/>
      <c r="AD16" s="238" t="s">
        <v>569</v>
      </c>
      <c r="AE16" s="239"/>
      <c r="AF16" s="239"/>
      <c r="AG16" s="239"/>
      <c r="AH16" s="239"/>
      <c r="AI16" s="239"/>
      <c r="AJ16" s="240"/>
      <c r="AK16" s="238" t="s">
        <v>570</v>
      </c>
      <c r="AL16" s="239"/>
      <c r="AM16" s="239"/>
      <c r="AN16" s="239"/>
      <c r="AO16" s="239"/>
      <c r="AP16" s="239"/>
      <c r="AQ16" s="240"/>
      <c r="AR16" s="538"/>
      <c r="AS16" s="539"/>
      <c r="AT16" s="539"/>
      <c r="AU16" s="539"/>
      <c r="AV16" s="539"/>
      <c r="AW16" s="539"/>
      <c r="AX16" s="540"/>
    </row>
    <row r="17" spans="1:50" ht="24.75" customHeight="1" x14ac:dyDescent="0.15">
      <c r="A17" s="302"/>
      <c r="B17" s="303"/>
      <c r="C17" s="303"/>
      <c r="D17" s="303"/>
      <c r="E17" s="303"/>
      <c r="F17" s="304"/>
      <c r="G17" s="544"/>
      <c r="H17" s="545"/>
      <c r="I17" s="396" t="s">
        <v>48</v>
      </c>
      <c r="J17" s="450"/>
      <c r="K17" s="450"/>
      <c r="L17" s="450"/>
      <c r="M17" s="450"/>
      <c r="N17" s="450"/>
      <c r="O17" s="451"/>
      <c r="P17" s="238" t="s">
        <v>569</v>
      </c>
      <c r="Q17" s="239"/>
      <c r="R17" s="239"/>
      <c r="S17" s="239"/>
      <c r="T17" s="239"/>
      <c r="U17" s="239"/>
      <c r="V17" s="240"/>
      <c r="W17" s="238" t="s">
        <v>569</v>
      </c>
      <c r="X17" s="239"/>
      <c r="Y17" s="239"/>
      <c r="Z17" s="239"/>
      <c r="AA17" s="239"/>
      <c r="AB17" s="239"/>
      <c r="AC17" s="240"/>
      <c r="AD17" s="238" t="s">
        <v>569</v>
      </c>
      <c r="AE17" s="239"/>
      <c r="AF17" s="239"/>
      <c r="AG17" s="239"/>
      <c r="AH17" s="239"/>
      <c r="AI17" s="239"/>
      <c r="AJ17" s="240"/>
      <c r="AK17" s="238" t="s">
        <v>570</v>
      </c>
      <c r="AL17" s="239"/>
      <c r="AM17" s="239"/>
      <c r="AN17" s="239"/>
      <c r="AO17" s="239"/>
      <c r="AP17" s="239"/>
      <c r="AQ17" s="240"/>
      <c r="AR17" s="621"/>
      <c r="AS17" s="621"/>
      <c r="AT17" s="621"/>
      <c r="AU17" s="621"/>
      <c r="AV17" s="621"/>
      <c r="AW17" s="621"/>
      <c r="AX17" s="622"/>
    </row>
    <row r="18" spans="1:50" ht="24.75" customHeight="1" x14ac:dyDescent="0.15">
      <c r="A18" s="302"/>
      <c r="B18" s="303"/>
      <c r="C18" s="303"/>
      <c r="D18" s="303"/>
      <c r="E18" s="303"/>
      <c r="F18" s="304"/>
      <c r="G18" s="546"/>
      <c r="H18" s="547"/>
      <c r="I18" s="401" t="s">
        <v>20</v>
      </c>
      <c r="J18" s="402"/>
      <c r="K18" s="402"/>
      <c r="L18" s="402"/>
      <c r="M18" s="402"/>
      <c r="N18" s="402"/>
      <c r="O18" s="403"/>
      <c r="P18" s="631">
        <f>SUM(P13:V17)</f>
        <v>260.03499999999997</v>
      </c>
      <c r="Q18" s="632"/>
      <c r="R18" s="632"/>
      <c r="S18" s="632"/>
      <c r="T18" s="632"/>
      <c r="U18" s="632"/>
      <c r="V18" s="633"/>
      <c r="W18" s="631">
        <f>SUM(W13:AC17)</f>
        <v>496.23199999999997</v>
      </c>
      <c r="X18" s="632"/>
      <c r="Y18" s="632"/>
      <c r="Z18" s="632"/>
      <c r="AA18" s="632"/>
      <c r="AB18" s="632"/>
      <c r="AC18" s="633"/>
      <c r="AD18" s="631">
        <f>SUM(AD13:AJ17)</f>
        <v>130.21199999999999</v>
      </c>
      <c r="AE18" s="632"/>
      <c r="AF18" s="632"/>
      <c r="AG18" s="632"/>
      <c r="AH18" s="632"/>
      <c r="AI18" s="632"/>
      <c r="AJ18" s="633"/>
      <c r="AK18" s="631">
        <f>SUM(AK13:AQ17)</f>
        <v>70.2</v>
      </c>
      <c r="AL18" s="632"/>
      <c r="AM18" s="632"/>
      <c r="AN18" s="632"/>
      <c r="AO18" s="632"/>
      <c r="AP18" s="632"/>
      <c r="AQ18" s="633"/>
      <c r="AR18" s="631">
        <f>SUM(AR13:AX17)</f>
        <v>96.8</v>
      </c>
      <c r="AS18" s="632"/>
      <c r="AT18" s="632"/>
      <c r="AU18" s="632"/>
      <c r="AV18" s="632"/>
      <c r="AW18" s="632"/>
      <c r="AX18" s="647"/>
    </row>
    <row r="19" spans="1:50" ht="24.75" customHeight="1" x14ac:dyDescent="0.15">
      <c r="A19" s="302"/>
      <c r="B19" s="303"/>
      <c r="C19" s="303"/>
      <c r="D19" s="303"/>
      <c r="E19" s="303"/>
      <c r="F19" s="304"/>
      <c r="G19" s="629" t="s">
        <v>9</v>
      </c>
      <c r="H19" s="630"/>
      <c r="I19" s="630"/>
      <c r="J19" s="630"/>
      <c r="K19" s="630"/>
      <c r="L19" s="630"/>
      <c r="M19" s="630"/>
      <c r="N19" s="630"/>
      <c r="O19" s="630"/>
      <c r="P19" s="238">
        <v>247</v>
      </c>
      <c r="Q19" s="239"/>
      <c r="R19" s="239"/>
      <c r="S19" s="239"/>
      <c r="T19" s="239"/>
      <c r="U19" s="239"/>
      <c r="V19" s="240"/>
      <c r="W19" s="238">
        <v>491</v>
      </c>
      <c r="X19" s="239"/>
      <c r="Y19" s="239"/>
      <c r="Z19" s="239"/>
      <c r="AA19" s="239"/>
      <c r="AB19" s="239"/>
      <c r="AC19" s="240"/>
      <c r="AD19" s="238">
        <v>109</v>
      </c>
      <c r="AE19" s="239"/>
      <c r="AF19" s="239"/>
      <c r="AG19" s="239"/>
      <c r="AH19" s="239"/>
      <c r="AI19" s="239"/>
      <c r="AJ19" s="240"/>
      <c r="AK19" s="132"/>
      <c r="AL19" s="132"/>
      <c r="AM19" s="132"/>
      <c r="AN19" s="132"/>
      <c r="AO19" s="132"/>
      <c r="AP19" s="132"/>
      <c r="AQ19" s="132"/>
      <c r="AR19" s="132"/>
      <c r="AS19" s="132"/>
      <c r="AT19" s="132"/>
      <c r="AU19" s="132"/>
      <c r="AV19" s="132"/>
      <c r="AW19" s="132"/>
      <c r="AX19" s="134"/>
    </row>
    <row r="20" spans="1:50" ht="24.75" customHeight="1" x14ac:dyDescent="0.15">
      <c r="A20" s="302"/>
      <c r="B20" s="303"/>
      <c r="C20" s="303"/>
      <c r="D20" s="303"/>
      <c r="E20" s="303"/>
      <c r="F20" s="304"/>
      <c r="G20" s="629" t="s">
        <v>10</v>
      </c>
      <c r="H20" s="630"/>
      <c r="I20" s="630"/>
      <c r="J20" s="630"/>
      <c r="K20" s="630"/>
      <c r="L20" s="630"/>
      <c r="M20" s="630"/>
      <c r="N20" s="630"/>
      <c r="O20" s="630"/>
      <c r="P20" s="256">
        <f>IF(P18=0, "-", SUM(P19)/P18)</f>
        <v>0.94987213259753511</v>
      </c>
      <c r="Q20" s="256"/>
      <c r="R20" s="256"/>
      <c r="S20" s="256"/>
      <c r="T20" s="256"/>
      <c r="U20" s="256"/>
      <c r="V20" s="256"/>
      <c r="W20" s="256">
        <f t="shared" ref="W20" si="0">IF(W18=0, "-", SUM(W19)/W18)</f>
        <v>0.98945654451949905</v>
      </c>
      <c r="X20" s="256"/>
      <c r="Y20" s="256"/>
      <c r="Z20" s="256"/>
      <c r="AA20" s="256"/>
      <c r="AB20" s="256"/>
      <c r="AC20" s="256"/>
      <c r="AD20" s="256">
        <f t="shared" ref="AD20" si="1">IF(AD18=0, "-", SUM(AD19)/AD18)</f>
        <v>0.83709642736460543</v>
      </c>
      <c r="AE20" s="256"/>
      <c r="AF20" s="256"/>
      <c r="AG20" s="256"/>
      <c r="AH20" s="256"/>
      <c r="AI20" s="256"/>
      <c r="AJ20" s="256"/>
      <c r="AK20" s="132"/>
      <c r="AL20" s="132"/>
      <c r="AM20" s="132"/>
      <c r="AN20" s="132"/>
      <c r="AO20" s="132"/>
      <c r="AP20" s="132"/>
      <c r="AQ20" s="133"/>
      <c r="AR20" s="133"/>
      <c r="AS20" s="133"/>
      <c r="AT20" s="133"/>
      <c r="AU20" s="132"/>
      <c r="AV20" s="132"/>
      <c r="AW20" s="132"/>
      <c r="AX20" s="134"/>
    </row>
    <row r="21" spans="1:50" ht="25.5" customHeight="1" x14ac:dyDescent="0.15">
      <c r="A21" s="523"/>
      <c r="B21" s="524"/>
      <c r="C21" s="524"/>
      <c r="D21" s="524"/>
      <c r="E21" s="524"/>
      <c r="F21" s="685"/>
      <c r="G21" s="254" t="s">
        <v>225</v>
      </c>
      <c r="H21" s="255"/>
      <c r="I21" s="255"/>
      <c r="J21" s="255"/>
      <c r="K21" s="255"/>
      <c r="L21" s="255"/>
      <c r="M21" s="255"/>
      <c r="N21" s="255"/>
      <c r="O21" s="255"/>
      <c r="P21" s="256">
        <f>IF(P19=0, "-", SUM(P19)/SUM(P13,P14))</f>
        <v>0.52601876204572329</v>
      </c>
      <c r="Q21" s="256"/>
      <c r="R21" s="256"/>
      <c r="S21" s="256"/>
      <c r="T21" s="256"/>
      <c r="U21" s="256"/>
      <c r="V21" s="256"/>
      <c r="W21" s="256">
        <f t="shared" ref="W21" si="2">IF(W19=0, "-", SUM(W19)/SUM(W13,W14))</f>
        <v>3.5917543269301109</v>
      </c>
      <c r="X21" s="256"/>
      <c r="Y21" s="256"/>
      <c r="Z21" s="256"/>
      <c r="AA21" s="256"/>
      <c r="AB21" s="256"/>
      <c r="AC21" s="256"/>
      <c r="AD21" s="256">
        <f t="shared" ref="AD21" si="3">IF(AD19=0, "-", SUM(AD19)/SUM(AD13,AD14))</f>
        <v>1.5524411781461858</v>
      </c>
      <c r="AE21" s="256"/>
      <c r="AF21" s="256"/>
      <c r="AG21" s="256"/>
      <c r="AH21" s="256"/>
      <c r="AI21" s="256"/>
      <c r="AJ21" s="256"/>
      <c r="AK21" s="132"/>
      <c r="AL21" s="132"/>
      <c r="AM21" s="132"/>
      <c r="AN21" s="132"/>
      <c r="AO21" s="132"/>
      <c r="AP21" s="132"/>
      <c r="AQ21" s="133"/>
      <c r="AR21" s="133"/>
      <c r="AS21" s="133"/>
      <c r="AT21" s="133"/>
      <c r="AU21" s="132"/>
      <c r="AV21" s="132"/>
      <c r="AW21" s="132"/>
      <c r="AX21" s="134"/>
    </row>
    <row r="22" spans="1:50" ht="18.75" customHeight="1" x14ac:dyDescent="0.15">
      <c r="A22" s="690" t="s">
        <v>559</v>
      </c>
      <c r="B22" s="691"/>
      <c r="C22" s="691"/>
      <c r="D22" s="691"/>
      <c r="E22" s="691"/>
      <c r="F22" s="692"/>
      <c r="G22" s="686" t="s">
        <v>215</v>
      </c>
      <c r="H22" s="459"/>
      <c r="I22" s="459"/>
      <c r="J22" s="459"/>
      <c r="K22" s="459"/>
      <c r="L22" s="459"/>
      <c r="M22" s="459"/>
      <c r="N22" s="459"/>
      <c r="O22" s="460"/>
      <c r="P22" s="458" t="s">
        <v>557</v>
      </c>
      <c r="Q22" s="459"/>
      <c r="R22" s="459"/>
      <c r="S22" s="459"/>
      <c r="T22" s="459"/>
      <c r="U22" s="459"/>
      <c r="V22" s="460"/>
      <c r="W22" s="458" t="s">
        <v>558</v>
      </c>
      <c r="X22" s="459"/>
      <c r="Y22" s="459"/>
      <c r="Z22" s="459"/>
      <c r="AA22" s="459"/>
      <c r="AB22" s="459"/>
      <c r="AC22" s="460"/>
      <c r="AD22" s="458" t="s">
        <v>214</v>
      </c>
      <c r="AE22" s="459"/>
      <c r="AF22" s="459"/>
      <c r="AG22" s="459"/>
      <c r="AH22" s="459"/>
      <c r="AI22" s="459"/>
      <c r="AJ22" s="459"/>
      <c r="AK22" s="459"/>
      <c r="AL22" s="459"/>
      <c r="AM22" s="459"/>
      <c r="AN22" s="459"/>
      <c r="AO22" s="459"/>
      <c r="AP22" s="459"/>
      <c r="AQ22" s="459"/>
      <c r="AR22" s="459"/>
      <c r="AS22" s="459"/>
      <c r="AT22" s="459"/>
      <c r="AU22" s="459"/>
      <c r="AV22" s="459"/>
      <c r="AW22" s="459"/>
      <c r="AX22" s="699"/>
    </row>
    <row r="23" spans="1:50" ht="25.5" customHeight="1" x14ac:dyDescent="0.15">
      <c r="A23" s="693"/>
      <c r="B23" s="694"/>
      <c r="C23" s="694"/>
      <c r="D23" s="694"/>
      <c r="E23" s="694"/>
      <c r="F23" s="695"/>
      <c r="G23" s="687" t="s">
        <v>571</v>
      </c>
      <c r="H23" s="688"/>
      <c r="I23" s="688"/>
      <c r="J23" s="688"/>
      <c r="K23" s="688"/>
      <c r="L23" s="688"/>
      <c r="M23" s="688"/>
      <c r="N23" s="688"/>
      <c r="O23" s="689"/>
      <c r="P23" s="461">
        <v>66.8</v>
      </c>
      <c r="Q23" s="462"/>
      <c r="R23" s="462"/>
      <c r="S23" s="462"/>
      <c r="T23" s="462"/>
      <c r="U23" s="462"/>
      <c r="V23" s="463"/>
      <c r="W23" s="461">
        <v>93.2</v>
      </c>
      <c r="X23" s="462"/>
      <c r="Y23" s="462"/>
      <c r="Z23" s="462"/>
      <c r="AA23" s="462"/>
      <c r="AB23" s="462"/>
      <c r="AC23" s="463"/>
      <c r="AD23" s="700" t="s">
        <v>671</v>
      </c>
      <c r="AE23" s="701"/>
      <c r="AF23" s="701"/>
      <c r="AG23" s="701"/>
      <c r="AH23" s="701"/>
      <c r="AI23" s="701"/>
      <c r="AJ23" s="701"/>
      <c r="AK23" s="701"/>
      <c r="AL23" s="701"/>
      <c r="AM23" s="701"/>
      <c r="AN23" s="701"/>
      <c r="AO23" s="701"/>
      <c r="AP23" s="701"/>
      <c r="AQ23" s="701"/>
      <c r="AR23" s="701"/>
      <c r="AS23" s="701"/>
      <c r="AT23" s="701"/>
      <c r="AU23" s="701"/>
      <c r="AV23" s="701"/>
      <c r="AW23" s="701"/>
      <c r="AX23" s="702"/>
    </row>
    <row r="24" spans="1:50" ht="25.5" customHeight="1" x14ac:dyDescent="0.15">
      <c r="A24" s="693"/>
      <c r="B24" s="694"/>
      <c r="C24" s="694"/>
      <c r="D24" s="694"/>
      <c r="E24" s="694"/>
      <c r="F24" s="695"/>
      <c r="G24" s="464" t="s">
        <v>572</v>
      </c>
      <c r="H24" s="465"/>
      <c r="I24" s="465"/>
      <c r="J24" s="465"/>
      <c r="K24" s="465"/>
      <c r="L24" s="465"/>
      <c r="M24" s="465"/>
      <c r="N24" s="465"/>
      <c r="O24" s="466"/>
      <c r="P24" s="238">
        <v>1</v>
      </c>
      <c r="Q24" s="239"/>
      <c r="R24" s="239"/>
      <c r="S24" s="239"/>
      <c r="T24" s="239"/>
      <c r="U24" s="239"/>
      <c r="V24" s="240"/>
      <c r="W24" s="238">
        <v>1</v>
      </c>
      <c r="X24" s="239"/>
      <c r="Y24" s="239"/>
      <c r="Z24" s="239"/>
      <c r="AA24" s="239"/>
      <c r="AB24" s="239"/>
      <c r="AC24" s="240"/>
      <c r="AD24" s="703"/>
      <c r="AE24" s="704"/>
      <c r="AF24" s="704"/>
      <c r="AG24" s="704"/>
      <c r="AH24" s="704"/>
      <c r="AI24" s="704"/>
      <c r="AJ24" s="704"/>
      <c r="AK24" s="704"/>
      <c r="AL24" s="704"/>
      <c r="AM24" s="704"/>
      <c r="AN24" s="704"/>
      <c r="AO24" s="704"/>
      <c r="AP24" s="704"/>
      <c r="AQ24" s="704"/>
      <c r="AR24" s="704"/>
      <c r="AS24" s="704"/>
      <c r="AT24" s="704"/>
      <c r="AU24" s="704"/>
      <c r="AV24" s="704"/>
      <c r="AW24" s="704"/>
      <c r="AX24" s="705"/>
    </row>
    <row r="25" spans="1:50" ht="25.5" customHeight="1" x14ac:dyDescent="0.15">
      <c r="A25" s="693"/>
      <c r="B25" s="694"/>
      <c r="C25" s="694"/>
      <c r="D25" s="694"/>
      <c r="E25" s="694"/>
      <c r="F25" s="695"/>
      <c r="G25" s="464" t="s">
        <v>573</v>
      </c>
      <c r="H25" s="465"/>
      <c r="I25" s="465"/>
      <c r="J25" s="465"/>
      <c r="K25" s="465"/>
      <c r="L25" s="465"/>
      <c r="M25" s="465"/>
      <c r="N25" s="465"/>
      <c r="O25" s="466"/>
      <c r="P25" s="238">
        <v>0.9</v>
      </c>
      <c r="Q25" s="239"/>
      <c r="R25" s="239"/>
      <c r="S25" s="239"/>
      <c r="T25" s="239"/>
      <c r="U25" s="239"/>
      <c r="V25" s="240"/>
      <c r="W25" s="238">
        <v>1.1000000000000001</v>
      </c>
      <c r="X25" s="239"/>
      <c r="Y25" s="239"/>
      <c r="Z25" s="239"/>
      <c r="AA25" s="239"/>
      <c r="AB25" s="239"/>
      <c r="AC25" s="240"/>
      <c r="AD25" s="703"/>
      <c r="AE25" s="704"/>
      <c r="AF25" s="704"/>
      <c r="AG25" s="704"/>
      <c r="AH25" s="704"/>
      <c r="AI25" s="704"/>
      <c r="AJ25" s="704"/>
      <c r="AK25" s="704"/>
      <c r="AL25" s="704"/>
      <c r="AM25" s="704"/>
      <c r="AN25" s="704"/>
      <c r="AO25" s="704"/>
      <c r="AP25" s="704"/>
      <c r="AQ25" s="704"/>
      <c r="AR25" s="704"/>
      <c r="AS25" s="704"/>
      <c r="AT25" s="704"/>
      <c r="AU25" s="704"/>
      <c r="AV25" s="704"/>
      <c r="AW25" s="704"/>
      <c r="AX25" s="705"/>
    </row>
    <row r="26" spans="1:50" ht="25.5" customHeight="1" x14ac:dyDescent="0.15">
      <c r="A26" s="693"/>
      <c r="B26" s="694"/>
      <c r="C26" s="694"/>
      <c r="D26" s="694"/>
      <c r="E26" s="694"/>
      <c r="F26" s="695"/>
      <c r="G26" s="464" t="s">
        <v>574</v>
      </c>
      <c r="H26" s="465"/>
      <c r="I26" s="465"/>
      <c r="J26" s="465"/>
      <c r="K26" s="465"/>
      <c r="L26" s="465"/>
      <c r="M26" s="465"/>
      <c r="N26" s="465"/>
      <c r="O26" s="466"/>
      <c r="P26" s="238">
        <v>0.9</v>
      </c>
      <c r="Q26" s="239"/>
      <c r="R26" s="239"/>
      <c r="S26" s="239"/>
      <c r="T26" s="239"/>
      <c r="U26" s="239"/>
      <c r="V26" s="240"/>
      <c r="W26" s="238">
        <v>0.9</v>
      </c>
      <c r="X26" s="239"/>
      <c r="Y26" s="239"/>
      <c r="Z26" s="239"/>
      <c r="AA26" s="239"/>
      <c r="AB26" s="239"/>
      <c r="AC26" s="240"/>
      <c r="AD26" s="703"/>
      <c r="AE26" s="704"/>
      <c r="AF26" s="704"/>
      <c r="AG26" s="704"/>
      <c r="AH26" s="704"/>
      <c r="AI26" s="704"/>
      <c r="AJ26" s="704"/>
      <c r="AK26" s="704"/>
      <c r="AL26" s="704"/>
      <c r="AM26" s="704"/>
      <c r="AN26" s="704"/>
      <c r="AO26" s="704"/>
      <c r="AP26" s="704"/>
      <c r="AQ26" s="704"/>
      <c r="AR26" s="704"/>
      <c r="AS26" s="704"/>
      <c r="AT26" s="704"/>
      <c r="AU26" s="704"/>
      <c r="AV26" s="704"/>
      <c r="AW26" s="704"/>
      <c r="AX26" s="705"/>
    </row>
    <row r="27" spans="1:50" ht="25.5" customHeight="1" x14ac:dyDescent="0.15">
      <c r="A27" s="693"/>
      <c r="B27" s="694"/>
      <c r="C27" s="694"/>
      <c r="D27" s="694"/>
      <c r="E27" s="694"/>
      <c r="F27" s="695"/>
      <c r="G27" s="464" t="s">
        <v>575</v>
      </c>
      <c r="H27" s="465"/>
      <c r="I27" s="465"/>
      <c r="J27" s="465"/>
      <c r="K27" s="465"/>
      <c r="L27" s="465"/>
      <c r="M27" s="465"/>
      <c r="N27" s="465"/>
      <c r="O27" s="466"/>
      <c r="P27" s="238">
        <v>0.6</v>
      </c>
      <c r="Q27" s="239"/>
      <c r="R27" s="239"/>
      <c r="S27" s="239"/>
      <c r="T27" s="239"/>
      <c r="U27" s="239"/>
      <c r="V27" s="240"/>
      <c r="W27" s="238">
        <v>0.6</v>
      </c>
      <c r="X27" s="239"/>
      <c r="Y27" s="239"/>
      <c r="Z27" s="239"/>
      <c r="AA27" s="239"/>
      <c r="AB27" s="239"/>
      <c r="AC27" s="240"/>
      <c r="AD27" s="703"/>
      <c r="AE27" s="704"/>
      <c r="AF27" s="704"/>
      <c r="AG27" s="704"/>
      <c r="AH27" s="704"/>
      <c r="AI27" s="704"/>
      <c r="AJ27" s="704"/>
      <c r="AK27" s="704"/>
      <c r="AL27" s="704"/>
      <c r="AM27" s="704"/>
      <c r="AN27" s="704"/>
      <c r="AO27" s="704"/>
      <c r="AP27" s="704"/>
      <c r="AQ27" s="704"/>
      <c r="AR27" s="704"/>
      <c r="AS27" s="704"/>
      <c r="AT27" s="704"/>
      <c r="AU27" s="704"/>
      <c r="AV27" s="704"/>
      <c r="AW27" s="704"/>
      <c r="AX27" s="705"/>
    </row>
    <row r="28" spans="1:50" ht="25.5" customHeight="1" thickBot="1" x14ac:dyDescent="0.2">
      <c r="A28" s="696"/>
      <c r="B28" s="697"/>
      <c r="C28" s="697"/>
      <c r="D28" s="697"/>
      <c r="E28" s="697"/>
      <c r="F28" s="698"/>
      <c r="G28" s="467" t="s">
        <v>216</v>
      </c>
      <c r="H28" s="468"/>
      <c r="I28" s="468"/>
      <c r="J28" s="468"/>
      <c r="K28" s="468"/>
      <c r="L28" s="468"/>
      <c r="M28" s="468"/>
      <c r="N28" s="468"/>
      <c r="O28" s="469"/>
      <c r="P28" s="644">
        <f>AK13</f>
        <v>70.2</v>
      </c>
      <c r="Q28" s="645"/>
      <c r="R28" s="645"/>
      <c r="S28" s="645"/>
      <c r="T28" s="645"/>
      <c r="U28" s="645"/>
      <c r="V28" s="646"/>
      <c r="W28" s="644">
        <f>AR13</f>
        <v>96.8</v>
      </c>
      <c r="X28" s="645"/>
      <c r="Y28" s="645"/>
      <c r="Z28" s="645"/>
      <c r="AA28" s="645"/>
      <c r="AB28" s="645"/>
      <c r="AC28" s="646"/>
      <c r="AD28" s="706"/>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18.75" customHeight="1" x14ac:dyDescent="0.15">
      <c r="A29" s="535" t="s">
        <v>222</v>
      </c>
      <c r="B29" s="536"/>
      <c r="C29" s="536"/>
      <c r="D29" s="536"/>
      <c r="E29" s="536"/>
      <c r="F29" s="537"/>
      <c r="G29" s="455" t="s">
        <v>139</v>
      </c>
      <c r="H29" s="456"/>
      <c r="I29" s="456"/>
      <c r="J29" s="456"/>
      <c r="K29" s="456"/>
      <c r="L29" s="456"/>
      <c r="M29" s="456"/>
      <c r="N29" s="456"/>
      <c r="O29" s="457"/>
      <c r="P29" s="531" t="s">
        <v>57</v>
      </c>
      <c r="Q29" s="456"/>
      <c r="R29" s="456"/>
      <c r="S29" s="456"/>
      <c r="T29" s="456"/>
      <c r="U29" s="456"/>
      <c r="V29" s="456"/>
      <c r="W29" s="456"/>
      <c r="X29" s="457"/>
      <c r="Y29" s="528"/>
      <c r="Z29" s="529"/>
      <c r="AA29" s="530"/>
      <c r="AB29" s="532" t="s">
        <v>11</v>
      </c>
      <c r="AC29" s="533"/>
      <c r="AD29" s="534"/>
      <c r="AE29" s="532" t="s">
        <v>251</v>
      </c>
      <c r="AF29" s="533"/>
      <c r="AG29" s="533"/>
      <c r="AH29" s="534"/>
      <c r="AI29" s="637" t="s">
        <v>268</v>
      </c>
      <c r="AJ29" s="637"/>
      <c r="AK29" s="637"/>
      <c r="AL29" s="532"/>
      <c r="AM29" s="637" t="s">
        <v>365</v>
      </c>
      <c r="AN29" s="637"/>
      <c r="AO29" s="637"/>
      <c r="AP29" s="532"/>
      <c r="AQ29" s="433" t="s">
        <v>170</v>
      </c>
      <c r="AR29" s="434"/>
      <c r="AS29" s="434"/>
      <c r="AT29" s="435"/>
      <c r="AU29" s="456" t="s">
        <v>129</v>
      </c>
      <c r="AV29" s="456"/>
      <c r="AW29" s="456"/>
      <c r="AX29" s="639"/>
    </row>
    <row r="30" spans="1:50" ht="18.75" customHeight="1" x14ac:dyDescent="0.15">
      <c r="A30" s="244"/>
      <c r="B30" s="245"/>
      <c r="C30" s="245"/>
      <c r="D30" s="245"/>
      <c r="E30" s="245"/>
      <c r="F30" s="246"/>
      <c r="G30" s="206"/>
      <c r="H30" s="207"/>
      <c r="I30" s="207"/>
      <c r="J30" s="207"/>
      <c r="K30" s="207"/>
      <c r="L30" s="207"/>
      <c r="M30" s="207"/>
      <c r="N30" s="207"/>
      <c r="O30" s="208"/>
      <c r="P30" s="348"/>
      <c r="Q30" s="207"/>
      <c r="R30" s="207"/>
      <c r="S30" s="207"/>
      <c r="T30" s="207"/>
      <c r="U30" s="207"/>
      <c r="V30" s="207"/>
      <c r="W30" s="207"/>
      <c r="X30" s="208"/>
      <c r="Y30" s="212"/>
      <c r="Z30" s="213"/>
      <c r="AA30" s="214"/>
      <c r="AB30" s="271"/>
      <c r="AC30" s="272"/>
      <c r="AD30" s="273"/>
      <c r="AE30" s="271"/>
      <c r="AF30" s="272"/>
      <c r="AG30" s="272"/>
      <c r="AH30" s="273"/>
      <c r="AI30" s="638"/>
      <c r="AJ30" s="638"/>
      <c r="AK30" s="638"/>
      <c r="AL30" s="271"/>
      <c r="AM30" s="638"/>
      <c r="AN30" s="638"/>
      <c r="AO30" s="638"/>
      <c r="AP30" s="271"/>
      <c r="AQ30" s="446">
        <v>3</v>
      </c>
      <c r="AR30" s="447"/>
      <c r="AS30" s="411" t="s">
        <v>171</v>
      </c>
      <c r="AT30" s="412"/>
      <c r="AU30" s="436">
        <v>6</v>
      </c>
      <c r="AV30" s="436"/>
      <c r="AW30" s="207" t="s">
        <v>167</v>
      </c>
      <c r="AX30" s="440"/>
    </row>
    <row r="31" spans="1:50" ht="23.25" customHeight="1" x14ac:dyDescent="0.15">
      <c r="A31" s="247"/>
      <c r="B31" s="245"/>
      <c r="C31" s="245"/>
      <c r="D31" s="245"/>
      <c r="E31" s="245"/>
      <c r="F31" s="246"/>
      <c r="G31" s="222" t="s">
        <v>576</v>
      </c>
      <c r="H31" s="223"/>
      <c r="I31" s="223"/>
      <c r="J31" s="223"/>
      <c r="K31" s="223"/>
      <c r="L31" s="223"/>
      <c r="M31" s="223"/>
      <c r="N31" s="223"/>
      <c r="O31" s="224"/>
      <c r="P31" s="172" t="s">
        <v>577</v>
      </c>
      <c r="Q31" s="172"/>
      <c r="R31" s="172"/>
      <c r="S31" s="172"/>
      <c r="T31" s="172"/>
      <c r="U31" s="172"/>
      <c r="V31" s="172"/>
      <c r="W31" s="172"/>
      <c r="X31" s="215"/>
      <c r="Y31" s="218" t="s">
        <v>12</v>
      </c>
      <c r="Z31" s="275"/>
      <c r="AA31" s="276"/>
      <c r="AB31" s="209" t="s">
        <v>578</v>
      </c>
      <c r="AC31" s="209"/>
      <c r="AD31" s="209"/>
      <c r="AE31" s="109">
        <v>8</v>
      </c>
      <c r="AF31" s="110"/>
      <c r="AG31" s="110"/>
      <c r="AH31" s="110"/>
      <c r="AI31" s="109">
        <v>6</v>
      </c>
      <c r="AJ31" s="110"/>
      <c r="AK31" s="110"/>
      <c r="AL31" s="110"/>
      <c r="AM31" s="109">
        <v>7</v>
      </c>
      <c r="AN31" s="110"/>
      <c r="AO31" s="110"/>
      <c r="AP31" s="110"/>
      <c r="AQ31" s="438" t="s">
        <v>569</v>
      </c>
      <c r="AR31" s="156"/>
      <c r="AS31" s="156"/>
      <c r="AT31" s="439"/>
      <c r="AU31" s="110" t="s">
        <v>569</v>
      </c>
      <c r="AV31" s="110"/>
      <c r="AW31" s="110"/>
      <c r="AX31" s="111"/>
    </row>
    <row r="32" spans="1:50" ht="23.25" customHeight="1" x14ac:dyDescent="0.15">
      <c r="A32" s="248"/>
      <c r="B32" s="249"/>
      <c r="C32" s="249"/>
      <c r="D32" s="249"/>
      <c r="E32" s="249"/>
      <c r="F32" s="250"/>
      <c r="G32" s="225"/>
      <c r="H32" s="226"/>
      <c r="I32" s="226"/>
      <c r="J32" s="226"/>
      <c r="K32" s="226"/>
      <c r="L32" s="226"/>
      <c r="M32" s="226"/>
      <c r="N32" s="226"/>
      <c r="O32" s="227"/>
      <c r="P32" s="175"/>
      <c r="Q32" s="175"/>
      <c r="R32" s="175"/>
      <c r="S32" s="175"/>
      <c r="T32" s="175"/>
      <c r="U32" s="175"/>
      <c r="V32" s="175"/>
      <c r="W32" s="175"/>
      <c r="X32" s="274"/>
      <c r="Y32" s="148" t="s">
        <v>52</v>
      </c>
      <c r="Z32" s="146"/>
      <c r="AA32" s="147"/>
      <c r="AB32" s="277" t="s">
        <v>578</v>
      </c>
      <c r="AC32" s="277"/>
      <c r="AD32" s="277"/>
      <c r="AE32" s="109" t="s">
        <v>569</v>
      </c>
      <c r="AF32" s="110"/>
      <c r="AG32" s="110"/>
      <c r="AH32" s="110"/>
      <c r="AI32" s="109">
        <v>6</v>
      </c>
      <c r="AJ32" s="110"/>
      <c r="AK32" s="110"/>
      <c r="AL32" s="110"/>
      <c r="AM32" s="109">
        <v>7</v>
      </c>
      <c r="AN32" s="110"/>
      <c r="AO32" s="110"/>
      <c r="AP32" s="110"/>
      <c r="AQ32" s="438">
        <v>27</v>
      </c>
      <c r="AR32" s="156"/>
      <c r="AS32" s="156"/>
      <c r="AT32" s="439"/>
      <c r="AU32" s="110">
        <v>9</v>
      </c>
      <c r="AV32" s="110"/>
      <c r="AW32" s="110"/>
      <c r="AX32" s="111"/>
    </row>
    <row r="33" spans="1:51" ht="23.25" customHeight="1" x14ac:dyDescent="0.15">
      <c r="A33" s="247"/>
      <c r="B33" s="245"/>
      <c r="C33" s="245"/>
      <c r="D33" s="245"/>
      <c r="E33" s="245"/>
      <c r="F33" s="246"/>
      <c r="G33" s="228"/>
      <c r="H33" s="229"/>
      <c r="I33" s="229"/>
      <c r="J33" s="229"/>
      <c r="K33" s="229"/>
      <c r="L33" s="229"/>
      <c r="M33" s="229"/>
      <c r="N33" s="229"/>
      <c r="O33" s="230"/>
      <c r="P33" s="216"/>
      <c r="Q33" s="216"/>
      <c r="R33" s="216"/>
      <c r="S33" s="216"/>
      <c r="T33" s="216"/>
      <c r="U33" s="216"/>
      <c r="V33" s="216"/>
      <c r="W33" s="216"/>
      <c r="X33" s="217"/>
      <c r="Y33" s="148" t="s">
        <v>13</v>
      </c>
      <c r="Z33" s="146"/>
      <c r="AA33" s="147"/>
      <c r="AB33" s="234" t="s">
        <v>168</v>
      </c>
      <c r="AC33" s="234"/>
      <c r="AD33" s="234"/>
      <c r="AE33" s="109" t="s">
        <v>569</v>
      </c>
      <c r="AF33" s="110"/>
      <c r="AG33" s="110"/>
      <c r="AH33" s="110"/>
      <c r="AI33" s="109">
        <v>100</v>
      </c>
      <c r="AJ33" s="110"/>
      <c r="AK33" s="110"/>
      <c r="AL33" s="110"/>
      <c r="AM33" s="109">
        <v>100</v>
      </c>
      <c r="AN33" s="110"/>
      <c r="AO33" s="110"/>
      <c r="AP33" s="110"/>
      <c r="AQ33" s="438" t="s">
        <v>569</v>
      </c>
      <c r="AR33" s="156"/>
      <c r="AS33" s="156"/>
      <c r="AT33" s="439"/>
      <c r="AU33" s="110" t="s">
        <v>569</v>
      </c>
      <c r="AV33" s="110"/>
      <c r="AW33" s="110"/>
      <c r="AX33" s="111"/>
    </row>
    <row r="34" spans="1:51" ht="23.25" customHeight="1" x14ac:dyDescent="0.15">
      <c r="A34" s="86" t="s">
        <v>242</v>
      </c>
      <c r="B34" s="87"/>
      <c r="C34" s="87"/>
      <c r="D34" s="87"/>
      <c r="E34" s="87"/>
      <c r="F34" s="88"/>
      <c r="G34" s="92" t="s">
        <v>637</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4"/>
    </row>
    <row r="35" spans="1:51" ht="23.25" customHeight="1" x14ac:dyDescent="0.15">
      <c r="A35" s="89"/>
      <c r="B35" s="90"/>
      <c r="C35" s="90"/>
      <c r="D35" s="90"/>
      <c r="E35" s="90"/>
      <c r="F35" s="91"/>
      <c r="G35" s="95"/>
      <c r="H35" s="96"/>
      <c r="I35" s="96"/>
      <c r="J35" s="96"/>
      <c r="K35" s="96"/>
      <c r="L35" s="96"/>
      <c r="M35" s="96"/>
      <c r="N35" s="96"/>
      <c r="O35" s="96"/>
      <c r="P35" s="96"/>
      <c r="Q35" s="96"/>
      <c r="R35" s="96"/>
      <c r="S35" s="96"/>
      <c r="T35" s="96"/>
      <c r="U35" s="96"/>
      <c r="V35" s="96"/>
      <c r="W35" s="96"/>
      <c r="X35" s="96"/>
      <c r="Y35" s="96"/>
      <c r="Z35" s="96"/>
      <c r="AA35" s="96"/>
      <c r="AB35" s="96"/>
      <c r="AC35" s="96"/>
      <c r="AD35" s="96"/>
      <c r="AE35" s="97"/>
      <c r="AF35" s="97"/>
      <c r="AG35" s="97"/>
      <c r="AH35" s="97"/>
      <c r="AI35" s="97"/>
      <c r="AJ35" s="97"/>
      <c r="AK35" s="97"/>
      <c r="AL35" s="97"/>
      <c r="AM35" s="97"/>
      <c r="AN35" s="97"/>
      <c r="AO35" s="97"/>
      <c r="AP35" s="97"/>
      <c r="AQ35" s="96"/>
      <c r="AR35" s="96"/>
      <c r="AS35" s="96"/>
      <c r="AT35" s="96"/>
      <c r="AU35" s="96"/>
      <c r="AV35" s="96"/>
      <c r="AW35" s="96"/>
      <c r="AX35" s="98"/>
    </row>
    <row r="36" spans="1:51" ht="18.75" customHeight="1" x14ac:dyDescent="0.15">
      <c r="A36" s="357" t="s">
        <v>222</v>
      </c>
      <c r="B36" s="358"/>
      <c r="C36" s="358"/>
      <c r="D36" s="358"/>
      <c r="E36" s="358"/>
      <c r="F36" s="359"/>
      <c r="G36" s="203" t="s">
        <v>139</v>
      </c>
      <c r="H36" s="204"/>
      <c r="I36" s="204"/>
      <c r="J36" s="204"/>
      <c r="K36" s="204"/>
      <c r="L36" s="204"/>
      <c r="M36" s="204"/>
      <c r="N36" s="204"/>
      <c r="O36" s="205"/>
      <c r="P36" s="347" t="s">
        <v>57</v>
      </c>
      <c r="Q36" s="204"/>
      <c r="R36" s="204"/>
      <c r="S36" s="204"/>
      <c r="T36" s="204"/>
      <c r="U36" s="204"/>
      <c r="V36" s="204"/>
      <c r="W36" s="204"/>
      <c r="X36" s="205"/>
      <c r="Y36" s="281"/>
      <c r="Z36" s="282"/>
      <c r="AA36" s="283"/>
      <c r="AB36" s="268" t="s">
        <v>11</v>
      </c>
      <c r="AC36" s="269"/>
      <c r="AD36" s="270"/>
      <c r="AE36" s="100" t="s">
        <v>251</v>
      </c>
      <c r="AF36" s="100"/>
      <c r="AG36" s="100"/>
      <c r="AH36" s="100"/>
      <c r="AI36" s="100" t="s">
        <v>268</v>
      </c>
      <c r="AJ36" s="100"/>
      <c r="AK36" s="100"/>
      <c r="AL36" s="100"/>
      <c r="AM36" s="100" t="s">
        <v>365</v>
      </c>
      <c r="AN36" s="100"/>
      <c r="AO36" s="100"/>
      <c r="AP36" s="100"/>
      <c r="AQ36" s="441" t="s">
        <v>170</v>
      </c>
      <c r="AR36" s="442"/>
      <c r="AS36" s="442"/>
      <c r="AT36" s="443"/>
      <c r="AU36" s="204" t="s">
        <v>129</v>
      </c>
      <c r="AV36" s="204"/>
      <c r="AW36" s="204"/>
      <c r="AX36" s="437"/>
      <c r="AY36">
        <f>COUNTA($G$38)</f>
        <v>1</v>
      </c>
    </row>
    <row r="37" spans="1:51" ht="18.75" customHeight="1" x14ac:dyDescent="0.15">
      <c r="A37" s="244"/>
      <c r="B37" s="245"/>
      <c r="C37" s="245"/>
      <c r="D37" s="245"/>
      <c r="E37" s="245"/>
      <c r="F37" s="246"/>
      <c r="G37" s="206"/>
      <c r="H37" s="207"/>
      <c r="I37" s="207"/>
      <c r="J37" s="207"/>
      <c r="K37" s="207"/>
      <c r="L37" s="207"/>
      <c r="M37" s="207"/>
      <c r="N37" s="207"/>
      <c r="O37" s="208"/>
      <c r="P37" s="348"/>
      <c r="Q37" s="207"/>
      <c r="R37" s="207"/>
      <c r="S37" s="207"/>
      <c r="T37" s="207"/>
      <c r="U37" s="207"/>
      <c r="V37" s="207"/>
      <c r="W37" s="207"/>
      <c r="X37" s="208"/>
      <c r="Y37" s="212"/>
      <c r="Z37" s="213"/>
      <c r="AA37" s="214"/>
      <c r="AB37" s="271"/>
      <c r="AC37" s="272"/>
      <c r="AD37" s="273"/>
      <c r="AE37" s="100"/>
      <c r="AF37" s="100"/>
      <c r="AG37" s="100"/>
      <c r="AH37" s="100"/>
      <c r="AI37" s="100"/>
      <c r="AJ37" s="100"/>
      <c r="AK37" s="100"/>
      <c r="AL37" s="100"/>
      <c r="AM37" s="100"/>
      <c r="AN37" s="100"/>
      <c r="AO37" s="100"/>
      <c r="AP37" s="100"/>
      <c r="AQ37" s="446">
        <v>3</v>
      </c>
      <c r="AR37" s="447"/>
      <c r="AS37" s="411" t="s">
        <v>171</v>
      </c>
      <c r="AT37" s="412"/>
      <c r="AU37" s="436">
        <v>6</v>
      </c>
      <c r="AV37" s="436"/>
      <c r="AW37" s="207" t="s">
        <v>167</v>
      </c>
      <c r="AX37" s="440"/>
      <c r="AY37">
        <f>$AY$36</f>
        <v>1</v>
      </c>
    </row>
    <row r="38" spans="1:51" ht="23.25" customHeight="1" x14ac:dyDescent="0.15">
      <c r="A38" s="247"/>
      <c r="B38" s="245"/>
      <c r="C38" s="245"/>
      <c r="D38" s="245"/>
      <c r="E38" s="245"/>
      <c r="F38" s="246"/>
      <c r="G38" s="222" t="s">
        <v>579</v>
      </c>
      <c r="H38" s="223"/>
      <c r="I38" s="223"/>
      <c r="J38" s="223"/>
      <c r="K38" s="223"/>
      <c r="L38" s="223"/>
      <c r="M38" s="223"/>
      <c r="N38" s="223"/>
      <c r="O38" s="224"/>
      <c r="P38" s="172" t="s">
        <v>580</v>
      </c>
      <c r="Q38" s="172"/>
      <c r="R38" s="172"/>
      <c r="S38" s="172"/>
      <c r="T38" s="172"/>
      <c r="U38" s="172"/>
      <c r="V38" s="172"/>
      <c r="W38" s="172"/>
      <c r="X38" s="215"/>
      <c r="Y38" s="218" t="s">
        <v>12</v>
      </c>
      <c r="Z38" s="275"/>
      <c r="AA38" s="276"/>
      <c r="AB38" s="209" t="s">
        <v>581</v>
      </c>
      <c r="AC38" s="209"/>
      <c r="AD38" s="209"/>
      <c r="AE38" s="109">
        <v>48</v>
      </c>
      <c r="AF38" s="110"/>
      <c r="AG38" s="110"/>
      <c r="AH38" s="110"/>
      <c r="AI38" s="109">
        <v>91</v>
      </c>
      <c r="AJ38" s="110"/>
      <c r="AK38" s="110"/>
      <c r="AL38" s="110"/>
      <c r="AM38" s="109">
        <v>128</v>
      </c>
      <c r="AN38" s="110"/>
      <c r="AO38" s="110"/>
      <c r="AP38" s="110"/>
      <c r="AQ38" s="438" t="s">
        <v>569</v>
      </c>
      <c r="AR38" s="156"/>
      <c r="AS38" s="156"/>
      <c r="AT38" s="439"/>
      <c r="AU38" s="110" t="s">
        <v>569</v>
      </c>
      <c r="AV38" s="110"/>
      <c r="AW38" s="110"/>
      <c r="AX38" s="111"/>
      <c r="AY38">
        <f t="shared" ref="AY38:AY42" si="4">$AY$36</f>
        <v>1</v>
      </c>
    </row>
    <row r="39" spans="1:51" ht="23.25" customHeight="1" x14ac:dyDescent="0.15">
      <c r="A39" s="248"/>
      <c r="B39" s="249"/>
      <c r="C39" s="249"/>
      <c r="D39" s="249"/>
      <c r="E39" s="249"/>
      <c r="F39" s="250"/>
      <c r="G39" s="225"/>
      <c r="H39" s="226"/>
      <c r="I39" s="226"/>
      <c r="J39" s="226"/>
      <c r="K39" s="226"/>
      <c r="L39" s="226"/>
      <c r="M39" s="226"/>
      <c r="N39" s="226"/>
      <c r="O39" s="227"/>
      <c r="P39" s="175"/>
      <c r="Q39" s="175"/>
      <c r="R39" s="175"/>
      <c r="S39" s="175"/>
      <c r="T39" s="175"/>
      <c r="U39" s="175"/>
      <c r="V39" s="175"/>
      <c r="W39" s="175"/>
      <c r="X39" s="274"/>
      <c r="Y39" s="148" t="s">
        <v>52</v>
      </c>
      <c r="Z39" s="146"/>
      <c r="AA39" s="147"/>
      <c r="AB39" s="277" t="s">
        <v>581</v>
      </c>
      <c r="AC39" s="277"/>
      <c r="AD39" s="277"/>
      <c r="AE39" s="109" t="s">
        <v>569</v>
      </c>
      <c r="AF39" s="110"/>
      <c r="AG39" s="110"/>
      <c r="AH39" s="110"/>
      <c r="AI39" s="109">
        <v>50</v>
      </c>
      <c r="AJ39" s="110"/>
      <c r="AK39" s="110"/>
      <c r="AL39" s="110"/>
      <c r="AM39" s="109">
        <v>50</v>
      </c>
      <c r="AN39" s="110"/>
      <c r="AO39" s="110"/>
      <c r="AP39" s="110"/>
      <c r="AQ39" s="438">
        <v>50</v>
      </c>
      <c r="AR39" s="156"/>
      <c r="AS39" s="156"/>
      <c r="AT39" s="439"/>
      <c r="AU39" s="110">
        <v>50</v>
      </c>
      <c r="AV39" s="110"/>
      <c r="AW39" s="110"/>
      <c r="AX39" s="111"/>
      <c r="AY39">
        <f t="shared" si="4"/>
        <v>1</v>
      </c>
    </row>
    <row r="40" spans="1:51" ht="23.25" customHeight="1" x14ac:dyDescent="0.15">
      <c r="A40" s="251"/>
      <c r="B40" s="252"/>
      <c r="C40" s="252"/>
      <c r="D40" s="252"/>
      <c r="E40" s="252"/>
      <c r="F40" s="253"/>
      <c r="G40" s="228"/>
      <c r="H40" s="229"/>
      <c r="I40" s="229"/>
      <c r="J40" s="229"/>
      <c r="K40" s="229"/>
      <c r="L40" s="229"/>
      <c r="M40" s="229"/>
      <c r="N40" s="229"/>
      <c r="O40" s="230"/>
      <c r="P40" s="216"/>
      <c r="Q40" s="216"/>
      <c r="R40" s="216"/>
      <c r="S40" s="216"/>
      <c r="T40" s="216"/>
      <c r="U40" s="216"/>
      <c r="V40" s="216"/>
      <c r="W40" s="216"/>
      <c r="X40" s="217"/>
      <c r="Y40" s="148" t="s">
        <v>13</v>
      </c>
      <c r="Z40" s="146"/>
      <c r="AA40" s="147"/>
      <c r="AB40" s="234" t="s">
        <v>168</v>
      </c>
      <c r="AC40" s="234"/>
      <c r="AD40" s="234"/>
      <c r="AE40" s="109" t="s">
        <v>569</v>
      </c>
      <c r="AF40" s="110"/>
      <c r="AG40" s="110"/>
      <c r="AH40" s="110"/>
      <c r="AI40" s="109">
        <f>AI38/AI39*100</f>
        <v>182</v>
      </c>
      <c r="AJ40" s="110"/>
      <c r="AK40" s="110"/>
      <c r="AL40" s="110"/>
      <c r="AM40" s="109">
        <f>AM38/AM39*100</f>
        <v>256</v>
      </c>
      <c r="AN40" s="110"/>
      <c r="AO40" s="110"/>
      <c r="AP40" s="110"/>
      <c r="AQ40" s="438" t="s">
        <v>569</v>
      </c>
      <c r="AR40" s="156"/>
      <c r="AS40" s="156"/>
      <c r="AT40" s="439"/>
      <c r="AU40" s="110" t="s">
        <v>569</v>
      </c>
      <c r="AV40" s="110"/>
      <c r="AW40" s="110"/>
      <c r="AX40" s="111"/>
      <c r="AY40">
        <f t="shared" si="4"/>
        <v>1</v>
      </c>
    </row>
    <row r="41" spans="1:51" ht="23.25" customHeight="1" x14ac:dyDescent="0.15">
      <c r="A41" s="86" t="s">
        <v>242</v>
      </c>
      <c r="B41" s="87"/>
      <c r="C41" s="87"/>
      <c r="D41" s="87"/>
      <c r="E41" s="87"/>
      <c r="F41" s="88"/>
      <c r="G41" s="92" t="s">
        <v>582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4"/>
      <c r="AY41">
        <f t="shared" si="4"/>
        <v>1</v>
      </c>
    </row>
    <row r="42" spans="1:51" ht="23.25" customHeight="1" x14ac:dyDescent="0.15">
      <c r="A42" s="89"/>
      <c r="B42" s="90"/>
      <c r="C42" s="90"/>
      <c r="D42" s="90"/>
      <c r="E42" s="90"/>
      <c r="F42" s="91"/>
      <c r="G42" s="95"/>
      <c r="H42" s="96"/>
      <c r="I42" s="96"/>
      <c r="J42" s="96"/>
      <c r="K42" s="96"/>
      <c r="L42" s="96"/>
      <c r="M42" s="96"/>
      <c r="N42" s="96"/>
      <c r="O42" s="96"/>
      <c r="P42" s="96"/>
      <c r="Q42" s="96"/>
      <c r="R42" s="96"/>
      <c r="S42" s="96"/>
      <c r="T42" s="96"/>
      <c r="U42" s="96"/>
      <c r="V42" s="96"/>
      <c r="W42" s="96"/>
      <c r="X42" s="96"/>
      <c r="Y42" s="96"/>
      <c r="Z42" s="96"/>
      <c r="AA42" s="96"/>
      <c r="AB42" s="96"/>
      <c r="AC42" s="96"/>
      <c r="AD42" s="96"/>
      <c r="AE42" s="97"/>
      <c r="AF42" s="97"/>
      <c r="AG42" s="97"/>
      <c r="AH42" s="97"/>
      <c r="AI42" s="97"/>
      <c r="AJ42" s="97"/>
      <c r="AK42" s="97"/>
      <c r="AL42" s="97"/>
      <c r="AM42" s="97"/>
      <c r="AN42" s="97"/>
      <c r="AO42" s="97"/>
      <c r="AP42" s="97"/>
      <c r="AQ42" s="96"/>
      <c r="AR42" s="96"/>
      <c r="AS42" s="96"/>
      <c r="AT42" s="96"/>
      <c r="AU42" s="96"/>
      <c r="AV42" s="96"/>
      <c r="AW42" s="96"/>
      <c r="AX42" s="98"/>
      <c r="AY42">
        <f t="shared" si="4"/>
        <v>1</v>
      </c>
    </row>
    <row r="43" spans="1:51" ht="18.75" customHeight="1" x14ac:dyDescent="0.15">
      <c r="A43" s="357" t="s">
        <v>222</v>
      </c>
      <c r="B43" s="358"/>
      <c r="C43" s="358"/>
      <c r="D43" s="358"/>
      <c r="E43" s="358"/>
      <c r="F43" s="359"/>
      <c r="G43" s="203" t="s">
        <v>139</v>
      </c>
      <c r="H43" s="204"/>
      <c r="I43" s="204"/>
      <c r="J43" s="204"/>
      <c r="K43" s="204"/>
      <c r="L43" s="204"/>
      <c r="M43" s="204"/>
      <c r="N43" s="204"/>
      <c r="O43" s="205"/>
      <c r="P43" s="347" t="s">
        <v>57</v>
      </c>
      <c r="Q43" s="204"/>
      <c r="R43" s="204"/>
      <c r="S43" s="204"/>
      <c r="T43" s="204"/>
      <c r="U43" s="204"/>
      <c r="V43" s="204"/>
      <c r="W43" s="204"/>
      <c r="X43" s="205"/>
      <c r="Y43" s="281"/>
      <c r="Z43" s="282"/>
      <c r="AA43" s="283"/>
      <c r="AB43" s="268" t="s">
        <v>11</v>
      </c>
      <c r="AC43" s="269"/>
      <c r="AD43" s="270"/>
      <c r="AE43" s="100" t="s">
        <v>251</v>
      </c>
      <c r="AF43" s="100"/>
      <c r="AG43" s="100"/>
      <c r="AH43" s="100"/>
      <c r="AI43" s="100" t="s">
        <v>268</v>
      </c>
      <c r="AJ43" s="100"/>
      <c r="AK43" s="100"/>
      <c r="AL43" s="100"/>
      <c r="AM43" s="100" t="s">
        <v>365</v>
      </c>
      <c r="AN43" s="100"/>
      <c r="AO43" s="100"/>
      <c r="AP43" s="100"/>
      <c r="AQ43" s="441" t="s">
        <v>170</v>
      </c>
      <c r="AR43" s="442"/>
      <c r="AS43" s="442"/>
      <c r="AT43" s="443"/>
      <c r="AU43" s="204" t="s">
        <v>129</v>
      </c>
      <c r="AV43" s="204"/>
      <c r="AW43" s="204"/>
      <c r="AX43" s="437"/>
      <c r="AY43">
        <f>COUNTA($G$45)</f>
        <v>1</v>
      </c>
    </row>
    <row r="44" spans="1:51" ht="18.75" customHeight="1" x14ac:dyDescent="0.15">
      <c r="A44" s="244"/>
      <c r="B44" s="245"/>
      <c r="C44" s="245"/>
      <c r="D44" s="245"/>
      <c r="E44" s="245"/>
      <c r="F44" s="246"/>
      <c r="G44" s="206"/>
      <c r="H44" s="207"/>
      <c r="I44" s="207"/>
      <c r="J44" s="207"/>
      <c r="K44" s="207"/>
      <c r="L44" s="207"/>
      <c r="M44" s="207"/>
      <c r="N44" s="207"/>
      <c r="O44" s="208"/>
      <c r="P44" s="348"/>
      <c r="Q44" s="207"/>
      <c r="R44" s="207"/>
      <c r="S44" s="207"/>
      <c r="T44" s="207"/>
      <c r="U44" s="207"/>
      <c r="V44" s="207"/>
      <c r="W44" s="207"/>
      <c r="X44" s="208"/>
      <c r="Y44" s="212"/>
      <c r="Z44" s="213"/>
      <c r="AA44" s="214"/>
      <c r="AB44" s="271"/>
      <c r="AC44" s="272"/>
      <c r="AD44" s="273"/>
      <c r="AE44" s="100"/>
      <c r="AF44" s="100"/>
      <c r="AG44" s="100"/>
      <c r="AH44" s="100"/>
      <c r="AI44" s="100"/>
      <c r="AJ44" s="100"/>
      <c r="AK44" s="100"/>
      <c r="AL44" s="100"/>
      <c r="AM44" s="100"/>
      <c r="AN44" s="100"/>
      <c r="AO44" s="100"/>
      <c r="AP44" s="100"/>
      <c r="AQ44" s="446">
        <v>3</v>
      </c>
      <c r="AR44" s="447"/>
      <c r="AS44" s="411" t="s">
        <v>171</v>
      </c>
      <c r="AT44" s="412"/>
      <c r="AU44" s="436">
        <v>6</v>
      </c>
      <c r="AV44" s="436"/>
      <c r="AW44" s="207" t="s">
        <v>167</v>
      </c>
      <c r="AX44" s="440"/>
      <c r="AY44">
        <f>$AY$43</f>
        <v>1</v>
      </c>
    </row>
    <row r="45" spans="1:51" ht="23.25" customHeight="1" x14ac:dyDescent="0.15">
      <c r="A45" s="247"/>
      <c r="B45" s="245"/>
      <c r="C45" s="245"/>
      <c r="D45" s="245"/>
      <c r="E45" s="245"/>
      <c r="F45" s="246"/>
      <c r="G45" s="222" t="s">
        <v>583</v>
      </c>
      <c r="H45" s="223"/>
      <c r="I45" s="223"/>
      <c r="J45" s="223"/>
      <c r="K45" s="223"/>
      <c r="L45" s="223"/>
      <c r="M45" s="223"/>
      <c r="N45" s="223"/>
      <c r="O45" s="224"/>
      <c r="P45" s="172" t="s">
        <v>584</v>
      </c>
      <c r="Q45" s="172"/>
      <c r="R45" s="172"/>
      <c r="S45" s="172"/>
      <c r="T45" s="172"/>
      <c r="U45" s="172"/>
      <c r="V45" s="172"/>
      <c r="W45" s="172"/>
      <c r="X45" s="215"/>
      <c r="Y45" s="218" t="s">
        <v>12</v>
      </c>
      <c r="Z45" s="275"/>
      <c r="AA45" s="276"/>
      <c r="AB45" s="209" t="s">
        <v>585</v>
      </c>
      <c r="AC45" s="209"/>
      <c r="AD45" s="209"/>
      <c r="AE45" s="99" t="s">
        <v>569</v>
      </c>
      <c r="AF45" s="99"/>
      <c r="AG45" s="99"/>
      <c r="AH45" s="99"/>
      <c r="AI45" s="99">
        <v>203</v>
      </c>
      <c r="AJ45" s="99"/>
      <c r="AK45" s="99"/>
      <c r="AL45" s="99"/>
      <c r="AM45" s="99">
        <v>397</v>
      </c>
      <c r="AN45" s="99"/>
      <c r="AO45" s="99"/>
      <c r="AP45" s="99"/>
      <c r="AQ45" s="438" t="s">
        <v>569</v>
      </c>
      <c r="AR45" s="156"/>
      <c r="AS45" s="156"/>
      <c r="AT45" s="439"/>
      <c r="AU45" s="110" t="s">
        <v>569</v>
      </c>
      <c r="AV45" s="110"/>
      <c r="AW45" s="110"/>
      <c r="AX45" s="111"/>
      <c r="AY45">
        <f t="shared" ref="AY45:AY49" si="5">$AY$43</f>
        <v>1</v>
      </c>
    </row>
    <row r="46" spans="1:51" ht="23.25" customHeight="1" x14ac:dyDescent="0.15">
      <c r="A46" s="248"/>
      <c r="B46" s="249"/>
      <c r="C46" s="249"/>
      <c r="D46" s="249"/>
      <c r="E46" s="249"/>
      <c r="F46" s="250"/>
      <c r="G46" s="225"/>
      <c r="H46" s="226"/>
      <c r="I46" s="226"/>
      <c r="J46" s="226"/>
      <c r="K46" s="226"/>
      <c r="L46" s="226"/>
      <c r="M46" s="226"/>
      <c r="N46" s="226"/>
      <c r="O46" s="227"/>
      <c r="P46" s="175"/>
      <c r="Q46" s="175"/>
      <c r="R46" s="175"/>
      <c r="S46" s="175"/>
      <c r="T46" s="175"/>
      <c r="U46" s="175"/>
      <c r="V46" s="175"/>
      <c r="W46" s="175"/>
      <c r="X46" s="274"/>
      <c r="Y46" s="148" t="s">
        <v>52</v>
      </c>
      <c r="Z46" s="146"/>
      <c r="AA46" s="147"/>
      <c r="AB46" s="277" t="s">
        <v>585</v>
      </c>
      <c r="AC46" s="277"/>
      <c r="AD46" s="277"/>
      <c r="AE46" s="109" t="s">
        <v>569</v>
      </c>
      <c r="AF46" s="110"/>
      <c r="AG46" s="110"/>
      <c r="AH46" s="110"/>
      <c r="AI46" s="109" t="s">
        <v>569</v>
      </c>
      <c r="AJ46" s="110"/>
      <c r="AK46" s="110"/>
      <c r="AL46" s="110"/>
      <c r="AM46" s="109">
        <v>400</v>
      </c>
      <c r="AN46" s="110"/>
      <c r="AO46" s="110"/>
      <c r="AP46" s="110"/>
      <c r="AQ46" s="438">
        <v>600</v>
      </c>
      <c r="AR46" s="156"/>
      <c r="AS46" s="156"/>
      <c r="AT46" s="439"/>
      <c r="AU46" s="110">
        <v>1200</v>
      </c>
      <c r="AV46" s="110"/>
      <c r="AW46" s="110"/>
      <c r="AX46" s="111"/>
      <c r="AY46">
        <f t="shared" si="5"/>
        <v>1</v>
      </c>
    </row>
    <row r="47" spans="1:51" ht="23.25" customHeight="1" x14ac:dyDescent="0.15">
      <c r="A47" s="251"/>
      <c r="B47" s="252"/>
      <c r="C47" s="252"/>
      <c r="D47" s="252"/>
      <c r="E47" s="252"/>
      <c r="F47" s="253"/>
      <c r="G47" s="228"/>
      <c r="H47" s="229"/>
      <c r="I47" s="229"/>
      <c r="J47" s="229"/>
      <c r="K47" s="229"/>
      <c r="L47" s="229"/>
      <c r="M47" s="229"/>
      <c r="N47" s="229"/>
      <c r="O47" s="230"/>
      <c r="P47" s="216"/>
      <c r="Q47" s="216"/>
      <c r="R47" s="216"/>
      <c r="S47" s="216"/>
      <c r="T47" s="216"/>
      <c r="U47" s="216"/>
      <c r="V47" s="216"/>
      <c r="W47" s="216"/>
      <c r="X47" s="217"/>
      <c r="Y47" s="148" t="s">
        <v>13</v>
      </c>
      <c r="Z47" s="146"/>
      <c r="AA47" s="147"/>
      <c r="AB47" s="234" t="s">
        <v>168</v>
      </c>
      <c r="AC47" s="234"/>
      <c r="AD47" s="234"/>
      <c r="AE47" s="109" t="s">
        <v>569</v>
      </c>
      <c r="AF47" s="110"/>
      <c r="AG47" s="110"/>
      <c r="AH47" s="110"/>
      <c r="AI47" s="109" t="s">
        <v>569</v>
      </c>
      <c r="AJ47" s="110"/>
      <c r="AK47" s="110"/>
      <c r="AL47" s="110"/>
      <c r="AM47" s="109">
        <v>99</v>
      </c>
      <c r="AN47" s="110"/>
      <c r="AO47" s="110"/>
      <c r="AP47" s="110"/>
      <c r="AQ47" s="438" t="s">
        <v>569</v>
      </c>
      <c r="AR47" s="156"/>
      <c r="AS47" s="156"/>
      <c r="AT47" s="439"/>
      <c r="AU47" s="110" t="s">
        <v>569</v>
      </c>
      <c r="AV47" s="110"/>
      <c r="AW47" s="110"/>
      <c r="AX47" s="111"/>
      <c r="AY47">
        <f t="shared" si="5"/>
        <v>1</v>
      </c>
    </row>
    <row r="48" spans="1:51" ht="23.25" customHeight="1" x14ac:dyDescent="0.15">
      <c r="A48" s="86" t="s">
        <v>242</v>
      </c>
      <c r="B48" s="87"/>
      <c r="C48" s="87"/>
      <c r="D48" s="87"/>
      <c r="E48" s="87"/>
      <c r="F48" s="88"/>
      <c r="G48" s="92" t="s">
        <v>642</v>
      </c>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4"/>
      <c r="AY48">
        <f t="shared" si="5"/>
        <v>1</v>
      </c>
    </row>
    <row r="49" spans="1:51" ht="23.25" customHeight="1" x14ac:dyDescent="0.15">
      <c r="A49" s="89"/>
      <c r="B49" s="90"/>
      <c r="C49" s="90"/>
      <c r="D49" s="90"/>
      <c r="E49" s="90"/>
      <c r="F49" s="91"/>
      <c r="G49" s="95"/>
      <c r="H49" s="96"/>
      <c r="I49" s="96"/>
      <c r="J49" s="96"/>
      <c r="K49" s="96"/>
      <c r="L49" s="96"/>
      <c r="M49" s="96"/>
      <c r="N49" s="96"/>
      <c r="O49" s="96"/>
      <c r="P49" s="96"/>
      <c r="Q49" s="96"/>
      <c r="R49" s="96"/>
      <c r="S49" s="96"/>
      <c r="T49" s="96"/>
      <c r="U49" s="96"/>
      <c r="V49" s="96"/>
      <c r="W49" s="96"/>
      <c r="X49" s="96"/>
      <c r="Y49" s="96"/>
      <c r="Z49" s="96"/>
      <c r="AA49" s="96"/>
      <c r="AB49" s="96"/>
      <c r="AC49" s="96"/>
      <c r="AD49" s="96"/>
      <c r="AE49" s="97"/>
      <c r="AF49" s="97"/>
      <c r="AG49" s="97"/>
      <c r="AH49" s="97"/>
      <c r="AI49" s="97"/>
      <c r="AJ49" s="97"/>
      <c r="AK49" s="97"/>
      <c r="AL49" s="97"/>
      <c r="AM49" s="97"/>
      <c r="AN49" s="97"/>
      <c r="AO49" s="97"/>
      <c r="AP49" s="97"/>
      <c r="AQ49" s="96"/>
      <c r="AR49" s="96"/>
      <c r="AS49" s="96"/>
      <c r="AT49" s="96"/>
      <c r="AU49" s="96"/>
      <c r="AV49" s="96"/>
      <c r="AW49" s="96"/>
      <c r="AX49" s="98"/>
      <c r="AY49">
        <f t="shared" si="5"/>
        <v>1</v>
      </c>
    </row>
    <row r="50" spans="1:51" ht="18.75" customHeight="1" x14ac:dyDescent="0.15">
      <c r="A50" s="244" t="s">
        <v>222</v>
      </c>
      <c r="B50" s="245"/>
      <c r="C50" s="245"/>
      <c r="D50" s="245"/>
      <c r="E50" s="245"/>
      <c r="F50" s="246"/>
      <c r="G50" s="203" t="s">
        <v>139</v>
      </c>
      <c r="H50" s="204"/>
      <c r="I50" s="204"/>
      <c r="J50" s="204"/>
      <c r="K50" s="204"/>
      <c r="L50" s="204"/>
      <c r="M50" s="204"/>
      <c r="N50" s="204"/>
      <c r="O50" s="205"/>
      <c r="P50" s="347" t="s">
        <v>57</v>
      </c>
      <c r="Q50" s="204"/>
      <c r="R50" s="204"/>
      <c r="S50" s="204"/>
      <c r="T50" s="204"/>
      <c r="U50" s="204"/>
      <c r="V50" s="204"/>
      <c r="W50" s="204"/>
      <c r="X50" s="205"/>
      <c r="Y50" s="281"/>
      <c r="Z50" s="282"/>
      <c r="AA50" s="283"/>
      <c r="AB50" s="268" t="s">
        <v>11</v>
      </c>
      <c r="AC50" s="269"/>
      <c r="AD50" s="270"/>
      <c r="AE50" s="100" t="s">
        <v>251</v>
      </c>
      <c r="AF50" s="100"/>
      <c r="AG50" s="100"/>
      <c r="AH50" s="100"/>
      <c r="AI50" s="100" t="s">
        <v>268</v>
      </c>
      <c r="AJ50" s="100"/>
      <c r="AK50" s="100"/>
      <c r="AL50" s="100"/>
      <c r="AM50" s="100" t="s">
        <v>365</v>
      </c>
      <c r="AN50" s="100"/>
      <c r="AO50" s="100"/>
      <c r="AP50" s="100"/>
      <c r="AQ50" s="441" t="s">
        <v>170</v>
      </c>
      <c r="AR50" s="442"/>
      <c r="AS50" s="442"/>
      <c r="AT50" s="443"/>
      <c r="AU50" s="444" t="s">
        <v>129</v>
      </c>
      <c r="AV50" s="444"/>
      <c r="AW50" s="444"/>
      <c r="AX50" s="445"/>
      <c r="AY50">
        <f>COUNTA($G$52)</f>
        <v>1</v>
      </c>
    </row>
    <row r="51" spans="1:51" ht="18.75" customHeight="1" x14ac:dyDescent="0.15">
      <c r="A51" s="244"/>
      <c r="B51" s="245"/>
      <c r="C51" s="245"/>
      <c r="D51" s="245"/>
      <c r="E51" s="245"/>
      <c r="F51" s="246"/>
      <c r="G51" s="206"/>
      <c r="H51" s="207"/>
      <c r="I51" s="207"/>
      <c r="J51" s="207"/>
      <c r="K51" s="207"/>
      <c r="L51" s="207"/>
      <c r="M51" s="207"/>
      <c r="N51" s="207"/>
      <c r="O51" s="208"/>
      <c r="P51" s="348"/>
      <c r="Q51" s="207"/>
      <c r="R51" s="207"/>
      <c r="S51" s="207"/>
      <c r="T51" s="207"/>
      <c r="U51" s="207"/>
      <c r="V51" s="207"/>
      <c r="W51" s="207"/>
      <c r="X51" s="208"/>
      <c r="Y51" s="212"/>
      <c r="Z51" s="213"/>
      <c r="AA51" s="214"/>
      <c r="AB51" s="271"/>
      <c r="AC51" s="272"/>
      <c r="AD51" s="273"/>
      <c r="AE51" s="100"/>
      <c r="AF51" s="100"/>
      <c r="AG51" s="100"/>
      <c r="AH51" s="100"/>
      <c r="AI51" s="100"/>
      <c r="AJ51" s="100"/>
      <c r="AK51" s="100"/>
      <c r="AL51" s="100"/>
      <c r="AM51" s="100"/>
      <c r="AN51" s="100"/>
      <c r="AO51" s="100"/>
      <c r="AP51" s="100"/>
      <c r="AQ51" s="446">
        <v>3</v>
      </c>
      <c r="AR51" s="447"/>
      <c r="AS51" s="411" t="s">
        <v>171</v>
      </c>
      <c r="AT51" s="412"/>
      <c r="AU51" s="436">
        <v>6</v>
      </c>
      <c r="AV51" s="436"/>
      <c r="AW51" s="207" t="s">
        <v>167</v>
      </c>
      <c r="AX51" s="440"/>
      <c r="AY51">
        <f>$AY$50</f>
        <v>1</v>
      </c>
    </row>
    <row r="52" spans="1:51" ht="23.25" customHeight="1" x14ac:dyDescent="0.15">
      <c r="A52" s="247"/>
      <c r="B52" s="245"/>
      <c r="C52" s="245"/>
      <c r="D52" s="245"/>
      <c r="E52" s="245"/>
      <c r="F52" s="246"/>
      <c r="G52" s="222" t="s">
        <v>586</v>
      </c>
      <c r="H52" s="223"/>
      <c r="I52" s="223"/>
      <c r="J52" s="223"/>
      <c r="K52" s="223"/>
      <c r="L52" s="223"/>
      <c r="M52" s="223"/>
      <c r="N52" s="223"/>
      <c r="O52" s="224"/>
      <c r="P52" s="172" t="s">
        <v>587</v>
      </c>
      <c r="Q52" s="172"/>
      <c r="R52" s="172"/>
      <c r="S52" s="172"/>
      <c r="T52" s="172"/>
      <c r="U52" s="172"/>
      <c r="V52" s="172"/>
      <c r="W52" s="172"/>
      <c r="X52" s="215"/>
      <c r="Y52" s="218" t="s">
        <v>12</v>
      </c>
      <c r="Z52" s="275"/>
      <c r="AA52" s="276"/>
      <c r="AB52" s="209" t="s">
        <v>585</v>
      </c>
      <c r="AC52" s="209"/>
      <c r="AD52" s="209"/>
      <c r="AE52" s="109" t="s">
        <v>569</v>
      </c>
      <c r="AF52" s="110"/>
      <c r="AG52" s="110"/>
      <c r="AH52" s="110"/>
      <c r="AI52" s="109">
        <v>3</v>
      </c>
      <c r="AJ52" s="110"/>
      <c r="AK52" s="110"/>
      <c r="AL52" s="110"/>
      <c r="AM52" s="109">
        <v>5</v>
      </c>
      <c r="AN52" s="110"/>
      <c r="AO52" s="110"/>
      <c r="AP52" s="110"/>
      <c r="AQ52" s="438" t="s">
        <v>569</v>
      </c>
      <c r="AR52" s="156"/>
      <c r="AS52" s="156"/>
      <c r="AT52" s="439"/>
      <c r="AU52" s="110" t="s">
        <v>569</v>
      </c>
      <c r="AV52" s="110"/>
      <c r="AW52" s="110"/>
      <c r="AX52" s="111"/>
      <c r="AY52">
        <f t="shared" ref="AY52:AY56" si="6">$AY$50</f>
        <v>1</v>
      </c>
    </row>
    <row r="53" spans="1:51" ht="23.25" customHeight="1" x14ac:dyDescent="0.15">
      <c r="A53" s="248"/>
      <c r="B53" s="249"/>
      <c r="C53" s="249"/>
      <c r="D53" s="249"/>
      <c r="E53" s="249"/>
      <c r="F53" s="250"/>
      <c r="G53" s="225"/>
      <c r="H53" s="226"/>
      <c r="I53" s="226"/>
      <c r="J53" s="226"/>
      <c r="K53" s="226"/>
      <c r="L53" s="226"/>
      <c r="M53" s="226"/>
      <c r="N53" s="226"/>
      <c r="O53" s="227"/>
      <c r="P53" s="175"/>
      <c r="Q53" s="175"/>
      <c r="R53" s="175"/>
      <c r="S53" s="175"/>
      <c r="T53" s="175"/>
      <c r="U53" s="175"/>
      <c r="V53" s="175"/>
      <c r="W53" s="175"/>
      <c r="X53" s="274"/>
      <c r="Y53" s="148" t="s">
        <v>52</v>
      </c>
      <c r="Z53" s="146"/>
      <c r="AA53" s="147"/>
      <c r="AB53" s="277" t="s">
        <v>585</v>
      </c>
      <c r="AC53" s="277"/>
      <c r="AD53" s="277"/>
      <c r="AE53" s="109" t="s">
        <v>569</v>
      </c>
      <c r="AF53" s="110"/>
      <c r="AG53" s="110"/>
      <c r="AH53" s="110"/>
      <c r="AI53" s="109">
        <v>5</v>
      </c>
      <c r="AJ53" s="110"/>
      <c r="AK53" s="110"/>
      <c r="AL53" s="110"/>
      <c r="AM53" s="109">
        <v>5</v>
      </c>
      <c r="AN53" s="110"/>
      <c r="AO53" s="110"/>
      <c r="AP53" s="110"/>
      <c r="AQ53" s="438" t="s">
        <v>569</v>
      </c>
      <c r="AR53" s="156"/>
      <c r="AS53" s="156"/>
      <c r="AT53" s="439"/>
      <c r="AU53" s="438" t="s">
        <v>569</v>
      </c>
      <c r="AV53" s="156"/>
      <c r="AW53" s="156"/>
      <c r="AX53" s="439"/>
      <c r="AY53">
        <f t="shared" si="6"/>
        <v>1</v>
      </c>
    </row>
    <row r="54" spans="1:51" ht="23.25" customHeight="1" x14ac:dyDescent="0.15">
      <c r="A54" s="251"/>
      <c r="B54" s="252"/>
      <c r="C54" s="252"/>
      <c r="D54" s="252"/>
      <c r="E54" s="252"/>
      <c r="F54" s="253"/>
      <c r="G54" s="228"/>
      <c r="H54" s="229"/>
      <c r="I54" s="229"/>
      <c r="J54" s="229"/>
      <c r="K54" s="229"/>
      <c r="L54" s="229"/>
      <c r="M54" s="229"/>
      <c r="N54" s="229"/>
      <c r="O54" s="230"/>
      <c r="P54" s="216"/>
      <c r="Q54" s="216"/>
      <c r="R54" s="216"/>
      <c r="S54" s="216"/>
      <c r="T54" s="216"/>
      <c r="U54" s="216"/>
      <c r="V54" s="216"/>
      <c r="W54" s="216"/>
      <c r="X54" s="217"/>
      <c r="Y54" s="148" t="s">
        <v>13</v>
      </c>
      <c r="Z54" s="146"/>
      <c r="AA54" s="147"/>
      <c r="AB54" s="432" t="s">
        <v>14</v>
      </c>
      <c r="AC54" s="432"/>
      <c r="AD54" s="432"/>
      <c r="AE54" s="109" t="s">
        <v>569</v>
      </c>
      <c r="AF54" s="110"/>
      <c r="AG54" s="110"/>
      <c r="AH54" s="110"/>
      <c r="AI54" s="109">
        <v>60</v>
      </c>
      <c r="AJ54" s="110"/>
      <c r="AK54" s="110"/>
      <c r="AL54" s="110"/>
      <c r="AM54" s="109">
        <v>100</v>
      </c>
      <c r="AN54" s="110"/>
      <c r="AO54" s="110"/>
      <c r="AP54" s="110"/>
      <c r="AQ54" s="438" t="s">
        <v>569</v>
      </c>
      <c r="AR54" s="156"/>
      <c r="AS54" s="156"/>
      <c r="AT54" s="439"/>
      <c r="AU54" s="110" t="s">
        <v>569</v>
      </c>
      <c r="AV54" s="110"/>
      <c r="AW54" s="110"/>
      <c r="AX54" s="111"/>
      <c r="AY54">
        <f t="shared" si="6"/>
        <v>1</v>
      </c>
    </row>
    <row r="55" spans="1:51" ht="23.25" customHeight="1" x14ac:dyDescent="0.15">
      <c r="A55" s="86" t="s">
        <v>242</v>
      </c>
      <c r="B55" s="87"/>
      <c r="C55" s="87"/>
      <c r="D55" s="87"/>
      <c r="E55" s="87"/>
      <c r="F55" s="88"/>
      <c r="G55" s="92"/>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4"/>
      <c r="AY55">
        <f t="shared" si="6"/>
        <v>1</v>
      </c>
    </row>
    <row r="56" spans="1:51" ht="23.25" customHeight="1" thickBot="1" x14ac:dyDescent="0.2">
      <c r="A56" s="89"/>
      <c r="B56" s="90"/>
      <c r="C56" s="90"/>
      <c r="D56" s="90"/>
      <c r="E56" s="90"/>
      <c r="F56" s="91"/>
      <c r="G56" s="95"/>
      <c r="H56" s="96"/>
      <c r="I56" s="96"/>
      <c r="J56" s="96"/>
      <c r="K56" s="96"/>
      <c r="L56" s="96"/>
      <c r="M56" s="96"/>
      <c r="N56" s="96"/>
      <c r="O56" s="96"/>
      <c r="P56" s="96"/>
      <c r="Q56" s="96"/>
      <c r="R56" s="96"/>
      <c r="S56" s="96"/>
      <c r="T56" s="96"/>
      <c r="U56" s="96"/>
      <c r="V56" s="96"/>
      <c r="W56" s="96"/>
      <c r="X56" s="96"/>
      <c r="Y56" s="96"/>
      <c r="Z56" s="96"/>
      <c r="AA56" s="96"/>
      <c r="AB56" s="96"/>
      <c r="AC56" s="96"/>
      <c r="AD56" s="96"/>
      <c r="AE56" s="97"/>
      <c r="AF56" s="97"/>
      <c r="AG56" s="97"/>
      <c r="AH56" s="97"/>
      <c r="AI56" s="97"/>
      <c r="AJ56" s="97"/>
      <c r="AK56" s="97"/>
      <c r="AL56" s="97"/>
      <c r="AM56" s="97"/>
      <c r="AN56" s="97"/>
      <c r="AO56" s="97"/>
      <c r="AP56" s="97"/>
      <c r="AQ56" s="96"/>
      <c r="AR56" s="96"/>
      <c r="AS56" s="96"/>
      <c r="AT56" s="96"/>
      <c r="AU56" s="96"/>
      <c r="AV56" s="96"/>
      <c r="AW56" s="96"/>
      <c r="AX56" s="98"/>
      <c r="AY56">
        <f t="shared" si="6"/>
        <v>1</v>
      </c>
    </row>
    <row r="57" spans="1:51" ht="31.5" customHeight="1" x14ac:dyDescent="0.15">
      <c r="A57" s="263" t="s">
        <v>223</v>
      </c>
      <c r="B57" s="264"/>
      <c r="C57" s="264"/>
      <c r="D57" s="264"/>
      <c r="E57" s="264"/>
      <c r="F57" s="265"/>
      <c r="G57" s="266" t="s">
        <v>58</v>
      </c>
      <c r="H57" s="266"/>
      <c r="I57" s="266"/>
      <c r="J57" s="266"/>
      <c r="K57" s="266"/>
      <c r="L57" s="266"/>
      <c r="M57" s="266"/>
      <c r="N57" s="266"/>
      <c r="O57" s="266"/>
      <c r="P57" s="266"/>
      <c r="Q57" s="266"/>
      <c r="R57" s="266"/>
      <c r="S57" s="266"/>
      <c r="T57" s="266"/>
      <c r="U57" s="266"/>
      <c r="V57" s="266"/>
      <c r="W57" s="266"/>
      <c r="X57" s="267"/>
      <c r="Y57" s="528"/>
      <c r="Z57" s="529"/>
      <c r="AA57" s="530"/>
      <c r="AB57" s="145" t="s">
        <v>11</v>
      </c>
      <c r="AC57" s="145"/>
      <c r="AD57" s="145"/>
      <c r="AE57" s="101" t="s">
        <v>251</v>
      </c>
      <c r="AF57" s="102"/>
      <c r="AG57" s="102"/>
      <c r="AH57" s="103"/>
      <c r="AI57" s="101" t="s">
        <v>268</v>
      </c>
      <c r="AJ57" s="102"/>
      <c r="AK57" s="102"/>
      <c r="AL57" s="103"/>
      <c r="AM57" s="101" t="s">
        <v>365</v>
      </c>
      <c r="AN57" s="102"/>
      <c r="AO57" s="102"/>
      <c r="AP57" s="103"/>
      <c r="AQ57" s="105" t="s">
        <v>273</v>
      </c>
      <c r="AR57" s="106"/>
      <c r="AS57" s="106"/>
      <c r="AT57" s="107"/>
      <c r="AU57" s="105" t="s">
        <v>397</v>
      </c>
      <c r="AV57" s="106"/>
      <c r="AW57" s="106"/>
      <c r="AX57" s="108"/>
    </row>
    <row r="58" spans="1:51" ht="23.25" customHeight="1" x14ac:dyDescent="0.15">
      <c r="A58" s="186"/>
      <c r="B58" s="187"/>
      <c r="C58" s="187"/>
      <c r="D58" s="187"/>
      <c r="E58" s="187"/>
      <c r="F58" s="188"/>
      <c r="G58" s="172" t="s">
        <v>588</v>
      </c>
      <c r="H58" s="172"/>
      <c r="I58" s="172"/>
      <c r="J58" s="172"/>
      <c r="K58" s="172"/>
      <c r="L58" s="172"/>
      <c r="M58" s="172"/>
      <c r="N58" s="172"/>
      <c r="O58" s="172"/>
      <c r="P58" s="172"/>
      <c r="Q58" s="172"/>
      <c r="R58" s="172"/>
      <c r="S58" s="172"/>
      <c r="T58" s="172"/>
      <c r="U58" s="172"/>
      <c r="V58" s="172"/>
      <c r="W58" s="172"/>
      <c r="X58" s="215"/>
      <c r="Y58" s="278" t="s">
        <v>53</v>
      </c>
      <c r="Z58" s="279"/>
      <c r="AA58" s="280"/>
      <c r="AB58" s="209" t="s">
        <v>589</v>
      </c>
      <c r="AC58" s="209"/>
      <c r="AD58" s="209"/>
      <c r="AE58" s="99">
        <v>1</v>
      </c>
      <c r="AF58" s="99"/>
      <c r="AG58" s="99"/>
      <c r="AH58" s="99"/>
      <c r="AI58" s="99">
        <v>1</v>
      </c>
      <c r="AJ58" s="99"/>
      <c r="AK58" s="99"/>
      <c r="AL58" s="99"/>
      <c r="AM58" s="99">
        <v>1</v>
      </c>
      <c r="AN58" s="99"/>
      <c r="AO58" s="99"/>
      <c r="AP58" s="99"/>
      <c r="AQ58" s="99" t="s">
        <v>264</v>
      </c>
      <c r="AR58" s="99"/>
      <c r="AS58" s="99"/>
      <c r="AT58" s="99"/>
      <c r="AU58" s="109" t="s">
        <v>264</v>
      </c>
      <c r="AV58" s="110"/>
      <c r="AW58" s="110"/>
      <c r="AX58" s="111"/>
    </row>
    <row r="59" spans="1:51" ht="23.25" customHeight="1" x14ac:dyDescent="0.15">
      <c r="A59" s="189"/>
      <c r="B59" s="190"/>
      <c r="C59" s="190"/>
      <c r="D59" s="190"/>
      <c r="E59" s="190"/>
      <c r="F59" s="191"/>
      <c r="G59" s="216"/>
      <c r="H59" s="216"/>
      <c r="I59" s="216"/>
      <c r="J59" s="216"/>
      <c r="K59" s="216"/>
      <c r="L59" s="216"/>
      <c r="M59" s="216"/>
      <c r="N59" s="216"/>
      <c r="O59" s="216"/>
      <c r="P59" s="216"/>
      <c r="Q59" s="216"/>
      <c r="R59" s="216"/>
      <c r="S59" s="216"/>
      <c r="T59" s="216"/>
      <c r="U59" s="216"/>
      <c r="V59" s="216"/>
      <c r="W59" s="216"/>
      <c r="X59" s="217"/>
      <c r="Y59" s="80" t="s">
        <v>54</v>
      </c>
      <c r="Z59" s="201"/>
      <c r="AA59" s="202"/>
      <c r="AB59" s="209" t="s">
        <v>589</v>
      </c>
      <c r="AC59" s="209"/>
      <c r="AD59" s="209"/>
      <c r="AE59" s="99">
        <v>1</v>
      </c>
      <c r="AF59" s="99"/>
      <c r="AG59" s="99"/>
      <c r="AH59" s="99"/>
      <c r="AI59" s="99">
        <v>1</v>
      </c>
      <c r="AJ59" s="99"/>
      <c r="AK59" s="99"/>
      <c r="AL59" s="99"/>
      <c r="AM59" s="99">
        <v>1</v>
      </c>
      <c r="AN59" s="99"/>
      <c r="AO59" s="99"/>
      <c r="AP59" s="99"/>
      <c r="AQ59" s="99">
        <v>1</v>
      </c>
      <c r="AR59" s="99"/>
      <c r="AS59" s="99"/>
      <c r="AT59" s="99"/>
      <c r="AU59" s="112">
        <v>1</v>
      </c>
      <c r="AV59" s="113"/>
      <c r="AW59" s="113"/>
      <c r="AX59" s="114"/>
    </row>
    <row r="60" spans="1:51" ht="31.5" customHeight="1" x14ac:dyDescent="0.15">
      <c r="A60" s="183" t="s">
        <v>223</v>
      </c>
      <c r="B60" s="184"/>
      <c r="C60" s="184"/>
      <c r="D60" s="184"/>
      <c r="E60" s="184"/>
      <c r="F60" s="185"/>
      <c r="G60" s="210" t="s">
        <v>58</v>
      </c>
      <c r="H60" s="210"/>
      <c r="I60" s="210"/>
      <c r="J60" s="210"/>
      <c r="K60" s="210"/>
      <c r="L60" s="210"/>
      <c r="M60" s="210"/>
      <c r="N60" s="210"/>
      <c r="O60" s="210"/>
      <c r="P60" s="210"/>
      <c r="Q60" s="210"/>
      <c r="R60" s="210"/>
      <c r="S60" s="210"/>
      <c r="T60" s="210"/>
      <c r="U60" s="210"/>
      <c r="V60" s="210"/>
      <c r="W60" s="210"/>
      <c r="X60" s="211"/>
      <c r="Y60" s="212"/>
      <c r="Z60" s="213"/>
      <c r="AA60" s="214"/>
      <c r="AB60" s="148" t="s">
        <v>11</v>
      </c>
      <c r="AC60" s="146"/>
      <c r="AD60" s="147"/>
      <c r="AE60" s="100" t="s">
        <v>251</v>
      </c>
      <c r="AF60" s="100"/>
      <c r="AG60" s="100"/>
      <c r="AH60" s="100"/>
      <c r="AI60" s="100" t="s">
        <v>268</v>
      </c>
      <c r="AJ60" s="100"/>
      <c r="AK60" s="100"/>
      <c r="AL60" s="100"/>
      <c r="AM60" s="100" t="s">
        <v>365</v>
      </c>
      <c r="AN60" s="100"/>
      <c r="AO60" s="100"/>
      <c r="AP60" s="100"/>
      <c r="AQ60" s="115" t="s">
        <v>273</v>
      </c>
      <c r="AR60" s="116"/>
      <c r="AS60" s="116"/>
      <c r="AT60" s="116"/>
      <c r="AU60" s="115" t="s">
        <v>397</v>
      </c>
      <c r="AV60" s="116"/>
      <c r="AW60" s="116"/>
      <c r="AX60" s="117"/>
      <c r="AY60">
        <f>COUNTA($G$61)</f>
        <v>1</v>
      </c>
    </row>
    <row r="61" spans="1:51" ht="23.25" customHeight="1" x14ac:dyDescent="0.15">
      <c r="A61" s="186"/>
      <c r="B61" s="187"/>
      <c r="C61" s="187"/>
      <c r="D61" s="187"/>
      <c r="E61" s="187"/>
      <c r="F61" s="188"/>
      <c r="G61" s="172" t="s">
        <v>590</v>
      </c>
      <c r="H61" s="172"/>
      <c r="I61" s="172"/>
      <c r="J61" s="172"/>
      <c r="K61" s="172"/>
      <c r="L61" s="172"/>
      <c r="M61" s="172"/>
      <c r="N61" s="172"/>
      <c r="O61" s="172"/>
      <c r="P61" s="172"/>
      <c r="Q61" s="172"/>
      <c r="R61" s="172"/>
      <c r="S61" s="172"/>
      <c r="T61" s="172"/>
      <c r="U61" s="172"/>
      <c r="V61" s="172"/>
      <c r="W61" s="172"/>
      <c r="X61" s="215"/>
      <c r="Y61" s="74" t="s">
        <v>53</v>
      </c>
      <c r="Z61" s="75"/>
      <c r="AA61" s="76"/>
      <c r="AB61" s="77" t="s">
        <v>585</v>
      </c>
      <c r="AC61" s="78"/>
      <c r="AD61" s="79"/>
      <c r="AE61" s="99">
        <v>2</v>
      </c>
      <c r="AF61" s="99"/>
      <c r="AG61" s="99"/>
      <c r="AH61" s="99"/>
      <c r="AI61" s="99">
        <v>2</v>
      </c>
      <c r="AJ61" s="99"/>
      <c r="AK61" s="99"/>
      <c r="AL61" s="99"/>
      <c r="AM61" s="99">
        <v>2</v>
      </c>
      <c r="AN61" s="99"/>
      <c r="AO61" s="99"/>
      <c r="AP61" s="99"/>
      <c r="AQ61" s="99" t="s">
        <v>264</v>
      </c>
      <c r="AR61" s="99"/>
      <c r="AS61" s="99"/>
      <c r="AT61" s="99"/>
      <c r="AU61" s="99" t="s">
        <v>264</v>
      </c>
      <c r="AV61" s="99"/>
      <c r="AW61" s="99"/>
      <c r="AX61" s="104"/>
      <c r="AY61">
        <f>$AY$60</f>
        <v>1</v>
      </c>
    </row>
    <row r="62" spans="1:51" ht="23.25" customHeight="1" x14ac:dyDescent="0.15">
      <c r="A62" s="189"/>
      <c r="B62" s="190"/>
      <c r="C62" s="190"/>
      <c r="D62" s="190"/>
      <c r="E62" s="190"/>
      <c r="F62" s="191"/>
      <c r="G62" s="216"/>
      <c r="H62" s="216"/>
      <c r="I62" s="216"/>
      <c r="J62" s="216"/>
      <c r="K62" s="216"/>
      <c r="L62" s="216"/>
      <c r="M62" s="216"/>
      <c r="N62" s="216"/>
      <c r="O62" s="216"/>
      <c r="P62" s="216"/>
      <c r="Q62" s="216"/>
      <c r="R62" s="216"/>
      <c r="S62" s="216"/>
      <c r="T62" s="216"/>
      <c r="U62" s="216"/>
      <c r="V62" s="216"/>
      <c r="W62" s="216"/>
      <c r="X62" s="217"/>
      <c r="Y62" s="80" t="s">
        <v>54</v>
      </c>
      <c r="Z62" s="81"/>
      <c r="AA62" s="82"/>
      <c r="AB62" s="83" t="s">
        <v>585</v>
      </c>
      <c r="AC62" s="84"/>
      <c r="AD62" s="85"/>
      <c r="AE62" s="99" t="s">
        <v>569</v>
      </c>
      <c r="AF62" s="99"/>
      <c r="AG62" s="99"/>
      <c r="AH62" s="99"/>
      <c r="AI62" s="99">
        <v>2</v>
      </c>
      <c r="AJ62" s="99"/>
      <c r="AK62" s="99"/>
      <c r="AL62" s="99"/>
      <c r="AM62" s="99">
        <v>2</v>
      </c>
      <c r="AN62" s="99"/>
      <c r="AO62" s="99"/>
      <c r="AP62" s="99"/>
      <c r="AQ62" s="99">
        <v>2</v>
      </c>
      <c r="AR62" s="99"/>
      <c r="AS62" s="99"/>
      <c r="AT62" s="99"/>
      <c r="AU62" s="99">
        <v>2</v>
      </c>
      <c r="AV62" s="99"/>
      <c r="AW62" s="99"/>
      <c r="AX62" s="104"/>
      <c r="AY62">
        <f>$AY$60</f>
        <v>1</v>
      </c>
    </row>
    <row r="63" spans="1:51" ht="31.5" customHeight="1" x14ac:dyDescent="0.15">
      <c r="A63" s="183" t="s">
        <v>223</v>
      </c>
      <c r="B63" s="184"/>
      <c r="C63" s="184"/>
      <c r="D63" s="184"/>
      <c r="E63" s="184"/>
      <c r="F63" s="185"/>
      <c r="G63" s="210" t="s">
        <v>58</v>
      </c>
      <c r="H63" s="210"/>
      <c r="I63" s="210"/>
      <c r="J63" s="210"/>
      <c r="K63" s="210"/>
      <c r="L63" s="210"/>
      <c r="M63" s="210"/>
      <c r="N63" s="210"/>
      <c r="O63" s="210"/>
      <c r="P63" s="210"/>
      <c r="Q63" s="210"/>
      <c r="R63" s="210"/>
      <c r="S63" s="210"/>
      <c r="T63" s="210"/>
      <c r="U63" s="210"/>
      <c r="V63" s="210"/>
      <c r="W63" s="210"/>
      <c r="X63" s="211"/>
      <c r="Y63" s="212"/>
      <c r="Z63" s="213"/>
      <c r="AA63" s="214"/>
      <c r="AB63" s="148" t="s">
        <v>11</v>
      </c>
      <c r="AC63" s="146"/>
      <c r="AD63" s="147"/>
      <c r="AE63" s="100" t="s">
        <v>251</v>
      </c>
      <c r="AF63" s="100"/>
      <c r="AG63" s="100"/>
      <c r="AH63" s="100"/>
      <c r="AI63" s="100" t="s">
        <v>268</v>
      </c>
      <c r="AJ63" s="100"/>
      <c r="AK63" s="100"/>
      <c r="AL63" s="100"/>
      <c r="AM63" s="100" t="s">
        <v>365</v>
      </c>
      <c r="AN63" s="100"/>
      <c r="AO63" s="100"/>
      <c r="AP63" s="100"/>
      <c r="AQ63" s="115" t="s">
        <v>273</v>
      </c>
      <c r="AR63" s="116"/>
      <c r="AS63" s="116"/>
      <c r="AT63" s="116"/>
      <c r="AU63" s="115" t="s">
        <v>397</v>
      </c>
      <c r="AV63" s="116"/>
      <c r="AW63" s="116"/>
      <c r="AX63" s="117"/>
      <c r="AY63">
        <f>COUNTA($G$64)</f>
        <v>1</v>
      </c>
    </row>
    <row r="64" spans="1:51" ht="23.25" customHeight="1" x14ac:dyDescent="0.15">
      <c r="A64" s="186"/>
      <c r="B64" s="187"/>
      <c r="C64" s="187"/>
      <c r="D64" s="187"/>
      <c r="E64" s="187"/>
      <c r="F64" s="188"/>
      <c r="G64" s="172" t="s">
        <v>645</v>
      </c>
      <c r="H64" s="172"/>
      <c r="I64" s="172"/>
      <c r="J64" s="172"/>
      <c r="K64" s="172"/>
      <c r="L64" s="172"/>
      <c r="M64" s="172"/>
      <c r="N64" s="172"/>
      <c r="O64" s="172"/>
      <c r="P64" s="172"/>
      <c r="Q64" s="172"/>
      <c r="R64" s="172"/>
      <c r="S64" s="172"/>
      <c r="T64" s="172"/>
      <c r="U64" s="172"/>
      <c r="V64" s="172"/>
      <c r="W64" s="172"/>
      <c r="X64" s="215"/>
      <c r="Y64" s="74" t="s">
        <v>53</v>
      </c>
      <c r="Z64" s="75"/>
      <c r="AA64" s="76"/>
      <c r="AB64" s="77" t="s">
        <v>589</v>
      </c>
      <c r="AC64" s="78"/>
      <c r="AD64" s="79"/>
      <c r="AE64" s="99">
        <v>1</v>
      </c>
      <c r="AF64" s="99"/>
      <c r="AG64" s="99"/>
      <c r="AH64" s="99"/>
      <c r="AI64" s="99">
        <v>1</v>
      </c>
      <c r="AJ64" s="99"/>
      <c r="AK64" s="99"/>
      <c r="AL64" s="99"/>
      <c r="AM64" s="99">
        <v>1</v>
      </c>
      <c r="AN64" s="99"/>
      <c r="AO64" s="99"/>
      <c r="AP64" s="99"/>
      <c r="AQ64" s="99" t="s">
        <v>264</v>
      </c>
      <c r="AR64" s="99"/>
      <c r="AS64" s="99"/>
      <c r="AT64" s="99"/>
      <c r="AU64" s="99" t="s">
        <v>264</v>
      </c>
      <c r="AV64" s="99"/>
      <c r="AW64" s="99"/>
      <c r="AX64" s="104"/>
      <c r="AY64">
        <f>$AY$63</f>
        <v>1</v>
      </c>
    </row>
    <row r="65" spans="1:51" ht="23.25" customHeight="1" x14ac:dyDescent="0.15">
      <c r="A65" s="189"/>
      <c r="B65" s="190"/>
      <c r="C65" s="190"/>
      <c r="D65" s="190"/>
      <c r="E65" s="190"/>
      <c r="F65" s="191"/>
      <c r="G65" s="216"/>
      <c r="H65" s="216"/>
      <c r="I65" s="216"/>
      <c r="J65" s="216"/>
      <c r="K65" s="216"/>
      <c r="L65" s="216"/>
      <c r="M65" s="216"/>
      <c r="N65" s="216"/>
      <c r="O65" s="216"/>
      <c r="P65" s="216"/>
      <c r="Q65" s="216"/>
      <c r="R65" s="216"/>
      <c r="S65" s="216"/>
      <c r="T65" s="216"/>
      <c r="U65" s="216"/>
      <c r="V65" s="216"/>
      <c r="W65" s="216"/>
      <c r="X65" s="217"/>
      <c r="Y65" s="80" t="s">
        <v>54</v>
      </c>
      <c r="Z65" s="81"/>
      <c r="AA65" s="82"/>
      <c r="AB65" s="83" t="s">
        <v>589</v>
      </c>
      <c r="AC65" s="84"/>
      <c r="AD65" s="85"/>
      <c r="AE65" s="99">
        <v>1</v>
      </c>
      <c r="AF65" s="99"/>
      <c r="AG65" s="99"/>
      <c r="AH65" s="99"/>
      <c r="AI65" s="99">
        <v>1</v>
      </c>
      <c r="AJ65" s="99"/>
      <c r="AK65" s="99"/>
      <c r="AL65" s="99"/>
      <c r="AM65" s="99">
        <v>1</v>
      </c>
      <c r="AN65" s="99"/>
      <c r="AO65" s="99"/>
      <c r="AP65" s="99"/>
      <c r="AQ65" s="99">
        <v>1</v>
      </c>
      <c r="AR65" s="99"/>
      <c r="AS65" s="99"/>
      <c r="AT65" s="99"/>
      <c r="AU65" s="99">
        <v>2</v>
      </c>
      <c r="AV65" s="99"/>
      <c r="AW65" s="99"/>
      <c r="AX65" s="104"/>
      <c r="AY65">
        <f>$AY$63</f>
        <v>1</v>
      </c>
    </row>
    <row r="66" spans="1:51" ht="31.5" customHeight="1" x14ac:dyDescent="0.15">
      <c r="A66" s="183" t="s">
        <v>223</v>
      </c>
      <c r="B66" s="184"/>
      <c r="C66" s="184"/>
      <c r="D66" s="184"/>
      <c r="E66" s="184"/>
      <c r="F66" s="185"/>
      <c r="G66" s="210" t="s">
        <v>58</v>
      </c>
      <c r="H66" s="210"/>
      <c r="I66" s="210"/>
      <c r="J66" s="210"/>
      <c r="K66" s="210"/>
      <c r="L66" s="210"/>
      <c r="M66" s="210"/>
      <c r="N66" s="210"/>
      <c r="O66" s="210"/>
      <c r="P66" s="210"/>
      <c r="Q66" s="210"/>
      <c r="R66" s="210"/>
      <c r="S66" s="210"/>
      <c r="T66" s="210"/>
      <c r="U66" s="210"/>
      <c r="V66" s="210"/>
      <c r="W66" s="210"/>
      <c r="X66" s="211"/>
      <c r="Y66" s="212"/>
      <c r="Z66" s="213"/>
      <c r="AA66" s="214"/>
      <c r="AB66" s="148" t="s">
        <v>11</v>
      </c>
      <c r="AC66" s="146"/>
      <c r="AD66" s="147"/>
      <c r="AE66" s="100" t="s">
        <v>251</v>
      </c>
      <c r="AF66" s="100"/>
      <c r="AG66" s="100"/>
      <c r="AH66" s="100"/>
      <c r="AI66" s="100" t="s">
        <v>268</v>
      </c>
      <c r="AJ66" s="100"/>
      <c r="AK66" s="100"/>
      <c r="AL66" s="100"/>
      <c r="AM66" s="100" t="s">
        <v>365</v>
      </c>
      <c r="AN66" s="100"/>
      <c r="AO66" s="100"/>
      <c r="AP66" s="100"/>
      <c r="AQ66" s="115" t="s">
        <v>273</v>
      </c>
      <c r="AR66" s="116"/>
      <c r="AS66" s="116"/>
      <c r="AT66" s="116"/>
      <c r="AU66" s="115" t="s">
        <v>397</v>
      </c>
      <c r="AV66" s="116"/>
      <c r="AW66" s="116"/>
      <c r="AX66" s="117"/>
      <c r="AY66">
        <f>COUNTA($G$67)</f>
        <v>1</v>
      </c>
    </row>
    <row r="67" spans="1:51" ht="23.25" customHeight="1" x14ac:dyDescent="0.15">
      <c r="A67" s="186"/>
      <c r="B67" s="187"/>
      <c r="C67" s="187"/>
      <c r="D67" s="187"/>
      <c r="E67" s="187"/>
      <c r="F67" s="188"/>
      <c r="G67" s="172" t="s">
        <v>591</v>
      </c>
      <c r="H67" s="172"/>
      <c r="I67" s="172"/>
      <c r="J67" s="172"/>
      <c r="K67" s="172"/>
      <c r="L67" s="172"/>
      <c r="M67" s="172"/>
      <c r="N67" s="172"/>
      <c r="O67" s="172"/>
      <c r="P67" s="172"/>
      <c r="Q67" s="172"/>
      <c r="R67" s="172"/>
      <c r="S67" s="172"/>
      <c r="T67" s="172"/>
      <c r="U67" s="172"/>
      <c r="V67" s="172"/>
      <c r="W67" s="172"/>
      <c r="X67" s="215"/>
      <c r="Y67" s="74" t="s">
        <v>53</v>
      </c>
      <c r="Z67" s="75"/>
      <c r="AA67" s="76"/>
      <c r="AB67" s="77" t="s">
        <v>585</v>
      </c>
      <c r="AC67" s="78"/>
      <c r="AD67" s="79"/>
      <c r="AE67" s="99" t="s">
        <v>569</v>
      </c>
      <c r="AF67" s="99"/>
      <c r="AG67" s="99"/>
      <c r="AH67" s="99"/>
      <c r="AI67" s="99">
        <v>3</v>
      </c>
      <c r="AJ67" s="99"/>
      <c r="AK67" s="99"/>
      <c r="AL67" s="99"/>
      <c r="AM67" s="99">
        <v>5</v>
      </c>
      <c r="AN67" s="99"/>
      <c r="AO67" s="99"/>
      <c r="AP67" s="99"/>
      <c r="AQ67" s="99" t="s">
        <v>264</v>
      </c>
      <c r="AR67" s="99"/>
      <c r="AS67" s="99"/>
      <c r="AT67" s="99"/>
      <c r="AU67" s="99" t="s">
        <v>264</v>
      </c>
      <c r="AV67" s="99"/>
      <c r="AW67" s="99"/>
      <c r="AX67" s="104"/>
      <c r="AY67">
        <f>$AY$66</f>
        <v>1</v>
      </c>
    </row>
    <row r="68" spans="1:51" ht="23.25" customHeight="1" x14ac:dyDescent="0.15">
      <c r="A68" s="189"/>
      <c r="B68" s="190"/>
      <c r="C68" s="190"/>
      <c r="D68" s="190"/>
      <c r="E68" s="190"/>
      <c r="F68" s="191"/>
      <c r="G68" s="216"/>
      <c r="H68" s="216"/>
      <c r="I68" s="216"/>
      <c r="J68" s="216"/>
      <c r="K68" s="216"/>
      <c r="L68" s="216"/>
      <c r="M68" s="216"/>
      <c r="N68" s="216"/>
      <c r="O68" s="216"/>
      <c r="P68" s="216"/>
      <c r="Q68" s="216"/>
      <c r="R68" s="216"/>
      <c r="S68" s="216"/>
      <c r="T68" s="216"/>
      <c r="U68" s="216"/>
      <c r="V68" s="216"/>
      <c r="W68" s="216"/>
      <c r="X68" s="217"/>
      <c r="Y68" s="80" t="s">
        <v>54</v>
      </c>
      <c r="Z68" s="81"/>
      <c r="AA68" s="82"/>
      <c r="AB68" s="83" t="s">
        <v>585</v>
      </c>
      <c r="AC68" s="84"/>
      <c r="AD68" s="85"/>
      <c r="AE68" s="99" t="s">
        <v>569</v>
      </c>
      <c r="AF68" s="99"/>
      <c r="AG68" s="99"/>
      <c r="AH68" s="99"/>
      <c r="AI68" s="99">
        <v>3</v>
      </c>
      <c r="AJ68" s="99"/>
      <c r="AK68" s="99"/>
      <c r="AL68" s="99"/>
      <c r="AM68" s="99">
        <v>3</v>
      </c>
      <c r="AN68" s="99"/>
      <c r="AO68" s="99"/>
      <c r="AP68" s="99"/>
      <c r="AQ68" s="99">
        <v>3</v>
      </c>
      <c r="AR68" s="99"/>
      <c r="AS68" s="99"/>
      <c r="AT68" s="99"/>
      <c r="AU68" s="99">
        <v>3</v>
      </c>
      <c r="AV68" s="99"/>
      <c r="AW68" s="99"/>
      <c r="AX68" s="104"/>
      <c r="AY68">
        <f>$AY$66</f>
        <v>1</v>
      </c>
    </row>
    <row r="69" spans="1:51" ht="23.25" customHeight="1" x14ac:dyDescent="0.15">
      <c r="A69" s="192" t="s">
        <v>15</v>
      </c>
      <c r="B69" s="193"/>
      <c r="C69" s="193"/>
      <c r="D69" s="193"/>
      <c r="E69" s="193"/>
      <c r="F69" s="194"/>
      <c r="G69" s="146" t="s">
        <v>16</v>
      </c>
      <c r="H69" s="146"/>
      <c r="I69" s="146"/>
      <c r="J69" s="146"/>
      <c r="K69" s="146"/>
      <c r="L69" s="146"/>
      <c r="M69" s="146"/>
      <c r="N69" s="146"/>
      <c r="O69" s="146"/>
      <c r="P69" s="146"/>
      <c r="Q69" s="146"/>
      <c r="R69" s="146"/>
      <c r="S69" s="146"/>
      <c r="T69" s="146"/>
      <c r="U69" s="146"/>
      <c r="V69" s="146"/>
      <c r="W69" s="146"/>
      <c r="X69" s="147"/>
      <c r="Y69" s="287"/>
      <c r="Z69" s="288"/>
      <c r="AA69" s="289"/>
      <c r="AB69" s="148" t="s">
        <v>11</v>
      </c>
      <c r="AC69" s="146"/>
      <c r="AD69" s="147"/>
      <c r="AE69" s="100" t="s">
        <v>251</v>
      </c>
      <c r="AF69" s="100"/>
      <c r="AG69" s="100"/>
      <c r="AH69" s="100"/>
      <c r="AI69" s="100" t="s">
        <v>268</v>
      </c>
      <c r="AJ69" s="100"/>
      <c r="AK69" s="100"/>
      <c r="AL69" s="100"/>
      <c r="AM69" s="100" t="s">
        <v>365</v>
      </c>
      <c r="AN69" s="100"/>
      <c r="AO69" s="100"/>
      <c r="AP69" s="100"/>
      <c r="AQ69" s="284" t="s">
        <v>398</v>
      </c>
      <c r="AR69" s="285"/>
      <c r="AS69" s="285"/>
      <c r="AT69" s="285"/>
      <c r="AU69" s="285"/>
      <c r="AV69" s="285"/>
      <c r="AW69" s="285"/>
      <c r="AX69" s="286"/>
    </row>
    <row r="70" spans="1:51" ht="23.25" customHeight="1" x14ac:dyDescent="0.15">
      <c r="A70" s="195"/>
      <c r="B70" s="196"/>
      <c r="C70" s="196"/>
      <c r="D70" s="196"/>
      <c r="E70" s="196"/>
      <c r="F70" s="197"/>
      <c r="G70" s="140" t="s">
        <v>592</v>
      </c>
      <c r="H70" s="140"/>
      <c r="I70" s="140"/>
      <c r="J70" s="140"/>
      <c r="K70" s="140"/>
      <c r="L70" s="140"/>
      <c r="M70" s="140"/>
      <c r="N70" s="140"/>
      <c r="O70" s="140"/>
      <c r="P70" s="140"/>
      <c r="Q70" s="140"/>
      <c r="R70" s="140"/>
      <c r="S70" s="140"/>
      <c r="T70" s="140"/>
      <c r="U70" s="140"/>
      <c r="V70" s="140"/>
      <c r="W70" s="140"/>
      <c r="X70" s="140"/>
      <c r="Y70" s="142" t="s">
        <v>15</v>
      </c>
      <c r="Z70" s="143"/>
      <c r="AA70" s="144"/>
      <c r="AB70" s="71" t="s">
        <v>593</v>
      </c>
      <c r="AC70" s="72"/>
      <c r="AD70" s="73"/>
      <c r="AE70" s="99">
        <v>7.2359999999999998</v>
      </c>
      <c r="AF70" s="99"/>
      <c r="AG70" s="99"/>
      <c r="AH70" s="99"/>
      <c r="AI70" s="99">
        <v>7.15</v>
      </c>
      <c r="AJ70" s="99"/>
      <c r="AK70" s="99"/>
      <c r="AL70" s="99"/>
      <c r="AM70" s="99">
        <v>7.92</v>
      </c>
      <c r="AN70" s="99"/>
      <c r="AO70" s="99"/>
      <c r="AP70" s="99"/>
      <c r="AQ70" s="109">
        <v>7.92</v>
      </c>
      <c r="AR70" s="110"/>
      <c r="AS70" s="110"/>
      <c r="AT70" s="110"/>
      <c r="AU70" s="110"/>
      <c r="AV70" s="110"/>
      <c r="AW70" s="110"/>
      <c r="AX70" s="111"/>
    </row>
    <row r="71" spans="1:51" ht="46.5" customHeight="1" x14ac:dyDescent="0.15">
      <c r="A71" s="198"/>
      <c r="B71" s="199"/>
      <c r="C71" s="199"/>
      <c r="D71" s="199"/>
      <c r="E71" s="199"/>
      <c r="F71" s="200"/>
      <c r="G71" s="141"/>
      <c r="H71" s="141"/>
      <c r="I71" s="141"/>
      <c r="J71" s="141"/>
      <c r="K71" s="141"/>
      <c r="L71" s="141"/>
      <c r="M71" s="141"/>
      <c r="N71" s="141"/>
      <c r="O71" s="141"/>
      <c r="P71" s="141"/>
      <c r="Q71" s="141"/>
      <c r="R71" s="141"/>
      <c r="S71" s="141"/>
      <c r="T71" s="141"/>
      <c r="U71" s="141"/>
      <c r="V71" s="141"/>
      <c r="W71" s="141"/>
      <c r="X71" s="141"/>
      <c r="Y71" s="218" t="s">
        <v>47</v>
      </c>
      <c r="Z71" s="201"/>
      <c r="AA71" s="202"/>
      <c r="AB71" s="219" t="s">
        <v>594</v>
      </c>
      <c r="AC71" s="220"/>
      <c r="AD71" s="221"/>
      <c r="AE71" s="311" t="s">
        <v>595</v>
      </c>
      <c r="AF71" s="311"/>
      <c r="AG71" s="311"/>
      <c r="AH71" s="311"/>
      <c r="AI71" s="311" t="s">
        <v>595</v>
      </c>
      <c r="AJ71" s="311"/>
      <c r="AK71" s="311"/>
      <c r="AL71" s="311"/>
      <c r="AM71" s="311" t="s">
        <v>622</v>
      </c>
      <c r="AN71" s="311"/>
      <c r="AO71" s="311"/>
      <c r="AP71" s="311"/>
      <c r="AQ71" s="311" t="s">
        <v>622</v>
      </c>
      <c r="AR71" s="311"/>
      <c r="AS71" s="311"/>
      <c r="AT71" s="311"/>
      <c r="AU71" s="311"/>
      <c r="AV71" s="311"/>
      <c r="AW71" s="311"/>
      <c r="AX71" s="333"/>
    </row>
    <row r="72" spans="1:51" ht="23.25" customHeight="1" x14ac:dyDescent="0.15">
      <c r="A72" s="192" t="s">
        <v>15</v>
      </c>
      <c r="B72" s="193"/>
      <c r="C72" s="193"/>
      <c r="D72" s="193"/>
      <c r="E72" s="193"/>
      <c r="F72" s="194"/>
      <c r="G72" s="146" t="s">
        <v>16</v>
      </c>
      <c r="H72" s="146"/>
      <c r="I72" s="146"/>
      <c r="J72" s="146"/>
      <c r="K72" s="146"/>
      <c r="L72" s="146"/>
      <c r="M72" s="146"/>
      <c r="N72" s="146"/>
      <c r="O72" s="146"/>
      <c r="P72" s="146"/>
      <c r="Q72" s="146"/>
      <c r="R72" s="146"/>
      <c r="S72" s="146"/>
      <c r="T72" s="146"/>
      <c r="U72" s="146"/>
      <c r="V72" s="146"/>
      <c r="W72" s="146"/>
      <c r="X72" s="147"/>
      <c r="Y72" s="287"/>
      <c r="Z72" s="288"/>
      <c r="AA72" s="289"/>
      <c r="AB72" s="148" t="s">
        <v>11</v>
      </c>
      <c r="AC72" s="146"/>
      <c r="AD72" s="147"/>
      <c r="AE72" s="100" t="s">
        <v>251</v>
      </c>
      <c r="AF72" s="100"/>
      <c r="AG72" s="100"/>
      <c r="AH72" s="100"/>
      <c r="AI72" s="100" t="s">
        <v>268</v>
      </c>
      <c r="AJ72" s="100"/>
      <c r="AK72" s="100"/>
      <c r="AL72" s="100"/>
      <c r="AM72" s="100" t="s">
        <v>365</v>
      </c>
      <c r="AN72" s="100"/>
      <c r="AO72" s="100"/>
      <c r="AP72" s="100"/>
      <c r="AQ72" s="284" t="s">
        <v>398</v>
      </c>
      <c r="AR72" s="285"/>
      <c r="AS72" s="285"/>
      <c r="AT72" s="285"/>
      <c r="AU72" s="285"/>
      <c r="AV72" s="285"/>
      <c r="AW72" s="285"/>
      <c r="AX72" s="286"/>
      <c r="AY72" s="60">
        <f>IF(SUBSTITUTE(SUBSTITUTE($G$73,"／",""),"　","")="",0,1)</f>
        <v>1</v>
      </c>
    </row>
    <row r="73" spans="1:51" ht="23.25" customHeight="1" x14ac:dyDescent="0.15">
      <c r="A73" s="195"/>
      <c r="B73" s="196"/>
      <c r="C73" s="196"/>
      <c r="D73" s="196"/>
      <c r="E73" s="196"/>
      <c r="F73" s="197"/>
      <c r="G73" s="140" t="s">
        <v>641</v>
      </c>
      <c r="H73" s="140"/>
      <c r="I73" s="140"/>
      <c r="J73" s="140"/>
      <c r="K73" s="140"/>
      <c r="L73" s="140"/>
      <c r="M73" s="140"/>
      <c r="N73" s="140"/>
      <c r="O73" s="140"/>
      <c r="P73" s="140"/>
      <c r="Q73" s="140"/>
      <c r="R73" s="140"/>
      <c r="S73" s="140"/>
      <c r="T73" s="140"/>
      <c r="U73" s="140"/>
      <c r="V73" s="140"/>
      <c r="W73" s="140"/>
      <c r="X73" s="140"/>
      <c r="Y73" s="142" t="s">
        <v>15</v>
      </c>
      <c r="Z73" s="143"/>
      <c r="AA73" s="144"/>
      <c r="AB73" s="71" t="s">
        <v>593</v>
      </c>
      <c r="AC73" s="72"/>
      <c r="AD73" s="73"/>
      <c r="AE73" s="99">
        <v>4.5999999999999996</v>
      </c>
      <c r="AF73" s="99"/>
      <c r="AG73" s="99"/>
      <c r="AH73" s="99"/>
      <c r="AI73" s="99">
        <v>4.7</v>
      </c>
      <c r="AJ73" s="99"/>
      <c r="AK73" s="99"/>
      <c r="AL73" s="99"/>
      <c r="AM73" s="99">
        <v>0.4</v>
      </c>
      <c r="AN73" s="99"/>
      <c r="AO73" s="99"/>
      <c r="AP73" s="99"/>
      <c r="AQ73" s="99" t="s">
        <v>264</v>
      </c>
      <c r="AR73" s="99"/>
      <c r="AS73" s="99"/>
      <c r="AT73" s="99"/>
      <c r="AU73" s="99"/>
      <c r="AV73" s="99"/>
      <c r="AW73" s="99"/>
      <c r="AX73" s="104"/>
      <c r="AY73">
        <f>$AY$72</f>
        <v>1</v>
      </c>
    </row>
    <row r="74" spans="1:51" ht="46.5" customHeight="1" x14ac:dyDescent="0.15">
      <c r="A74" s="198"/>
      <c r="B74" s="199"/>
      <c r="C74" s="199"/>
      <c r="D74" s="199"/>
      <c r="E74" s="199"/>
      <c r="F74" s="200"/>
      <c r="G74" s="141"/>
      <c r="H74" s="141"/>
      <c r="I74" s="141"/>
      <c r="J74" s="141"/>
      <c r="K74" s="141"/>
      <c r="L74" s="141"/>
      <c r="M74" s="141"/>
      <c r="N74" s="141"/>
      <c r="O74" s="141"/>
      <c r="P74" s="141"/>
      <c r="Q74" s="141"/>
      <c r="R74" s="141"/>
      <c r="S74" s="141"/>
      <c r="T74" s="141"/>
      <c r="U74" s="141"/>
      <c r="V74" s="141"/>
      <c r="W74" s="141"/>
      <c r="X74" s="141"/>
      <c r="Y74" s="218" t="s">
        <v>47</v>
      </c>
      <c r="Z74" s="201"/>
      <c r="AA74" s="202"/>
      <c r="AB74" s="219" t="s">
        <v>594</v>
      </c>
      <c r="AC74" s="220"/>
      <c r="AD74" s="221"/>
      <c r="AE74" s="311" t="s">
        <v>638</v>
      </c>
      <c r="AF74" s="311"/>
      <c r="AG74" s="311"/>
      <c r="AH74" s="311"/>
      <c r="AI74" s="311" t="s">
        <v>639</v>
      </c>
      <c r="AJ74" s="311"/>
      <c r="AK74" s="311"/>
      <c r="AL74" s="311"/>
      <c r="AM74" s="311" t="s">
        <v>640</v>
      </c>
      <c r="AN74" s="311"/>
      <c r="AO74" s="311"/>
      <c r="AP74" s="311"/>
      <c r="AQ74" s="311" t="s">
        <v>264</v>
      </c>
      <c r="AR74" s="311"/>
      <c r="AS74" s="311"/>
      <c r="AT74" s="311"/>
      <c r="AU74" s="311"/>
      <c r="AV74" s="311"/>
      <c r="AW74" s="311"/>
      <c r="AX74" s="333"/>
      <c r="AY74">
        <f>$AY$72</f>
        <v>1</v>
      </c>
    </row>
    <row r="75" spans="1:51" ht="23.25" customHeight="1" x14ac:dyDescent="0.15">
      <c r="A75" s="192" t="s">
        <v>15</v>
      </c>
      <c r="B75" s="193"/>
      <c r="C75" s="193"/>
      <c r="D75" s="193"/>
      <c r="E75" s="193"/>
      <c r="F75" s="194"/>
      <c r="G75" s="146" t="s">
        <v>16</v>
      </c>
      <c r="H75" s="146"/>
      <c r="I75" s="146"/>
      <c r="J75" s="146"/>
      <c r="K75" s="146"/>
      <c r="L75" s="146"/>
      <c r="M75" s="146"/>
      <c r="N75" s="146"/>
      <c r="O75" s="146"/>
      <c r="P75" s="146"/>
      <c r="Q75" s="146"/>
      <c r="R75" s="146"/>
      <c r="S75" s="146"/>
      <c r="T75" s="146"/>
      <c r="U75" s="146"/>
      <c r="V75" s="146"/>
      <c r="W75" s="146"/>
      <c r="X75" s="147"/>
      <c r="Y75" s="287"/>
      <c r="Z75" s="288"/>
      <c r="AA75" s="289"/>
      <c r="AB75" s="148" t="s">
        <v>11</v>
      </c>
      <c r="AC75" s="146"/>
      <c r="AD75" s="147"/>
      <c r="AE75" s="100" t="s">
        <v>251</v>
      </c>
      <c r="AF75" s="100"/>
      <c r="AG75" s="100"/>
      <c r="AH75" s="100"/>
      <c r="AI75" s="100" t="s">
        <v>268</v>
      </c>
      <c r="AJ75" s="100"/>
      <c r="AK75" s="100"/>
      <c r="AL75" s="100"/>
      <c r="AM75" s="100" t="s">
        <v>365</v>
      </c>
      <c r="AN75" s="100"/>
      <c r="AO75" s="100"/>
      <c r="AP75" s="100"/>
      <c r="AQ75" s="284" t="s">
        <v>398</v>
      </c>
      <c r="AR75" s="285"/>
      <c r="AS75" s="285"/>
      <c r="AT75" s="285"/>
      <c r="AU75" s="285"/>
      <c r="AV75" s="285"/>
      <c r="AW75" s="285"/>
      <c r="AX75" s="286"/>
      <c r="AY75" s="60">
        <f>IF(SUBSTITUTE(SUBSTITUTE($G$76,"／",""),"　","")="",0,1)</f>
        <v>1</v>
      </c>
    </row>
    <row r="76" spans="1:51" ht="23.25" customHeight="1" x14ac:dyDescent="0.15">
      <c r="A76" s="195"/>
      <c r="B76" s="196"/>
      <c r="C76" s="196"/>
      <c r="D76" s="196"/>
      <c r="E76" s="196"/>
      <c r="F76" s="197"/>
      <c r="G76" s="140" t="s">
        <v>596</v>
      </c>
      <c r="H76" s="140"/>
      <c r="I76" s="140"/>
      <c r="J76" s="140"/>
      <c r="K76" s="140"/>
      <c r="L76" s="140"/>
      <c r="M76" s="140"/>
      <c r="N76" s="140"/>
      <c r="O76" s="140"/>
      <c r="P76" s="140"/>
      <c r="Q76" s="140"/>
      <c r="R76" s="140"/>
      <c r="S76" s="140"/>
      <c r="T76" s="140"/>
      <c r="U76" s="140"/>
      <c r="V76" s="140"/>
      <c r="W76" s="140"/>
      <c r="X76" s="140"/>
      <c r="Y76" s="142" t="s">
        <v>15</v>
      </c>
      <c r="Z76" s="143"/>
      <c r="AA76" s="144"/>
      <c r="AB76" s="71" t="s">
        <v>593</v>
      </c>
      <c r="AC76" s="72"/>
      <c r="AD76" s="73"/>
      <c r="AE76" s="99">
        <v>12.96</v>
      </c>
      <c r="AF76" s="99"/>
      <c r="AG76" s="99"/>
      <c r="AH76" s="99"/>
      <c r="AI76" s="99">
        <v>26.4</v>
      </c>
      <c r="AJ76" s="99"/>
      <c r="AK76" s="99"/>
      <c r="AL76" s="99"/>
      <c r="AM76" s="99">
        <v>31.9</v>
      </c>
      <c r="AN76" s="99"/>
      <c r="AO76" s="99"/>
      <c r="AP76" s="99"/>
      <c r="AQ76" s="99">
        <v>16</v>
      </c>
      <c r="AR76" s="99"/>
      <c r="AS76" s="99"/>
      <c r="AT76" s="99"/>
      <c r="AU76" s="99"/>
      <c r="AV76" s="99"/>
      <c r="AW76" s="99"/>
      <c r="AX76" s="104"/>
      <c r="AY76">
        <f>$AY$75</f>
        <v>1</v>
      </c>
    </row>
    <row r="77" spans="1:51" ht="46.5" customHeight="1" x14ac:dyDescent="0.15">
      <c r="A77" s="198"/>
      <c r="B77" s="199"/>
      <c r="C77" s="199"/>
      <c r="D77" s="199"/>
      <c r="E77" s="199"/>
      <c r="F77" s="200"/>
      <c r="G77" s="141"/>
      <c r="H77" s="141"/>
      <c r="I77" s="141"/>
      <c r="J77" s="141"/>
      <c r="K77" s="141"/>
      <c r="L77" s="141"/>
      <c r="M77" s="141"/>
      <c r="N77" s="141"/>
      <c r="O77" s="141"/>
      <c r="P77" s="141"/>
      <c r="Q77" s="141"/>
      <c r="R77" s="141"/>
      <c r="S77" s="141"/>
      <c r="T77" s="141"/>
      <c r="U77" s="141"/>
      <c r="V77" s="141"/>
      <c r="W77" s="141"/>
      <c r="X77" s="141"/>
      <c r="Y77" s="218" t="s">
        <v>47</v>
      </c>
      <c r="Z77" s="201"/>
      <c r="AA77" s="202"/>
      <c r="AB77" s="219" t="s">
        <v>594</v>
      </c>
      <c r="AC77" s="220"/>
      <c r="AD77" s="221"/>
      <c r="AE77" s="311" t="s">
        <v>597</v>
      </c>
      <c r="AF77" s="311"/>
      <c r="AG77" s="311"/>
      <c r="AH77" s="311"/>
      <c r="AI77" s="311" t="s">
        <v>598</v>
      </c>
      <c r="AJ77" s="311"/>
      <c r="AK77" s="311"/>
      <c r="AL77" s="311"/>
      <c r="AM77" s="311" t="s">
        <v>643</v>
      </c>
      <c r="AN77" s="311"/>
      <c r="AO77" s="311"/>
      <c r="AP77" s="311"/>
      <c r="AQ77" s="311" t="s">
        <v>644</v>
      </c>
      <c r="AR77" s="311"/>
      <c r="AS77" s="311"/>
      <c r="AT77" s="311"/>
      <c r="AU77" s="311"/>
      <c r="AV77" s="311"/>
      <c r="AW77" s="311"/>
      <c r="AX77" s="333"/>
      <c r="AY77">
        <f>$AY$75</f>
        <v>1</v>
      </c>
    </row>
    <row r="78" spans="1:51" ht="23.25" customHeight="1" x14ac:dyDescent="0.15">
      <c r="A78" s="192" t="s">
        <v>15</v>
      </c>
      <c r="B78" s="193"/>
      <c r="C78" s="193"/>
      <c r="D78" s="193"/>
      <c r="E78" s="193"/>
      <c r="F78" s="194"/>
      <c r="G78" s="146" t="s">
        <v>16</v>
      </c>
      <c r="H78" s="146"/>
      <c r="I78" s="146"/>
      <c r="J78" s="146"/>
      <c r="K78" s="146"/>
      <c r="L78" s="146"/>
      <c r="M78" s="146"/>
      <c r="N78" s="146"/>
      <c r="O78" s="146"/>
      <c r="P78" s="146"/>
      <c r="Q78" s="146"/>
      <c r="R78" s="146"/>
      <c r="S78" s="146"/>
      <c r="T78" s="146"/>
      <c r="U78" s="146"/>
      <c r="V78" s="146"/>
      <c r="W78" s="146"/>
      <c r="X78" s="147"/>
      <c r="Y78" s="287"/>
      <c r="Z78" s="288"/>
      <c r="AA78" s="289"/>
      <c r="AB78" s="148" t="s">
        <v>11</v>
      </c>
      <c r="AC78" s="146"/>
      <c r="AD78" s="147"/>
      <c r="AE78" s="100" t="s">
        <v>251</v>
      </c>
      <c r="AF78" s="100"/>
      <c r="AG78" s="100"/>
      <c r="AH78" s="100"/>
      <c r="AI78" s="100" t="s">
        <v>268</v>
      </c>
      <c r="AJ78" s="100"/>
      <c r="AK78" s="100"/>
      <c r="AL78" s="100"/>
      <c r="AM78" s="100" t="s">
        <v>365</v>
      </c>
      <c r="AN78" s="100"/>
      <c r="AO78" s="100"/>
      <c r="AP78" s="100"/>
      <c r="AQ78" s="284" t="s">
        <v>398</v>
      </c>
      <c r="AR78" s="285"/>
      <c r="AS78" s="285"/>
      <c r="AT78" s="285"/>
      <c r="AU78" s="285"/>
      <c r="AV78" s="285"/>
      <c r="AW78" s="285"/>
      <c r="AX78" s="286"/>
      <c r="AY78" s="60">
        <f>IF(SUBSTITUTE(SUBSTITUTE($G$79,"／",""),"　","")="",0,1)</f>
        <v>1</v>
      </c>
    </row>
    <row r="79" spans="1:51" ht="23.25" customHeight="1" x14ac:dyDescent="0.15">
      <c r="A79" s="195"/>
      <c r="B79" s="196"/>
      <c r="C79" s="196"/>
      <c r="D79" s="196"/>
      <c r="E79" s="196"/>
      <c r="F79" s="197"/>
      <c r="G79" s="140" t="s">
        <v>599</v>
      </c>
      <c r="H79" s="140"/>
      <c r="I79" s="140"/>
      <c r="J79" s="140"/>
      <c r="K79" s="140"/>
      <c r="L79" s="140"/>
      <c r="M79" s="140"/>
      <c r="N79" s="140"/>
      <c r="O79" s="140"/>
      <c r="P79" s="140"/>
      <c r="Q79" s="140"/>
      <c r="R79" s="140"/>
      <c r="S79" s="140"/>
      <c r="T79" s="140"/>
      <c r="U79" s="140"/>
      <c r="V79" s="140"/>
      <c r="W79" s="140"/>
      <c r="X79" s="656"/>
      <c r="Y79" s="142" t="s">
        <v>15</v>
      </c>
      <c r="Z79" s="143"/>
      <c r="AA79" s="144"/>
      <c r="AB79" s="71" t="s">
        <v>593</v>
      </c>
      <c r="AC79" s="72"/>
      <c r="AD79" s="73"/>
      <c r="AE79" s="99" t="s">
        <v>569</v>
      </c>
      <c r="AF79" s="99"/>
      <c r="AG79" s="99"/>
      <c r="AH79" s="99"/>
      <c r="AI79" s="99">
        <v>9.6</v>
      </c>
      <c r="AJ79" s="99"/>
      <c r="AK79" s="99"/>
      <c r="AL79" s="99"/>
      <c r="AM79" s="99">
        <v>3.28</v>
      </c>
      <c r="AN79" s="99"/>
      <c r="AO79" s="99"/>
      <c r="AP79" s="99"/>
      <c r="AQ79" s="99" t="s">
        <v>264</v>
      </c>
      <c r="AR79" s="99"/>
      <c r="AS79" s="99"/>
      <c r="AT79" s="99"/>
      <c r="AU79" s="99"/>
      <c r="AV79" s="99"/>
      <c r="AW79" s="99"/>
      <c r="AX79" s="104"/>
      <c r="AY79">
        <f>$AY$78</f>
        <v>1</v>
      </c>
    </row>
    <row r="80" spans="1:51" ht="46.5" customHeight="1" thickBot="1" x14ac:dyDescent="0.2">
      <c r="A80" s="198"/>
      <c r="B80" s="199"/>
      <c r="C80" s="199"/>
      <c r="D80" s="199"/>
      <c r="E80" s="199"/>
      <c r="F80" s="200"/>
      <c r="G80" s="141"/>
      <c r="H80" s="141"/>
      <c r="I80" s="141"/>
      <c r="J80" s="141"/>
      <c r="K80" s="141"/>
      <c r="L80" s="141"/>
      <c r="M80" s="141"/>
      <c r="N80" s="141"/>
      <c r="O80" s="141"/>
      <c r="P80" s="141"/>
      <c r="Q80" s="141"/>
      <c r="R80" s="141"/>
      <c r="S80" s="141"/>
      <c r="T80" s="141"/>
      <c r="U80" s="141"/>
      <c r="V80" s="141"/>
      <c r="W80" s="141"/>
      <c r="X80" s="657"/>
      <c r="Y80" s="218" t="s">
        <v>47</v>
      </c>
      <c r="Z80" s="201"/>
      <c r="AA80" s="202"/>
      <c r="AB80" s="219" t="s">
        <v>594</v>
      </c>
      <c r="AC80" s="220"/>
      <c r="AD80" s="221"/>
      <c r="AE80" s="311" t="s">
        <v>569</v>
      </c>
      <c r="AF80" s="311"/>
      <c r="AG80" s="311"/>
      <c r="AH80" s="311"/>
      <c r="AI80" s="311" t="s">
        <v>600</v>
      </c>
      <c r="AJ80" s="311"/>
      <c r="AK80" s="311"/>
      <c r="AL80" s="311"/>
      <c r="AM80" s="311" t="s">
        <v>623</v>
      </c>
      <c r="AN80" s="311"/>
      <c r="AO80" s="311"/>
      <c r="AP80" s="311"/>
      <c r="AQ80" s="311" t="s">
        <v>264</v>
      </c>
      <c r="AR80" s="311"/>
      <c r="AS80" s="311"/>
      <c r="AT80" s="311"/>
      <c r="AU80" s="311"/>
      <c r="AV80" s="311"/>
      <c r="AW80" s="311"/>
      <c r="AX80" s="333"/>
      <c r="AY80">
        <f>$AY$78</f>
        <v>1</v>
      </c>
    </row>
    <row r="81" spans="1:51" ht="45" customHeight="1" x14ac:dyDescent="0.15">
      <c r="A81" s="181" t="s">
        <v>263</v>
      </c>
      <c r="B81" s="178"/>
      <c r="C81" s="177" t="s">
        <v>172</v>
      </c>
      <c r="D81" s="178"/>
      <c r="E81" s="670" t="s">
        <v>189</v>
      </c>
      <c r="F81" s="671"/>
      <c r="G81" s="672" t="s">
        <v>660</v>
      </c>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4"/>
      <c r="AY81">
        <f>COUNTA($G$81)</f>
        <v>1</v>
      </c>
    </row>
    <row r="82" spans="1:51" ht="45" customHeight="1" x14ac:dyDescent="0.15">
      <c r="A82" s="182"/>
      <c r="B82" s="180"/>
      <c r="C82" s="179"/>
      <c r="D82" s="180"/>
      <c r="E82" s="666" t="s">
        <v>188</v>
      </c>
      <c r="F82" s="667"/>
      <c r="G82" s="665" t="s">
        <v>661</v>
      </c>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9"/>
      <c r="AY82">
        <f>$AY$81</f>
        <v>1</v>
      </c>
    </row>
    <row r="83" spans="1:51" ht="18.75" customHeight="1" x14ac:dyDescent="0.15">
      <c r="A83" s="182"/>
      <c r="B83" s="180"/>
      <c r="C83" s="179"/>
      <c r="D83" s="180"/>
      <c r="E83" s="675" t="s">
        <v>173</v>
      </c>
      <c r="F83" s="676"/>
      <c r="G83" s="598" t="s">
        <v>177</v>
      </c>
      <c r="H83" s="442"/>
      <c r="I83" s="442"/>
      <c r="J83" s="442"/>
      <c r="K83" s="442"/>
      <c r="L83" s="442"/>
      <c r="M83" s="442"/>
      <c r="N83" s="442"/>
      <c r="O83" s="442"/>
      <c r="P83" s="442"/>
      <c r="Q83" s="442"/>
      <c r="R83" s="442"/>
      <c r="S83" s="442"/>
      <c r="T83" s="442"/>
      <c r="U83" s="442"/>
      <c r="V83" s="442"/>
      <c r="W83" s="442"/>
      <c r="X83" s="443"/>
      <c r="Y83" s="658"/>
      <c r="Z83" s="659"/>
      <c r="AA83" s="660"/>
      <c r="AB83" s="441" t="s">
        <v>11</v>
      </c>
      <c r="AC83" s="442"/>
      <c r="AD83" s="443"/>
      <c r="AE83" s="407" t="s">
        <v>251</v>
      </c>
      <c r="AF83" s="408"/>
      <c r="AG83" s="408"/>
      <c r="AH83" s="409"/>
      <c r="AI83" s="407" t="s">
        <v>268</v>
      </c>
      <c r="AJ83" s="408"/>
      <c r="AK83" s="408"/>
      <c r="AL83" s="409"/>
      <c r="AM83" s="407" t="s">
        <v>552</v>
      </c>
      <c r="AN83" s="408"/>
      <c r="AO83" s="408"/>
      <c r="AP83" s="409"/>
      <c r="AQ83" s="441" t="s">
        <v>170</v>
      </c>
      <c r="AR83" s="442"/>
      <c r="AS83" s="442"/>
      <c r="AT83" s="443"/>
      <c r="AU83" s="649" t="s">
        <v>179</v>
      </c>
      <c r="AV83" s="649"/>
      <c r="AW83" s="649"/>
      <c r="AX83" s="650"/>
      <c r="AY83">
        <f>COUNTA($G$85)</f>
        <v>1</v>
      </c>
    </row>
    <row r="84" spans="1:51" ht="18.75" customHeight="1" x14ac:dyDescent="0.15">
      <c r="A84" s="182"/>
      <c r="B84" s="180"/>
      <c r="C84" s="179"/>
      <c r="D84" s="180"/>
      <c r="E84" s="179"/>
      <c r="F84" s="677"/>
      <c r="G84" s="599"/>
      <c r="H84" s="411"/>
      <c r="I84" s="411"/>
      <c r="J84" s="411"/>
      <c r="K84" s="411"/>
      <c r="L84" s="411"/>
      <c r="M84" s="411"/>
      <c r="N84" s="411"/>
      <c r="O84" s="411"/>
      <c r="P84" s="411"/>
      <c r="Q84" s="411"/>
      <c r="R84" s="411"/>
      <c r="S84" s="411"/>
      <c r="T84" s="411"/>
      <c r="U84" s="411"/>
      <c r="V84" s="411"/>
      <c r="W84" s="411"/>
      <c r="X84" s="412"/>
      <c r="Y84" s="661"/>
      <c r="Z84" s="662"/>
      <c r="AA84" s="663"/>
      <c r="AB84" s="410"/>
      <c r="AC84" s="411"/>
      <c r="AD84" s="412"/>
      <c r="AE84" s="410"/>
      <c r="AF84" s="411"/>
      <c r="AG84" s="411"/>
      <c r="AH84" s="412"/>
      <c r="AI84" s="410"/>
      <c r="AJ84" s="411"/>
      <c r="AK84" s="411"/>
      <c r="AL84" s="412"/>
      <c r="AM84" s="410"/>
      <c r="AN84" s="411"/>
      <c r="AO84" s="411"/>
      <c r="AP84" s="412"/>
      <c r="AQ84" s="571"/>
      <c r="AR84" s="436"/>
      <c r="AS84" s="411" t="s">
        <v>171</v>
      </c>
      <c r="AT84" s="412"/>
      <c r="AU84" s="447"/>
      <c r="AV84" s="447"/>
      <c r="AW84" s="411" t="s">
        <v>167</v>
      </c>
      <c r="AX84" s="648"/>
      <c r="AY84">
        <f>$AY$83</f>
        <v>1</v>
      </c>
    </row>
    <row r="85" spans="1:51" ht="39.75" customHeight="1" x14ac:dyDescent="0.15">
      <c r="A85" s="182"/>
      <c r="B85" s="180"/>
      <c r="C85" s="179"/>
      <c r="D85" s="180"/>
      <c r="E85" s="179"/>
      <c r="F85" s="677"/>
      <c r="G85" s="664" t="s">
        <v>664</v>
      </c>
      <c r="H85" s="172"/>
      <c r="I85" s="172"/>
      <c r="J85" s="172"/>
      <c r="K85" s="172"/>
      <c r="L85" s="172"/>
      <c r="M85" s="172"/>
      <c r="N85" s="172"/>
      <c r="O85" s="172"/>
      <c r="P85" s="172"/>
      <c r="Q85" s="172"/>
      <c r="R85" s="172"/>
      <c r="S85" s="172"/>
      <c r="T85" s="172"/>
      <c r="U85" s="172"/>
      <c r="V85" s="172"/>
      <c r="W85" s="172"/>
      <c r="X85" s="215"/>
      <c r="Y85" s="651" t="s">
        <v>178</v>
      </c>
      <c r="Z85" s="652"/>
      <c r="AA85" s="653"/>
      <c r="AB85" s="654" t="s">
        <v>662</v>
      </c>
      <c r="AC85" s="655"/>
      <c r="AD85" s="655"/>
      <c r="AE85" s="155" t="s">
        <v>663</v>
      </c>
      <c r="AF85" s="156"/>
      <c r="AG85" s="156"/>
      <c r="AH85" s="156"/>
      <c r="AI85" s="155" t="s">
        <v>663</v>
      </c>
      <c r="AJ85" s="156"/>
      <c r="AK85" s="156"/>
      <c r="AL85" s="156"/>
      <c r="AM85" s="155">
        <v>1.1000000000000001</v>
      </c>
      <c r="AN85" s="156"/>
      <c r="AO85" s="156"/>
      <c r="AP85" s="156"/>
      <c r="AQ85" s="155" t="s">
        <v>663</v>
      </c>
      <c r="AR85" s="156"/>
      <c r="AS85" s="156"/>
      <c r="AT85" s="156"/>
      <c r="AU85" s="155" t="s">
        <v>663</v>
      </c>
      <c r="AV85" s="156"/>
      <c r="AW85" s="156"/>
      <c r="AX85" s="157"/>
      <c r="AY85">
        <f t="shared" ref="AY85:AY86" si="7">$AY$83</f>
        <v>1</v>
      </c>
    </row>
    <row r="86" spans="1:51" ht="39.75" customHeight="1" x14ac:dyDescent="0.15">
      <c r="A86" s="182"/>
      <c r="B86" s="180"/>
      <c r="C86" s="179"/>
      <c r="D86" s="180"/>
      <c r="E86" s="179"/>
      <c r="F86" s="677"/>
      <c r="G86" s="665"/>
      <c r="H86" s="216"/>
      <c r="I86" s="216"/>
      <c r="J86" s="216"/>
      <c r="K86" s="216"/>
      <c r="L86" s="216"/>
      <c r="M86" s="216"/>
      <c r="N86" s="216"/>
      <c r="O86" s="216"/>
      <c r="P86" s="216"/>
      <c r="Q86" s="216"/>
      <c r="R86" s="216"/>
      <c r="S86" s="216"/>
      <c r="T86" s="216"/>
      <c r="U86" s="216"/>
      <c r="V86" s="216"/>
      <c r="W86" s="216"/>
      <c r="X86" s="217"/>
      <c r="Y86" s="349" t="s">
        <v>52</v>
      </c>
      <c r="Z86" s="350"/>
      <c r="AA86" s="351"/>
      <c r="AB86" s="352" t="s">
        <v>662</v>
      </c>
      <c r="AC86" s="353"/>
      <c r="AD86" s="353"/>
      <c r="AE86" s="155" t="s">
        <v>663</v>
      </c>
      <c r="AF86" s="156"/>
      <c r="AG86" s="156"/>
      <c r="AH86" s="156"/>
      <c r="AI86" s="155" t="s">
        <v>663</v>
      </c>
      <c r="AJ86" s="156"/>
      <c r="AK86" s="156"/>
      <c r="AL86" s="156"/>
      <c r="AM86" s="155" t="s">
        <v>663</v>
      </c>
      <c r="AN86" s="156"/>
      <c r="AO86" s="156"/>
      <c r="AP86" s="156"/>
      <c r="AQ86" s="155" t="s">
        <v>663</v>
      </c>
      <c r="AR86" s="156"/>
      <c r="AS86" s="156"/>
      <c r="AT86" s="156"/>
      <c r="AU86" s="155" t="s">
        <v>663</v>
      </c>
      <c r="AV86" s="156"/>
      <c r="AW86" s="156"/>
      <c r="AX86" s="157"/>
      <c r="AY86">
        <f t="shared" si="7"/>
        <v>1</v>
      </c>
    </row>
    <row r="87" spans="1:51" ht="23.25" customHeight="1" x14ac:dyDescent="0.15">
      <c r="A87" s="182"/>
      <c r="B87" s="180"/>
      <c r="C87" s="179"/>
      <c r="D87" s="180"/>
      <c r="E87" s="567" t="s">
        <v>191</v>
      </c>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9"/>
      <c r="AY87">
        <f>COUNTA($E$88)</f>
        <v>1</v>
      </c>
    </row>
    <row r="88" spans="1:51" ht="24.75" customHeight="1" x14ac:dyDescent="0.15">
      <c r="A88" s="182"/>
      <c r="B88" s="180"/>
      <c r="C88" s="179"/>
      <c r="D88" s="180"/>
      <c r="E88" s="171" t="s">
        <v>665</v>
      </c>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3"/>
      <c r="AY88">
        <f>$AY$87</f>
        <v>1</v>
      </c>
    </row>
    <row r="89" spans="1:51" ht="24.75" customHeight="1" thickBot="1" x14ac:dyDescent="0.2">
      <c r="A89" s="182"/>
      <c r="B89" s="180"/>
      <c r="C89" s="179"/>
      <c r="D89" s="180"/>
      <c r="E89" s="174"/>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$AY$87</f>
        <v>1</v>
      </c>
    </row>
    <row r="90" spans="1:51" ht="27" customHeight="1" x14ac:dyDescent="0.15">
      <c r="A90" s="604" t="s">
        <v>45</v>
      </c>
      <c r="B90" s="605"/>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6"/>
    </row>
    <row r="91" spans="1:51" ht="27" customHeight="1" x14ac:dyDescent="0.15">
      <c r="A91" s="5"/>
      <c r="B91" s="6"/>
      <c r="C91" s="150" t="s">
        <v>30</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51"/>
      <c r="AD91" s="149" t="s">
        <v>34</v>
      </c>
      <c r="AE91" s="149"/>
      <c r="AF91" s="149"/>
      <c r="AG91" s="486" t="s">
        <v>29</v>
      </c>
      <c r="AH91" s="149"/>
      <c r="AI91" s="149"/>
      <c r="AJ91" s="149"/>
      <c r="AK91" s="149"/>
      <c r="AL91" s="149"/>
      <c r="AM91" s="149"/>
      <c r="AN91" s="149"/>
      <c r="AO91" s="149"/>
      <c r="AP91" s="149"/>
      <c r="AQ91" s="149"/>
      <c r="AR91" s="149"/>
      <c r="AS91" s="149"/>
      <c r="AT91" s="149"/>
      <c r="AU91" s="149"/>
      <c r="AV91" s="149"/>
      <c r="AW91" s="149"/>
      <c r="AX91" s="487"/>
    </row>
    <row r="92" spans="1:51" ht="45" customHeight="1" x14ac:dyDescent="0.15">
      <c r="A92" s="573" t="s">
        <v>134</v>
      </c>
      <c r="B92" s="574"/>
      <c r="C92" s="393" t="s">
        <v>135</v>
      </c>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5"/>
      <c r="AD92" s="138" t="s">
        <v>603</v>
      </c>
      <c r="AE92" s="139"/>
      <c r="AF92" s="139"/>
      <c r="AG92" s="152" t="s">
        <v>608</v>
      </c>
      <c r="AH92" s="153"/>
      <c r="AI92" s="153"/>
      <c r="AJ92" s="153"/>
      <c r="AK92" s="153"/>
      <c r="AL92" s="153"/>
      <c r="AM92" s="153"/>
      <c r="AN92" s="153"/>
      <c r="AO92" s="153"/>
      <c r="AP92" s="153"/>
      <c r="AQ92" s="153"/>
      <c r="AR92" s="153"/>
      <c r="AS92" s="153"/>
      <c r="AT92" s="153"/>
      <c r="AU92" s="153"/>
      <c r="AV92" s="153"/>
      <c r="AW92" s="153"/>
      <c r="AX92" s="154"/>
    </row>
    <row r="93" spans="1:51" ht="45" customHeight="1" x14ac:dyDescent="0.15">
      <c r="A93" s="575"/>
      <c r="B93" s="576"/>
      <c r="C93" s="478" t="s">
        <v>35</v>
      </c>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122"/>
      <c r="AD93" s="129" t="s">
        <v>603</v>
      </c>
      <c r="AE93" s="130"/>
      <c r="AF93" s="130"/>
      <c r="AG93" s="135" t="s">
        <v>606</v>
      </c>
      <c r="AH93" s="136"/>
      <c r="AI93" s="136"/>
      <c r="AJ93" s="136"/>
      <c r="AK93" s="136"/>
      <c r="AL93" s="136"/>
      <c r="AM93" s="136"/>
      <c r="AN93" s="136"/>
      <c r="AO93" s="136"/>
      <c r="AP93" s="136"/>
      <c r="AQ93" s="136"/>
      <c r="AR93" s="136"/>
      <c r="AS93" s="136"/>
      <c r="AT93" s="136"/>
      <c r="AU93" s="136"/>
      <c r="AV93" s="136"/>
      <c r="AW93" s="136"/>
      <c r="AX93" s="137"/>
    </row>
    <row r="94" spans="1:51" ht="45" customHeight="1" x14ac:dyDescent="0.15">
      <c r="A94" s="577"/>
      <c r="B94" s="578"/>
      <c r="C94" s="480" t="s">
        <v>136</v>
      </c>
      <c r="D94" s="481"/>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2"/>
      <c r="AD94" s="362" t="s">
        <v>603</v>
      </c>
      <c r="AE94" s="363"/>
      <c r="AF94" s="363"/>
      <c r="AG94" s="390" t="s">
        <v>607</v>
      </c>
      <c r="AH94" s="391"/>
      <c r="AI94" s="391"/>
      <c r="AJ94" s="391"/>
      <c r="AK94" s="391"/>
      <c r="AL94" s="391"/>
      <c r="AM94" s="391"/>
      <c r="AN94" s="391"/>
      <c r="AO94" s="391"/>
      <c r="AP94" s="391"/>
      <c r="AQ94" s="391"/>
      <c r="AR94" s="391"/>
      <c r="AS94" s="391"/>
      <c r="AT94" s="391"/>
      <c r="AU94" s="391"/>
      <c r="AV94" s="391"/>
      <c r="AW94" s="391"/>
      <c r="AX94" s="392"/>
    </row>
    <row r="95" spans="1:51" ht="27" customHeight="1" x14ac:dyDescent="0.15">
      <c r="A95" s="326" t="s">
        <v>37</v>
      </c>
      <c r="B95" s="327"/>
      <c r="C95" s="483" t="s">
        <v>39</v>
      </c>
      <c r="D95" s="484"/>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485"/>
      <c r="AD95" s="399" t="s">
        <v>609</v>
      </c>
      <c r="AE95" s="400"/>
      <c r="AF95" s="400"/>
      <c r="AG95" s="171" t="s">
        <v>612</v>
      </c>
      <c r="AH95" s="172"/>
      <c r="AI95" s="172"/>
      <c r="AJ95" s="172"/>
      <c r="AK95" s="172"/>
      <c r="AL95" s="172"/>
      <c r="AM95" s="172"/>
      <c r="AN95" s="172"/>
      <c r="AO95" s="172"/>
      <c r="AP95" s="172"/>
      <c r="AQ95" s="172"/>
      <c r="AR95" s="172"/>
      <c r="AS95" s="172"/>
      <c r="AT95" s="172"/>
      <c r="AU95" s="172"/>
      <c r="AV95" s="172"/>
      <c r="AW95" s="172"/>
      <c r="AX95" s="173"/>
    </row>
    <row r="96" spans="1:51" ht="35.25" customHeight="1" x14ac:dyDescent="0.15">
      <c r="A96" s="328"/>
      <c r="B96" s="329"/>
      <c r="C96" s="496"/>
      <c r="D96" s="497"/>
      <c r="E96" s="414" t="s">
        <v>243</v>
      </c>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6"/>
      <c r="AD96" s="129" t="s">
        <v>610</v>
      </c>
      <c r="AE96" s="130"/>
      <c r="AF96" s="131"/>
      <c r="AG96" s="174"/>
      <c r="AH96" s="175"/>
      <c r="AI96" s="175"/>
      <c r="AJ96" s="175"/>
      <c r="AK96" s="175"/>
      <c r="AL96" s="175"/>
      <c r="AM96" s="175"/>
      <c r="AN96" s="175"/>
      <c r="AO96" s="175"/>
      <c r="AP96" s="175"/>
      <c r="AQ96" s="175"/>
      <c r="AR96" s="175"/>
      <c r="AS96" s="175"/>
      <c r="AT96" s="175"/>
      <c r="AU96" s="175"/>
      <c r="AV96" s="175"/>
      <c r="AW96" s="175"/>
      <c r="AX96" s="176"/>
    </row>
    <row r="97" spans="1:50" ht="26.25" customHeight="1" x14ac:dyDescent="0.15">
      <c r="A97" s="328"/>
      <c r="B97" s="329"/>
      <c r="C97" s="498"/>
      <c r="D97" s="499"/>
      <c r="E97" s="417" t="s">
        <v>209</v>
      </c>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9"/>
      <c r="AD97" s="563" t="s">
        <v>611</v>
      </c>
      <c r="AE97" s="564"/>
      <c r="AF97" s="564"/>
      <c r="AG97" s="174"/>
      <c r="AH97" s="175"/>
      <c r="AI97" s="175"/>
      <c r="AJ97" s="175"/>
      <c r="AK97" s="175"/>
      <c r="AL97" s="175"/>
      <c r="AM97" s="175"/>
      <c r="AN97" s="175"/>
      <c r="AO97" s="175"/>
      <c r="AP97" s="175"/>
      <c r="AQ97" s="175"/>
      <c r="AR97" s="175"/>
      <c r="AS97" s="175"/>
      <c r="AT97" s="175"/>
      <c r="AU97" s="175"/>
      <c r="AV97" s="175"/>
      <c r="AW97" s="175"/>
      <c r="AX97" s="176"/>
    </row>
    <row r="98" spans="1:50" ht="26.25" customHeight="1" x14ac:dyDescent="0.15">
      <c r="A98" s="328"/>
      <c r="B98" s="330"/>
      <c r="C98" s="511" t="s">
        <v>40</v>
      </c>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12"/>
      <c r="AB98" s="512"/>
      <c r="AC98" s="512"/>
      <c r="AD98" s="126" t="s">
        <v>658</v>
      </c>
      <c r="AE98" s="127"/>
      <c r="AF98" s="127"/>
      <c r="AG98" s="423" t="s">
        <v>658</v>
      </c>
      <c r="AH98" s="424"/>
      <c r="AI98" s="424"/>
      <c r="AJ98" s="424"/>
      <c r="AK98" s="424"/>
      <c r="AL98" s="424"/>
      <c r="AM98" s="424"/>
      <c r="AN98" s="424"/>
      <c r="AO98" s="424"/>
      <c r="AP98" s="424"/>
      <c r="AQ98" s="424"/>
      <c r="AR98" s="424"/>
      <c r="AS98" s="424"/>
      <c r="AT98" s="424"/>
      <c r="AU98" s="424"/>
      <c r="AV98" s="424"/>
      <c r="AW98" s="424"/>
      <c r="AX98" s="425"/>
    </row>
    <row r="99" spans="1:50" ht="26.25" customHeight="1" x14ac:dyDescent="0.15">
      <c r="A99" s="328"/>
      <c r="B99" s="330"/>
      <c r="C99" s="121" t="s">
        <v>137</v>
      </c>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9" t="s">
        <v>603</v>
      </c>
      <c r="AE99" s="130"/>
      <c r="AF99" s="130"/>
      <c r="AG99" s="135" t="s">
        <v>614</v>
      </c>
      <c r="AH99" s="136"/>
      <c r="AI99" s="136"/>
      <c r="AJ99" s="136"/>
      <c r="AK99" s="136"/>
      <c r="AL99" s="136"/>
      <c r="AM99" s="136"/>
      <c r="AN99" s="136"/>
      <c r="AO99" s="136"/>
      <c r="AP99" s="136"/>
      <c r="AQ99" s="136"/>
      <c r="AR99" s="136"/>
      <c r="AS99" s="136"/>
      <c r="AT99" s="136"/>
      <c r="AU99" s="136"/>
      <c r="AV99" s="136"/>
      <c r="AW99" s="136"/>
      <c r="AX99" s="137"/>
    </row>
    <row r="100" spans="1:50" ht="26.25" customHeight="1" x14ac:dyDescent="0.15">
      <c r="A100" s="328"/>
      <c r="B100" s="330"/>
      <c r="C100" s="121" t="s">
        <v>36</v>
      </c>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362" t="s">
        <v>613</v>
      </c>
      <c r="AE100" s="363"/>
      <c r="AF100" s="363"/>
      <c r="AG100" s="135" t="s">
        <v>658</v>
      </c>
      <c r="AH100" s="136"/>
      <c r="AI100" s="136"/>
      <c r="AJ100" s="136"/>
      <c r="AK100" s="136"/>
      <c r="AL100" s="136"/>
      <c r="AM100" s="136"/>
      <c r="AN100" s="136"/>
      <c r="AO100" s="136"/>
      <c r="AP100" s="136"/>
      <c r="AQ100" s="136"/>
      <c r="AR100" s="136"/>
      <c r="AS100" s="136"/>
      <c r="AT100" s="136"/>
      <c r="AU100" s="136"/>
      <c r="AV100" s="136"/>
      <c r="AW100" s="136"/>
      <c r="AX100" s="137"/>
    </row>
    <row r="101" spans="1:50" ht="48.75" customHeight="1" x14ac:dyDescent="0.15">
      <c r="A101" s="328"/>
      <c r="B101" s="330"/>
      <c r="C101" s="121" t="s">
        <v>41</v>
      </c>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301"/>
      <c r="AD101" s="129" t="s">
        <v>603</v>
      </c>
      <c r="AE101" s="130"/>
      <c r="AF101" s="130"/>
      <c r="AG101" s="135" t="s">
        <v>621</v>
      </c>
      <c r="AH101" s="136"/>
      <c r="AI101" s="136"/>
      <c r="AJ101" s="136"/>
      <c r="AK101" s="136"/>
      <c r="AL101" s="136"/>
      <c r="AM101" s="136"/>
      <c r="AN101" s="136"/>
      <c r="AO101" s="136"/>
      <c r="AP101" s="136"/>
      <c r="AQ101" s="136"/>
      <c r="AR101" s="136"/>
      <c r="AS101" s="136"/>
      <c r="AT101" s="136"/>
      <c r="AU101" s="136"/>
      <c r="AV101" s="136"/>
      <c r="AW101" s="136"/>
      <c r="AX101" s="137"/>
    </row>
    <row r="102" spans="1:50" ht="26.25" customHeight="1" x14ac:dyDescent="0.15">
      <c r="A102" s="328"/>
      <c r="B102" s="330"/>
      <c r="C102" s="121" t="s">
        <v>220</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301"/>
      <c r="AD102" s="362" t="s">
        <v>613</v>
      </c>
      <c r="AE102" s="363"/>
      <c r="AF102" s="363"/>
      <c r="AG102" s="508" t="s">
        <v>658</v>
      </c>
      <c r="AH102" s="509"/>
      <c r="AI102" s="509"/>
      <c r="AJ102" s="509"/>
      <c r="AK102" s="509"/>
      <c r="AL102" s="509"/>
      <c r="AM102" s="509"/>
      <c r="AN102" s="509"/>
      <c r="AO102" s="509"/>
      <c r="AP102" s="509"/>
      <c r="AQ102" s="509"/>
      <c r="AR102" s="509"/>
      <c r="AS102" s="509"/>
      <c r="AT102" s="509"/>
      <c r="AU102" s="509"/>
      <c r="AV102" s="509"/>
      <c r="AW102" s="509"/>
      <c r="AX102" s="510"/>
    </row>
    <row r="103" spans="1:50" ht="26.25" customHeight="1" x14ac:dyDescent="0.15">
      <c r="A103" s="328"/>
      <c r="B103" s="330"/>
      <c r="C103" s="678" t="s">
        <v>221</v>
      </c>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80"/>
      <c r="AD103" s="129" t="s">
        <v>658</v>
      </c>
      <c r="AE103" s="130"/>
      <c r="AF103" s="131"/>
      <c r="AG103" s="135" t="s">
        <v>658</v>
      </c>
      <c r="AH103" s="136"/>
      <c r="AI103" s="136"/>
      <c r="AJ103" s="136"/>
      <c r="AK103" s="136"/>
      <c r="AL103" s="136"/>
      <c r="AM103" s="136"/>
      <c r="AN103" s="136"/>
      <c r="AO103" s="136"/>
      <c r="AP103" s="136"/>
      <c r="AQ103" s="136"/>
      <c r="AR103" s="136"/>
      <c r="AS103" s="136"/>
      <c r="AT103" s="136"/>
      <c r="AU103" s="136"/>
      <c r="AV103" s="136"/>
      <c r="AW103" s="136"/>
      <c r="AX103" s="137"/>
    </row>
    <row r="104" spans="1:50" ht="26.25" customHeight="1" x14ac:dyDescent="0.15">
      <c r="A104" s="331"/>
      <c r="B104" s="332"/>
      <c r="C104" s="165" t="s">
        <v>210</v>
      </c>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7"/>
      <c r="AD104" s="505" t="s">
        <v>603</v>
      </c>
      <c r="AE104" s="506"/>
      <c r="AF104" s="507"/>
      <c r="AG104" s="390" t="s">
        <v>615</v>
      </c>
      <c r="AH104" s="391"/>
      <c r="AI104" s="391"/>
      <c r="AJ104" s="391"/>
      <c r="AK104" s="391"/>
      <c r="AL104" s="391"/>
      <c r="AM104" s="391"/>
      <c r="AN104" s="391"/>
      <c r="AO104" s="391"/>
      <c r="AP104" s="391"/>
      <c r="AQ104" s="391"/>
      <c r="AR104" s="391"/>
      <c r="AS104" s="391"/>
      <c r="AT104" s="391"/>
      <c r="AU104" s="391"/>
      <c r="AV104" s="391"/>
      <c r="AW104" s="391"/>
      <c r="AX104" s="392"/>
    </row>
    <row r="105" spans="1:50" ht="27" customHeight="1" x14ac:dyDescent="0.15">
      <c r="A105" s="326" t="s">
        <v>38</v>
      </c>
      <c r="B105" s="471"/>
      <c r="C105" s="472" t="s">
        <v>211</v>
      </c>
      <c r="D105" s="473"/>
      <c r="E105" s="473"/>
      <c r="F105" s="473"/>
      <c r="G105" s="473"/>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4"/>
      <c r="AD105" s="126" t="s">
        <v>603</v>
      </c>
      <c r="AE105" s="127"/>
      <c r="AF105" s="128"/>
      <c r="AG105" s="423" t="s">
        <v>616</v>
      </c>
      <c r="AH105" s="424"/>
      <c r="AI105" s="424"/>
      <c r="AJ105" s="424"/>
      <c r="AK105" s="424"/>
      <c r="AL105" s="424"/>
      <c r="AM105" s="424"/>
      <c r="AN105" s="424"/>
      <c r="AO105" s="424"/>
      <c r="AP105" s="424"/>
      <c r="AQ105" s="424"/>
      <c r="AR105" s="424"/>
      <c r="AS105" s="424"/>
      <c r="AT105" s="424"/>
      <c r="AU105" s="424"/>
      <c r="AV105" s="424"/>
      <c r="AW105" s="424"/>
      <c r="AX105" s="425"/>
    </row>
    <row r="106" spans="1:50" ht="35.25" customHeight="1" x14ac:dyDescent="0.15">
      <c r="A106" s="328"/>
      <c r="B106" s="330"/>
      <c r="C106" s="305" t="s">
        <v>43</v>
      </c>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7"/>
      <c r="AD106" s="312" t="s">
        <v>603</v>
      </c>
      <c r="AE106" s="313"/>
      <c r="AF106" s="313"/>
      <c r="AG106" s="135" t="s">
        <v>617</v>
      </c>
      <c r="AH106" s="136"/>
      <c r="AI106" s="136"/>
      <c r="AJ106" s="136"/>
      <c r="AK106" s="136"/>
      <c r="AL106" s="136"/>
      <c r="AM106" s="136"/>
      <c r="AN106" s="136"/>
      <c r="AO106" s="136"/>
      <c r="AP106" s="136"/>
      <c r="AQ106" s="136"/>
      <c r="AR106" s="136"/>
      <c r="AS106" s="136"/>
      <c r="AT106" s="136"/>
      <c r="AU106" s="136"/>
      <c r="AV106" s="136"/>
      <c r="AW106" s="136"/>
      <c r="AX106" s="137"/>
    </row>
    <row r="107" spans="1:50" ht="27" customHeight="1" x14ac:dyDescent="0.15">
      <c r="A107" s="328"/>
      <c r="B107" s="330"/>
      <c r="C107" s="121" t="s">
        <v>174</v>
      </c>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9" t="s">
        <v>603</v>
      </c>
      <c r="AE107" s="130"/>
      <c r="AF107" s="130"/>
      <c r="AG107" s="135" t="s">
        <v>618</v>
      </c>
      <c r="AH107" s="136"/>
      <c r="AI107" s="136"/>
      <c r="AJ107" s="136"/>
      <c r="AK107" s="136"/>
      <c r="AL107" s="136"/>
      <c r="AM107" s="136"/>
      <c r="AN107" s="136"/>
      <c r="AO107" s="136"/>
      <c r="AP107" s="136"/>
      <c r="AQ107" s="136"/>
      <c r="AR107" s="136"/>
      <c r="AS107" s="136"/>
      <c r="AT107" s="136"/>
      <c r="AU107" s="136"/>
      <c r="AV107" s="136"/>
      <c r="AW107" s="136"/>
      <c r="AX107" s="137"/>
    </row>
    <row r="108" spans="1:50" ht="27" customHeight="1" x14ac:dyDescent="0.15">
      <c r="A108" s="331"/>
      <c r="B108" s="332"/>
      <c r="C108" s="121" t="s">
        <v>42</v>
      </c>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9" t="s">
        <v>603</v>
      </c>
      <c r="AE108" s="130"/>
      <c r="AF108" s="130"/>
      <c r="AG108" s="299" t="s">
        <v>619</v>
      </c>
      <c r="AH108" s="216"/>
      <c r="AI108" s="216"/>
      <c r="AJ108" s="216"/>
      <c r="AK108" s="216"/>
      <c r="AL108" s="216"/>
      <c r="AM108" s="216"/>
      <c r="AN108" s="216"/>
      <c r="AO108" s="216"/>
      <c r="AP108" s="216"/>
      <c r="AQ108" s="216"/>
      <c r="AR108" s="216"/>
      <c r="AS108" s="216"/>
      <c r="AT108" s="216"/>
      <c r="AU108" s="216"/>
      <c r="AV108" s="216"/>
      <c r="AW108" s="216"/>
      <c r="AX108" s="300"/>
    </row>
    <row r="109" spans="1:50" ht="41.25" customHeight="1" x14ac:dyDescent="0.15">
      <c r="A109" s="360" t="s">
        <v>56</v>
      </c>
      <c r="B109" s="361"/>
      <c r="C109" s="308" t="s">
        <v>138</v>
      </c>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10"/>
      <c r="AD109" s="126" t="s">
        <v>613</v>
      </c>
      <c r="AE109" s="127"/>
      <c r="AF109" s="127"/>
      <c r="AG109" s="171" t="s">
        <v>659</v>
      </c>
      <c r="AH109" s="172"/>
      <c r="AI109" s="172"/>
      <c r="AJ109" s="172"/>
      <c r="AK109" s="172"/>
      <c r="AL109" s="172"/>
      <c r="AM109" s="172"/>
      <c r="AN109" s="172"/>
      <c r="AO109" s="172"/>
      <c r="AP109" s="172"/>
      <c r="AQ109" s="172"/>
      <c r="AR109" s="172"/>
      <c r="AS109" s="172"/>
      <c r="AT109" s="172"/>
      <c r="AU109" s="172"/>
      <c r="AV109" s="172"/>
      <c r="AW109" s="172"/>
      <c r="AX109" s="173"/>
    </row>
    <row r="110" spans="1:50" ht="67.5" customHeight="1" x14ac:dyDescent="0.15">
      <c r="A110" s="326" t="s">
        <v>46</v>
      </c>
      <c r="B110" s="501"/>
      <c r="C110" s="470" t="s">
        <v>51</v>
      </c>
      <c r="D110" s="548"/>
      <c r="E110" s="548"/>
      <c r="F110" s="549"/>
      <c r="G110" s="163" t="s">
        <v>655</v>
      </c>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4"/>
    </row>
    <row r="111" spans="1:50" ht="67.5" customHeight="1" thickBot="1" x14ac:dyDescent="0.2">
      <c r="A111" s="502"/>
      <c r="B111" s="503"/>
      <c r="C111" s="429" t="s">
        <v>55</v>
      </c>
      <c r="D111" s="430"/>
      <c r="E111" s="430"/>
      <c r="F111" s="431"/>
      <c r="G111" s="161" t="s">
        <v>620</v>
      </c>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2"/>
    </row>
    <row r="112" spans="1:50" ht="24" customHeight="1" x14ac:dyDescent="0.15">
      <c r="A112" s="426" t="s">
        <v>31</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8"/>
    </row>
    <row r="113" spans="1:52" ht="67.5" customHeight="1" thickBot="1" x14ac:dyDescent="0.2">
      <c r="A113" s="320" t="s">
        <v>666</v>
      </c>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2"/>
    </row>
    <row r="114" spans="1:52" ht="24.75" customHeight="1" x14ac:dyDescent="0.15">
      <c r="A114" s="420" t="s">
        <v>32</v>
      </c>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422"/>
    </row>
    <row r="115" spans="1:52" ht="67.5" customHeight="1" thickBot="1" x14ac:dyDescent="0.2">
      <c r="A115" s="344" t="s">
        <v>133</v>
      </c>
      <c r="B115" s="345"/>
      <c r="C115" s="345"/>
      <c r="D115" s="345"/>
      <c r="E115" s="346"/>
      <c r="F115" s="413" t="s">
        <v>667</v>
      </c>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2"/>
    </row>
    <row r="116" spans="1:52" ht="24.75" customHeight="1" x14ac:dyDescent="0.15">
      <c r="A116" s="420" t="s">
        <v>44</v>
      </c>
      <c r="B116" s="421"/>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2"/>
    </row>
    <row r="117" spans="1:52" ht="66" customHeight="1" thickBot="1" x14ac:dyDescent="0.2">
      <c r="A117" s="344" t="s">
        <v>133</v>
      </c>
      <c r="B117" s="345"/>
      <c r="C117" s="345"/>
      <c r="D117" s="345"/>
      <c r="E117" s="346"/>
      <c r="F117" s="323" t="s">
        <v>669</v>
      </c>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5"/>
    </row>
    <row r="118" spans="1:52" ht="24.75" customHeight="1" x14ac:dyDescent="0.15">
      <c r="A118" s="354" t="s">
        <v>33</v>
      </c>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6"/>
    </row>
    <row r="119" spans="1:52" ht="67.5" customHeight="1" thickBot="1" x14ac:dyDescent="0.2">
      <c r="A119" s="492"/>
      <c r="B119" s="493"/>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4"/>
    </row>
    <row r="120" spans="1:52" ht="24.75" customHeight="1" x14ac:dyDescent="0.15">
      <c r="A120" s="168" t="s">
        <v>224</v>
      </c>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Z120" s="10"/>
    </row>
    <row r="121" spans="1:52" ht="24.75" customHeight="1" x14ac:dyDescent="0.15">
      <c r="A121" s="708" t="s">
        <v>525</v>
      </c>
      <c r="B121" s="350"/>
      <c r="C121" s="350"/>
      <c r="D121" s="351"/>
      <c r="E121" s="609" t="s">
        <v>569</v>
      </c>
      <c r="F121" s="610"/>
      <c r="G121" s="610"/>
      <c r="H121" s="610"/>
      <c r="I121" s="610"/>
      <c r="J121" s="610"/>
      <c r="K121" s="610"/>
      <c r="L121" s="610"/>
      <c r="M121" s="610"/>
      <c r="N121" s="610"/>
      <c r="O121" s="610"/>
      <c r="P121" s="612"/>
      <c r="Q121" s="609"/>
      <c r="R121" s="610"/>
      <c r="S121" s="610"/>
      <c r="T121" s="610"/>
      <c r="U121" s="610"/>
      <c r="V121" s="610"/>
      <c r="W121" s="610"/>
      <c r="X121" s="610"/>
      <c r="Y121" s="610"/>
      <c r="Z121" s="610"/>
      <c r="AA121" s="610"/>
      <c r="AB121" s="612"/>
      <c r="AC121" s="609"/>
      <c r="AD121" s="610"/>
      <c r="AE121" s="610"/>
      <c r="AF121" s="610"/>
      <c r="AG121" s="610"/>
      <c r="AH121" s="610"/>
      <c r="AI121" s="610"/>
      <c r="AJ121" s="610"/>
      <c r="AK121" s="610"/>
      <c r="AL121" s="610"/>
      <c r="AM121" s="610"/>
      <c r="AN121" s="612"/>
      <c r="AO121" s="609"/>
      <c r="AP121" s="610"/>
      <c r="AQ121" s="610"/>
      <c r="AR121" s="610"/>
      <c r="AS121" s="610"/>
      <c r="AT121" s="610"/>
      <c r="AU121" s="610"/>
      <c r="AV121" s="610"/>
      <c r="AW121" s="610"/>
      <c r="AX121" s="611"/>
      <c r="AY121" s="64"/>
    </row>
    <row r="122" spans="1:52" ht="24.75" customHeight="1" x14ac:dyDescent="0.15">
      <c r="A122" s="590" t="s">
        <v>258</v>
      </c>
      <c r="B122" s="590"/>
      <c r="C122" s="590"/>
      <c r="D122" s="590"/>
      <c r="E122" s="609" t="s">
        <v>569</v>
      </c>
      <c r="F122" s="610"/>
      <c r="G122" s="610"/>
      <c r="H122" s="610"/>
      <c r="I122" s="610"/>
      <c r="J122" s="610"/>
      <c r="K122" s="610"/>
      <c r="L122" s="610"/>
      <c r="M122" s="610"/>
      <c r="N122" s="610"/>
      <c r="O122" s="610"/>
      <c r="P122" s="612"/>
      <c r="Q122" s="609"/>
      <c r="R122" s="610"/>
      <c r="S122" s="610"/>
      <c r="T122" s="610"/>
      <c r="U122" s="610"/>
      <c r="V122" s="610"/>
      <c r="W122" s="610"/>
      <c r="X122" s="610"/>
      <c r="Y122" s="610"/>
      <c r="Z122" s="610"/>
      <c r="AA122" s="610"/>
      <c r="AB122" s="612"/>
      <c r="AC122" s="609"/>
      <c r="AD122" s="610"/>
      <c r="AE122" s="610"/>
      <c r="AF122" s="610"/>
      <c r="AG122" s="610"/>
      <c r="AH122" s="610"/>
      <c r="AI122" s="610"/>
      <c r="AJ122" s="610"/>
      <c r="AK122" s="610"/>
      <c r="AL122" s="610"/>
      <c r="AM122" s="610"/>
      <c r="AN122" s="612"/>
      <c r="AO122" s="609"/>
      <c r="AP122" s="610"/>
      <c r="AQ122" s="610"/>
      <c r="AR122" s="610"/>
      <c r="AS122" s="610"/>
      <c r="AT122" s="610"/>
      <c r="AU122" s="610"/>
      <c r="AV122" s="610"/>
      <c r="AW122" s="610"/>
      <c r="AX122" s="611"/>
    </row>
    <row r="123" spans="1:52" ht="24.75" customHeight="1" x14ac:dyDescent="0.15">
      <c r="A123" s="590" t="s">
        <v>257</v>
      </c>
      <c r="B123" s="590"/>
      <c r="C123" s="590"/>
      <c r="D123" s="590"/>
      <c r="E123" s="609" t="s">
        <v>569</v>
      </c>
      <c r="F123" s="610"/>
      <c r="G123" s="610"/>
      <c r="H123" s="610"/>
      <c r="I123" s="610"/>
      <c r="J123" s="610"/>
      <c r="K123" s="610"/>
      <c r="L123" s="610"/>
      <c r="M123" s="610"/>
      <c r="N123" s="610"/>
      <c r="O123" s="610"/>
      <c r="P123" s="612"/>
      <c r="Q123" s="609"/>
      <c r="R123" s="610"/>
      <c r="S123" s="610"/>
      <c r="T123" s="610"/>
      <c r="U123" s="610"/>
      <c r="V123" s="610"/>
      <c r="W123" s="610"/>
      <c r="X123" s="610"/>
      <c r="Y123" s="610"/>
      <c r="Z123" s="610"/>
      <c r="AA123" s="610"/>
      <c r="AB123" s="612"/>
      <c r="AC123" s="609"/>
      <c r="AD123" s="610"/>
      <c r="AE123" s="610"/>
      <c r="AF123" s="610"/>
      <c r="AG123" s="610"/>
      <c r="AH123" s="610"/>
      <c r="AI123" s="610"/>
      <c r="AJ123" s="610"/>
      <c r="AK123" s="610"/>
      <c r="AL123" s="610"/>
      <c r="AM123" s="610"/>
      <c r="AN123" s="612"/>
      <c r="AO123" s="609"/>
      <c r="AP123" s="610"/>
      <c r="AQ123" s="610"/>
      <c r="AR123" s="610"/>
      <c r="AS123" s="610"/>
      <c r="AT123" s="610"/>
      <c r="AU123" s="610"/>
      <c r="AV123" s="610"/>
      <c r="AW123" s="610"/>
      <c r="AX123" s="611"/>
    </row>
    <row r="124" spans="1:52" ht="24.75" customHeight="1" x14ac:dyDescent="0.15">
      <c r="A124" s="590" t="s">
        <v>256</v>
      </c>
      <c r="B124" s="590"/>
      <c r="C124" s="590"/>
      <c r="D124" s="590"/>
      <c r="E124" s="609" t="s">
        <v>569</v>
      </c>
      <c r="F124" s="610"/>
      <c r="G124" s="610"/>
      <c r="H124" s="610"/>
      <c r="I124" s="610"/>
      <c r="J124" s="610"/>
      <c r="K124" s="610"/>
      <c r="L124" s="610"/>
      <c r="M124" s="610"/>
      <c r="N124" s="610"/>
      <c r="O124" s="610"/>
      <c r="P124" s="612"/>
      <c r="Q124" s="609"/>
      <c r="R124" s="610"/>
      <c r="S124" s="610"/>
      <c r="T124" s="610"/>
      <c r="U124" s="610"/>
      <c r="V124" s="610"/>
      <c r="W124" s="610"/>
      <c r="X124" s="610"/>
      <c r="Y124" s="610"/>
      <c r="Z124" s="610"/>
      <c r="AA124" s="610"/>
      <c r="AB124" s="612"/>
      <c r="AC124" s="609"/>
      <c r="AD124" s="610"/>
      <c r="AE124" s="610"/>
      <c r="AF124" s="610"/>
      <c r="AG124" s="610"/>
      <c r="AH124" s="610"/>
      <c r="AI124" s="610"/>
      <c r="AJ124" s="610"/>
      <c r="AK124" s="610"/>
      <c r="AL124" s="610"/>
      <c r="AM124" s="610"/>
      <c r="AN124" s="612"/>
      <c r="AO124" s="609"/>
      <c r="AP124" s="610"/>
      <c r="AQ124" s="610"/>
      <c r="AR124" s="610"/>
      <c r="AS124" s="610"/>
      <c r="AT124" s="610"/>
      <c r="AU124" s="610"/>
      <c r="AV124" s="610"/>
      <c r="AW124" s="610"/>
      <c r="AX124" s="611"/>
    </row>
    <row r="125" spans="1:52" ht="24.75" customHeight="1" x14ac:dyDescent="0.15">
      <c r="A125" s="590" t="s">
        <v>255</v>
      </c>
      <c r="B125" s="590"/>
      <c r="C125" s="590"/>
      <c r="D125" s="590"/>
      <c r="E125" s="609" t="s">
        <v>569</v>
      </c>
      <c r="F125" s="610"/>
      <c r="G125" s="610"/>
      <c r="H125" s="610"/>
      <c r="I125" s="610"/>
      <c r="J125" s="610"/>
      <c r="K125" s="610"/>
      <c r="L125" s="610"/>
      <c r="M125" s="610"/>
      <c r="N125" s="610"/>
      <c r="O125" s="610"/>
      <c r="P125" s="612"/>
      <c r="Q125" s="609"/>
      <c r="R125" s="610"/>
      <c r="S125" s="610"/>
      <c r="T125" s="610"/>
      <c r="U125" s="610"/>
      <c r="V125" s="610"/>
      <c r="W125" s="610"/>
      <c r="X125" s="610"/>
      <c r="Y125" s="610"/>
      <c r="Z125" s="610"/>
      <c r="AA125" s="610"/>
      <c r="AB125" s="612"/>
      <c r="AC125" s="609"/>
      <c r="AD125" s="610"/>
      <c r="AE125" s="610"/>
      <c r="AF125" s="610"/>
      <c r="AG125" s="610"/>
      <c r="AH125" s="610"/>
      <c r="AI125" s="610"/>
      <c r="AJ125" s="610"/>
      <c r="AK125" s="610"/>
      <c r="AL125" s="610"/>
      <c r="AM125" s="610"/>
      <c r="AN125" s="612"/>
      <c r="AO125" s="609"/>
      <c r="AP125" s="610"/>
      <c r="AQ125" s="610"/>
      <c r="AR125" s="610"/>
      <c r="AS125" s="610"/>
      <c r="AT125" s="610"/>
      <c r="AU125" s="610"/>
      <c r="AV125" s="610"/>
      <c r="AW125" s="610"/>
      <c r="AX125" s="611"/>
    </row>
    <row r="126" spans="1:52" ht="24.75" customHeight="1" x14ac:dyDescent="0.15">
      <c r="A126" s="590" t="s">
        <v>254</v>
      </c>
      <c r="B126" s="590"/>
      <c r="C126" s="590"/>
      <c r="D126" s="590"/>
      <c r="E126" s="609" t="s">
        <v>569</v>
      </c>
      <c r="F126" s="610"/>
      <c r="G126" s="610"/>
      <c r="H126" s="610"/>
      <c r="I126" s="610"/>
      <c r="J126" s="610"/>
      <c r="K126" s="610"/>
      <c r="L126" s="610"/>
      <c r="M126" s="610"/>
      <c r="N126" s="610"/>
      <c r="O126" s="610"/>
      <c r="P126" s="612"/>
      <c r="Q126" s="609"/>
      <c r="R126" s="610"/>
      <c r="S126" s="610"/>
      <c r="T126" s="610"/>
      <c r="U126" s="610"/>
      <c r="V126" s="610"/>
      <c r="W126" s="610"/>
      <c r="X126" s="610"/>
      <c r="Y126" s="610"/>
      <c r="Z126" s="610"/>
      <c r="AA126" s="610"/>
      <c r="AB126" s="612"/>
      <c r="AC126" s="609"/>
      <c r="AD126" s="610"/>
      <c r="AE126" s="610"/>
      <c r="AF126" s="610"/>
      <c r="AG126" s="610"/>
      <c r="AH126" s="610"/>
      <c r="AI126" s="610"/>
      <c r="AJ126" s="610"/>
      <c r="AK126" s="610"/>
      <c r="AL126" s="610"/>
      <c r="AM126" s="610"/>
      <c r="AN126" s="612"/>
      <c r="AO126" s="609"/>
      <c r="AP126" s="610"/>
      <c r="AQ126" s="610"/>
      <c r="AR126" s="610"/>
      <c r="AS126" s="610"/>
      <c r="AT126" s="610"/>
      <c r="AU126" s="610"/>
      <c r="AV126" s="610"/>
      <c r="AW126" s="610"/>
      <c r="AX126" s="611"/>
    </row>
    <row r="127" spans="1:52" ht="24.75" customHeight="1" x14ac:dyDescent="0.15">
      <c r="A127" s="590" t="s">
        <v>253</v>
      </c>
      <c r="B127" s="590"/>
      <c r="C127" s="590"/>
      <c r="D127" s="590"/>
      <c r="E127" s="609" t="s">
        <v>569</v>
      </c>
      <c r="F127" s="610"/>
      <c r="G127" s="610"/>
      <c r="H127" s="610"/>
      <c r="I127" s="610"/>
      <c r="J127" s="610"/>
      <c r="K127" s="610"/>
      <c r="L127" s="610"/>
      <c r="M127" s="610"/>
      <c r="N127" s="610"/>
      <c r="O127" s="610"/>
      <c r="P127" s="612"/>
      <c r="Q127" s="609"/>
      <c r="R127" s="610"/>
      <c r="S127" s="610"/>
      <c r="T127" s="610"/>
      <c r="U127" s="610"/>
      <c r="V127" s="610"/>
      <c r="W127" s="610"/>
      <c r="X127" s="610"/>
      <c r="Y127" s="610"/>
      <c r="Z127" s="610"/>
      <c r="AA127" s="610"/>
      <c r="AB127" s="612"/>
      <c r="AC127" s="609"/>
      <c r="AD127" s="610"/>
      <c r="AE127" s="610"/>
      <c r="AF127" s="610"/>
      <c r="AG127" s="610"/>
      <c r="AH127" s="610"/>
      <c r="AI127" s="610"/>
      <c r="AJ127" s="610"/>
      <c r="AK127" s="610"/>
      <c r="AL127" s="610"/>
      <c r="AM127" s="610"/>
      <c r="AN127" s="612"/>
      <c r="AO127" s="609"/>
      <c r="AP127" s="610"/>
      <c r="AQ127" s="610"/>
      <c r="AR127" s="610"/>
      <c r="AS127" s="610"/>
      <c r="AT127" s="610"/>
      <c r="AU127" s="610"/>
      <c r="AV127" s="610"/>
      <c r="AW127" s="610"/>
      <c r="AX127" s="611"/>
    </row>
    <row r="128" spans="1:52" ht="24.75" customHeight="1" x14ac:dyDescent="0.15">
      <c r="A128" s="590" t="s">
        <v>252</v>
      </c>
      <c r="B128" s="590"/>
      <c r="C128" s="590"/>
      <c r="D128" s="590"/>
      <c r="E128" s="609" t="s">
        <v>601</v>
      </c>
      <c r="F128" s="610"/>
      <c r="G128" s="610"/>
      <c r="H128" s="610"/>
      <c r="I128" s="610"/>
      <c r="J128" s="610"/>
      <c r="K128" s="610"/>
      <c r="L128" s="610"/>
      <c r="M128" s="610"/>
      <c r="N128" s="610"/>
      <c r="O128" s="610"/>
      <c r="P128" s="612"/>
      <c r="Q128" s="609"/>
      <c r="R128" s="610"/>
      <c r="S128" s="610"/>
      <c r="T128" s="610"/>
      <c r="U128" s="610"/>
      <c r="V128" s="610"/>
      <c r="W128" s="610"/>
      <c r="X128" s="610"/>
      <c r="Y128" s="610"/>
      <c r="Z128" s="610"/>
      <c r="AA128" s="610"/>
      <c r="AB128" s="612"/>
      <c r="AC128" s="609"/>
      <c r="AD128" s="610"/>
      <c r="AE128" s="610"/>
      <c r="AF128" s="610"/>
      <c r="AG128" s="610"/>
      <c r="AH128" s="610"/>
      <c r="AI128" s="610"/>
      <c r="AJ128" s="610"/>
      <c r="AK128" s="610"/>
      <c r="AL128" s="610"/>
      <c r="AM128" s="610"/>
      <c r="AN128" s="612"/>
      <c r="AO128" s="609"/>
      <c r="AP128" s="610"/>
      <c r="AQ128" s="610"/>
      <c r="AR128" s="610"/>
      <c r="AS128" s="610"/>
      <c r="AT128" s="610"/>
      <c r="AU128" s="610"/>
      <c r="AV128" s="610"/>
      <c r="AW128" s="610"/>
      <c r="AX128" s="611"/>
    </row>
    <row r="129" spans="1:50" ht="24.75" customHeight="1" x14ac:dyDescent="0.15">
      <c r="A129" s="590" t="s">
        <v>251</v>
      </c>
      <c r="B129" s="590"/>
      <c r="C129" s="590"/>
      <c r="D129" s="590"/>
      <c r="E129" s="709" t="s">
        <v>602</v>
      </c>
      <c r="F129" s="710"/>
      <c r="G129" s="710"/>
      <c r="H129" s="710"/>
      <c r="I129" s="710"/>
      <c r="J129" s="710"/>
      <c r="K129" s="710"/>
      <c r="L129" s="710"/>
      <c r="M129" s="710"/>
      <c r="N129" s="710"/>
      <c r="O129" s="710"/>
      <c r="P129" s="711"/>
      <c r="Q129" s="709"/>
      <c r="R129" s="710"/>
      <c r="S129" s="710"/>
      <c r="T129" s="710"/>
      <c r="U129" s="710"/>
      <c r="V129" s="710"/>
      <c r="W129" s="710"/>
      <c r="X129" s="710"/>
      <c r="Y129" s="710"/>
      <c r="Z129" s="710"/>
      <c r="AA129" s="710"/>
      <c r="AB129" s="711"/>
      <c r="AC129" s="709"/>
      <c r="AD129" s="710"/>
      <c r="AE129" s="710"/>
      <c r="AF129" s="710"/>
      <c r="AG129" s="710"/>
      <c r="AH129" s="710"/>
      <c r="AI129" s="710"/>
      <c r="AJ129" s="710"/>
      <c r="AK129" s="710"/>
      <c r="AL129" s="710"/>
      <c r="AM129" s="710"/>
      <c r="AN129" s="711"/>
      <c r="AO129" s="609"/>
      <c r="AP129" s="610"/>
      <c r="AQ129" s="610"/>
      <c r="AR129" s="610"/>
      <c r="AS129" s="610"/>
      <c r="AT129" s="610"/>
      <c r="AU129" s="610"/>
      <c r="AV129" s="610"/>
      <c r="AW129" s="610"/>
      <c r="AX129" s="611"/>
    </row>
    <row r="130" spans="1:50" ht="24.75" customHeight="1" x14ac:dyDescent="0.15">
      <c r="A130" s="590" t="s">
        <v>399</v>
      </c>
      <c r="B130" s="590"/>
      <c r="C130" s="590"/>
      <c r="D130" s="590"/>
      <c r="E130" s="490" t="s">
        <v>562</v>
      </c>
      <c r="F130" s="491"/>
      <c r="G130" s="491"/>
      <c r="H130" s="67" t="str">
        <f>IF(E130="","","-")</f>
        <v>-</v>
      </c>
      <c r="I130" s="491"/>
      <c r="J130" s="491"/>
      <c r="K130" s="67" t="str">
        <f>IF(I130="","","-")</f>
        <v/>
      </c>
      <c r="L130" s="681">
        <v>154</v>
      </c>
      <c r="M130" s="681"/>
      <c r="N130" s="67" t="str">
        <f>IF(O130="","","-")</f>
        <v/>
      </c>
      <c r="O130" s="488"/>
      <c r="P130" s="489"/>
      <c r="Q130" s="490"/>
      <c r="R130" s="491"/>
      <c r="S130" s="491"/>
      <c r="T130" s="67" t="str">
        <f>IF(Q130="","","-")</f>
        <v/>
      </c>
      <c r="U130" s="491"/>
      <c r="V130" s="491"/>
      <c r="W130" s="67" t="str">
        <f>IF(U130="","","-")</f>
        <v/>
      </c>
      <c r="X130" s="681"/>
      <c r="Y130" s="681"/>
      <c r="Z130" s="67" t="str">
        <f>IF(AA130="","","-")</f>
        <v/>
      </c>
      <c r="AA130" s="488"/>
      <c r="AB130" s="489"/>
      <c r="AC130" s="490"/>
      <c r="AD130" s="491"/>
      <c r="AE130" s="491"/>
      <c r="AF130" s="67" t="str">
        <f>IF(AC130="","","-")</f>
        <v/>
      </c>
      <c r="AG130" s="491"/>
      <c r="AH130" s="491"/>
      <c r="AI130" s="67" t="str">
        <f>IF(AG130="","","-")</f>
        <v/>
      </c>
      <c r="AJ130" s="681"/>
      <c r="AK130" s="681"/>
      <c r="AL130" s="67" t="str">
        <f>IF(AM130="","","-")</f>
        <v/>
      </c>
      <c r="AM130" s="488"/>
      <c r="AN130" s="489"/>
      <c r="AO130" s="490"/>
      <c r="AP130" s="491"/>
      <c r="AQ130" s="67" t="str">
        <f>IF(AO130="","","-")</f>
        <v/>
      </c>
      <c r="AR130" s="491"/>
      <c r="AS130" s="491"/>
      <c r="AT130" s="67" t="str">
        <f>IF(AR130="","","-")</f>
        <v/>
      </c>
      <c r="AU130" s="681"/>
      <c r="AV130" s="681"/>
      <c r="AW130" s="67" t="str">
        <f>IF(AX130="","","-")</f>
        <v/>
      </c>
      <c r="AX130" s="70"/>
    </row>
    <row r="131" spans="1:50" ht="24.75" customHeight="1" x14ac:dyDescent="0.15">
      <c r="A131" s="590" t="s">
        <v>365</v>
      </c>
      <c r="B131" s="590"/>
      <c r="C131" s="590"/>
      <c r="D131" s="590"/>
      <c r="E131" s="490" t="s">
        <v>562</v>
      </c>
      <c r="F131" s="491"/>
      <c r="G131" s="491"/>
      <c r="H131" s="67" t="str">
        <f>IF(E131="","","-")</f>
        <v>-</v>
      </c>
      <c r="I131" s="491"/>
      <c r="J131" s="491"/>
      <c r="K131" s="67" t="str">
        <f>IF(I131="","","-")</f>
        <v/>
      </c>
      <c r="L131" s="681">
        <v>158</v>
      </c>
      <c r="M131" s="681"/>
      <c r="N131" s="67" t="str">
        <f>IF(O131="","","-")</f>
        <v/>
      </c>
      <c r="O131" s="488"/>
      <c r="P131" s="489"/>
      <c r="Q131" s="490"/>
      <c r="R131" s="491"/>
      <c r="S131" s="491"/>
      <c r="T131" s="67" t="str">
        <f>IF(Q131="","","-")</f>
        <v/>
      </c>
      <c r="U131" s="491"/>
      <c r="V131" s="491"/>
      <c r="W131" s="67" t="str">
        <f>IF(U131="","","-")</f>
        <v/>
      </c>
      <c r="X131" s="681"/>
      <c r="Y131" s="681"/>
      <c r="Z131" s="67" t="str">
        <f>IF(AA131="","","-")</f>
        <v/>
      </c>
      <c r="AA131" s="488"/>
      <c r="AB131" s="489"/>
      <c r="AC131" s="490"/>
      <c r="AD131" s="491"/>
      <c r="AE131" s="491"/>
      <c r="AF131" s="67" t="str">
        <f>IF(AC131="","","-")</f>
        <v/>
      </c>
      <c r="AG131" s="491"/>
      <c r="AH131" s="491"/>
      <c r="AI131" s="67" t="str">
        <f>IF(AG131="","","-")</f>
        <v/>
      </c>
      <c r="AJ131" s="681"/>
      <c r="AK131" s="681"/>
      <c r="AL131" s="67" t="str">
        <f>IF(AM131="","","-")</f>
        <v/>
      </c>
      <c r="AM131" s="488"/>
      <c r="AN131" s="489"/>
      <c r="AO131" s="490"/>
      <c r="AP131" s="491"/>
      <c r="AQ131" s="67" t="str">
        <f>IF(AO131="","","-")</f>
        <v/>
      </c>
      <c r="AR131" s="491"/>
      <c r="AS131" s="491"/>
      <c r="AT131" s="67" t="str">
        <f>IF(AR131="","","-")</f>
        <v/>
      </c>
      <c r="AU131" s="681"/>
      <c r="AV131" s="681"/>
      <c r="AW131" s="67" t="str">
        <f>IF(AX131="","","-")</f>
        <v/>
      </c>
      <c r="AX131" s="70"/>
    </row>
    <row r="132" spans="1:50" ht="28.35" customHeight="1" x14ac:dyDescent="0.15">
      <c r="A132" s="302" t="s">
        <v>245</v>
      </c>
      <c r="B132" s="303"/>
      <c r="C132" s="303"/>
      <c r="D132" s="303"/>
      <c r="E132" s="303"/>
      <c r="F132" s="304"/>
      <c r="G132" s="52" t="s">
        <v>560</v>
      </c>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8.35" customHeight="1" x14ac:dyDescent="0.15">
      <c r="A133" s="302"/>
      <c r="B133" s="303"/>
      <c r="C133" s="303"/>
      <c r="D133" s="303"/>
      <c r="E133" s="303"/>
      <c r="F133" s="304"/>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15">
      <c r="A134" s="302"/>
      <c r="B134" s="303"/>
      <c r="C134" s="303"/>
      <c r="D134" s="303"/>
      <c r="E134" s="303"/>
      <c r="F134" s="304"/>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8.35" customHeight="1" x14ac:dyDescent="0.15">
      <c r="A135" s="302"/>
      <c r="B135" s="303"/>
      <c r="C135" s="303"/>
      <c r="D135" s="303"/>
      <c r="E135" s="303"/>
      <c r="F135" s="304"/>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7.75" customHeight="1" x14ac:dyDescent="0.15">
      <c r="A136" s="302"/>
      <c r="B136" s="303"/>
      <c r="C136" s="303"/>
      <c r="D136" s="303"/>
      <c r="E136" s="303"/>
      <c r="F136" s="304"/>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8.35" customHeight="1" x14ac:dyDescent="0.15">
      <c r="A137" s="302"/>
      <c r="B137" s="303"/>
      <c r="C137" s="303"/>
      <c r="D137" s="303"/>
      <c r="E137" s="303"/>
      <c r="F137" s="304"/>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8.35" customHeight="1" x14ac:dyDescent="0.15">
      <c r="A138" s="302"/>
      <c r="B138" s="303"/>
      <c r="C138" s="303"/>
      <c r="D138" s="303"/>
      <c r="E138" s="303"/>
      <c r="F138" s="304"/>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7.75" customHeight="1" x14ac:dyDescent="0.15">
      <c r="A139" s="302"/>
      <c r="B139" s="303"/>
      <c r="C139" s="303"/>
      <c r="D139" s="303"/>
      <c r="E139" s="303"/>
      <c r="F139" s="304"/>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8.35" customHeight="1" x14ac:dyDescent="0.15">
      <c r="A140" s="302"/>
      <c r="B140" s="303"/>
      <c r="C140" s="303"/>
      <c r="D140" s="303"/>
      <c r="E140" s="303"/>
      <c r="F140" s="304"/>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8.35" customHeight="1" x14ac:dyDescent="0.15">
      <c r="A141" s="302"/>
      <c r="B141" s="303"/>
      <c r="C141" s="303"/>
      <c r="D141" s="303"/>
      <c r="E141" s="303"/>
      <c r="F141" s="304"/>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8.35" customHeight="1" x14ac:dyDescent="0.15">
      <c r="A142" s="302"/>
      <c r="B142" s="303"/>
      <c r="C142" s="303"/>
      <c r="D142" s="303"/>
      <c r="E142" s="303"/>
      <c r="F142" s="304"/>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8.35" customHeight="1" thickBot="1" x14ac:dyDescent="0.2">
      <c r="A143" s="302"/>
      <c r="B143" s="303"/>
      <c r="C143" s="303"/>
      <c r="D143" s="303"/>
      <c r="E143" s="303"/>
      <c r="F143" s="304"/>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15">
      <c r="A144" s="314" t="s">
        <v>247</v>
      </c>
      <c r="B144" s="315"/>
      <c r="C144" s="315"/>
      <c r="D144" s="315"/>
      <c r="E144" s="315"/>
      <c r="F144" s="316"/>
      <c r="G144" s="290" t="s">
        <v>652</v>
      </c>
      <c r="H144" s="291"/>
      <c r="I144" s="291"/>
      <c r="J144" s="291"/>
      <c r="K144" s="291"/>
      <c r="L144" s="291"/>
      <c r="M144" s="291"/>
      <c r="N144" s="291"/>
      <c r="O144" s="291"/>
      <c r="P144" s="291"/>
      <c r="Q144" s="291"/>
      <c r="R144" s="291"/>
      <c r="S144" s="291"/>
      <c r="T144" s="291"/>
      <c r="U144" s="291"/>
      <c r="V144" s="291"/>
      <c r="W144" s="291"/>
      <c r="X144" s="291"/>
      <c r="Y144" s="291"/>
      <c r="Z144" s="291"/>
      <c r="AA144" s="291"/>
      <c r="AB144" s="292"/>
      <c r="AC144" s="290" t="s">
        <v>656</v>
      </c>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495"/>
    </row>
    <row r="145" spans="1:51" ht="24.75" customHeight="1" x14ac:dyDescent="0.15">
      <c r="A145" s="317"/>
      <c r="B145" s="318"/>
      <c r="C145" s="318"/>
      <c r="D145" s="318"/>
      <c r="E145" s="318"/>
      <c r="F145" s="319"/>
      <c r="G145" s="470" t="s">
        <v>17</v>
      </c>
      <c r="H145" s="339"/>
      <c r="I145" s="339"/>
      <c r="J145" s="339"/>
      <c r="K145" s="339"/>
      <c r="L145" s="338" t="s">
        <v>18</v>
      </c>
      <c r="M145" s="339"/>
      <c r="N145" s="339"/>
      <c r="O145" s="339"/>
      <c r="P145" s="339"/>
      <c r="Q145" s="339"/>
      <c r="R145" s="339"/>
      <c r="S145" s="339"/>
      <c r="T145" s="339"/>
      <c r="U145" s="339"/>
      <c r="V145" s="339"/>
      <c r="W145" s="339"/>
      <c r="X145" s="340"/>
      <c r="Y145" s="123" t="s">
        <v>19</v>
      </c>
      <c r="Z145" s="124"/>
      <c r="AA145" s="124"/>
      <c r="AB145" s="500"/>
      <c r="AC145" s="470" t="s">
        <v>17</v>
      </c>
      <c r="AD145" s="339"/>
      <c r="AE145" s="339"/>
      <c r="AF145" s="339"/>
      <c r="AG145" s="339"/>
      <c r="AH145" s="338" t="s">
        <v>18</v>
      </c>
      <c r="AI145" s="339"/>
      <c r="AJ145" s="339"/>
      <c r="AK145" s="339"/>
      <c r="AL145" s="339"/>
      <c r="AM145" s="339"/>
      <c r="AN145" s="339"/>
      <c r="AO145" s="339"/>
      <c r="AP145" s="339"/>
      <c r="AQ145" s="339"/>
      <c r="AR145" s="339"/>
      <c r="AS145" s="339"/>
      <c r="AT145" s="340"/>
      <c r="AU145" s="123" t="s">
        <v>19</v>
      </c>
      <c r="AV145" s="124"/>
      <c r="AW145" s="124"/>
      <c r="AX145" s="125"/>
    </row>
    <row r="146" spans="1:51" ht="24.75" customHeight="1" x14ac:dyDescent="0.15">
      <c r="A146" s="317"/>
      <c r="B146" s="318"/>
      <c r="C146" s="318"/>
      <c r="D146" s="318"/>
      <c r="E146" s="318"/>
      <c r="F146" s="319"/>
      <c r="G146" s="341" t="s">
        <v>650</v>
      </c>
      <c r="H146" s="342"/>
      <c r="I146" s="342"/>
      <c r="J146" s="342"/>
      <c r="K146" s="343"/>
      <c r="L146" s="334" t="s">
        <v>651</v>
      </c>
      <c r="M146" s="335"/>
      <c r="N146" s="335"/>
      <c r="O146" s="335"/>
      <c r="P146" s="335"/>
      <c r="Q146" s="335"/>
      <c r="R146" s="335"/>
      <c r="S146" s="335"/>
      <c r="T146" s="335"/>
      <c r="U146" s="335"/>
      <c r="V146" s="335"/>
      <c r="W146" s="335"/>
      <c r="X146" s="336"/>
      <c r="Y146" s="158">
        <v>31.9</v>
      </c>
      <c r="Z146" s="159"/>
      <c r="AA146" s="159"/>
      <c r="AB146" s="504"/>
      <c r="AC146" s="341" t="s">
        <v>648</v>
      </c>
      <c r="AD146" s="342"/>
      <c r="AE146" s="342"/>
      <c r="AF146" s="342"/>
      <c r="AG146" s="343"/>
      <c r="AH146" s="334" t="s">
        <v>649</v>
      </c>
      <c r="AI146" s="335"/>
      <c r="AJ146" s="335"/>
      <c r="AK146" s="335"/>
      <c r="AL146" s="335"/>
      <c r="AM146" s="335"/>
      <c r="AN146" s="335"/>
      <c r="AO146" s="335"/>
      <c r="AP146" s="335"/>
      <c r="AQ146" s="335"/>
      <c r="AR146" s="335"/>
      <c r="AS146" s="335"/>
      <c r="AT146" s="336"/>
      <c r="AU146" s="158">
        <v>4.99</v>
      </c>
      <c r="AV146" s="159"/>
      <c r="AW146" s="159"/>
      <c r="AX146" s="160"/>
    </row>
    <row r="147" spans="1:51" ht="24.75" customHeight="1" x14ac:dyDescent="0.15">
      <c r="A147" s="317"/>
      <c r="B147" s="318"/>
      <c r="C147" s="318"/>
      <c r="D147" s="318"/>
      <c r="E147" s="318"/>
      <c r="F147" s="319"/>
      <c r="G147" s="118"/>
      <c r="H147" s="119"/>
      <c r="I147" s="119"/>
      <c r="J147" s="119"/>
      <c r="K147" s="120"/>
      <c r="L147" s="293"/>
      <c r="M147" s="294"/>
      <c r="N147" s="294"/>
      <c r="O147" s="294"/>
      <c r="P147" s="294"/>
      <c r="Q147" s="294"/>
      <c r="R147" s="294"/>
      <c r="S147" s="294"/>
      <c r="T147" s="294"/>
      <c r="U147" s="294"/>
      <c r="V147" s="294"/>
      <c r="W147" s="294"/>
      <c r="X147" s="295"/>
      <c r="Y147" s="296"/>
      <c r="Z147" s="297"/>
      <c r="AA147" s="297"/>
      <c r="AB147" s="337"/>
      <c r="AC147" s="118"/>
      <c r="AD147" s="119"/>
      <c r="AE147" s="119"/>
      <c r="AF147" s="119"/>
      <c r="AG147" s="120"/>
      <c r="AH147" s="293"/>
      <c r="AI147" s="294"/>
      <c r="AJ147" s="294"/>
      <c r="AK147" s="294"/>
      <c r="AL147" s="294"/>
      <c r="AM147" s="294"/>
      <c r="AN147" s="294"/>
      <c r="AO147" s="294"/>
      <c r="AP147" s="294"/>
      <c r="AQ147" s="294"/>
      <c r="AR147" s="294"/>
      <c r="AS147" s="294"/>
      <c r="AT147" s="295"/>
      <c r="AU147" s="296"/>
      <c r="AV147" s="297"/>
      <c r="AW147" s="297"/>
      <c r="AX147" s="298"/>
    </row>
    <row r="148" spans="1:51" ht="24.75" customHeight="1" x14ac:dyDescent="0.15">
      <c r="A148" s="317"/>
      <c r="B148" s="318"/>
      <c r="C148" s="318"/>
      <c r="D148" s="318"/>
      <c r="E148" s="318"/>
      <c r="F148" s="319"/>
      <c r="G148" s="118"/>
      <c r="H148" s="119"/>
      <c r="I148" s="119"/>
      <c r="J148" s="119"/>
      <c r="K148" s="120"/>
      <c r="L148" s="293"/>
      <c r="M148" s="294"/>
      <c r="N148" s="294"/>
      <c r="O148" s="294"/>
      <c r="P148" s="294"/>
      <c r="Q148" s="294"/>
      <c r="R148" s="294"/>
      <c r="S148" s="294"/>
      <c r="T148" s="294"/>
      <c r="U148" s="294"/>
      <c r="V148" s="294"/>
      <c r="W148" s="294"/>
      <c r="X148" s="295"/>
      <c r="Y148" s="296"/>
      <c r="Z148" s="297"/>
      <c r="AA148" s="297"/>
      <c r="AB148" s="337"/>
      <c r="AC148" s="118"/>
      <c r="AD148" s="119"/>
      <c r="AE148" s="119"/>
      <c r="AF148" s="119"/>
      <c r="AG148" s="120"/>
      <c r="AH148" s="293"/>
      <c r="AI148" s="294"/>
      <c r="AJ148" s="294"/>
      <c r="AK148" s="294"/>
      <c r="AL148" s="294"/>
      <c r="AM148" s="294"/>
      <c r="AN148" s="294"/>
      <c r="AO148" s="294"/>
      <c r="AP148" s="294"/>
      <c r="AQ148" s="294"/>
      <c r="AR148" s="294"/>
      <c r="AS148" s="294"/>
      <c r="AT148" s="295"/>
      <c r="AU148" s="296"/>
      <c r="AV148" s="297"/>
      <c r="AW148" s="297"/>
      <c r="AX148" s="298"/>
    </row>
    <row r="149" spans="1:51" ht="24.75" customHeight="1" x14ac:dyDescent="0.15">
      <c r="A149" s="317"/>
      <c r="B149" s="318"/>
      <c r="C149" s="318"/>
      <c r="D149" s="318"/>
      <c r="E149" s="318"/>
      <c r="F149" s="319"/>
      <c r="G149" s="555" t="s">
        <v>20</v>
      </c>
      <c r="H149" s="556"/>
      <c r="I149" s="556"/>
      <c r="J149" s="556"/>
      <c r="K149" s="556"/>
      <c r="L149" s="557"/>
      <c r="M149" s="558"/>
      <c r="N149" s="558"/>
      <c r="O149" s="558"/>
      <c r="P149" s="558"/>
      <c r="Q149" s="558"/>
      <c r="R149" s="558"/>
      <c r="S149" s="558"/>
      <c r="T149" s="558"/>
      <c r="U149" s="558"/>
      <c r="V149" s="558"/>
      <c r="W149" s="558"/>
      <c r="X149" s="559"/>
      <c r="Y149" s="560">
        <f>SUM(Y146:AB148)</f>
        <v>31.9</v>
      </c>
      <c r="Z149" s="561"/>
      <c r="AA149" s="561"/>
      <c r="AB149" s="562"/>
      <c r="AC149" s="555" t="s">
        <v>20</v>
      </c>
      <c r="AD149" s="556"/>
      <c r="AE149" s="556"/>
      <c r="AF149" s="556"/>
      <c r="AG149" s="556"/>
      <c r="AH149" s="557"/>
      <c r="AI149" s="558"/>
      <c r="AJ149" s="558"/>
      <c r="AK149" s="558"/>
      <c r="AL149" s="558"/>
      <c r="AM149" s="558"/>
      <c r="AN149" s="558"/>
      <c r="AO149" s="558"/>
      <c r="AP149" s="558"/>
      <c r="AQ149" s="558"/>
      <c r="AR149" s="558"/>
      <c r="AS149" s="558"/>
      <c r="AT149" s="559"/>
      <c r="AU149" s="560">
        <f>SUM(AU146:AX148)</f>
        <v>4.99</v>
      </c>
      <c r="AV149" s="561"/>
      <c r="AW149" s="561"/>
      <c r="AX149" s="579"/>
    </row>
    <row r="150" spans="1:51" ht="24.75" customHeight="1" thickBot="1" x14ac:dyDescent="0.2">
      <c r="A150" s="587" t="s">
        <v>140</v>
      </c>
      <c r="B150" s="588"/>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6" t="s">
        <v>219</v>
      </c>
      <c r="AM150" s="597"/>
      <c r="AN150" s="597"/>
      <c r="AO150" s="69" t="s">
        <v>218</v>
      </c>
      <c r="AP150" s="21"/>
      <c r="AQ150" s="21"/>
      <c r="AR150" s="21"/>
      <c r="AS150" s="21"/>
      <c r="AT150" s="21"/>
      <c r="AU150" s="21"/>
      <c r="AV150" s="21"/>
      <c r="AW150" s="21"/>
      <c r="AX150" s="22"/>
      <c r="AY150">
        <f>COUNTIF($AO$150,"☑")</f>
        <v>0</v>
      </c>
    </row>
    <row r="151" spans="1:51" ht="24.75" customHeight="1" x14ac:dyDescent="0.15">
      <c r="A151" s="4"/>
      <c r="B151" s="4"/>
      <c r="C151" s="4"/>
      <c r="D151" s="4"/>
      <c r="E151" s="4"/>
      <c r="F151" s="4"/>
      <c r="G151" s="7"/>
      <c r="H151" s="7"/>
      <c r="I151" s="7"/>
      <c r="J151" s="7"/>
      <c r="K151" s="7"/>
      <c r="L151" s="3"/>
      <c r="M151" s="7"/>
      <c r="N151" s="7"/>
      <c r="O151" s="7"/>
      <c r="P151" s="7"/>
      <c r="Q151" s="7"/>
      <c r="R151" s="7"/>
      <c r="S151" s="7"/>
      <c r="T151" s="7"/>
      <c r="U151" s="7"/>
      <c r="V151" s="7"/>
      <c r="W151" s="7"/>
      <c r="X151" s="7"/>
      <c r="Y151" s="8"/>
      <c r="Z151" s="8"/>
      <c r="AA151" s="8"/>
      <c r="AB151" s="8"/>
      <c r="AC151" s="7"/>
      <c r="AD151" s="7"/>
      <c r="AE151" s="7"/>
      <c r="AF151" s="7"/>
      <c r="AG151" s="7"/>
      <c r="AH151" s="3"/>
      <c r="AI151" s="7"/>
      <c r="AJ151" s="7"/>
      <c r="AK151" s="7"/>
      <c r="AL151" s="7"/>
      <c r="AM151" s="7"/>
      <c r="AN151" s="7"/>
      <c r="AO151" s="7"/>
      <c r="AP151" s="7"/>
      <c r="AQ151" s="7"/>
      <c r="AR151" s="7"/>
      <c r="AS151" s="7"/>
      <c r="AT151" s="7"/>
      <c r="AU151" s="8"/>
      <c r="AV151" s="8"/>
      <c r="AW151" s="8"/>
      <c r="AX151" s="8"/>
    </row>
    <row r="152" spans="1:51" ht="24.75" customHeight="1" x14ac:dyDescent="0.15"/>
    <row r="153" spans="1:51" ht="24.75" customHeight="1" x14ac:dyDescent="0.15">
      <c r="A153" s="9"/>
      <c r="B153" s="1" t="s">
        <v>27</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24.75" customHeight="1" x14ac:dyDescent="0.15">
      <c r="A154" s="9"/>
      <c r="B154" s="38" t="s">
        <v>228</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59.25" customHeight="1" x14ac:dyDescent="0.15">
      <c r="A155" s="566"/>
      <c r="B155" s="566"/>
      <c r="C155" s="566" t="s">
        <v>26</v>
      </c>
      <c r="D155" s="566"/>
      <c r="E155" s="566"/>
      <c r="F155" s="566"/>
      <c r="G155" s="566"/>
      <c r="H155" s="566"/>
      <c r="I155" s="566"/>
      <c r="J155" s="584" t="s">
        <v>192</v>
      </c>
      <c r="K155" s="590"/>
      <c r="L155" s="590"/>
      <c r="M155" s="590"/>
      <c r="N155" s="590"/>
      <c r="O155" s="590"/>
      <c r="P155" s="100" t="s">
        <v>175</v>
      </c>
      <c r="Q155" s="100"/>
      <c r="R155" s="100"/>
      <c r="S155" s="100"/>
      <c r="T155" s="100"/>
      <c r="U155" s="100"/>
      <c r="V155" s="100"/>
      <c r="W155" s="100"/>
      <c r="X155" s="100"/>
      <c r="Y155" s="582" t="s">
        <v>190</v>
      </c>
      <c r="Z155" s="613"/>
      <c r="AA155" s="613"/>
      <c r="AB155" s="613"/>
      <c r="AC155" s="584" t="s">
        <v>217</v>
      </c>
      <c r="AD155" s="584"/>
      <c r="AE155" s="584"/>
      <c r="AF155" s="584"/>
      <c r="AG155" s="584"/>
      <c r="AH155" s="582" t="s">
        <v>233</v>
      </c>
      <c r="AI155" s="566"/>
      <c r="AJ155" s="566"/>
      <c r="AK155" s="566"/>
      <c r="AL155" s="566" t="s">
        <v>21</v>
      </c>
      <c r="AM155" s="566"/>
      <c r="AN155" s="566"/>
      <c r="AO155" s="583"/>
      <c r="AP155" s="570" t="s">
        <v>193</v>
      </c>
      <c r="AQ155" s="570"/>
      <c r="AR155" s="570"/>
      <c r="AS155" s="570"/>
      <c r="AT155" s="570"/>
      <c r="AU155" s="570"/>
      <c r="AV155" s="570"/>
      <c r="AW155" s="570"/>
      <c r="AX155" s="570"/>
    </row>
    <row r="156" spans="1:51" ht="43.5" customHeight="1" x14ac:dyDescent="0.15">
      <c r="A156" s="565">
        <v>1</v>
      </c>
      <c r="B156" s="565">
        <v>1</v>
      </c>
      <c r="C156" s="594" t="s">
        <v>646</v>
      </c>
      <c r="D156" s="595"/>
      <c r="E156" s="595"/>
      <c r="F156" s="595"/>
      <c r="G156" s="595"/>
      <c r="H156" s="595"/>
      <c r="I156" s="595"/>
      <c r="J156" s="580">
        <v>4010001054032</v>
      </c>
      <c r="K156" s="581"/>
      <c r="L156" s="581"/>
      <c r="M156" s="581"/>
      <c r="N156" s="581"/>
      <c r="O156" s="581"/>
      <c r="P156" s="600" t="s">
        <v>647</v>
      </c>
      <c r="Q156" s="601"/>
      <c r="R156" s="601"/>
      <c r="S156" s="601"/>
      <c r="T156" s="601"/>
      <c r="U156" s="601"/>
      <c r="V156" s="601"/>
      <c r="W156" s="601"/>
      <c r="X156" s="601"/>
      <c r="Y156" s="591">
        <v>31.9</v>
      </c>
      <c r="Z156" s="592"/>
      <c r="AA156" s="592"/>
      <c r="AB156" s="593"/>
      <c r="AC156" s="585" t="s">
        <v>235</v>
      </c>
      <c r="AD156" s="586"/>
      <c r="AE156" s="586"/>
      <c r="AF156" s="586"/>
      <c r="AG156" s="586"/>
      <c r="AH156" s="550">
        <v>1</v>
      </c>
      <c r="AI156" s="551"/>
      <c r="AJ156" s="551"/>
      <c r="AK156" s="551"/>
      <c r="AL156" s="552" t="s">
        <v>264</v>
      </c>
      <c r="AM156" s="553"/>
      <c r="AN156" s="553"/>
      <c r="AO156" s="554"/>
      <c r="AP156" s="572" t="s">
        <v>631</v>
      </c>
      <c r="AQ156" s="572"/>
      <c r="AR156" s="572"/>
      <c r="AS156" s="572"/>
      <c r="AT156" s="572"/>
      <c r="AU156" s="572"/>
      <c r="AV156" s="572"/>
      <c r="AW156" s="572"/>
      <c r="AX156" s="572"/>
    </row>
    <row r="157" spans="1:51" ht="43.5" customHeight="1" x14ac:dyDescent="0.15">
      <c r="A157" s="565">
        <v>2</v>
      </c>
      <c r="B157" s="565">
        <v>1</v>
      </c>
      <c r="C157" s="594" t="s">
        <v>632</v>
      </c>
      <c r="D157" s="595"/>
      <c r="E157" s="595"/>
      <c r="F157" s="595"/>
      <c r="G157" s="595"/>
      <c r="H157" s="595"/>
      <c r="I157" s="595"/>
      <c r="J157" s="580">
        <v>1010001088264</v>
      </c>
      <c r="K157" s="581"/>
      <c r="L157" s="581"/>
      <c r="M157" s="581"/>
      <c r="N157" s="581"/>
      <c r="O157" s="581"/>
      <c r="P157" s="600" t="s">
        <v>633</v>
      </c>
      <c r="Q157" s="601"/>
      <c r="R157" s="601"/>
      <c r="S157" s="601"/>
      <c r="T157" s="601"/>
      <c r="U157" s="601"/>
      <c r="V157" s="601"/>
      <c r="W157" s="601"/>
      <c r="X157" s="601"/>
      <c r="Y157" s="591">
        <v>25.9</v>
      </c>
      <c r="Z157" s="592"/>
      <c r="AA157" s="592"/>
      <c r="AB157" s="593"/>
      <c r="AC157" s="585" t="s">
        <v>634</v>
      </c>
      <c r="AD157" s="586"/>
      <c r="AE157" s="586"/>
      <c r="AF157" s="586"/>
      <c r="AG157" s="586"/>
      <c r="AH157" s="550">
        <v>1</v>
      </c>
      <c r="AI157" s="551"/>
      <c r="AJ157" s="551"/>
      <c r="AK157" s="551"/>
      <c r="AL157" s="552" t="s">
        <v>264</v>
      </c>
      <c r="AM157" s="553"/>
      <c r="AN157" s="553"/>
      <c r="AO157" s="554"/>
      <c r="AP157" s="572" t="s">
        <v>631</v>
      </c>
      <c r="AQ157" s="572"/>
      <c r="AR157" s="572"/>
      <c r="AS157" s="572"/>
      <c r="AT157" s="572"/>
      <c r="AU157" s="572"/>
      <c r="AV157" s="572"/>
      <c r="AW157" s="572"/>
      <c r="AX157" s="572"/>
      <c r="AY157">
        <f>COUNTA($C$157)</f>
        <v>1</v>
      </c>
    </row>
    <row r="158" spans="1:51" ht="54" customHeight="1" x14ac:dyDescent="0.15">
      <c r="A158" s="565">
        <v>3</v>
      </c>
      <c r="B158" s="565">
        <v>1</v>
      </c>
      <c r="C158" s="594" t="s">
        <v>635</v>
      </c>
      <c r="D158" s="595"/>
      <c r="E158" s="595"/>
      <c r="F158" s="595"/>
      <c r="G158" s="595"/>
      <c r="H158" s="595"/>
      <c r="I158" s="595"/>
      <c r="J158" s="580">
        <v>6011101000700</v>
      </c>
      <c r="K158" s="581"/>
      <c r="L158" s="581"/>
      <c r="M158" s="581"/>
      <c r="N158" s="581"/>
      <c r="O158" s="581"/>
      <c r="P158" s="602" t="s">
        <v>636</v>
      </c>
      <c r="Q158" s="603"/>
      <c r="R158" s="603"/>
      <c r="S158" s="603"/>
      <c r="T158" s="603"/>
      <c r="U158" s="603"/>
      <c r="V158" s="603"/>
      <c r="W158" s="603"/>
      <c r="X158" s="603"/>
      <c r="Y158" s="591">
        <v>25.5</v>
      </c>
      <c r="Z158" s="592"/>
      <c r="AA158" s="592"/>
      <c r="AB158" s="593"/>
      <c r="AC158" s="585" t="s">
        <v>235</v>
      </c>
      <c r="AD158" s="586"/>
      <c r="AE158" s="586"/>
      <c r="AF158" s="586"/>
      <c r="AG158" s="586"/>
      <c r="AH158" s="550">
        <v>1</v>
      </c>
      <c r="AI158" s="551"/>
      <c r="AJ158" s="551"/>
      <c r="AK158" s="551"/>
      <c r="AL158" s="552" t="s">
        <v>264</v>
      </c>
      <c r="AM158" s="553"/>
      <c r="AN158" s="553"/>
      <c r="AO158" s="554"/>
      <c r="AP158" s="572" t="s">
        <v>631</v>
      </c>
      <c r="AQ158" s="572"/>
      <c r="AR158" s="572"/>
      <c r="AS158" s="572"/>
      <c r="AT158" s="572"/>
      <c r="AU158" s="572"/>
      <c r="AV158" s="572"/>
      <c r="AW158" s="572"/>
      <c r="AX158" s="572"/>
      <c r="AY158">
        <f>COUNTA($C$158)</f>
        <v>1</v>
      </c>
    </row>
    <row r="159" spans="1:51" ht="43.5" customHeight="1" x14ac:dyDescent="0.15">
      <c r="A159" s="565">
        <v>4</v>
      </c>
      <c r="B159" s="565">
        <v>1</v>
      </c>
      <c r="C159" s="594" t="s">
        <v>629</v>
      </c>
      <c r="D159" s="595"/>
      <c r="E159" s="595"/>
      <c r="F159" s="595"/>
      <c r="G159" s="595"/>
      <c r="H159" s="595"/>
      <c r="I159" s="595"/>
      <c r="J159" s="580">
        <v>5011001027530</v>
      </c>
      <c r="K159" s="581"/>
      <c r="L159" s="581"/>
      <c r="M159" s="581"/>
      <c r="N159" s="581"/>
      <c r="O159" s="581"/>
      <c r="P159" s="602" t="s">
        <v>630</v>
      </c>
      <c r="Q159" s="603"/>
      <c r="R159" s="603"/>
      <c r="S159" s="603"/>
      <c r="T159" s="603"/>
      <c r="U159" s="603"/>
      <c r="V159" s="603"/>
      <c r="W159" s="603"/>
      <c r="X159" s="603"/>
      <c r="Y159" s="591">
        <v>7.92</v>
      </c>
      <c r="Z159" s="592"/>
      <c r="AA159" s="592"/>
      <c r="AB159" s="593"/>
      <c r="AC159" s="607" t="s">
        <v>235</v>
      </c>
      <c r="AD159" s="608"/>
      <c r="AE159" s="608"/>
      <c r="AF159" s="608"/>
      <c r="AG159" s="608"/>
      <c r="AH159" s="550">
        <v>4</v>
      </c>
      <c r="AI159" s="551"/>
      <c r="AJ159" s="551"/>
      <c r="AK159" s="551"/>
      <c r="AL159" s="552" t="s">
        <v>264</v>
      </c>
      <c r="AM159" s="553"/>
      <c r="AN159" s="553"/>
      <c r="AO159" s="554"/>
      <c r="AP159" s="572" t="s">
        <v>631</v>
      </c>
      <c r="AQ159" s="572"/>
      <c r="AR159" s="572"/>
      <c r="AS159" s="572"/>
      <c r="AT159" s="572"/>
      <c r="AU159" s="572"/>
      <c r="AV159" s="572"/>
      <c r="AW159" s="572"/>
      <c r="AX159" s="572"/>
      <c r="AY159">
        <f>COUNTA($C$159)</f>
        <v>1</v>
      </c>
    </row>
    <row r="160" spans="1:51" ht="24.75" customHeight="1" x14ac:dyDescent="0.15">
      <c r="A160" s="42"/>
      <c r="B160" s="42"/>
      <c r="C160" s="42"/>
      <c r="D160" s="42"/>
      <c r="E160" s="42"/>
      <c r="F160" s="42"/>
      <c r="G160" s="42"/>
      <c r="H160" s="42"/>
      <c r="I160" s="42"/>
      <c r="J160" s="43"/>
      <c r="K160" s="43"/>
      <c r="L160" s="43"/>
      <c r="M160" s="43"/>
      <c r="N160" s="43"/>
      <c r="O160" s="43"/>
      <c r="P160" s="44"/>
      <c r="Q160" s="44"/>
      <c r="R160" s="44"/>
      <c r="S160" s="44"/>
      <c r="T160" s="44"/>
      <c r="U160" s="44"/>
      <c r="V160" s="44"/>
      <c r="W160" s="44"/>
      <c r="X160" s="44"/>
      <c r="Y160" s="45"/>
      <c r="Z160" s="45"/>
      <c r="AA160" s="45"/>
      <c r="AB160" s="45"/>
      <c r="AC160" s="45"/>
      <c r="AD160" s="45"/>
      <c r="AE160" s="45"/>
      <c r="AF160" s="45"/>
      <c r="AG160" s="45"/>
      <c r="AH160" s="45"/>
      <c r="AI160" s="45"/>
      <c r="AJ160" s="45"/>
      <c r="AK160" s="45"/>
      <c r="AL160" s="45"/>
      <c r="AM160" s="45"/>
      <c r="AN160" s="45"/>
      <c r="AO160" s="45"/>
      <c r="AP160" s="44"/>
      <c r="AQ160" s="44"/>
      <c r="AR160" s="44"/>
      <c r="AS160" s="44"/>
      <c r="AT160" s="44"/>
      <c r="AU160" s="44"/>
      <c r="AV160" s="44"/>
      <c r="AW160" s="44"/>
      <c r="AX160" s="44"/>
      <c r="AY160">
        <f>COUNTA($C$163)</f>
        <v>1</v>
      </c>
    </row>
    <row r="161" spans="1:51" ht="24.75" customHeight="1" x14ac:dyDescent="0.15">
      <c r="A161" s="42"/>
      <c r="B161" s="46" t="s">
        <v>169</v>
      </c>
      <c r="C161" s="42"/>
      <c r="D161" s="42"/>
      <c r="E161" s="42"/>
      <c r="F161" s="42"/>
      <c r="G161" s="42"/>
      <c r="H161" s="42"/>
      <c r="I161" s="42"/>
      <c r="J161" s="42"/>
      <c r="K161" s="42"/>
      <c r="L161" s="42"/>
      <c r="M161" s="42"/>
      <c r="N161" s="42"/>
      <c r="O161" s="42"/>
      <c r="P161" s="47"/>
      <c r="Q161" s="47"/>
      <c r="R161" s="47"/>
      <c r="S161" s="47"/>
      <c r="T161" s="47"/>
      <c r="U161" s="47"/>
      <c r="V161" s="47"/>
      <c r="W161" s="47"/>
      <c r="X161" s="47"/>
      <c r="Y161" s="48"/>
      <c r="Z161" s="48"/>
      <c r="AA161" s="48"/>
      <c r="AB161" s="48"/>
      <c r="AC161" s="48"/>
      <c r="AD161" s="48"/>
      <c r="AE161" s="48"/>
      <c r="AF161" s="48"/>
      <c r="AG161" s="48"/>
      <c r="AH161" s="48"/>
      <c r="AI161" s="48"/>
      <c r="AJ161" s="48"/>
      <c r="AK161" s="48"/>
      <c r="AL161" s="48"/>
      <c r="AM161" s="48"/>
      <c r="AN161" s="48"/>
      <c r="AO161" s="48"/>
      <c r="AP161" s="47"/>
      <c r="AQ161" s="47"/>
      <c r="AR161" s="47"/>
      <c r="AS161" s="47"/>
      <c r="AT161" s="47"/>
      <c r="AU161" s="47"/>
      <c r="AV161" s="47"/>
      <c r="AW161" s="47"/>
      <c r="AX161" s="47"/>
      <c r="AY161">
        <f>$AY$160</f>
        <v>1</v>
      </c>
    </row>
    <row r="162" spans="1:51" ht="59.25" customHeight="1" x14ac:dyDescent="0.15">
      <c r="A162" s="566"/>
      <c r="B162" s="566"/>
      <c r="C162" s="566" t="s">
        <v>26</v>
      </c>
      <c r="D162" s="566"/>
      <c r="E162" s="566"/>
      <c r="F162" s="566"/>
      <c r="G162" s="566"/>
      <c r="H162" s="566"/>
      <c r="I162" s="566"/>
      <c r="J162" s="584" t="s">
        <v>192</v>
      </c>
      <c r="K162" s="590"/>
      <c r="L162" s="590"/>
      <c r="M162" s="590"/>
      <c r="N162" s="590"/>
      <c r="O162" s="590"/>
      <c r="P162" s="100" t="s">
        <v>175</v>
      </c>
      <c r="Q162" s="100"/>
      <c r="R162" s="100"/>
      <c r="S162" s="100"/>
      <c r="T162" s="100"/>
      <c r="U162" s="100"/>
      <c r="V162" s="100"/>
      <c r="W162" s="100"/>
      <c r="X162" s="100"/>
      <c r="Y162" s="582" t="s">
        <v>190</v>
      </c>
      <c r="Z162" s="613"/>
      <c r="AA162" s="613"/>
      <c r="AB162" s="613"/>
      <c r="AC162" s="584" t="s">
        <v>217</v>
      </c>
      <c r="AD162" s="584"/>
      <c r="AE162" s="584"/>
      <c r="AF162" s="584"/>
      <c r="AG162" s="584"/>
      <c r="AH162" s="582" t="s">
        <v>233</v>
      </c>
      <c r="AI162" s="566"/>
      <c r="AJ162" s="566"/>
      <c r="AK162" s="566"/>
      <c r="AL162" s="566" t="s">
        <v>21</v>
      </c>
      <c r="AM162" s="566"/>
      <c r="AN162" s="566"/>
      <c r="AO162" s="583"/>
      <c r="AP162" s="570" t="s">
        <v>193</v>
      </c>
      <c r="AQ162" s="570"/>
      <c r="AR162" s="570"/>
      <c r="AS162" s="570"/>
      <c r="AT162" s="570"/>
      <c r="AU162" s="570"/>
      <c r="AV162" s="570"/>
      <c r="AW162" s="570"/>
      <c r="AX162" s="570"/>
      <c r="AY162">
        <f t="shared" ref="AY162:AY163" si="8">$AY$160</f>
        <v>1</v>
      </c>
    </row>
    <row r="163" spans="1:51" ht="30" customHeight="1" x14ac:dyDescent="0.15">
      <c r="A163" s="565">
        <v>1</v>
      </c>
      <c r="B163" s="565">
        <v>1</v>
      </c>
      <c r="C163" s="614" t="s">
        <v>654</v>
      </c>
      <c r="D163" s="615"/>
      <c r="E163" s="615"/>
      <c r="F163" s="615"/>
      <c r="G163" s="615"/>
      <c r="H163" s="615"/>
      <c r="I163" s="616"/>
      <c r="J163" s="617">
        <v>2000020111007</v>
      </c>
      <c r="K163" s="618"/>
      <c r="L163" s="618"/>
      <c r="M163" s="618"/>
      <c r="N163" s="618"/>
      <c r="O163" s="619"/>
      <c r="P163" s="600" t="s">
        <v>624</v>
      </c>
      <c r="Q163" s="601"/>
      <c r="R163" s="601"/>
      <c r="S163" s="601"/>
      <c r="T163" s="601"/>
      <c r="U163" s="601"/>
      <c r="V163" s="601"/>
      <c r="W163" s="601"/>
      <c r="X163" s="601"/>
      <c r="Y163" s="591">
        <v>4.99</v>
      </c>
      <c r="Z163" s="592"/>
      <c r="AA163" s="592"/>
      <c r="AB163" s="593"/>
      <c r="AC163" s="585" t="s">
        <v>625</v>
      </c>
      <c r="AD163" s="586"/>
      <c r="AE163" s="586"/>
      <c r="AF163" s="586"/>
      <c r="AG163" s="586"/>
      <c r="AH163" s="550" t="s">
        <v>264</v>
      </c>
      <c r="AI163" s="551"/>
      <c r="AJ163" s="551"/>
      <c r="AK163" s="551"/>
      <c r="AL163" s="550" t="s">
        <v>264</v>
      </c>
      <c r="AM163" s="551"/>
      <c r="AN163" s="551"/>
      <c r="AO163" s="551"/>
      <c r="AP163" s="572" t="s">
        <v>569</v>
      </c>
      <c r="AQ163" s="572"/>
      <c r="AR163" s="572"/>
      <c r="AS163" s="572"/>
      <c r="AT163" s="572"/>
      <c r="AU163" s="572"/>
      <c r="AV163" s="572"/>
      <c r="AW163" s="572"/>
      <c r="AX163" s="572"/>
      <c r="AY163">
        <f t="shared" si="8"/>
        <v>1</v>
      </c>
    </row>
    <row r="164" spans="1:51" ht="30" customHeight="1" x14ac:dyDescent="0.15">
      <c r="A164" s="565">
        <v>2</v>
      </c>
      <c r="B164" s="565">
        <v>1</v>
      </c>
      <c r="C164" s="594" t="s">
        <v>653</v>
      </c>
      <c r="D164" s="595"/>
      <c r="E164" s="595"/>
      <c r="F164" s="595"/>
      <c r="G164" s="595"/>
      <c r="H164" s="595"/>
      <c r="I164" s="595"/>
      <c r="J164" s="580">
        <v>6000020271004</v>
      </c>
      <c r="K164" s="581"/>
      <c r="L164" s="581"/>
      <c r="M164" s="581"/>
      <c r="N164" s="581"/>
      <c r="O164" s="581"/>
      <c r="P164" s="600" t="s">
        <v>624</v>
      </c>
      <c r="Q164" s="601"/>
      <c r="R164" s="601"/>
      <c r="S164" s="601"/>
      <c r="T164" s="601"/>
      <c r="U164" s="601"/>
      <c r="V164" s="601"/>
      <c r="W164" s="601"/>
      <c r="X164" s="601"/>
      <c r="Y164" s="591">
        <v>4.99</v>
      </c>
      <c r="Z164" s="592"/>
      <c r="AA164" s="592"/>
      <c r="AB164" s="593"/>
      <c r="AC164" s="585" t="s">
        <v>625</v>
      </c>
      <c r="AD164" s="586"/>
      <c r="AE164" s="586"/>
      <c r="AF164" s="586"/>
      <c r="AG164" s="586"/>
      <c r="AH164" s="550" t="s">
        <v>264</v>
      </c>
      <c r="AI164" s="551"/>
      <c r="AJ164" s="551"/>
      <c r="AK164" s="551"/>
      <c r="AL164" s="550" t="s">
        <v>264</v>
      </c>
      <c r="AM164" s="551"/>
      <c r="AN164" s="551"/>
      <c r="AO164" s="551"/>
      <c r="AP164" s="572" t="s">
        <v>569</v>
      </c>
      <c r="AQ164" s="572"/>
      <c r="AR164" s="572"/>
      <c r="AS164" s="572"/>
      <c r="AT164" s="572"/>
      <c r="AU164" s="572"/>
      <c r="AV164" s="572"/>
      <c r="AW164" s="572"/>
      <c r="AX164" s="572"/>
      <c r="AY164">
        <f>COUNTA($C$164)</f>
        <v>1</v>
      </c>
    </row>
    <row r="165" spans="1:51" ht="30" customHeight="1" x14ac:dyDescent="0.15">
      <c r="A165" s="565">
        <v>3</v>
      </c>
      <c r="B165" s="565">
        <v>1</v>
      </c>
      <c r="C165" s="594" t="s">
        <v>626</v>
      </c>
      <c r="D165" s="595"/>
      <c r="E165" s="595"/>
      <c r="F165" s="595"/>
      <c r="G165" s="595"/>
      <c r="H165" s="595"/>
      <c r="I165" s="595"/>
      <c r="J165" s="580">
        <v>4000020210005</v>
      </c>
      <c r="K165" s="581"/>
      <c r="L165" s="581"/>
      <c r="M165" s="581"/>
      <c r="N165" s="581"/>
      <c r="O165" s="581"/>
      <c r="P165" s="600" t="s">
        <v>624</v>
      </c>
      <c r="Q165" s="601"/>
      <c r="R165" s="601"/>
      <c r="S165" s="601"/>
      <c r="T165" s="601"/>
      <c r="U165" s="601"/>
      <c r="V165" s="601"/>
      <c r="W165" s="601"/>
      <c r="X165" s="601"/>
      <c r="Y165" s="591">
        <v>3.46</v>
      </c>
      <c r="Z165" s="592"/>
      <c r="AA165" s="592"/>
      <c r="AB165" s="593"/>
      <c r="AC165" s="585" t="s">
        <v>625</v>
      </c>
      <c r="AD165" s="586"/>
      <c r="AE165" s="586"/>
      <c r="AF165" s="586"/>
      <c r="AG165" s="586"/>
      <c r="AH165" s="550" t="s">
        <v>264</v>
      </c>
      <c r="AI165" s="551"/>
      <c r="AJ165" s="551"/>
      <c r="AK165" s="551"/>
      <c r="AL165" s="550" t="s">
        <v>264</v>
      </c>
      <c r="AM165" s="551"/>
      <c r="AN165" s="551"/>
      <c r="AO165" s="551"/>
      <c r="AP165" s="572" t="s">
        <v>569</v>
      </c>
      <c r="AQ165" s="572"/>
      <c r="AR165" s="572"/>
      <c r="AS165" s="572"/>
      <c r="AT165" s="572"/>
      <c r="AU165" s="572"/>
      <c r="AV165" s="572"/>
      <c r="AW165" s="572"/>
      <c r="AX165" s="572"/>
      <c r="AY165">
        <f>COUNTA($C$165)</f>
        <v>1</v>
      </c>
    </row>
    <row r="166" spans="1:51" ht="30" customHeight="1" x14ac:dyDescent="0.15">
      <c r="A166" s="565">
        <v>4</v>
      </c>
      <c r="B166" s="565">
        <v>1</v>
      </c>
      <c r="C166" s="594" t="s">
        <v>628</v>
      </c>
      <c r="D166" s="595"/>
      <c r="E166" s="595"/>
      <c r="F166" s="595"/>
      <c r="G166" s="595"/>
      <c r="H166" s="595"/>
      <c r="I166" s="595"/>
      <c r="J166" s="580">
        <v>4000020442011</v>
      </c>
      <c r="K166" s="581"/>
      <c r="L166" s="581"/>
      <c r="M166" s="581"/>
      <c r="N166" s="581"/>
      <c r="O166" s="581"/>
      <c r="P166" s="600" t="s">
        <v>624</v>
      </c>
      <c r="Q166" s="601"/>
      <c r="R166" s="601"/>
      <c r="S166" s="601"/>
      <c r="T166" s="601"/>
      <c r="U166" s="601"/>
      <c r="V166" s="601"/>
      <c r="W166" s="601"/>
      <c r="X166" s="601"/>
      <c r="Y166" s="591">
        <v>1.9</v>
      </c>
      <c r="Z166" s="592"/>
      <c r="AA166" s="592"/>
      <c r="AB166" s="593"/>
      <c r="AC166" s="585" t="s">
        <v>625</v>
      </c>
      <c r="AD166" s="586"/>
      <c r="AE166" s="586"/>
      <c r="AF166" s="586"/>
      <c r="AG166" s="586"/>
      <c r="AH166" s="550" t="s">
        <v>264</v>
      </c>
      <c r="AI166" s="551"/>
      <c r="AJ166" s="551"/>
      <c r="AK166" s="551"/>
      <c r="AL166" s="550" t="s">
        <v>264</v>
      </c>
      <c r="AM166" s="551"/>
      <c r="AN166" s="551"/>
      <c r="AO166" s="551"/>
      <c r="AP166" s="572" t="s">
        <v>569</v>
      </c>
      <c r="AQ166" s="572"/>
      <c r="AR166" s="572"/>
      <c r="AS166" s="572"/>
      <c r="AT166" s="572"/>
      <c r="AU166" s="572"/>
      <c r="AV166" s="572"/>
      <c r="AW166" s="572"/>
      <c r="AX166" s="572"/>
      <c r="AY166">
        <f>COUNTA($C$166)</f>
        <v>1</v>
      </c>
    </row>
    <row r="167" spans="1:51" ht="30" customHeight="1" x14ac:dyDescent="0.15">
      <c r="A167" s="565">
        <v>5</v>
      </c>
      <c r="B167" s="565">
        <v>1</v>
      </c>
      <c r="C167" s="594" t="s">
        <v>627</v>
      </c>
      <c r="D167" s="595"/>
      <c r="E167" s="595"/>
      <c r="F167" s="595"/>
      <c r="G167" s="595"/>
      <c r="H167" s="595"/>
      <c r="I167" s="595"/>
      <c r="J167" s="580">
        <v>8000020190004</v>
      </c>
      <c r="K167" s="581"/>
      <c r="L167" s="581"/>
      <c r="M167" s="581"/>
      <c r="N167" s="581"/>
      <c r="O167" s="581"/>
      <c r="P167" s="600" t="s">
        <v>624</v>
      </c>
      <c r="Q167" s="601"/>
      <c r="R167" s="601"/>
      <c r="S167" s="601"/>
      <c r="T167" s="601"/>
      <c r="U167" s="601"/>
      <c r="V167" s="601"/>
      <c r="W167" s="601"/>
      <c r="X167" s="601"/>
      <c r="Y167" s="591">
        <v>0.99</v>
      </c>
      <c r="Z167" s="592"/>
      <c r="AA167" s="592"/>
      <c r="AB167" s="593"/>
      <c r="AC167" s="585" t="s">
        <v>625</v>
      </c>
      <c r="AD167" s="586"/>
      <c r="AE167" s="586"/>
      <c r="AF167" s="586"/>
      <c r="AG167" s="586"/>
      <c r="AH167" s="550" t="s">
        <v>264</v>
      </c>
      <c r="AI167" s="551"/>
      <c r="AJ167" s="551"/>
      <c r="AK167" s="551"/>
      <c r="AL167" s="550" t="s">
        <v>264</v>
      </c>
      <c r="AM167" s="551"/>
      <c r="AN167" s="551"/>
      <c r="AO167" s="551"/>
      <c r="AP167" s="572" t="s">
        <v>569</v>
      </c>
      <c r="AQ167" s="572"/>
      <c r="AR167" s="572"/>
      <c r="AS167" s="572"/>
      <c r="AT167" s="572"/>
      <c r="AU167" s="572"/>
      <c r="AV167" s="572"/>
      <c r="AW167" s="572"/>
      <c r="AX167" s="572"/>
      <c r="AY167">
        <f>COUNTA($C$167)</f>
        <v>1</v>
      </c>
    </row>
  </sheetData>
  <sheetProtection formatRows="0"/>
  <dataConsolidate/>
  <mergeCells count="782">
    <mergeCell ref="AR131:AS131"/>
    <mergeCell ref="AU131:AV131"/>
    <mergeCell ref="A128:D128"/>
    <mergeCell ref="E128:P128"/>
    <mergeCell ref="Q128:AB128"/>
    <mergeCell ref="AC128:AN128"/>
    <mergeCell ref="AO128:AX128"/>
    <mergeCell ref="A129:D129"/>
    <mergeCell ref="E129:P129"/>
    <mergeCell ref="Q129:AB129"/>
    <mergeCell ref="AC129:AN129"/>
    <mergeCell ref="AO129:AX129"/>
    <mergeCell ref="A130:D130"/>
    <mergeCell ref="E130:G130"/>
    <mergeCell ref="I130:J130"/>
    <mergeCell ref="L130:M130"/>
    <mergeCell ref="O130:P130"/>
    <mergeCell ref="Q130:S130"/>
    <mergeCell ref="AJ130:AK130"/>
    <mergeCell ref="AM130:AN130"/>
    <mergeCell ref="AO130:AP130"/>
    <mergeCell ref="AR130:AS130"/>
    <mergeCell ref="O131:P131"/>
    <mergeCell ref="AA131:AB131"/>
    <mergeCell ref="E127:P127"/>
    <mergeCell ref="Q127:AB127"/>
    <mergeCell ref="AC127:AN127"/>
    <mergeCell ref="AO127:AX127"/>
    <mergeCell ref="A127:D127"/>
    <mergeCell ref="A124:D124"/>
    <mergeCell ref="E124:P124"/>
    <mergeCell ref="Q124:AB124"/>
    <mergeCell ref="AC124:AN124"/>
    <mergeCell ref="AO124:AX124"/>
    <mergeCell ref="E125:P125"/>
    <mergeCell ref="Q125:AB125"/>
    <mergeCell ref="AC125:AN125"/>
    <mergeCell ref="AO125:AX125"/>
    <mergeCell ref="AG130:AH130"/>
    <mergeCell ref="Y77:AA77"/>
    <mergeCell ref="A12:F21"/>
    <mergeCell ref="G22:O22"/>
    <mergeCell ref="G23:O23"/>
    <mergeCell ref="G24:O24"/>
    <mergeCell ref="G25:O25"/>
    <mergeCell ref="A22:F28"/>
    <mergeCell ref="AD22:AX22"/>
    <mergeCell ref="AD23:AX28"/>
    <mergeCell ref="W22:AC22"/>
    <mergeCell ref="P20:V20"/>
    <mergeCell ref="W20:AC20"/>
    <mergeCell ref="AD20:AJ20"/>
    <mergeCell ref="W13:AC13"/>
    <mergeCell ref="A121:D121"/>
    <mergeCell ref="E121:P121"/>
    <mergeCell ref="Q121:AB121"/>
    <mergeCell ref="AC121:AN121"/>
    <mergeCell ref="AU130:AV130"/>
    <mergeCell ref="E126:P126"/>
    <mergeCell ref="Q126:AB126"/>
    <mergeCell ref="AC126:AN126"/>
    <mergeCell ref="AO126:AX126"/>
    <mergeCell ref="I131:J131"/>
    <mergeCell ref="L131:M131"/>
    <mergeCell ref="Q131:S131"/>
    <mergeCell ref="U131:V131"/>
    <mergeCell ref="X131:Y131"/>
    <mergeCell ref="AC131:AE131"/>
    <mergeCell ref="U130:V130"/>
    <mergeCell ref="X130:Y130"/>
    <mergeCell ref="AA130:AB130"/>
    <mergeCell ref="AC130:AE130"/>
    <mergeCell ref="E83:F86"/>
    <mergeCell ref="C103:AC103"/>
    <mergeCell ref="AO122:AX122"/>
    <mergeCell ref="E123:P123"/>
    <mergeCell ref="Q123:AB123"/>
    <mergeCell ref="AC123:AN123"/>
    <mergeCell ref="AO123:AX123"/>
    <mergeCell ref="W23:AC23"/>
    <mergeCell ref="W24:AC24"/>
    <mergeCell ref="A123:D123"/>
    <mergeCell ref="AE69:AH69"/>
    <mergeCell ref="AM79:AP79"/>
    <mergeCell ref="AE83:AH84"/>
    <mergeCell ref="AM63:AP63"/>
    <mergeCell ref="AE53:AH53"/>
    <mergeCell ref="AB77:AD77"/>
    <mergeCell ref="Y155:AB155"/>
    <mergeCell ref="C155:I155"/>
    <mergeCell ref="P155:X155"/>
    <mergeCell ref="Y85:AA85"/>
    <mergeCell ref="AB85:AD85"/>
    <mergeCell ref="AE85:AH85"/>
    <mergeCell ref="G79:X80"/>
    <mergeCell ref="Y79:AA79"/>
    <mergeCell ref="Y83:AA84"/>
    <mergeCell ref="AB83:AD84"/>
    <mergeCell ref="G85:X86"/>
    <mergeCell ref="A75:F77"/>
    <mergeCell ref="G75:X75"/>
    <mergeCell ref="AB76:AD76"/>
    <mergeCell ref="AB78:AD78"/>
    <mergeCell ref="E82:F82"/>
    <mergeCell ref="G82:AX82"/>
    <mergeCell ref="AQ77:AX77"/>
    <mergeCell ref="AI79:AL79"/>
    <mergeCell ref="AM80:AP80"/>
    <mergeCell ref="AQ80:AX80"/>
    <mergeCell ref="AU66:AX66"/>
    <mergeCell ref="AQ67:AT67"/>
    <mergeCell ref="AU67:AX67"/>
    <mergeCell ref="AS84:AT84"/>
    <mergeCell ref="AQ70:AX70"/>
    <mergeCell ref="AQ83:AT83"/>
    <mergeCell ref="AU83:AX83"/>
    <mergeCell ref="G81:AX81"/>
    <mergeCell ref="AE50:AH51"/>
    <mergeCell ref="AI50:AL51"/>
    <mergeCell ref="AM50:AP51"/>
    <mergeCell ref="AE52:AH52"/>
    <mergeCell ref="AI52:AL52"/>
    <mergeCell ref="AM52:AP52"/>
    <mergeCell ref="AM53:AP53"/>
    <mergeCell ref="AU53:AX53"/>
    <mergeCell ref="AQ47:AT47"/>
    <mergeCell ref="AE47:AH47"/>
    <mergeCell ref="AE54:AH54"/>
    <mergeCell ref="AI54:AL54"/>
    <mergeCell ref="AM54:AP54"/>
    <mergeCell ref="AQ54:AT54"/>
    <mergeCell ref="AU54:AX54"/>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Q52:AT52"/>
    <mergeCell ref="AU52:AX52"/>
    <mergeCell ref="AI53:AL53"/>
    <mergeCell ref="G8:X8"/>
    <mergeCell ref="W27:AC27"/>
    <mergeCell ref="P27:V27"/>
    <mergeCell ref="P28:V28"/>
    <mergeCell ref="W28:AC28"/>
    <mergeCell ref="AD18:AJ18"/>
    <mergeCell ref="AK18:AQ18"/>
    <mergeCell ref="AR18:AX18"/>
    <mergeCell ref="AR19:AX19"/>
    <mergeCell ref="W19:AC19"/>
    <mergeCell ref="AD19:AJ19"/>
    <mergeCell ref="G20:O2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Y7:AD7"/>
    <mergeCell ref="Y33:AA33"/>
    <mergeCell ref="AE31:AH31"/>
    <mergeCell ref="AQ30:AR30"/>
    <mergeCell ref="AE32:AH32"/>
    <mergeCell ref="AS30:AT30"/>
    <mergeCell ref="AW30:AX30"/>
    <mergeCell ref="AW2:AX2"/>
    <mergeCell ref="AU31:AX31"/>
    <mergeCell ref="AU32:AX32"/>
    <mergeCell ref="AU33:AX33"/>
    <mergeCell ref="AE40:AH40"/>
    <mergeCell ref="AI40:AL40"/>
    <mergeCell ref="AM40:AP40"/>
    <mergeCell ref="AQ40:AT40"/>
    <mergeCell ref="AU40:AX40"/>
    <mergeCell ref="AM39:AP39"/>
    <mergeCell ref="AU39:AX39"/>
    <mergeCell ref="AR17:AX17"/>
    <mergeCell ref="AK13:AQ13"/>
    <mergeCell ref="AR13:AX13"/>
    <mergeCell ref="AD2:AH2"/>
    <mergeCell ref="AJ2:AM2"/>
    <mergeCell ref="AO2:AQ2"/>
    <mergeCell ref="AS2:AU2"/>
    <mergeCell ref="A3:AH3"/>
    <mergeCell ref="AJ3:AW3"/>
    <mergeCell ref="G19:O19"/>
    <mergeCell ref="AK19:AQ19"/>
    <mergeCell ref="P18:V18"/>
    <mergeCell ref="W18:AC18"/>
    <mergeCell ref="AP165:AX165"/>
    <mergeCell ref="A166:B166"/>
    <mergeCell ref="A167:B167"/>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L167:AO167"/>
    <mergeCell ref="AP167:AX167"/>
    <mergeCell ref="AP162:AX162"/>
    <mergeCell ref="C163:I163"/>
    <mergeCell ref="J163:O163"/>
    <mergeCell ref="P163:X163"/>
    <mergeCell ref="Y163:AB163"/>
    <mergeCell ref="AC163:AG163"/>
    <mergeCell ref="AH163:AK163"/>
    <mergeCell ref="AP163:AX163"/>
    <mergeCell ref="AC164:AG164"/>
    <mergeCell ref="AH164:AK164"/>
    <mergeCell ref="AL164:AO164"/>
    <mergeCell ref="AP164:AX164"/>
    <mergeCell ref="A164:B164"/>
    <mergeCell ref="AL163:AO163"/>
    <mergeCell ref="C164:I164"/>
    <mergeCell ref="J164:O164"/>
    <mergeCell ref="P164:X164"/>
    <mergeCell ref="Y164:AB164"/>
    <mergeCell ref="A165:B165"/>
    <mergeCell ref="A162:B162"/>
    <mergeCell ref="A163:B163"/>
    <mergeCell ref="C162:I162"/>
    <mergeCell ref="J162:O162"/>
    <mergeCell ref="P162:X162"/>
    <mergeCell ref="Y162:AB162"/>
    <mergeCell ref="AC162:AG162"/>
    <mergeCell ref="AH162:AK162"/>
    <mergeCell ref="AL162:AO162"/>
    <mergeCell ref="C165:I165"/>
    <mergeCell ref="J165:O165"/>
    <mergeCell ref="P165:X165"/>
    <mergeCell ref="Y165:AB165"/>
    <mergeCell ref="AC165:AG165"/>
    <mergeCell ref="AH165:AK165"/>
    <mergeCell ref="AL165:AO165"/>
    <mergeCell ref="AP157:AX157"/>
    <mergeCell ref="AP158:AX158"/>
    <mergeCell ref="AP159:AX159"/>
    <mergeCell ref="G83:X84"/>
    <mergeCell ref="P156:X156"/>
    <mergeCell ref="P157:X157"/>
    <mergeCell ref="P158:X158"/>
    <mergeCell ref="P159:X159"/>
    <mergeCell ref="AI85:AL85"/>
    <mergeCell ref="A90:AX90"/>
    <mergeCell ref="AH159:AK159"/>
    <mergeCell ref="Y157:AB157"/>
    <mergeCell ref="Y158:AB158"/>
    <mergeCell ref="Y159:AB159"/>
    <mergeCell ref="AC157:AG157"/>
    <mergeCell ref="AC158:AG158"/>
    <mergeCell ref="AC159:AG159"/>
    <mergeCell ref="AL159:AO159"/>
    <mergeCell ref="AD103:AF103"/>
    <mergeCell ref="AO121:AX121"/>
    <mergeCell ref="A122:D122"/>
    <mergeCell ref="E122:P122"/>
    <mergeCell ref="Q122:AB122"/>
    <mergeCell ref="AC122:AN122"/>
    <mergeCell ref="J158:O158"/>
    <mergeCell ref="J159:O159"/>
    <mergeCell ref="AH155:AK155"/>
    <mergeCell ref="AL155:AO155"/>
    <mergeCell ref="AC155:AG155"/>
    <mergeCell ref="AC156:AG156"/>
    <mergeCell ref="A150:AK150"/>
    <mergeCell ref="A157:B157"/>
    <mergeCell ref="A158:B158"/>
    <mergeCell ref="AH156:AK156"/>
    <mergeCell ref="AL156:AO156"/>
    <mergeCell ref="J155:O155"/>
    <mergeCell ref="J157:O157"/>
    <mergeCell ref="J156:O156"/>
    <mergeCell ref="Y156:AB156"/>
    <mergeCell ref="AH158:AK158"/>
    <mergeCell ref="AL158:AO158"/>
    <mergeCell ref="A159:B159"/>
    <mergeCell ref="C159:I159"/>
    <mergeCell ref="C156:I156"/>
    <mergeCell ref="C157:I157"/>
    <mergeCell ref="C158:I158"/>
    <mergeCell ref="AL150:AN150"/>
    <mergeCell ref="Y57:AA57"/>
    <mergeCell ref="AB67:AD67"/>
    <mergeCell ref="Y68:AA68"/>
    <mergeCell ref="G64:X65"/>
    <mergeCell ref="Y64:AA64"/>
    <mergeCell ref="AB64:AD64"/>
    <mergeCell ref="Y65:AA65"/>
    <mergeCell ref="AB65:AD65"/>
    <mergeCell ref="AE66:AH66"/>
    <mergeCell ref="AE67:AH67"/>
    <mergeCell ref="AB60:AD60"/>
    <mergeCell ref="Y63:AA63"/>
    <mergeCell ref="AB63:AD63"/>
    <mergeCell ref="AE59:AH59"/>
    <mergeCell ref="G61:X62"/>
    <mergeCell ref="AE64:AH64"/>
    <mergeCell ref="AE60:AH60"/>
    <mergeCell ref="AI59:AL59"/>
    <mergeCell ref="AM59:AP59"/>
    <mergeCell ref="A156:B156"/>
    <mergeCell ref="A155:B155"/>
    <mergeCell ref="AB79:AD79"/>
    <mergeCell ref="AM66:AP66"/>
    <mergeCell ref="AE71:AH71"/>
    <mergeCell ref="AI67:AL67"/>
    <mergeCell ref="AM67:AP67"/>
    <mergeCell ref="AI69:AL69"/>
    <mergeCell ref="AM71:AP71"/>
    <mergeCell ref="AE80:AH80"/>
    <mergeCell ref="E87:AX87"/>
    <mergeCell ref="E88:AX89"/>
    <mergeCell ref="AP155:AX155"/>
    <mergeCell ref="AQ84:AR84"/>
    <mergeCell ref="AU84:AV84"/>
    <mergeCell ref="AP156:AX156"/>
    <mergeCell ref="AI74:AL74"/>
    <mergeCell ref="AM74:AP74"/>
    <mergeCell ref="AG98:AX98"/>
    <mergeCell ref="A92:B94"/>
    <mergeCell ref="AU149:AX149"/>
    <mergeCell ref="AC148:AG148"/>
    <mergeCell ref="G38:O40"/>
    <mergeCell ref="P38:X40"/>
    <mergeCell ref="Y38:AA38"/>
    <mergeCell ref="AB38:AD38"/>
    <mergeCell ref="Y39:AA39"/>
    <mergeCell ref="AE76:AH76"/>
    <mergeCell ref="C110:F110"/>
    <mergeCell ref="AH157:AK157"/>
    <mergeCell ref="AL157:AO157"/>
    <mergeCell ref="G78:X78"/>
    <mergeCell ref="Y78:AA78"/>
    <mergeCell ref="G149:K149"/>
    <mergeCell ref="L149:X149"/>
    <mergeCell ref="Y149:AB149"/>
    <mergeCell ref="AC149:AG149"/>
    <mergeCell ref="AH149:AT149"/>
    <mergeCell ref="AQ79:AX79"/>
    <mergeCell ref="AD97:AF97"/>
    <mergeCell ref="AD94:AF94"/>
    <mergeCell ref="AC146:AG146"/>
    <mergeCell ref="L146:X146"/>
    <mergeCell ref="AC145:AG145"/>
    <mergeCell ref="L148:X148"/>
    <mergeCell ref="Y148:AB148"/>
    <mergeCell ref="G5:L5"/>
    <mergeCell ref="M5:R5"/>
    <mergeCell ref="S5:X5"/>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29:F33"/>
    <mergeCell ref="AB32:AD32"/>
    <mergeCell ref="AK20:AQ20"/>
    <mergeCell ref="AD16:AJ16"/>
    <mergeCell ref="AR16:AX16"/>
    <mergeCell ref="AR12:AX12"/>
    <mergeCell ref="G13:H18"/>
    <mergeCell ref="W12:AC12"/>
    <mergeCell ref="AR14:AX14"/>
    <mergeCell ref="AI47:AL47"/>
    <mergeCell ref="AB43:AD44"/>
    <mergeCell ref="AK15:AQ15"/>
    <mergeCell ref="AG107:AX107"/>
    <mergeCell ref="AD98:AF98"/>
    <mergeCell ref="AD15:AJ15"/>
    <mergeCell ref="AE43:AH44"/>
    <mergeCell ref="P19:V19"/>
    <mergeCell ref="AR15:AX15"/>
    <mergeCell ref="AB80:AD80"/>
    <mergeCell ref="AM77:AP77"/>
    <mergeCell ref="C93:AC93"/>
    <mergeCell ref="C94:AC94"/>
    <mergeCell ref="C95:AC95"/>
    <mergeCell ref="AG91:AX91"/>
    <mergeCell ref="G76:X77"/>
    <mergeCell ref="AI72:AL72"/>
    <mergeCell ref="AM72:AP72"/>
    <mergeCell ref="AI76:AL76"/>
    <mergeCell ref="Y80:AA80"/>
    <mergeCell ref="C96:D97"/>
    <mergeCell ref="A72:F74"/>
    <mergeCell ref="AU85:AX85"/>
    <mergeCell ref="G26:O26"/>
    <mergeCell ref="G27:O27"/>
    <mergeCell ref="G28:O28"/>
    <mergeCell ref="G145:K145"/>
    <mergeCell ref="L145:X145"/>
    <mergeCell ref="A105:B108"/>
    <mergeCell ref="C105:AC105"/>
    <mergeCell ref="AM43:AP44"/>
    <mergeCell ref="AQ43:AT43"/>
    <mergeCell ref="AM47:AP47"/>
    <mergeCell ref="AM131:AN131"/>
    <mergeCell ref="AO131:AP131"/>
    <mergeCell ref="A119:AX119"/>
    <mergeCell ref="AC144:AX144"/>
    <mergeCell ref="Y145:AB145"/>
    <mergeCell ref="A115:E115"/>
    <mergeCell ref="A110:B111"/>
    <mergeCell ref="A116:AX116"/>
    <mergeCell ref="AE77:AH77"/>
    <mergeCell ref="AI77:AL77"/>
    <mergeCell ref="C101:AC101"/>
    <mergeCell ref="AD104:AF104"/>
    <mergeCell ref="AG102:AX102"/>
    <mergeCell ref="C98:AC98"/>
    <mergeCell ref="AQ51:AR51"/>
    <mergeCell ref="AS51:AT51"/>
    <mergeCell ref="AQ53:AT53"/>
    <mergeCell ref="AR20:AX20"/>
    <mergeCell ref="A60:F62"/>
    <mergeCell ref="G12:O12"/>
    <mergeCell ref="P14:V14"/>
    <mergeCell ref="P45:X47"/>
    <mergeCell ref="Y45:AA45"/>
    <mergeCell ref="AB39:AD39"/>
    <mergeCell ref="I14:O14"/>
    <mergeCell ref="P36:X37"/>
    <mergeCell ref="Y36:AA37"/>
    <mergeCell ref="AB36:AD37"/>
    <mergeCell ref="I17:O17"/>
    <mergeCell ref="I13:O13"/>
    <mergeCell ref="G29:O30"/>
    <mergeCell ref="AD13:AJ13"/>
    <mergeCell ref="AE46:AH46"/>
    <mergeCell ref="AI46:AL46"/>
    <mergeCell ref="P22:V22"/>
    <mergeCell ref="P23:V23"/>
    <mergeCell ref="P24:V24"/>
    <mergeCell ref="P25:V25"/>
    <mergeCell ref="AK16:AQ16"/>
    <mergeCell ref="P31:X33"/>
    <mergeCell ref="Y46:AA46"/>
    <mergeCell ref="P43:X44"/>
    <mergeCell ref="AI43:AL44"/>
    <mergeCell ref="AQ29:AT29"/>
    <mergeCell ref="AU44:AV44"/>
    <mergeCell ref="AU43:AX43"/>
    <mergeCell ref="AM46:AP46"/>
    <mergeCell ref="AQ46:AT46"/>
    <mergeCell ref="AU46:AX46"/>
    <mergeCell ref="AW44:AX44"/>
    <mergeCell ref="P26:V26"/>
    <mergeCell ref="AS44:AT44"/>
    <mergeCell ref="AE45:AH45"/>
    <mergeCell ref="AI45:AL45"/>
    <mergeCell ref="AM45:AP45"/>
    <mergeCell ref="AQ45:AT45"/>
    <mergeCell ref="AU45:AX45"/>
    <mergeCell ref="AU30:AV30"/>
    <mergeCell ref="AU37:AV37"/>
    <mergeCell ref="AW37:AX37"/>
    <mergeCell ref="W25:AC25"/>
    <mergeCell ref="W26:AC26"/>
    <mergeCell ref="G45:O47"/>
    <mergeCell ref="G63:X63"/>
    <mergeCell ref="AM70:AP70"/>
    <mergeCell ref="AE72:AH72"/>
    <mergeCell ref="AM76:AP76"/>
    <mergeCell ref="AB59:AD59"/>
    <mergeCell ref="AI71:AL71"/>
    <mergeCell ref="F115:AX115"/>
    <mergeCell ref="E96:AC96"/>
    <mergeCell ref="E97:AC97"/>
    <mergeCell ref="AG104:AX104"/>
    <mergeCell ref="A114:AX114"/>
    <mergeCell ref="AG105:AX105"/>
    <mergeCell ref="AD93:AF93"/>
    <mergeCell ref="AG101:AX101"/>
    <mergeCell ref="A112:AX112"/>
    <mergeCell ref="C111:F111"/>
    <mergeCell ref="Y54:AA54"/>
    <mergeCell ref="AB54:AD54"/>
    <mergeCell ref="AU51:AV51"/>
    <mergeCell ref="AW51:AX51"/>
    <mergeCell ref="AU47:AX47"/>
    <mergeCell ref="AQ50:AT50"/>
    <mergeCell ref="AU50:AX50"/>
    <mergeCell ref="AQ4:AX4"/>
    <mergeCell ref="A5:F5"/>
    <mergeCell ref="C99:AC99"/>
    <mergeCell ref="G11:AX11"/>
    <mergeCell ref="Y5:AD5"/>
    <mergeCell ref="AE5:AP5"/>
    <mergeCell ref="AQ5:AX5"/>
    <mergeCell ref="A4:F4"/>
    <mergeCell ref="A6:F6"/>
    <mergeCell ref="AK12:AQ12"/>
    <mergeCell ref="W14:AC14"/>
    <mergeCell ref="AG94:AX94"/>
    <mergeCell ref="AG99:AX99"/>
    <mergeCell ref="C92:AC92"/>
    <mergeCell ref="I16:O16"/>
    <mergeCell ref="P16:V16"/>
    <mergeCell ref="AD95:AF95"/>
    <mergeCell ref="I18:O18"/>
    <mergeCell ref="AD12:AJ12"/>
    <mergeCell ref="AE8:AX8"/>
    <mergeCell ref="W16:AC16"/>
    <mergeCell ref="A78:F80"/>
    <mergeCell ref="AI83:AL84"/>
    <mergeCell ref="AM83:AP84"/>
    <mergeCell ref="A43:F47"/>
    <mergeCell ref="A109:B109"/>
    <mergeCell ref="AD102:AF102"/>
    <mergeCell ref="Y69:AA69"/>
    <mergeCell ref="AB69:AD69"/>
    <mergeCell ref="G70:X71"/>
    <mergeCell ref="Y70:AA70"/>
    <mergeCell ref="G4:X4"/>
    <mergeCell ref="Y4:AD4"/>
    <mergeCell ref="AE4:AP4"/>
    <mergeCell ref="AI80:AL80"/>
    <mergeCell ref="AD100:AF100"/>
    <mergeCell ref="C108:AC108"/>
    <mergeCell ref="AD14:AJ14"/>
    <mergeCell ref="AK14:AQ14"/>
    <mergeCell ref="P13:V13"/>
    <mergeCell ref="P17:V17"/>
    <mergeCell ref="AQ71:AX71"/>
    <mergeCell ref="AM65:AP65"/>
    <mergeCell ref="AQ69:AX69"/>
    <mergeCell ref="AE70:AH70"/>
    <mergeCell ref="AI70:AL70"/>
    <mergeCell ref="AB47:AD47"/>
    <mergeCell ref="G58:X59"/>
    <mergeCell ref="AQ76:AX76"/>
    <mergeCell ref="AB74:AD74"/>
    <mergeCell ref="AQ74:AX74"/>
    <mergeCell ref="Y75:AA75"/>
    <mergeCell ref="AB75:AD75"/>
    <mergeCell ref="L147:X147"/>
    <mergeCell ref="AH146:AT146"/>
    <mergeCell ref="Y147:AB147"/>
    <mergeCell ref="AC147:AG147"/>
    <mergeCell ref="AH145:AT145"/>
    <mergeCell ref="AM85:AP85"/>
    <mergeCell ref="AQ85:AT85"/>
    <mergeCell ref="Y86:AA86"/>
    <mergeCell ref="AB86:AD86"/>
    <mergeCell ref="A118:AX118"/>
    <mergeCell ref="AU147:AX147"/>
    <mergeCell ref="Y146:AB146"/>
    <mergeCell ref="AH147:AT147"/>
    <mergeCell ref="AW84:AX84"/>
    <mergeCell ref="AE78:AH78"/>
    <mergeCell ref="AI78:AL78"/>
    <mergeCell ref="AM78:AP78"/>
    <mergeCell ref="AQ78:AX78"/>
    <mergeCell ref="AE79:AH79"/>
    <mergeCell ref="AH148:AT148"/>
    <mergeCell ref="AU148:AX148"/>
    <mergeCell ref="AD109:AF109"/>
    <mergeCell ref="AG108:AX108"/>
    <mergeCell ref="C102:AC102"/>
    <mergeCell ref="A132:F143"/>
    <mergeCell ref="AG109:AX109"/>
    <mergeCell ref="C106:AC106"/>
    <mergeCell ref="AG106:AX106"/>
    <mergeCell ref="C109:AC109"/>
    <mergeCell ref="AD107:AF107"/>
    <mergeCell ref="AD106:AF106"/>
    <mergeCell ref="A144:F149"/>
    <mergeCell ref="A113:AX113"/>
    <mergeCell ref="F117:AX117"/>
    <mergeCell ref="A95:B104"/>
    <mergeCell ref="G146:K146"/>
    <mergeCell ref="A117:E117"/>
    <mergeCell ref="AG131:AH131"/>
    <mergeCell ref="AJ131:AK131"/>
    <mergeCell ref="A126:D126"/>
    <mergeCell ref="A125:D125"/>
    <mergeCell ref="A131:D131"/>
    <mergeCell ref="E131:G131"/>
    <mergeCell ref="AE73:AH73"/>
    <mergeCell ref="AI73:AL73"/>
    <mergeCell ref="AM73:AP73"/>
    <mergeCell ref="AQ73:AX73"/>
    <mergeCell ref="AE75:AH75"/>
    <mergeCell ref="AI75:AL75"/>
    <mergeCell ref="AQ75:AX75"/>
    <mergeCell ref="Y72:AA72"/>
    <mergeCell ref="Y74:AA74"/>
    <mergeCell ref="AM75:AP75"/>
    <mergeCell ref="AE74:AH74"/>
    <mergeCell ref="AQ72:AX72"/>
    <mergeCell ref="AI64:AL64"/>
    <mergeCell ref="AM64:AP64"/>
    <mergeCell ref="AI63:AL63"/>
    <mergeCell ref="AI60:AL60"/>
    <mergeCell ref="AM60:AP60"/>
    <mergeCell ref="AE61:AH61"/>
    <mergeCell ref="AI61:AL61"/>
    <mergeCell ref="AM61:AP61"/>
    <mergeCell ref="A7:F7"/>
    <mergeCell ref="G7:X7"/>
    <mergeCell ref="A8:F8"/>
    <mergeCell ref="A57:F59"/>
    <mergeCell ref="G57:X57"/>
    <mergeCell ref="AB50:AD51"/>
    <mergeCell ref="AB52:AD52"/>
    <mergeCell ref="P52:X54"/>
    <mergeCell ref="Y52:AA52"/>
    <mergeCell ref="Y53:AA53"/>
    <mergeCell ref="AB53:AD53"/>
    <mergeCell ref="Y58:AA58"/>
    <mergeCell ref="Y40:AA40"/>
    <mergeCell ref="AB40:AD40"/>
    <mergeCell ref="Y43:AA44"/>
    <mergeCell ref="AB45:AD45"/>
    <mergeCell ref="G31:O33"/>
    <mergeCell ref="A11:F11"/>
    <mergeCell ref="P12:V12"/>
    <mergeCell ref="AB33:AD33"/>
    <mergeCell ref="A10:F10"/>
    <mergeCell ref="G10:AX10"/>
    <mergeCell ref="W17:AC17"/>
    <mergeCell ref="G6:AX6"/>
    <mergeCell ref="A50:F54"/>
    <mergeCell ref="G43:O44"/>
    <mergeCell ref="G21:O21"/>
    <mergeCell ref="P21:V21"/>
    <mergeCell ref="W21:AC21"/>
    <mergeCell ref="AD21:AJ21"/>
    <mergeCell ref="A41:F42"/>
    <mergeCell ref="G41:AX42"/>
    <mergeCell ref="A48:F49"/>
    <mergeCell ref="G48:AX49"/>
    <mergeCell ref="G52:O54"/>
    <mergeCell ref="G36:O37"/>
    <mergeCell ref="P50:X51"/>
    <mergeCell ref="Y50:AA51"/>
    <mergeCell ref="AB46:AD46"/>
    <mergeCell ref="A36:F40"/>
    <mergeCell ref="AI66:AL66"/>
    <mergeCell ref="AE68:AH68"/>
    <mergeCell ref="AI68:AL68"/>
    <mergeCell ref="AM68:AP68"/>
    <mergeCell ref="A63:F65"/>
    <mergeCell ref="A69:F71"/>
    <mergeCell ref="G69:X69"/>
    <mergeCell ref="Y59:AA59"/>
    <mergeCell ref="G50:O51"/>
    <mergeCell ref="AB58:AD58"/>
    <mergeCell ref="G60:X60"/>
    <mergeCell ref="Y60:AA60"/>
    <mergeCell ref="A66:F68"/>
    <mergeCell ref="G66:X66"/>
    <mergeCell ref="Y66:AA66"/>
    <mergeCell ref="AB66:AD66"/>
    <mergeCell ref="G67:X68"/>
    <mergeCell ref="Y67:AA67"/>
    <mergeCell ref="AB68:AD68"/>
    <mergeCell ref="Y71:AA71"/>
    <mergeCell ref="AB71:AD71"/>
    <mergeCell ref="AM58:AP58"/>
    <mergeCell ref="AE62:AH62"/>
    <mergeCell ref="AI62:AL62"/>
    <mergeCell ref="AD91:AF91"/>
    <mergeCell ref="C91:AC91"/>
    <mergeCell ref="AG92:AX92"/>
    <mergeCell ref="AU86:AX86"/>
    <mergeCell ref="AU146:AX146"/>
    <mergeCell ref="AM86:AP86"/>
    <mergeCell ref="AQ86:AT86"/>
    <mergeCell ref="C107:AC107"/>
    <mergeCell ref="AE86:AH86"/>
    <mergeCell ref="AI86:AL86"/>
    <mergeCell ref="G111:AX111"/>
    <mergeCell ref="G110:AX110"/>
    <mergeCell ref="AD99:AF99"/>
    <mergeCell ref="C104:AC104"/>
    <mergeCell ref="A120:AX120"/>
    <mergeCell ref="AD108:AF108"/>
    <mergeCell ref="AG95:AX97"/>
    <mergeCell ref="AD101:AF101"/>
    <mergeCell ref="AG100:AX100"/>
    <mergeCell ref="AG103:AX103"/>
    <mergeCell ref="C81:D89"/>
    <mergeCell ref="A81:B89"/>
    <mergeCell ref="G144:AB144"/>
    <mergeCell ref="E81:F81"/>
    <mergeCell ref="G148:K148"/>
    <mergeCell ref="C100:AC100"/>
    <mergeCell ref="AU145:AX145"/>
    <mergeCell ref="AD105:AF105"/>
    <mergeCell ref="AD96:AF96"/>
    <mergeCell ref="G147:K147"/>
    <mergeCell ref="AK21:AQ21"/>
    <mergeCell ref="AR21:AX21"/>
    <mergeCell ref="A34:F35"/>
    <mergeCell ref="G34:AX35"/>
    <mergeCell ref="AG93:AX93"/>
    <mergeCell ref="AD92:AF92"/>
    <mergeCell ref="G73:X74"/>
    <mergeCell ref="Y76:AA76"/>
    <mergeCell ref="AB73:AD73"/>
    <mergeCell ref="AB57:AD57"/>
    <mergeCell ref="G72:X72"/>
    <mergeCell ref="Y73:AA73"/>
    <mergeCell ref="AB72:AD72"/>
    <mergeCell ref="AQ66:AT66"/>
    <mergeCell ref="AQ68:AT68"/>
    <mergeCell ref="AU68:AX68"/>
    <mergeCell ref="AE58:AH58"/>
    <mergeCell ref="AI58:AL58"/>
    <mergeCell ref="AU60:AX60"/>
    <mergeCell ref="AQ61:AT61"/>
    <mergeCell ref="AU61:AX61"/>
    <mergeCell ref="AQ62:AT62"/>
    <mergeCell ref="AU62:AX62"/>
    <mergeCell ref="AQ63:AT63"/>
    <mergeCell ref="AU63:AX63"/>
    <mergeCell ref="AQ64:AT64"/>
    <mergeCell ref="AU64:AX64"/>
    <mergeCell ref="AB70:AD70"/>
    <mergeCell ref="Y61:AA61"/>
    <mergeCell ref="AB61:AD61"/>
    <mergeCell ref="Y62:AA62"/>
    <mergeCell ref="AB62:AD62"/>
    <mergeCell ref="A55:F56"/>
    <mergeCell ref="G55:AX56"/>
    <mergeCell ref="AQ65:AT65"/>
    <mergeCell ref="AM62:AP62"/>
    <mergeCell ref="AE63:AH63"/>
    <mergeCell ref="AE57:AH57"/>
    <mergeCell ref="AI57:AL57"/>
    <mergeCell ref="AM57:AP57"/>
    <mergeCell ref="AM69:AP69"/>
    <mergeCell ref="AE65:AH65"/>
    <mergeCell ref="AI65:AL65"/>
    <mergeCell ref="AU65:AX65"/>
    <mergeCell ref="AQ57:AT57"/>
    <mergeCell ref="AU57:AX57"/>
    <mergeCell ref="AQ58:AT58"/>
    <mergeCell ref="AQ59:AT59"/>
    <mergeCell ref="AU58:AX58"/>
    <mergeCell ref="AU59:AX59"/>
    <mergeCell ref="AQ60:AT60"/>
  </mergeCells>
  <phoneticPr fontId="5"/>
  <conditionalFormatting sqref="P14:AQ14 Y148 AU148">
    <cfRule type="expression" dxfId="293" priority="14341">
      <formula>IF(RIGHT(TEXT(P14,"0.#"),1)=".",FALSE,TRUE)</formula>
    </cfRule>
    <cfRule type="expression" dxfId="292" priority="14342">
      <formula>IF(RIGHT(TEXT(P14,"0.#"),1)=".",TRUE,FALSE)</formula>
    </cfRule>
  </conditionalFormatting>
  <conditionalFormatting sqref="P18:AX18">
    <cfRule type="expression" dxfId="291" priority="14217">
      <formula>IF(RIGHT(TEXT(P18,"0.#"),1)=".",FALSE,TRUE)</formula>
    </cfRule>
    <cfRule type="expression" dxfId="290" priority="14218">
      <formula>IF(RIGHT(TEXT(P18,"0.#"),1)=".",TRUE,FALSE)</formula>
    </cfRule>
  </conditionalFormatting>
  <conditionalFormatting sqref="Y147">
    <cfRule type="expression" dxfId="289" priority="14213">
      <formula>IF(RIGHT(TEXT(Y147,"0.#"),1)=".",FALSE,TRUE)</formula>
    </cfRule>
    <cfRule type="expression" dxfId="288" priority="14214">
      <formula>IF(RIGHT(TEXT(Y147,"0.#"),1)=".",TRUE,FALSE)</formula>
    </cfRule>
  </conditionalFormatting>
  <conditionalFormatting sqref="Y149">
    <cfRule type="expression" dxfId="287" priority="14209">
      <formula>IF(RIGHT(TEXT(Y149,"0.#"),1)=".",FALSE,TRUE)</formula>
    </cfRule>
    <cfRule type="expression" dxfId="286" priority="14210">
      <formula>IF(RIGHT(TEXT(Y149,"0.#"),1)=".",TRUE,FALSE)</formula>
    </cfRule>
  </conditionalFormatting>
  <conditionalFormatting sqref="P13:AX13 AR15:AX15 P15:AJ17">
    <cfRule type="expression" dxfId="285" priority="14039">
      <formula>IF(RIGHT(TEXT(P13,"0.#"),1)=".",FALSE,TRUE)</formula>
    </cfRule>
    <cfRule type="expression" dxfId="284" priority="14040">
      <formula>IF(RIGHT(TEXT(P13,"0.#"),1)=".",TRUE,FALSE)</formula>
    </cfRule>
  </conditionalFormatting>
  <conditionalFormatting sqref="P19:AJ19">
    <cfRule type="expression" dxfId="283" priority="14037">
      <formula>IF(RIGHT(TEXT(P19,"0.#"),1)=".",FALSE,TRUE)</formula>
    </cfRule>
    <cfRule type="expression" dxfId="282" priority="14038">
      <formula>IF(RIGHT(TEXT(P19,"0.#"),1)=".",TRUE,FALSE)</formula>
    </cfRule>
  </conditionalFormatting>
  <conditionalFormatting sqref="Y146">
    <cfRule type="expression" dxfId="281" priority="14015">
      <formula>IF(RIGHT(TEXT(Y146,"0.#"),1)=".",FALSE,TRUE)</formula>
    </cfRule>
    <cfRule type="expression" dxfId="280" priority="14016">
      <formula>IF(RIGHT(TEXT(Y146,"0.#"),1)=".",TRUE,FALSE)</formula>
    </cfRule>
  </conditionalFormatting>
  <conditionalFormatting sqref="AU147">
    <cfRule type="expression" dxfId="279" priority="14013">
      <formula>IF(RIGHT(TEXT(AU147,"0.#"),1)=".",FALSE,TRUE)</formula>
    </cfRule>
    <cfRule type="expression" dxfId="278" priority="14014">
      <formula>IF(RIGHT(TEXT(AU147,"0.#"),1)=".",TRUE,FALSE)</formula>
    </cfRule>
  </conditionalFormatting>
  <conditionalFormatting sqref="AU149">
    <cfRule type="expression" dxfId="277" priority="14011">
      <formula>IF(RIGHT(TEXT(AU149,"0.#"),1)=".",FALSE,TRUE)</formula>
    </cfRule>
    <cfRule type="expression" dxfId="276" priority="14012">
      <formula>IF(RIGHT(TEXT(AU149,"0.#"),1)=".",TRUE,FALSE)</formula>
    </cfRule>
  </conditionalFormatting>
  <conditionalFormatting sqref="AU146">
    <cfRule type="expression" dxfId="275" priority="14009">
      <formula>IF(RIGHT(TEXT(AU146,"0.#"),1)=".",FALSE,TRUE)</formula>
    </cfRule>
    <cfRule type="expression" dxfId="274" priority="14010">
      <formula>IF(RIGHT(TEXT(AU146,"0.#"),1)=".",TRUE,FALSE)</formula>
    </cfRule>
  </conditionalFormatting>
  <conditionalFormatting sqref="AE85:AE86 AM85:AM86 AQ85 AU85:AU86">
    <cfRule type="expression" dxfId="273" priority="13393">
      <formula>IF(RIGHT(TEXT(AE85,"0.#"),1)=".",FALSE,TRUE)</formula>
    </cfRule>
    <cfRule type="expression" dxfId="272" priority="13394">
      <formula>IF(RIGHT(TEXT(AE85,"0.#"),1)=".",TRUE,FALSE)</formula>
    </cfRule>
  </conditionalFormatting>
  <conditionalFormatting sqref="W23">
    <cfRule type="expression" dxfId="271" priority="2643">
      <formula>IF(RIGHT(TEXT(W23,"0.#"),1)=".",FALSE,TRUE)</formula>
    </cfRule>
    <cfRule type="expression" dxfId="270" priority="2644">
      <formula>IF(RIGHT(TEXT(W23,"0.#"),1)=".",TRUE,FALSE)</formula>
    </cfRule>
  </conditionalFormatting>
  <conditionalFormatting sqref="W24:W27">
    <cfRule type="expression" dxfId="269" priority="2641">
      <formula>IF(RIGHT(TEXT(W24,"0.#"),1)=".",FALSE,TRUE)</formula>
    </cfRule>
    <cfRule type="expression" dxfId="268" priority="2642">
      <formula>IF(RIGHT(TEXT(W24,"0.#"),1)=".",TRUE,FALSE)</formula>
    </cfRule>
  </conditionalFormatting>
  <conditionalFormatting sqref="P23">
    <cfRule type="expression" dxfId="267" priority="2631">
      <formula>IF(RIGHT(TEXT(P23,"0.#"),1)=".",FALSE,TRUE)</formula>
    </cfRule>
    <cfRule type="expression" dxfId="266" priority="2632">
      <formula>IF(RIGHT(TEXT(P23,"0.#"),1)=".",TRUE,FALSE)</formula>
    </cfRule>
  </conditionalFormatting>
  <conditionalFormatting sqref="P24:P27">
    <cfRule type="expression" dxfId="265" priority="2629">
      <formula>IF(RIGHT(TEXT(P24,"0.#"),1)=".",FALSE,TRUE)</formula>
    </cfRule>
    <cfRule type="expression" dxfId="264" priority="2630">
      <formula>IF(RIGHT(TEXT(P24,"0.#"),1)=".",TRUE,FALSE)</formula>
    </cfRule>
  </conditionalFormatting>
  <conditionalFormatting sqref="P28:AC28">
    <cfRule type="expression" dxfId="263" priority="339">
      <formula>IF(RIGHT(TEXT(P28,"0.#"),1)=".",FALSE,TRUE)</formula>
    </cfRule>
    <cfRule type="expression" dxfId="262" priority="340">
      <formula>IF(RIGHT(TEXT(P28,"0.#"),1)=".",TRUE,FALSE)</formula>
    </cfRule>
  </conditionalFormatting>
  <conditionalFormatting sqref="AK15:AQ15">
    <cfRule type="expression" dxfId="261" priority="337">
      <formula>IF(RIGHT(TEXT(AK15,"0.#"),1)=".",FALSE,TRUE)</formula>
    </cfRule>
    <cfRule type="expression" dxfId="260" priority="338">
      <formula>IF(RIGHT(TEXT(AK15,"0.#"),1)=".",TRUE,FALSE)</formula>
    </cfRule>
  </conditionalFormatting>
  <conditionalFormatting sqref="AK16:AQ16">
    <cfRule type="expression" dxfId="259" priority="335">
      <formula>IF(RIGHT(TEXT(AK16,"0.#"),1)=".",FALSE,TRUE)</formula>
    </cfRule>
    <cfRule type="expression" dxfId="258" priority="336">
      <formula>IF(RIGHT(TEXT(AK16,"0.#"),1)=".",TRUE,FALSE)</formula>
    </cfRule>
  </conditionalFormatting>
  <conditionalFormatting sqref="AK17:AQ17">
    <cfRule type="expression" dxfId="257" priority="333">
      <formula>IF(RIGHT(TEXT(AK17,"0.#"),1)=".",FALSE,TRUE)</formula>
    </cfRule>
    <cfRule type="expression" dxfId="256" priority="334">
      <formula>IF(RIGHT(TEXT(AK17,"0.#"),1)=".",TRUE,FALSE)</formula>
    </cfRule>
  </conditionalFormatting>
  <conditionalFormatting sqref="AE54">
    <cfRule type="expression" dxfId="255" priority="305">
      <formula>IF(RIGHT(TEXT(AE54,"0.#"),1)=".",FALSE,TRUE)</formula>
    </cfRule>
    <cfRule type="expression" dxfId="254" priority="306">
      <formula>IF(RIGHT(TEXT(AE54,"0.#"),1)=".",TRUE,FALSE)</formula>
    </cfRule>
  </conditionalFormatting>
  <conditionalFormatting sqref="AI54">
    <cfRule type="expression" dxfId="253" priority="303">
      <formula>IF(RIGHT(TEXT(AI54,"0.#"),1)=".",FALSE,TRUE)</formula>
    </cfRule>
    <cfRule type="expression" dxfId="252" priority="304">
      <formula>IF(RIGHT(TEXT(AI54,"0.#"),1)=".",TRUE,FALSE)</formula>
    </cfRule>
  </conditionalFormatting>
  <conditionalFormatting sqref="AE52">
    <cfRule type="expression" dxfId="251" priority="309">
      <formula>IF(RIGHT(TEXT(AE52,"0.#"),1)=".",FALSE,TRUE)</formula>
    </cfRule>
    <cfRule type="expression" dxfId="250" priority="310">
      <formula>IF(RIGHT(TEXT(AE52,"0.#"),1)=".",TRUE,FALSE)</formula>
    </cfRule>
  </conditionalFormatting>
  <conditionalFormatting sqref="AE53">
    <cfRule type="expression" dxfId="249" priority="307">
      <formula>IF(RIGHT(TEXT(AE53,"0.#"),1)=".",FALSE,TRUE)</formula>
    </cfRule>
    <cfRule type="expression" dxfId="248" priority="308">
      <formula>IF(RIGHT(TEXT(AE53,"0.#"),1)=".",TRUE,FALSE)</formula>
    </cfRule>
  </conditionalFormatting>
  <conditionalFormatting sqref="AI53">
    <cfRule type="expression" dxfId="247" priority="301">
      <formula>IF(RIGHT(TEXT(AI53,"0.#"),1)=".",FALSE,TRUE)</formula>
    </cfRule>
    <cfRule type="expression" dxfId="246" priority="302">
      <formula>IF(RIGHT(TEXT(AI53,"0.#"),1)=".",TRUE,FALSE)</formula>
    </cfRule>
  </conditionalFormatting>
  <conditionalFormatting sqref="AI52">
    <cfRule type="expression" dxfId="245" priority="299">
      <formula>IF(RIGHT(TEXT(AI52,"0.#"),1)=".",FALSE,TRUE)</formula>
    </cfRule>
    <cfRule type="expression" dxfId="244" priority="300">
      <formula>IF(RIGHT(TEXT(AI52,"0.#"),1)=".",TRUE,FALSE)</formula>
    </cfRule>
  </conditionalFormatting>
  <conditionalFormatting sqref="AM52">
    <cfRule type="expression" dxfId="243" priority="297">
      <formula>IF(RIGHT(TEXT(AM52,"0.#"),1)=".",FALSE,TRUE)</formula>
    </cfRule>
    <cfRule type="expression" dxfId="242" priority="298">
      <formula>IF(RIGHT(TEXT(AM52,"0.#"),1)=".",TRUE,FALSE)</formula>
    </cfRule>
  </conditionalFormatting>
  <conditionalFormatting sqref="AM53">
    <cfRule type="expression" dxfId="241" priority="295">
      <formula>IF(RIGHT(TEXT(AM53,"0.#"),1)=".",FALSE,TRUE)</formula>
    </cfRule>
    <cfRule type="expression" dxfId="240" priority="296">
      <formula>IF(RIGHT(TEXT(AM53,"0.#"),1)=".",TRUE,FALSE)</formula>
    </cfRule>
  </conditionalFormatting>
  <conditionalFormatting sqref="AM54">
    <cfRule type="expression" dxfId="239" priority="293">
      <formula>IF(RIGHT(TEXT(AM54,"0.#"),1)=".",FALSE,TRUE)</formula>
    </cfRule>
    <cfRule type="expression" dxfId="238" priority="294">
      <formula>IF(RIGHT(TEXT(AM54,"0.#"),1)=".",TRUE,FALSE)</formula>
    </cfRule>
  </conditionalFormatting>
  <conditionalFormatting sqref="AQ52 AQ54">
    <cfRule type="expression" dxfId="237" priority="291">
      <formula>IF(RIGHT(TEXT(AQ52,"0.#"),1)=".",FALSE,TRUE)</formula>
    </cfRule>
    <cfRule type="expression" dxfId="236" priority="292">
      <formula>IF(RIGHT(TEXT(AQ52,"0.#"),1)=".",TRUE,FALSE)</formula>
    </cfRule>
  </conditionalFormatting>
  <conditionalFormatting sqref="AU52 AU54">
    <cfRule type="expression" dxfId="235" priority="289">
      <formula>IF(RIGHT(TEXT(AU52,"0.#"),1)=".",FALSE,TRUE)</formula>
    </cfRule>
    <cfRule type="expression" dxfId="234" priority="290">
      <formula>IF(RIGHT(TEXT(AU52,"0.#"),1)=".",TRUE,FALSE)</formula>
    </cfRule>
  </conditionalFormatting>
  <conditionalFormatting sqref="AE58 AQ58">
    <cfRule type="expression" dxfId="233" priority="281">
      <formula>IF(RIGHT(TEXT(AE58,"0.#"),1)=".",FALSE,TRUE)</formula>
    </cfRule>
    <cfRule type="expression" dxfId="232" priority="282">
      <formula>IF(RIGHT(TEXT(AE58,"0.#"),1)=".",TRUE,FALSE)</formula>
    </cfRule>
  </conditionalFormatting>
  <conditionalFormatting sqref="AI58">
    <cfRule type="expression" dxfId="231" priority="279">
      <formula>IF(RIGHT(TEXT(AI58,"0.#"),1)=".",FALSE,TRUE)</formula>
    </cfRule>
    <cfRule type="expression" dxfId="230" priority="280">
      <formula>IF(RIGHT(TEXT(AI58,"0.#"),1)=".",TRUE,FALSE)</formula>
    </cfRule>
  </conditionalFormatting>
  <conditionalFormatting sqref="AM58">
    <cfRule type="expression" dxfId="229" priority="277">
      <formula>IF(RIGHT(TEXT(AM58,"0.#"),1)=".",FALSE,TRUE)</formula>
    </cfRule>
    <cfRule type="expression" dxfId="228" priority="278">
      <formula>IF(RIGHT(TEXT(AM58,"0.#"),1)=".",TRUE,FALSE)</formula>
    </cfRule>
  </conditionalFormatting>
  <conditionalFormatting sqref="AE59">
    <cfRule type="expression" dxfId="227" priority="275">
      <formula>IF(RIGHT(TEXT(AE59,"0.#"),1)=".",FALSE,TRUE)</formula>
    </cfRule>
    <cfRule type="expression" dxfId="226" priority="276">
      <formula>IF(RIGHT(TEXT(AE59,"0.#"),1)=".",TRUE,FALSE)</formula>
    </cfRule>
  </conditionalFormatting>
  <conditionalFormatting sqref="AI59">
    <cfRule type="expression" dxfId="225" priority="273">
      <formula>IF(RIGHT(TEXT(AI59,"0.#"),1)=".",FALSE,TRUE)</formula>
    </cfRule>
    <cfRule type="expression" dxfId="224" priority="274">
      <formula>IF(RIGHT(TEXT(AI59,"0.#"),1)=".",TRUE,FALSE)</formula>
    </cfRule>
  </conditionalFormatting>
  <conditionalFormatting sqref="AM59">
    <cfRule type="expression" dxfId="223" priority="271">
      <formula>IF(RIGHT(TEXT(AM59,"0.#"),1)=".",FALSE,TRUE)</formula>
    </cfRule>
    <cfRule type="expression" dxfId="222" priority="272">
      <formula>IF(RIGHT(TEXT(AM59,"0.#"),1)=".",TRUE,FALSE)</formula>
    </cfRule>
  </conditionalFormatting>
  <conditionalFormatting sqref="AQ59">
    <cfRule type="expression" dxfId="221" priority="269">
      <formula>IF(RIGHT(TEXT(AQ59,"0.#"),1)=".",FALSE,TRUE)</formula>
    </cfRule>
    <cfRule type="expression" dxfId="220" priority="270">
      <formula>IF(RIGHT(TEXT(AQ59,"0.#"),1)=".",TRUE,FALSE)</formula>
    </cfRule>
  </conditionalFormatting>
  <conditionalFormatting sqref="AU58">
    <cfRule type="expression" dxfId="219" priority="267">
      <formula>IF(RIGHT(TEXT(AU58,"0.#"),1)=".",FALSE,TRUE)</formula>
    </cfRule>
    <cfRule type="expression" dxfId="218" priority="268">
      <formula>IF(RIGHT(TEXT(AU58,"0.#"),1)=".",TRUE,FALSE)</formula>
    </cfRule>
  </conditionalFormatting>
  <conditionalFormatting sqref="AU59">
    <cfRule type="expression" dxfId="217" priority="265">
      <formula>IF(RIGHT(TEXT(AU59,"0.#"),1)=".",FALSE,TRUE)</formula>
    </cfRule>
    <cfRule type="expression" dxfId="216" priority="266">
      <formula>IF(RIGHT(TEXT(AU59,"0.#"),1)=".",TRUE,FALSE)</formula>
    </cfRule>
  </conditionalFormatting>
  <conditionalFormatting sqref="AE70 AQ70">
    <cfRule type="expression" dxfId="215" priority="237">
      <formula>IF(RIGHT(TEXT(AE70,"0.#"),1)=".",FALSE,TRUE)</formula>
    </cfRule>
    <cfRule type="expression" dxfId="214" priority="238">
      <formula>IF(RIGHT(TEXT(AE70,"0.#"),1)=".",TRUE,FALSE)</formula>
    </cfRule>
  </conditionalFormatting>
  <conditionalFormatting sqref="AI70">
    <cfRule type="expression" dxfId="213" priority="235">
      <formula>IF(RIGHT(TEXT(AI70,"0.#"),1)=".",FALSE,TRUE)</formula>
    </cfRule>
    <cfRule type="expression" dxfId="212" priority="236">
      <formula>IF(RIGHT(TEXT(AI70,"0.#"),1)=".",TRUE,FALSE)</formula>
    </cfRule>
  </conditionalFormatting>
  <conditionalFormatting sqref="AM70">
    <cfRule type="expression" dxfId="211" priority="233">
      <formula>IF(RIGHT(TEXT(AM70,"0.#"),1)=".",FALSE,TRUE)</formula>
    </cfRule>
    <cfRule type="expression" dxfId="210" priority="234">
      <formula>IF(RIGHT(TEXT(AM70,"0.#"),1)=".",TRUE,FALSE)</formula>
    </cfRule>
  </conditionalFormatting>
  <conditionalFormatting sqref="AE71 AM71">
    <cfRule type="expression" dxfId="209" priority="231">
      <formula>IF(RIGHT(TEXT(AE71,"0.#"),1)=".",FALSE,TRUE)</formula>
    </cfRule>
    <cfRule type="expression" dxfId="208" priority="232">
      <formula>IF(RIGHT(TEXT(AE71,"0.#"),1)=".",TRUE,FALSE)</formula>
    </cfRule>
  </conditionalFormatting>
  <conditionalFormatting sqref="AI71">
    <cfRule type="expression" dxfId="207" priority="229">
      <formula>IF(RIGHT(TEXT(AI71,"0.#"),1)=".",FALSE,TRUE)</formula>
    </cfRule>
    <cfRule type="expression" dxfId="206" priority="230">
      <formula>IF(RIGHT(TEXT(AI71,"0.#"),1)=".",TRUE,FALSE)</formula>
    </cfRule>
  </conditionalFormatting>
  <conditionalFormatting sqref="AQ71">
    <cfRule type="expression" dxfId="205" priority="227">
      <formula>IF(RIGHT(TEXT(AQ71,"0.#"),1)=".",FALSE,TRUE)</formula>
    </cfRule>
    <cfRule type="expression" dxfId="204" priority="228">
      <formula>IF(RIGHT(TEXT(AQ71,"0.#"),1)=".",TRUE,FALSE)</formula>
    </cfRule>
  </conditionalFormatting>
  <conditionalFormatting sqref="AE67">
    <cfRule type="expression" dxfId="203" priority="225">
      <formula>IF(RIGHT(TEXT(AE67,"0.#"),1)=".",FALSE,TRUE)</formula>
    </cfRule>
    <cfRule type="expression" dxfId="202" priority="226">
      <formula>IF(RIGHT(TEXT(AE67,"0.#"),1)=".",TRUE,FALSE)</formula>
    </cfRule>
  </conditionalFormatting>
  <conditionalFormatting sqref="AI67">
    <cfRule type="expression" dxfId="201" priority="223">
      <formula>IF(RIGHT(TEXT(AI67,"0.#"),1)=".",FALSE,TRUE)</formula>
    </cfRule>
    <cfRule type="expression" dxfId="200" priority="224">
      <formula>IF(RIGHT(TEXT(AI67,"0.#"),1)=".",TRUE,FALSE)</formula>
    </cfRule>
  </conditionalFormatting>
  <conditionalFormatting sqref="AM67">
    <cfRule type="expression" dxfId="199" priority="221">
      <formula>IF(RIGHT(TEXT(AM67,"0.#"),1)=".",FALSE,TRUE)</formula>
    </cfRule>
    <cfRule type="expression" dxfId="198" priority="222">
      <formula>IF(RIGHT(TEXT(AM67,"0.#"),1)=".",TRUE,FALSE)</formula>
    </cfRule>
  </conditionalFormatting>
  <conditionalFormatting sqref="AE68">
    <cfRule type="expression" dxfId="197" priority="219">
      <formula>IF(RIGHT(TEXT(AE68,"0.#"),1)=".",FALSE,TRUE)</formula>
    </cfRule>
    <cfRule type="expression" dxfId="196" priority="220">
      <formula>IF(RIGHT(TEXT(AE68,"0.#"),1)=".",TRUE,FALSE)</formula>
    </cfRule>
  </conditionalFormatting>
  <conditionalFormatting sqref="AI68">
    <cfRule type="expression" dxfId="195" priority="217">
      <formula>IF(RIGHT(TEXT(AI68,"0.#"),1)=".",FALSE,TRUE)</formula>
    </cfRule>
    <cfRule type="expression" dxfId="194" priority="218">
      <formula>IF(RIGHT(TEXT(AI68,"0.#"),1)=".",TRUE,FALSE)</formula>
    </cfRule>
  </conditionalFormatting>
  <conditionalFormatting sqref="AM68">
    <cfRule type="expression" dxfId="193" priority="215">
      <formula>IF(RIGHT(TEXT(AM68,"0.#"),1)=".",FALSE,TRUE)</formula>
    </cfRule>
    <cfRule type="expression" dxfId="192" priority="216">
      <formula>IF(RIGHT(TEXT(AM68,"0.#"),1)=".",TRUE,FALSE)</formula>
    </cfRule>
  </conditionalFormatting>
  <conditionalFormatting sqref="AQ67">
    <cfRule type="expression" dxfId="191" priority="213">
      <formula>IF(RIGHT(TEXT(AQ67,"0.#"),1)=".",FALSE,TRUE)</formula>
    </cfRule>
    <cfRule type="expression" dxfId="190" priority="214">
      <formula>IF(RIGHT(TEXT(AQ67,"0.#"),1)=".",TRUE,FALSE)</formula>
    </cfRule>
  </conditionalFormatting>
  <conditionalFormatting sqref="AQ68">
    <cfRule type="expression" dxfId="189" priority="211">
      <formula>IF(RIGHT(TEXT(AQ68,"0.#"),1)=".",FALSE,TRUE)</formula>
    </cfRule>
    <cfRule type="expression" dxfId="188" priority="212">
      <formula>IF(RIGHT(TEXT(AQ68,"0.#"),1)=".",TRUE,FALSE)</formula>
    </cfRule>
  </conditionalFormatting>
  <conditionalFormatting sqref="AU67">
    <cfRule type="expression" dxfId="187" priority="209">
      <formula>IF(RIGHT(TEXT(AU67,"0.#"),1)=".",FALSE,TRUE)</formula>
    </cfRule>
    <cfRule type="expression" dxfId="186" priority="210">
      <formula>IF(RIGHT(TEXT(AU67,"0.#"),1)=".",TRUE,FALSE)</formula>
    </cfRule>
  </conditionalFormatting>
  <conditionalFormatting sqref="AU68">
    <cfRule type="expression" dxfId="185" priority="207">
      <formula>IF(RIGHT(TEXT(AU68,"0.#"),1)=".",FALSE,TRUE)</formula>
    </cfRule>
    <cfRule type="expression" dxfId="184" priority="208">
      <formula>IF(RIGHT(TEXT(AU68,"0.#"),1)=".",TRUE,FALSE)</formula>
    </cfRule>
  </conditionalFormatting>
  <conditionalFormatting sqref="AE79 AQ79">
    <cfRule type="expression" dxfId="183" priority="205">
      <formula>IF(RIGHT(TEXT(AE79,"0.#"),1)=".",FALSE,TRUE)</formula>
    </cfRule>
    <cfRule type="expression" dxfId="182" priority="206">
      <formula>IF(RIGHT(TEXT(AE79,"0.#"),1)=".",TRUE,FALSE)</formula>
    </cfRule>
  </conditionalFormatting>
  <conditionalFormatting sqref="AI79">
    <cfRule type="expression" dxfId="181" priority="203">
      <formula>IF(RIGHT(TEXT(AI79,"0.#"),1)=".",FALSE,TRUE)</formula>
    </cfRule>
    <cfRule type="expression" dxfId="180" priority="204">
      <formula>IF(RIGHT(TEXT(AI79,"0.#"),1)=".",TRUE,FALSE)</formula>
    </cfRule>
  </conditionalFormatting>
  <conditionalFormatting sqref="AM79">
    <cfRule type="expression" dxfId="179" priority="201">
      <formula>IF(RIGHT(TEXT(AM79,"0.#"),1)=".",FALSE,TRUE)</formula>
    </cfRule>
    <cfRule type="expression" dxfId="178" priority="202">
      <formula>IF(RIGHT(TEXT(AM79,"0.#"),1)=".",TRUE,FALSE)</formula>
    </cfRule>
  </conditionalFormatting>
  <conditionalFormatting sqref="AQ80">
    <cfRule type="expression" dxfId="177" priority="199">
      <formula>IF(RIGHT(TEXT(AQ80,"0.#"),1)=".",FALSE,TRUE)</formula>
    </cfRule>
    <cfRule type="expression" dxfId="176" priority="200">
      <formula>IF(RIGHT(TEXT(AQ80,"0.#"),1)=".",TRUE,FALSE)</formula>
    </cfRule>
  </conditionalFormatting>
  <conditionalFormatting sqref="AI80">
    <cfRule type="expression" dxfId="175" priority="195">
      <formula>IF(RIGHT(TEXT(AI80,"0.#"),1)=".",FALSE,TRUE)</formula>
    </cfRule>
    <cfRule type="expression" dxfId="174" priority="196">
      <formula>IF(RIGHT(TEXT(AI80,"0.#"),1)=".",TRUE,FALSE)</formula>
    </cfRule>
  </conditionalFormatting>
  <conditionalFormatting sqref="AE80 AM80">
    <cfRule type="expression" dxfId="173" priority="197">
      <formula>IF(RIGHT(TEXT(AE80,"0.#"),1)=".",FALSE,TRUE)</formula>
    </cfRule>
    <cfRule type="expression" dxfId="172" priority="198">
      <formula>IF(RIGHT(TEXT(AE80,"0.#"),1)=".",TRUE,FALSE)</formula>
    </cfRule>
  </conditionalFormatting>
  <conditionalFormatting sqref="Y165 Y167">
    <cfRule type="expression" dxfId="171" priority="193">
      <formula>IF(RIGHT(TEXT(Y165,"0.#"),1)=".",FALSE,TRUE)</formula>
    </cfRule>
    <cfRule type="expression" dxfId="170" priority="194">
      <formula>IF(RIGHT(TEXT(Y165,"0.#"),1)=".",TRUE,FALSE)</formula>
    </cfRule>
  </conditionalFormatting>
  <conditionalFormatting sqref="Y163">
    <cfRule type="expression" dxfId="169" priority="191">
      <formula>IF(RIGHT(TEXT(Y163,"0.#"),1)=".",FALSE,TRUE)</formula>
    </cfRule>
    <cfRule type="expression" dxfId="168" priority="192">
      <formula>IF(RIGHT(TEXT(Y163,"0.#"),1)=".",TRUE,FALSE)</formula>
    </cfRule>
  </conditionalFormatting>
  <conditionalFormatting sqref="Y164">
    <cfRule type="expression" dxfId="167" priority="189">
      <formula>IF(RIGHT(TEXT(Y164,"0.#"),1)=".",FALSE,TRUE)</formula>
    </cfRule>
    <cfRule type="expression" dxfId="166" priority="190">
      <formula>IF(RIGHT(TEXT(Y164,"0.#"),1)=".",TRUE,FALSE)</formula>
    </cfRule>
  </conditionalFormatting>
  <conditionalFormatting sqref="Y157">
    <cfRule type="expression" dxfId="165" priority="181">
      <formula>IF(RIGHT(TEXT(Y157,"0.#"),1)=".",FALSE,TRUE)</formula>
    </cfRule>
    <cfRule type="expression" dxfId="164" priority="182">
      <formula>IF(RIGHT(TEXT(Y157,"0.#"),1)=".",TRUE,FALSE)</formula>
    </cfRule>
  </conditionalFormatting>
  <conditionalFormatting sqref="AL157:AO157">
    <cfRule type="expression" dxfId="163" priority="177">
      <formula>IF(AND(AL157&gt;=0, RIGHT(TEXT(AL157,"0.#"),1)&lt;&gt;"."),TRUE,FALSE)</formula>
    </cfRule>
    <cfRule type="expression" dxfId="162" priority="178">
      <formula>IF(AND(AL157&gt;=0, RIGHT(TEXT(AL157,"0.#"),1)="."),TRUE,FALSE)</formula>
    </cfRule>
    <cfRule type="expression" dxfId="161" priority="179">
      <formula>IF(AND(AL157&lt;0, RIGHT(TEXT(AL157,"0.#"),1)&lt;&gt;"."),TRUE,FALSE)</formula>
    </cfRule>
    <cfRule type="expression" dxfId="160" priority="180">
      <formula>IF(AND(AL157&lt;0, RIGHT(TEXT(AL157,"0.#"),1)="."),TRUE,FALSE)</formula>
    </cfRule>
  </conditionalFormatting>
  <conditionalFormatting sqref="Y158">
    <cfRule type="expression" dxfId="159" priority="175">
      <formula>IF(RIGHT(TEXT(Y158,"0.#"),1)=".",FALSE,TRUE)</formula>
    </cfRule>
    <cfRule type="expression" dxfId="158" priority="176">
      <formula>IF(RIGHT(TEXT(Y158,"0.#"),1)=".",TRUE,FALSE)</formula>
    </cfRule>
  </conditionalFormatting>
  <conditionalFormatting sqref="AL158:AO158">
    <cfRule type="expression" dxfId="157" priority="171">
      <formula>IF(AND(AL158&gt;=0, RIGHT(TEXT(AL158,"0.#"),1)&lt;&gt;"."),TRUE,FALSE)</formula>
    </cfRule>
    <cfRule type="expression" dxfId="156" priority="172">
      <formula>IF(AND(AL158&gt;=0, RIGHT(TEXT(AL158,"0.#"),1)="."),TRUE,FALSE)</formula>
    </cfRule>
    <cfRule type="expression" dxfId="155" priority="173">
      <formula>IF(AND(AL158&lt;0, RIGHT(TEXT(AL158,"0.#"),1)&lt;&gt;"."),TRUE,FALSE)</formula>
    </cfRule>
    <cfRule type="expression" dxfId="154" priority="174">
      <formula>IF(AND(AL158&lt;0, RIGHT(TEXT(AL158,"0.#"),1)="."),TRUE,FALSE)</formula>
    </cfRule>
  </conditionalFormatting>
  <conditionalFormatting sqref="AE31">
    <cfRule type="expression" dxfId="153" priority="169">
      <formula>IF(RIGHT(TEXT(AE31,"0.#"),1)=".",FALSE,TRUE)</formula>
    </cfRule>
    <cfRule type="expression" dxfId="152" priority="170">
      <formula>IF(RIGHT(TEXT(AE31,"0.#"),1)=".",TRUE,FALSE)</formula>
    </cfRule>
  </conditionalFormatting>
  <conditionalFormatting sqref="AM33">
    <cfRule type="expression" dxfId="151" priority="153">
      <formula>IF(RIGHT(TEXT(AM33,"0.#"),1)=".",FALSE,TRUE)</formula>
    </cfRule>
    <cfRule type="expression" dxfId="150" priority="154">
      <formula>IF(RIGHT(TEXT(AM33,"0.#"),1)=".",TRUE,FALSE)</formula>
    </cfRule>
  </conditionalFormatting>
  <conditionalFormatting sqref="AE32">
    <cfRule type="expression" dxfId="149" priority="167">
      <formula>IF(RIGHT(TEXT(AE32,"0.#"),1)=".",FALSE,TRUE)</formula>
    </cfRule>
    <cfRule type="expression" dxfId="148" priority="168">
      <formula>IF(RIGHT(TEXT(AE32,"0.#"),1)=".",TRUE,FALSE)</formula>
    </cfRule>
  </conditionalFormatting>
  <conditionalFormatting sqref="AE33">
    <cfRule type="expression" dxfId="147" priority="165">
      <formula>IF(RIGHT(TEXT(AE33,"0.#"),1)=".",FALSE,TRUE)</formula>
    </cfRule>
    <cfRule type="expression" dxfId="146" priority="166">
      <formula>IF(RIGHT(TEXT(AE33,"0.#"),1)=".",TRUE,FALSE)</formula>
    </cfRule>
  </conditionalFormatting>
  <conditionalFormatting sqref="AI33">
    <cfRule type="expression" dxfId="145" priority="163">
      <formula>IF(RIGHT(TEXT(AI33,"0.#"),1)=".",FALSE,TRUE)</formula>
    </cfRule>
    <cfRule type="expression" dxfId="144" priority="164">
      <formula>IF(RIGHT(TEXT(AI33,"0.#"),1)=".",TRUE,FALSE)</formula>
    </cfRule>
  </conditionalFormatting>
  <conditionalFormatting sqref="AI32">
    <cfRule type="expression" dxfId="143" priority="161">
      <formula>IF(RIGHT(TEXT(AI32,"0.#"),1)=".",FALSE,TRUE)</formula>
    </cfRule>
    <cfRule type="expression" dxfId="142" priority="162">
      <formula>IF(RIGHT(TEXT(AI32,"0.#"),1)=".",TRUE,FALSE)</formula>
    </cfRule>
  </conditionalFormatting>
  <conditionalFormatting sqref="AI31">
    <cfRule type="expression" dxfId="141" priority="159">
      <formula>IF(RIGHT(TEXT(AI31,"0.#"),1)=".",FALSE,TRUE)</formula>
    </cfRule>
    <cfRule type="expression" dxfId="140" priority="160">
      <formula>IF(RIGHT(TEXT(AI31,"0.#"),1)=".",TRUE,FALSE)</formula>
    </cfRule>
  </conditionalFormatting>
  <conditionalFormatting sqref="AM31">
    <cfRule type="expression" dxfId="139" priority="157">
      <formula>IF(RIGHT(TEXT(AM31,"0.#"),1)=".",FALSE,TRUE)</formula>
    </cfRule>
    <cfRule type="expression" dxfId="138" priority="158">
      <formula>IF(RIGHT(TEXT(AM31,"0.#"),1)=".",TRUE,FALSE)</formula>
    </cfRule>
  </conditionalFormatting>
  <conditionalFormatting sqref="AM32">
    <cfRule type="expression" dxfId="137" priority="155">
      <formula>IF(RIGHT(TEXT(AM32,"0.#"),1)=".",FALSE,TRUE)</formula>
    </cfRule>
    <cfRule type="expression" dxfId="136" priority="156">
      <formula>IF(RIGHT(TEXT(AM32,"0.#"),1)=".",TRUE,FALSE)</formula>
    </cfRule>
  </conditionalFormatting>
  <conditionalFormatting sqref="AQ31:AQ33">
    <cfRule type="expression" dxfId="135" priority="151">
      <formula>IF(RIGHT(TEXT(AQ31,"0.#"),1)=".",FALSE,TRUE)</formula>
    </cfRule>
    <cfRule type="expression" dxfId="134" priority="152">
      <formula>IF(RIGHT(TEXT(AQ31,"0.#"),1)=".",TRUE,FALSE)</formula>
    </cfRule>
  </conditionalFormatting>
  <conditionalFormatting sqref="AU31:AU33">
    <cfRule type="expression" dxfId="133" priority="149">
      <formula>IF(RIGHT(TEXT(AU31,"0.#"),1)=".",FALSE,TRUE)</formula>
    </cfRule>
    <cfRule type="expression" dxfId="132" priority="150">
      <formula>IF(RIGHT(TEXT(AU31,"0.#"),1)=".",TRUE,FALSE)</formula>
    </cfRule>
  </conditionalFormatting>
  <conditionalFormatting sqref="AE38">
    <cfRule type="expression" dxfId="131" priority="147">
      <formula>IF(RIGHT(TEXT(AE38,"0.#"),1)=".",FALSE,TRUE)</formula>
    </cfRule>
    <cfRule type="expression" dxfId="130" priority="148">
      <formula>IF(RIGHT(TEXT(AE38,"0.#"),1)=".",TRUE,FALSE)</formula>
    </cfRule>
  </conditionalFormatting>
  <conditionalFormatting sqref="AE39">
    <cfRule type="expression" dxfId="129" priority="145">
      <formula>IF(RIGHT(TEXT(AE39,"0.#"),1)=".",FALSE,TRUE)</formula>
    </cfRule>
    <cfRule type="expression" dxfId="128" priority="146">
      <formula>IF(RIGHT(TEXT(AE39,"0.#"),1)=".",TRUE,FALSE)</formula>
    </cfRule>
  </conditionalFormatting>
  <conditionalFormatting sqref="AE40">
    <cfRule type="expression" dxfId="127" priority="143">
      <formula>IF(RIGHT(TEXT(AE40,"0.#"),1)=".",FALSE,TRUE)</formula>
    </cfRule>
    <cfRule type="expression" dxfId="126" priority="144">
      <formula>IF(RIGHT(TEXT(AE40,"0.#"),1)=".",TRUE,FALSE)</formula>
    </cfRule>
  </conditionalFormatting>
  <conditionalFormatting sqref="AI40">
    <cfRule type="expression" dxfId="125" priority="141">
      <formula>IF(RIGHT(TEXT(AI40,"0.#"),1)=".",FALSE,TRUE)</formula>
    </cfRule>
    <cfRule type="expression" dxfId="124" priority="142">
      <formula>IF(RIGHT(TEXT(AI40,"0.#"),1)=".",TRUE,FALSE)</formula>
    </cfRule>
  </conditionalFormatting>
  <conditionalFormatting sqref="AI39">
    <cfRule type="expression" dxfId="123" priority="139">
      <formula>IF(RIGHT(TEXT(AI39,"0.#"),1)=".",FALSE,TRUE)</formula>
    </cfRule>
    <cfRule type="expression" dxfId="122" priority="140">
      <formula>IF(RIGHT(TEXT(AI39,"0.#"),1)=".",TRUE,FALSE)</formula>
    </cfRule>
  </conditionalFormatting>
  <conditionalFormatting sqref="AI38">
    <cfRule type="expression" dxfId="121" priority="137">
      <formula>IF(RIGHT(TEXT(AI38,"0.#"),1)=".",FALSE,TRUE)</formula>
    </cfRule>
    <cfRule type="expression" dxfId="120" priority="138">
      <formula>IF(RIGHT(TEXT(AI38,"0.#"),1)=".",TRUE,FALSE)</formula>
    </cfRule>
  </conditionalFormatting>
  <conditionalFormatting sqref="AM38">
    <cfRule type="expression" dxfId="119" priority="135">
      <formula>IF(RIGHT(TEXT(AM38,"0.#"),1)=".",FALSE,TRUE)</formula>
    </cfRule>
    <cfRule type="expression" dxfId="118" priority="136">
      <formula>IF(RIGHT(TEXT(AM38,"0.#"),1)=".",TRUE,FALSE)</formula>
    </cfRule>
  </conditionalFormatting>
  <conditionalFormatting sqref="AM39">
    <cfRule type="expression" dxfId="117" priority="133">
      <formula>IF(RIGHT(TEXT(AM39,"0.#"),1)=".",FALSE,TRUE)</formula>
    </cfRule>
    <cfRule type="expression" dxfId="116" priority="134">
      <formula>IF(RIGHT(TEXT(AM39,"0.#"),1)=".",TRUE,FALSE)</formula>
    </cfRule>
  </conditionalFormatting>
  <conditionalFormatting sqref="AQ38:AQ40">
    <cfRule type="expression" dxfId="115" priority="131">
      <formula>IF(RIGHT(TEXT(AQ38,"0.#"),1)=".",FALSE,TRUE)</formula>
    </cfRule>
    <cfRule type="expression" dxfId="114" priority="132">
      <formula>IF(RIGHT(TEXT(AQ38,"0.#"),1)=".",TRUE,FALSE)</formula>
    </cfRule>
  </conditionalFormatting>
  <conditionalFormatting sqref="AU38:AU40">
    <cfRule type="expression" dxfId="113" priority="129">
      <formula>IF(RIGHT(TEXT(AU38,"0.#"),1)=".",FALSE,TRUE)</formula>
    </cfRule>
    <cfRule type="expression" dxfId="112" priority="130">
      <formula>IF(RIGHT(TEXT(AU38,"0.#"),1)=".",TRUE,FALSE)</formula>
    </cfRule>
  </conditionalFormatting>
  <conditionalFormatting sqref="AM40">
    <cfRule type="expression" dxfId="111" priority="127">
      <formula>IF(RIGHT(TEXT(AM40,"0.#"),1)=".",FALSE,TRUE)</formula>
    </cfRule>
    <cfRule type="expression" dxfId="110" priority="128">
      <formula>IF(RIGHT(TEXT(AM40,"0.#"),1)=".",TRUE,FALSE)</formula>
    </cfRule>
  </conditionalFormatting>
  <conditionalFormatting sqref="AE61">
    <cfRule type="expression" dxfId="109" priority="125">
      <formula>IF(RIGHT(TEXT(AE61,"0.#"),1)=".",FALSE,TRUE)</formula>
    </cfRule>
    <cfRule type="expression" dxfId="108" priority="126">
      <formula>IF(RIGHT(TEXT(AE61,"0.#"),1)=".",TRUE,FALSE)</formula>
    </cfRule>
  </conditionalFormatting>
  <conditionalFormatting sqref="AI61">
    <cfRule type="expression" dxfId="107" priority="123">
      <formula>IF(RIGHT(TEXT(AI61,"0.#"),1)=".",FALSE,TRUE)</formula>
    </cfRule>
    <cfRule type="expression" dxfId="106" priority="124">
      <formula>IF(RIGHT(TEXT(AI61,"0.#"),1)=".",TRUE,FALSE)</formula>
    </cfRule>
  </conditionalFormatting>
  <conditionalFormatting sqref="AM61">
    <cfRule type="expression" dxfId="105" priority="121">
      <formula>IF(RIGHT(TEXT(AM61,"0.#"),1)=".",FALSE,TRUE)</formula>
    </cfRule>
    <cfRule type="expression" dxfId="104" priority="122">
      <formula>IF(RIGHT(TEXT(AM61,"0.#"),1)=".",TRUE,FALSE)</formula>
    </cfRule>
  </conditionalFormatting>
  <conditionalFormatting sqref="AE62">
    <cfRule type="expression" dxfId="103" priority="119">
      <formula>IF(RIGHT(TEXT(AE62,"0.#"),1)=".",FALSE,TRUE)</formula>
    </cfRule>
    <cfRule type="expression" dxfId="102" priority="120">
      <formula>IF(RIGHT(TEXT(AE62,"0.#"),1)=".",TRUE,FALSE)</formula>
    </cfRule>
  </conditionalFormatting>
  <conditionalFormatting sqref="AI62">
    <cfRule type="expression" dxfId="101" priority="117">
      <formula>IF(RIGHT(TEXT(AI62,"0.#"),1)=".",FALSE,TRUE)</formula>
    </cfRule>
    <cfRule type="expression" dxfId="100" priority="118">
      <formula>IF(RIGHT(TEXT(AI62,"0.#"),1)=".",TRUE,FALSE)</formula>
    </cfRule>
  </conditionalFormatting>
  <conditionalFormatting sqref="AM62">
    <cfRule type="expression" dxfId="99" priority="115">
      <formula>IF(RIGHT(TEXT(AM62,"0.#"),1)=".",FALSE,TRUE)</formula>
    </cfRule>
    <cfRule type="expression" dxfId="98" priority="116">
      <formula>IF(RIGHT(TEXT(AM62,"0.#"),1)=".",TRUE,FALSE)</formula>
    </cfRule>
  </conditionalFormatting>
  <conditionalFormatting sqref="AQ61">
    <cfRule type="expression" dxfId="97" priority="113">
      <formula>IF(RIGHT(TEXT(AQ61,"0.#"),1)=".",FALSE,TRUE)</formula>
    </cfRule>
    <cfRule type="expression" dxfId="96" priority="114">
      <formula>IF(RIGHT(TEXT(AQ61,"0.#"),1)=".",TRUE,FALSE)</formula>
    </cfRule>
  </conditionalFormatting>
  <conditionalFormatting sqref="AQ62">
    <cfRule type="expression" dxfId="95" priority="111">
      <formula>IF(RIGHT(TEXT(AQ62,"0.#"),1)=".",FALSE,TRUE)</formula>
    </cfRule>
    <cfRule type="expression" dxfId="94" priority="112">
      <formula>IF(RIGHT(TEXT(AQ62,"0.#"),1)=".",TRUE,FALSE)</formula>
    </cfRule>
  </conditionalFormatting>
  <conditionalFormatting sqref="AU61">
    <cfRule type="expression" dxfId="93" priority="109">
      <formula>IF(RIGHT(TEXT(AU61,"0.#"),1)=".",FALSE,TRUE)</formula>
    </cfRule>
    <cfRule type="expression" dxfId="92" priority="110">
      <formula>IF(RIGHT(TEXT(AU61,"0.#"),1)=".",TRUE,FALSE)</formula>
    </cfRule>
  </conditionalFormatting>
  <conditionalFormatting sqref="AU62">
    <cfRule type="expression" dxfId="91" priority="107">
      <formula>IF(RIGHT(TEXT(AU62,"0.#"),1)=".",FALSE,TRUE)</formula>
    </cfRule>
    <cfRule type="expression" dxfId="90" priority="108">
      <formula>IF(RIGHT(TEXT(AU62,"0.#"),1)=".",TRUE,FALSE)</formula>
    </cfRule>
  </conditionalFormatting>
  <conditionalFormatting sqref="AE73 AQ73">
    <cfRule type="expression" dxfId="89" priority="105">
      <formula>IF(RIGHT(TEXT(AE73,"0.#"),1)=".",FALSE,TRUE)</formula>
    </cfRule>
    <cfRule type="expression" dxfId="88" priority="106">
      <formula>IF(RIGHT(TEXT(AE73,"0.#"),1)=".",TRUE,FALSE)</formula>
    </cfRule>
  </conditionalFormatting>
  <conditionalFormatting sqref="AI73">
    <cfRule type="expression" dxfId="87" priority="103">
      <formula>IF(RIGHT(TEXT(AI73,"0.#"),1)=".",FALSE,TRUE)</formula>
    </cfRule>
    <cfRule type="expression" dxfId="86" priority="104">
      <formula>IF(RIGHT(TEXT(AI73,"0.#"),1)=".",TRUE,FALSE)</formula>
    </cfRule>
  </conditionalFormatting>
  <conditionalFormatting sqref="AM73">
    <cfRule type="expression" dxfId="85" priority="101">
      <formula>IF(RIGHT(TEXT(AM73,"0.#"),1)=".",FALSE,TRUE)</formula>
    </cfRule>
    <cfRule type="expression" dxfId="84" priority="102">
      <formula>IF(RIGHT(TEXT(AM73,"0.#"),1)=".",TRUE,FALSE)</formula>
    </cfRule>
  </conditionalFormatting>
  <conditionalFormatting sqref="AQ74">
    <cfRule type="expression" dxfId="83" priority="99">
      <formula>IF(RIGHT(TEXT(AQ74,"0.#"),1)=".",FALSE,TRUE)</formula>
    </cfRule>
    <cfRule type="expression" dxfId="82" priority="100">
      <formula>IF(RIGHT(TEXT(AQ74,"0.#"),1)=".",TRUE,FALSE)</formula>
    </cfRule>
  </conditionalFormatting>
  <conditionalFormatting sqref="AE74 AM74">
    <cfRule type="expression" dxfId="81" priority="97">
      <formula>IF(RIGHT(TEXT(AE74,"0.#"),1)=".",FALSE,TRUE)</formula>
    </cfRule>
    <cfRule type="expression" dxfId="80" priority="98">
      <formula>IF(RIGHT(TEXT(AE74,"0.#"),1)=".",TRUE,FALSE)</formula>
    </cfRule>
  </conditionalFormatting>
  <conditionalFormatting sqref="AI74">
    <cfRule type="expression" dxfId="79" priority="95">
      <formula>IF(RIGHT(TEXT(AI74,"0.#"),1)=".",FALSE,TRUE)</formula>
    </cfRule>
    <cfRule type="expression" dxfId="78" priority="96">
      <formula>IF(RIGHT(TEXT(AI74,"0.#"),1)=".",TRUE,FALSE)</formula>
    </cfRule>
  </conditionalFormatting>
  <conditionalFormatting sqref="AM46">
    <cfRule type="expression" dxfId="77" priority="79">
      <formula>IF(RIGHT(TEXT(AM46,"0.#"),1)=".",FALSE,TRUE)</formula>
    </cfRule>
    <cfRule type="expression" dxfId="76" priority="80">
      <formula>IF(RIGHT(TEXT(AM46,"0.#"),1)=".",TRUE,FALSE)</formula>
    </cfRule>
  </conditionalFormatting>
  <conditionalFormatting sqref="AI45">
    <cfRule type="expression" dxfId="75" priority="83">
      <formula>IF(RIGHT(TEXT(AI45,"0.#"),1)=".",FALSE,TRUE)</formula>
    </cfRule>
    <cfRule type="expression" dxfId="74" priority="84">
      <formula>IF(RIGHT(TEXT(AI45,"0.#"),1)=".",TRUE,FALSE)</formula>
    </cfRule>
  </conditionalFormatting>
  <conditionalFormatting sqref="AM45">
    <cfRule type="expression" dxfId="73" priority="81">
      <formula>IF(RIGHT(TEXT(AM45,"0.#"),1)=".",FALSE,TRUE)</formula>
    </cfRule>
    <cfRule type="expression" dxfId="72" priority="82">
      <formula>IF(RIGHT(TEXT(AM45,"0.#"),1)=".",TRUE,FALSE)</formula>
    </cfRule>
  </conditionalFormatting>
  <conditionalFormatting sqref="AU45:AU47">
    <cfRule type="expression" dxfId="71" priority="73">
      <formula>IF(RIGHT(TEXT(AU45,"0.#"),1)=".",FALSE,TRUE)</formula>
    </cfRule>
    <cfRule type="expression" dxfId="70" priority="74">
      <formula>IF(RIGHT(TEXT(AU45,"0.#"),1)=".",TRUE,FALSE)</formula>
    </cfRule>
  </conditionalFormatting>
  <conditionalFormatting sqref="AM47">
    <cfRule type="expression" dxfId="69" priority="77">
      <formula>IF(RIGHT(TEXT(AM47,"0.#"),1)=".",FALSE,TRUE)</formula>
    </cfRule>
    <cfRule type="expression" dxfId="68" priority="78">
      <formula>IF(RIGHT(TEXT(AM47,"0.#"),1)=".",TRUE,FALSE)</formula>
    </cfRule>
  </conditionalFormatting>
  <conditionalFormatting sqref="AQ45:AQ47">
    <cfRule type="expression" dxfId="67" priority="75">
      <formula>IF(RIGHT(TEXT(AQ45,"0.#"),1)=".",FALSE,TRUE)</formula>
    </cfRule>
    <cfRule type="expression" dxfId="66" priority="76">
      <formula>IF(RIGHT(TEXT(AQ45,"0.#"),1)=".",TRUE,FALSE)</formula>
    </cfRule>
  </conditionalFormatting>
  <conditionalFormatting sqref="AE45">
    <cfRule type="expression" dxfId="65" priority="93">
      <formula>IF(RIGHT(TEXT(AE45,"0.#"),1)=".",FALSE,TRUE)</formula>
    </cfRule>
    <cfRule type="expression" dxfId="64" priority="94">
      <formula>IF(RIGHT(TEXT(AE45,"0.#"),1)=".",TRUE,FALSE)</formula>
    </cfRule>
  </conditionalFormatting>
  <conditionalFormatting sqref="AE46">
    <cfRule type="expression" dxfId="63" priority="91">
      <formula>IF(RIGHT(TEXT(AE46,"0.#"),1)=".",FALSE,TRUE)</formula>
    </cfRule>
    <cfRule type="expression" dxfId="62" priority="92">
      <formula>IF(RIGHT(TEXT(AE46,"0.#"),1)=".",TRUE,FALSE)</formula>
    </cfRule>
  </conditionalFormatting>
  <conditionalFormatting sqref="AE47">
    <cfRule type="expression" dxfId="61" priority="89">
      <formula>IF(RIGHT(TEXT(AE47,"0.#"),1)=".",FALSE,TRUE)</formula>
    </cfRule>
    <cfRule type="expression" dxfId="60" priority="90">
      <formula>IF(RIGHT(TEXT(AE47,"0.#"),1)=".",TRUE,FALSE)</formula>
    </cfRule>
  </conditionalFormatting>
  <conditionalFormatting sqref="AI47">
    <cfRule type="expression" dxfId="59" priority="87">
      <formula>IF(RIGHT(TEXT(AI47,"0.#"),1)=".",FALSE,TRUE)</formula>
    </cfRule>
    <cfRule type="expression" dxfId="58" priority="88">
      <formula>IF(RIGHT(TEXT(AI47,"0.#"),1)=".",TRUE,FALSE)</formula>
    </cfRule>
  </conditionalFormatting>
  <conditionalFormatting sqref="AI46">
    <cfRule type="expression" dxfId="57" priority="85">
      <formula>IF(RIGHT(TEXT(AI46,"0.#"),1)=".",FALSE,TRUE)</formula>
    </cfRule>
    <cfRule type="expression" dxfId="56" priority="86">
      <formula>IF(RIGHT(TEXT(AI46,"0.#"),1)=".",TRUE,FALSE)</formula>
    </cfRule>
  </conditionalFormatting>
  <conditionalFormatting sqref="AE64">
    <cfRule type="expression" dxfId="55" priority="71">
      <formula>IF(RIGHT(TEXT(AE64,"0.#"),1)=".",FALSE,TRUE)</formula>
    </cfRule>
    <cfRule type="expression" dxfId="54" priority="72">
      <formula>IF(RIGHT(TEXT(AE64,"0.#"),1)=".",TRUE,FALSE)</formula>
    </cfRule>
  </conditionalFormatting>
  <conditionalFormatting sqref="AI64">
    <cfRule type="expression" dxfId="53" priority="69">
      <formula>IF(RIGHT(TEXT(AI64,"0.#"),1)=".",FALSE,TRUE)</formula>
    </cfRule>
    <cfRule type="expression" dxfId="52" priority="70">
      <formula>IF(RIGHT(TEXT(AI64,"0.#"),1)=".",TRUE,FALSE)</formula>
    </cfRule>
  </conditionalFormatting>
  <conditionalFormatting sqref="AM64">
    <cfRule type="expression" dxfId="51" priority="67">
      <formula>IF(RIGHT(TEXT(AM64,"0.#"),1)=".",FALSE,TRUE)</formula>
    </cfRule>
    <cfRule type="expression" dxfId="50" priority="68">
      <formula>IF(RIGHT(TEXT(AM64,"0.#"),1)=".",TRUE,FALSE)</formula>
    </cfRule>
  </conditionalFormatting>
  <conditionalFormatting sqref="AE65">
    <cfRule type="expression" dxfId="49" priority="65">
      <formula>IF(RIGHT(TEXT(AE65,"0.#"),1)=".",FALSE,TRUE)</formula>
    </cfRule>
    <cfRule type="expression" dxfId="48" priority="66">
      <formula>IF(RIGHT(TEXT(AE65,"0.#"),1)=".",TRUE,FALSE)</formula>
    </cfRule>
  </conditionalFormatting>
  <conditionalFormatting sqref="AI65">
    <cfRule type="expression" dxfId="47" priority="63">
      <formula>IF(RIGHT(TEXT(AI65,"0.#"),1)=".",FALSE,TRUE)</formula>
    </cfRule>
    <cfRule type="expression" dxfId="46" priority="64">
      <formula>IF(RIGHT(TEXT(AI65,"0.#"),1)=".",TRUE,FALSE)</formula>
    </cfRule>
  </conditionalFormatting>
  <conditionalFormatting sqref="AM65">
    <cfRule type="expression" dxfId="45" priority="61">
      <formula>IF(RIGHT(TEXT(AM65,"0.#"),1)=".",FALSE,TRUE)</formula>
    </cfRule>
    <cfRule type="expression" dxfId="44" priority="62">
      <formula>IF(RIGHT(TEXT(AM65,"0.#"),1)=".",TRUE,FALSE)</formula>
    </cfRule>
  </conditionalFormatting>
  <conditionalFormatting sqref="AQ65">
    <cfRule type="expression" dxfId="43" priority="57">
      <formula>IF(RIGHT(TEXT(AQ65,"0.#"),1)=".",FALSE,TRUE)</formula>
    </cfRule>
    <cfRule type="expression" dxfId="42" priority="58">
      <formula>IF(RIGHT(TEXT(AQ65,"0.#"),1)=".",TRUE,FALSE)</formula>
    </cfRule>
  </conditionalFormatting>
  <conditionalFormatting sqref="AU65">
    <cfRule type="expression" dxfId="41" priority="53">
      <formula>IF(RIGHT(TEXT(AU65,"0.#"),1)=".",FALSE,TRUE)</formula>
    </cfRule>
    <cfRule type="expression" dxfId="40" priority="54">
      <formula>IF(RIGHT(TEXT(AU65,"0.#"),1)=".",TRUE,FALSE)</formula>
    </cfRule>
  </conditionalFormatting>
  <conditionalFormatting sqref="AE76 AQ76">
    <cfRule type="expression" dxfId="39" priority="51">
      <formula>IF(RIGHT(TEXT(AE76,"0.#"),1)=".",FALSE,TRUE)</formula>
    </cfRule>
    <cfRule type="expression" dxfId="38" priority="52">
      <formula>IF(RIGHT(TEXT(AE76,"0.#"),1)=".",TRUE,FALSE)</formula>
    </cfRule>
  </conditionalFormatting>
  <conditionalFormatting sqref="AI76">
    <cfRule type="expression" dxfId="37" priority="49">
      <formula>IF(RIGHT(TEXT(AI76,"0.#"),1)=".",FALSE,TRUE)</formula>
    </cfRule>
    <cfRule type="expression" dxfId="36" priority="50">
      <formula>IF(RIGHT(TEXT(AI76,"0.#"),1)=".",TRUE,FALSE)</formula>
    </cfRule>
  </conditionalFormatting>
  <conditionalFormatting sqref="AM76">
    <cfRule type="expression" dxfId="35" priority="47">
      <formula>IF(RIGHT(TEXT(AM76,"0.#"),1)=".",FALSE,TRUE)</formula>
    </cfRule>
    <cfRule type="expression" dxfId="34" priority="48">
      <formula>IF(RIGHT(TEXT(AM76,"0.#"),1)=".",TRUE,FALSE)</formula>
    </cfRule>
  </conditionalFormatting>
  <conditionalFormatting sqref="AQ77">
    <cfRule type="expression" dxfId="33" priority="45">
      <formula>IF(RIGHT(TEXT(AQ77,"0.#"),1)=".",FALSE,TRUE)</formula>
    </cfRule>
    <cfRule type="expression" dxfId="32" priority="46">
      <formula>IF(RIGHT(TEXT(AQ77,"0.#"),1)=".",TRUE,FALSE)</formula>
    </cfRule>
  </conditionalFormatting>
  <conditionalFormatting sqref="AE77 AM77">
    <cfRule type="expression" dxfId="31" priority="43">
      <formula>IF(RIGHT(TEXT(AE77,"0.#"),1)=".",FALSE,TRUE)</formula>
    </cfRule>
    <cfRule type="expression" dxfId="30" priority="44">
      <formula>IF(RIGHT(TEXT(AE77,"0.#"),1)=".",TRUE,FALSE)</formula>
    </cfRule>
  </conditionalFormatting>
  <conditionalFormatting sqref="AI77">
    <cfRule type="expression" dxfId="29" priority="41">
      <formula>IF(RIGHT(TEXT(AI77,"0.#"),1)=".",FALSE,TRUE)</formula>
    </cfRule>
    <cfRule type="expression" dxfId="28" priority="42">
      <formula>IF(RIGHT(TEXT(AI77,"0.#"),1)=".",TRUE,FALSE)</formula>
    </cfRule>
  </conditionalFormatting>
  <conditionalFormatting sqref="AL159:AO159">
    <cfRule type="expression" dxfId="27" priority="25">
      <formula>IF(AND(AL159&gt;=0, RIGHT(TEXT(AL159,"0.#"),1)&lt;&gt;"."),TRUE,FALSE)</formula>
    </cfRule>
    <cfRule type="expression" dxfId="26" priority="26">
      <formula>IF(AND(AL159&gt;=0, RIGHT(TEXT(AL159,"0.#"),1)="."),TRUE,FALSE)</formula>
    </cfRule>
    <cfRule type="expression" dxfId="25" priority="27">
      <formula>IF(AND(AL159&lt;0, RIGHT(TEXT(AL159,"0.#"),1)&lt;&gt;"."),TRUE,FALSE)</formula>
    </cfRule>
    <cfRule type="expression" dxfId="24" priority="28">
      <formula>IF(AND(AL159&lt;0, RIGHT(TEXT(AL159,"0.#"),1)="."),TRUE,FALSE)</formula>
    </cfRule>
  </conditionalFormatting>
  <conditionalFormatting sqref="Y159">
    <cfRule type="expression" dxfId="23" priority="23">
      <formula>IF(RIGHT(TEXT(Y159,"0.#"),1)=".",FALSE,TRUE)</formula>
    </cfRule>
    <cfRule type="expression" dxfId="22" priority="24">
      <formula>IF(RIGHT(TEXT(Y159,"0.#"),1)=".",TRUE,FALSE)</formula>
    </cfRule>
  </conditionalFormatting>
  <conditionalFormatting sqref="AL156:AO156">
    <cfRule type="expression" dxfId="21" priority="19">
      <formula>IF(AND(AL156&gt;=0, RIGHT(TEXT(AL156,"0.#"),1)&lt;&gt;"."),TRUE,FALSE)</formula>
    </cfRule>
    <cfRule type="expression" dxfId="20" priority="20">
      <formula>IF(AND(AL156&gt;=0, RIGHT(TEXT(AL156,"0.#"),1)="."),TRUE,FALSE)</formula>
    </cfRule>
    <cfRule type="expression" dxfId="19" priority="21">
      <formula>IF(AND(AL156&lt;0, RIGHT(TEXT(AL156,"0.#"),1)&lt;&gt;"."),TRUE,FALSE)</formula>
    </cfRule>
    <cfRule type="expression" dxfId="18" priority="22">
      <formula>IF(AND(AL156&lt;0, RIGHT(TEXT(AL156,"0.#"),1)="."),TRUE,FALSE)</formula>
    </cfRule>
  </conditionalFormatting>
  <conditionalFormatting sqref="Y156">
    <cfRule type="expression" dxfId="17" priority="17">
      <formula>IF(RIGHT(TEXT(Y156,"0.#"),1)=".",FALSE,TRUE)</formula>
    </cfRule>
    <cfRule type="expression" dxfId="16" priority="18">
      <formula>IF(RIGHT(TEXT(Y156,"0.#"),1)=".",TRUE,FALSE)</formula>
    </cfRule>
  </conditionalFormatting>
  <conditionalFormatting sqref="Y166">
    <cfRule type="expression" dxfId="15" priority="15">
      <formula>IF(RIGHT(TEXT(Y166,"0.#"),1)=".",FALSE,TRUE)</formula>
    </cfRule>
    <cfRule type="expression" dxfId="14" priority="16">
      <formula>IF(RIGHT(TEXT(Y166,"0.#"),1)=".",TRUE,FALSE)</formula>
    </cfRule>
  </conditionalFormatting>
  <conditionalFormatting sqref="AU64">
    <cfRule type="expression" dxfId="13" priority="13">
      <formula>IF(RIGHT(TEXT(AU64,"0.#"),1)=".",FALSE,TRUE)</formula>
    </cfRule>
    <cfRule type="expression" dxfId="12" priority="14">
      <formula>IF(RIGHT(TEXT(AU64,"0.#"),1)=".",TRUE,FALSE)</formula>
    </cfRule>
  </conditionalFormatting>
  <conditionalFormatting sqref="AQ64">
    <cfRule type="expression" dxfId="11" priority="11">
      <formula>IF(RIGHT(TEXT(AQ64,"0.#"),1)=".",FALSE,TRUE)</formula>
    </cfRule>
    <cfRule type="expression" dxfId="10" priority="12">
      <formula>IF(RIGHT(TEXT(AQ64,"0.#"),1)=".",TRUE,FALSE)</formula>
    </cfRule>
  </conditionalFormatting>
  <conditionalFormatting sqref="AQ53">
    <cfRule type="expression" dxfId="9" priority="9">
      <formula>IF(RIGHT(TEXT(AQ53,"0.#"),1)=".",FALSE,TRUE)</formula>
    </cfRule>
    <cfRule type="expression" dxfId="8" priority="10">
      <formula>IF(RIGHT(TEXT(AQ53,"0.#"),1)=".",TRUE,FALSE)</formula>
    </cfRule>
  </conditionalFormatting>
  <conditionalFormatting sqref="AU53">
    <cfRule type="expression" dxfId="7" priority="7">
      <formula>IF(RIGHT(TEXT(AU53,"0.#"),1)=".",FALSE,TRUE)</formula>
    </cfRule>
    <cfRule type="expression" dxfId="6" priority="8">
      <formula>IF(RIGHT(TEXT(AU53,"0.#"),1)=".",TRUE,FALSE)</formula>
    </cfRule>
  </conditionalFormatting>
  <conditionalFormatting sqref="AI85">
    <cfRule type="expression" dxfId="5" priority="5">
      <formula>IF(RIGHT(TEXT(AI85,"0.#"),1)=".",FALSE,TRUE)</formula>
    </cfRule>
    <cfRule type="expression" dxfId="4" priority="6">
      <formula>IF(RIGHT(TEXT(AI85,"0.#"),1)=".",TRUE,FALSE)</formula>
    </cfRule>
  </conditionalFormatting>
  <conditionalFormatting sqref="AI86">
    <cfRule type="expression" dxfId="3" priority="3">
      <formula>IF(RIGHT(TEXT(AI86,"0.#"),1)=".",FALSE,TRUE)</formula>
    </cfRule>
    <cfRule type="expression" dxfId="2" priority="4">
      <formula>IF(RIGHT(TEXT(AI86,"0.#"),1)=".",TRUE,FALSE)</formula>
    </cfRule>
  </conditionalFormatting>
  <conditionalFormatting sqref="AQ86">
    <cfRule type="expression" dxfId="1" priority="1">
      <formula>IF(RIGHT(TEXT(AQ86,"0.#"),1)=".",FALSE,TRUE)</formula>
    </cfRule>
    <cfRule type="expression" dxfId="0" priority="2">
      <formula>IF(RIGHT(TEXT(AQ86,"0.#"),1)=".",TRUE,FALSE)</formula>
    </cfRule>
  </conditionalFormatting>
  <dataValidations count="15">
    <dataValidation type="custom" imeMode="disabled" allowBlank="1" showInputMessage="1" showErrorMessage="1" sqref="AY23 AY79:AY80 AY84:AY86 P13:AX13 AR15:AX15 P14:AQ18 AR18:AX18 P19:AJ19 AQ30:AR30 AU30:AX30 AE31:AX33 AQ37:AR37 AU37:AX37 AE38:AX40 AQ44:AR44 AU44:AX44 AE45:AX47 AQ51:AR51 AU51:AX51 AE52:AX54 AE58:AX59 AE61:AX62 AE64:AX65 AE67:AX68 AE70:AX70 AE73:AX73 AE76:AX76 AE79:AX79 AQ84:AR84 AU84:AX84 AE85:AX86 AY89 Y156:AB159 AL156:AO159 Y163:AB167 AL163:AO167 AU146:AX148 Y146:AB148 P23:AC28">
      <formula1>OR(ISNUMBER(P13), P13="-")</formula1>
    </dataValidation>
    <dataValidation type="list" allowBlank="1" showInputMessage="1" showErrorMessage="1" sqref="S5:X5">
      <formula1>T終了年度</formula1>
    </dataValidation>
    <dataValidation type="list" allowBlank="1" showInputMessage="1" showErrorMessage="1" sqref="AO150">
      <formula1>"　, ☑"</formula1>
    </dataValidation>
    <dataValidation type="list" allowBlank="1" showInputMessage="1" showErrorMessage="1" error="プルダウンリストから選択してください。" sqref="AD92:AF95 AD98:AD109 AE98:AF102 AE104:AF109">
      <formula1>"○,△,×,‐"</formula1>
    </dataValidation>
    <dataValidation type="list" allowBlank="1" showInputMessage="1" showErrorMessage="1" error="プルダウンリストから選択してください。" sqref="AD96:AF97">
      <formula1>"有,無"</formula1>
    </dataValidation>
    <dataValidation type="list" allowBlank="1" showInputMessage="1" showErrorMessage="1" sqref="A117:E11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6:O159 J163:O167">
      <formula1>OR(ISNUMBER(J156), J156="-")</formula1>
    </dataValidation>
    <dataValidation type="custom" imeMode="disabled" allowBlank="1" showInputMessage="1" showErrorMessage="1" sqref="AH156:AK159 AH163:AK167">
      <formula1>OR(AND(MOD(IF(ISNUMBER(AH156), AH156, 0.5),1)=0, 0&lt;=AH156), AH156="-")</formula1>
    </dataValidation>
    <dataValidation type="list" allowBlank="1" showInputMessage="1" showErrorMessage="1" sqref="A115:E11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30:M131 X130:Y131 AJ130:AK131 AU130:AV131">
      <formula1>0</formula1>
      <formula2>9999</formula2>
    </dataValidation>
    <dataValidation type="whole" allowBlank="1" showInputMessage="1" showErrorMessage="1" sqref="O130:P131 AA130:AB131 AM130:AN131 AX130:AX13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49" man="1"/>
    <brk id="80" max="49" man="1"/>
    <brk id="113" max="49" man="1"/>
    <brk id="13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AO131 E130:G131 Q130:S131 AC130:AE131 AO130:AP130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AC156:AG159 AC163:AG167</xm:sqref>
        </x14:dataValidation>
        <x14:dataValidation type="list" allowBlank="1" showInputMessage="1" showErrorMessage="1">
          <x14:formula1>
            <xm:f>入力規則等!$U$37:$U$39</xm:f>
          </x14:formula1>
          <xm:sqref>I130:J130 U130:V130 AG130:AH130 AR130:AS130</xm:sqref>
        </x14:dataValidation>
        <x14:dataValidation type="list" allowBlank="1" showInputMessage="1" showErrorMessage="1">
          <x14:formula1>
            <xm:f>入力規則等!$U$7:$U$9</xm:f>
          </x14:formula1>
          <xm:sqref>I131:J131 U131:V131 AG131:AH131 AR131:AS131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400</v>
      </c>
      <c r="AA1" s="29" t="s">
        <v>77</v>
      </c>
      <c r="AB1" s="29" t="s">
        <v>401</v>
      </c>
      <c r="AC1" s="29" t="s">
        <v>32</v>
      </c>
      <c r="AD1" s="28"/>
      <c r="AE1" s="29" t="s">
        <v>44</v>
      </c>
      <c r="AF1" s="30"/>
      <c r="AG1" s="39" t="s">
        <v>176</v>
      </c>
      <c r="AI1" s="39" t="s">
        <v>181</v>
      </c>
      <c r="AK1" s="39" t="s">
        <v>185</v>
      </c>
      <c r="AM1" s="51"/>
      <c r="AN1" s="51"/>
      <c r="AP1" s="28" t="s">
        <v>226</v>
      </c>
    </row>
    <row r="2" spans="1:42" ht="13.5" customHeight="1" x14ac:dyDescent="0.15">
      <c r="A2" s="14" t="s">
        <v>80</v>
      </c>
      <c r="B2" s="15"/>
      <c r="C2" s="13" t="str">
        <f>IF(B2="","",A2)</f>
        <v/>
      </c>
      <c r="D2" s="13" t="str">
        <f>IF(C2="","",IF(D1&lt;&gt;"",CONCATENATE(D1,"、",C2),C2))</f>
        <v/>
      </c>
      <c r="F2" s="12" t="s">
        <v>67</v>
      </c>
      <c r="G2" s="17" t="s">
        <v>603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68">
        <v>20</v>
      </c>
      <c r="W2" s="32" t="s">
        <v>166</v>
      </c>
      <c r="Y2" s="32" t="s">
        <v>63</v>
      </c>
      <c r="Z2" s="32" t="s">
        <v>63</v>
      </c>
      <c r="AA2" s="61" t="s">
        <v>267</v>
      </c>
      <c r="AB2" s="61" t="s">
        <v>495</v>
      </c>
      <c r="AC2" s="62" t="s">
        <v>130</v>
      </c>
      <c r="AD2" s="28"/>
      <c r="AE2" s="34" t="s">
        <v>162</v>
      </c>
      <c r="AF2" s="30"/>
      <c r="AG2" s="40" t="s">
        <v>234</v>
      </c>
      <c r="AI2" s="39" t="s">
        <v>264</v>
      </c>
      <c r="AK2" s="39" t="s">
        <v>186</v>
      </c>
      <c r="AM2" s="51"/>
      <c r="AN2" s="51"/>
      <c r="AP2" s="40" t="s">
        <v>234</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603</v>
      </c>
      <c r="R3" s="13" t="str">
        <f t="shared" ref="R3:R8" si="3">IF(Q3="","",P3)</f>
        <v>委託・請負</v>
      </c>
      <c r="S3" s="13" t="str">
        <f t="shared" ref="S3:S8" si="4">IF(R3="",S2,IF(S2&lt;&gt;"",CONCATENATE(S2,"、",R3),R3))</f>
        <v>委託・請負</v>
      </c>
      <c r="T3" s="13"/>
      <c r="U3" s="32" t="s">
        <v>526</v>
      </c>
      <c r="W3" s="32" t="s">
        <v>141</v>
      </c>
      <c r="Y3" s="32" t="s">
        <v>64</v>
      </c>
      <c r="Z3" s="32" t="s">
        <v>402</v>
      </c>
      <c r="AA3" s="61" t="s">
        <v>367</v>
      </c>
      <c r="AB3" s="61" t="s">
        <v>496</v>
      </c>
      <c r="AC3" s="62" t="s">
        <v>131</v>
      </c>
      <c r="AD3" s="28"/>
      <c r="AE3" s="34" t="s">
        <v>163</v>
      </c>
      <c r="AF3" s="30"/>
      <c r="AG3" s="40" t="s">
        <v>235</v>
      </c>
      <c r="AI3" s="39" t="s">
        <v>180</v>
      </c>
      <c r="AK3" s="39" t="str">
        <f>CHAR(CODE(AK2)+1)</f>
        <v>B</v>
      </c>
      <c r="AM3" s="51"/>
      <c r="AN3" s="51"/>
      <c r="AP3" s="40" t="s">
        <v>235</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527</v>
      </c>
      <c r="W4" s="32" t="s">
        <v>142</v>
      </c>
      <c r="Y4" s="32" t="s">
        <v>274</v>
      </c>
      <c r="Z4" s="32" t="s">
        <v>403</v>
      </c>
      <c r="AA4" s="61" t="s">
        <v>368</v>
      </c>
      <c r="AB4" s="61" t="s">
        <v>497</v>
      </c>
      <c r="AC4" s="61" t="s">
        <v>132</v>
      </c>
      <c r="AD4" s="28"/>
      <c r="AE4" s="34" t="s">
        <v>164</v>
      </c>
      <c r="AF4" s="30"/>
      <c r="AG4" s="40" t="s">
        <v>236</v>
      </c>
      <c r="AI4" s="39" t="s">
        <v>182</v>
      </c>
      <c r="AK4" s="39" t="str">
        <f t="shared" ref="AK4:AK49" si="7">CHAR(CODE(AK3)+1)</f>
        <v>C</v>
      </c>
      <c r="AM4" s="51"/>
      <c r="AN4" s="51"/>
      <c r="AP4" s="40" t="s">
        <v>236</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551</v>
      </c>
      <c r="Y5" s="32" t="s">
        <v>275</v>
      </c>
      <c r="Z5" s="32" t="s">
        <v>404</v>
      </c>
      <c r="AA5" s="61" t="s">
        <v>369</v>
      </c>
      <c r="AB5" s="61" t="s">
        <v>498</v>
      </c>
      <c r="AC5" s="61" t="s">
        <v>165</v>
      </c>
      <c r="AD5" s="31"/>
      <c r="AE5" s="34" t="s">
        <v>246</v>
      </c>
      <c r="AF5" s="30"/>
      <c r="AG5" s="40" t="s">
        <v>237</v>
      </c>
      <c r="AI5" s="39" t="s">
        <v>271</v>
      </c>
      <c r="AK5" s="39" t="str">
        <f t="shared" si="7"/>
        <v>D</v>
      </c>
      <c r="AP5" s="40" t="s">
        <v>237</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2" t="s">
        <v>248</v>
      </c>
      <c r="W6" s="32" t="s">
        <v>143</v>
      </c>
      <c r="Y6" s="32" t="s">
        <v>276</v>
      </c>
      <c r="Z6" s="32" t="s">
        <v>405</v>
      </c>
      <c r="AA6" s="61" t="s">
        <v>370</v>
      </c>
      <c r="AB6" s="61" t="s">
        <v>499</v>
      </c>
      <c r="AC6" s="61" t="s">
        <v>133</v>
      </c>
      <c r="AD6" s="31"/>
      <c r="AE6" s="34" t="s">
        <v>244</v>
      </c>
      <c r="AF6" s="30"/>
      <c r="AG6" s="40" t="s">
        <v>238</v>
      </c>
      <c r="AI6" s="39" t="s">
        <v>272</v>
      </c>
      <c r="AK6" s="39" t="str">
        <f>CHAR(CODE(AK5)+1)</f>
        <v>E</v>
      </c>
      <c r="AP6" s="40" t="s">
        <v>238</v>
      </c>
    </row>
    <row r="7" spans="1:42" ht="13.5" customHeight="1" x14ac:dyDescent="0.15">
      <c r="A7" s="14" t="s">
        <v>85</v>
      </c>
      <c r="B7" s="15"/>
      <c r="C7" s="13" t="str">
        <f t="shared" si="0"/>
        <v/>
      </c>
      <c r="D7" s="13" t="str">
        <f t="shared" si="8"/>
        <v/>
      </c>
      <c r="F7" s="18" t="s">
        <v>194</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2"/>
      <c r="W7" s="32" t="s">
        <v>144</v>
      </c>
      <c r="Y7" s="32" t="s">
        <v>277</v>
      </c>
      <c r="Z7" s="32" t="s">
        <v>406</v>
      </c>
      <c r="AA7" s="61" t="s">
        <v>371</v>
      </c>
      <c r="AB7" s="61" t="s">
        <v>500</v>
      </c>
      <c r="AC7" s="31"/>
      <c r="AD7" s="31"/>
      <c r="AE7" s="32" t="s">
        <v>133</v>
      </c>
      <c r="AF7" s="30"/>
      <c r="AG7" s="40" t="s">
        <v>239</v>
      </c>
      <c r="AH7" s="54"/>
      <c r="AI7" s="40" t="s">
        <v>260</v>
      </c>
      <c r="AK7" s="39" t="str">
        <f>CHAR(CODE(AK6)+1)</f>
        <v>F</v>
      </c>
      <c r="AP7" s="40" t="s">
        <v>239</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2" t="s">
        <v>269</v>
      </c>
      <c r="W8" s="32" t="s">
        <v>145</v>
      </c>
      <c r="Y8" s="32" t="s">
        <v>278</v>
      </c>
      <c r="Z8" s="32" t="s">
        <v>407</v>
      </c>
      <c r="AA8" s="61" t="s">
        <v>372</v>
      </c>
      <c r="AB8" s="61" t="s">
        <v>501</v>
      </c>
      <c r="AC8" s="31"/>
      <c r="AD8" s="31"/>
      <c r="AE8" s="31"/>
      <c r="AF8" s="30"/>
      <c r="AG8" s="40" t="s">
        <v>240</v>
      </c>
      <c r="AI8" s="39" t="s">
        <v>261</v>
      </c>
      <c r="AK8" s="39" t="str">
        <f t="shared" si="7"/>
        <v>G</v>
      </c>
      <c r="AP8" s="40" t="s">
        <v>240</v>
      </c>
    </row>
    <row r="9" spans="1:42" ht="13.5" customHeight="1" x14ac:dyDescent="0.15">
      <c r="A9" s="14" t="s">
        <v>87</v>
      </c>
      <c r="B9" s="15"/>
      <c r="C9" s="13" t="str">
        <f t="shared" si="0"/>
        <v/>
      </c>
      <c r="D9" s="13" t="str">
        <f t="shared" si="8"/>
        <v/>
      </c>
      <c r="F9" s="18" t="s">
        <v>195</v>
      </c>
      <c r="G9" s="17"/>
      <c r="H9" s="13" t="str">
        <f t="shared" si="1"/>
        <v/>
      </c>
      <c r="I9" s="13" t="str">
        <f t="shared" si="5"/>
        <v>一般会計</v>
      </c>
      <c r="K9" s="14" t="s">
        <v>105</v>
      </c>
      <c r="L9" s="15"/>
      <c r="M9" s="13" t="str">
        <f t="shared" si="2"/>
        <v/>
      </c>
      <c r="N9" s="13" t="str">
        <f t="shared" si="6"/>
        <v/>
      </c>
      <c r="O9" s="13"/>
      <c r="P9" s="13"/>
      <c r="Q9" s="19"/>
      <c r="T9" s="13"/>
      <c r="U9" s="32" t="s">
        <v>270</v>
      </c>
      <c r="W9" s="32" t="s">
        <v>146</v>
      </c>
      <c r="Y9" s="32" t="s">
        <v>279</v>
      </c>
      <c r="Z9" s="32" t="s">
        <v>408</v>
      </c>
      <c r="AA9" s="61" t="s">
        <v>373</v>
      </c>
      <c r="AB9" s="61" t="s">
        <v>502</v>
      </c>
      <c r="AC9" s="31"/>
      <c r="AD9" s="31"/>
      <c r="AE9" s="31"/>
      <c r="AF9" s="30"/>
      <c r="AG9" s="40" t="s">
        <v>241</v>
      </c>
      <c r="AI9" s="50"/>
      <c r="AK9" s="39" t="str">
        <f t="shared" si="7"/>
        <v>H</v>
      </c>
      <c r="AP9" s="40" t="s">
        <v>241</v>
      </c>
    </row>
    <row r="10" spans="1:42" ht="13.5" customHeight="1" x14ac:dyDescent="0.15">
      <c r="A10" s="14" t="s">
        <v>212</v>
      </c>
      <c r="B10" s="15" t="s">
        <v>603</v>
      </c>
      <c r="C10" s="13" t="str">
        <f t="shared" si="0"/>
        <v>国土強靱化施策</v>
      </c>
      <c r="D10" s="13" t="str">
        <f t="shared" si="8"/>
        <v>国土強靱化施策</v>
      </c>
      <c r="F10" s="18" t="s">
        <v>112</v>
      </c>
      <c r="G10" s="17"/>
      <c r="H10" s="13" t="str">
        <f t="shared" si="1"/>
        <v/>
      </c>
      <c r="I10" s="13" t="str">
        <f t="shared" si="5"/>
        <v>一般会計</v>
      </c>
      <c r="K10" s="14" t="s">
        <v>213</v>
      </c>
      <c r="L10" s="15"/>
      <c r="M10" s="13" t="str">
        <f t="shared" si="2"/>
        <v/>
      </c>
      <c r="N10" s="13" t="str">
        <f t="shared" si="6"/>
        <v/>
      </c>
      <c r="O10" s="13"/>
      <c r="P10" s="13" t="str">
        <f>S8</f>
        <v>委託・請負</v>
      </c>
      <c r="Q10" s="19"/>
      <c r="T10" s="13"/>
      <c r="W10" s="32" t="s">
        <v>147</v>
      </c>
      <c r="Y10" s="32" t="s">
        <v>280</v>
      </c>
      <c r="Z10" s="32" t="s">
        <v>409</v>
      </c>
      <c r="AA10" s="61" t="s">
        <v>374</v>
      </c>
      <c r="AB10" s="61" t="s">
        <v>503</v>
      </c>
      <c r="AC10" s="31"/>
      <c r="AD10" s="31"/>
      <c r="AE10" s="31"/>
      <c r="AF10" s="30"/>
      <c r="AG10" s="40" t="s">
        <v>229</v>
      </c>
      <c r="AK10" s="39" t="str">
        <f t="shared" si="7"/>
        <v>I</v>
      </c>
      <c r="AP10" s="39" t="s">
        <v>227</v>
      </c>
    </row>
    <row r="11" spans="1:42" ht="13.5" customHeight="1" x14ac:dyDescent="0.15">
      <c r="A11" s="14" t="s">
        <v>88</v>
      </c>
      <c r="B11" s="15"/>
      <c r="C11" s="13" t="str">
        <f t="shared" si="0"/>
        <v/>
      </c>
      <c r="D11" s="13" t="str">
        <f t="shared" si="8"/>
        <v>国土強靱化施策</v>
      </c>
      <c r="F11" s="18" t="s">
        <v>113</v>
      </c>
      <c r="G11" s="17"/>
      <c r="H11" s="13" t="str">
        <f t="shared" si="1"/>
        <v/>
      </c>
      <c r="I11" s="13" t="str">
        <f t="shared" si="5"/>
        <v>一般会計</v>
      </c>
      <c r="K11" s="14" t="s">
        <v>106</v>
      </c>
      <c r="L11" s="15" t="s">
        <v>603</v>
      </c>
      <c r="M11" s="13" t="str">
        <f t="shared" si="2"/>
        <v>その他の事項経費</v>
      </c>
      <c r="N11" s="13" t="str">
        <f t="shared" si="6"/>
        <v>その他の事項経費</v>
      </c>
      <c r="O11" s="13"/>
      <c r="P11" s="13"/>
      <c r="Q11" s="19"/>
      <c r="T11" s="13"/>
      <c r="W11" s="32" t="s">
        <v>148</v>
      </c>
      <c r="Y11" s="32" t="s">
        <v>281</v>
      </c>
      <c r="Z11" s="32" t="s">
        <v>410</v>
      </c>
      <c r="AA11" s="61" t="s">
        <v>375</v>
      </c>
      <c r="AB11" s="61" t="s">
        <v>504</v>
      </c>
      <c r="AC11" s="31"/>
      <c r="AD11" s="31"/>
      <c r="AE11" s="31"/>
      <c r="AF11" s="30"/>
      <c r="AG11" s="39" t="s">
        <v>232</v>
      </c>
      <c r="AK11" s="39" t="str">
        <f t="shared" si="7"/>
        <v>J</v>
      </c>
    </row>
    <row r="12" spans="1:42" ht="13.5" customHeight="1" x14ac:dyDescent="0.15">
      <c r="A12" s="14" t="s">
        <v>89</v>
      </c>
      <c r="B12" s="15"/>
      <c r="C12" s="13" t="str">
        <f t="shared" ref="C12:C24" si="9">IF(B12="","",A12)</f>
        <v/>
      </c>
      <c r="D12" s="13" t="str">
        <f t="shared" si="8"/>
        <v>国土強靱化施策</v>
      </c>
      <c r="F12" s="18" t="s">
        <v>114</v>
      </c>
      <c r="G12" s="17"/>
      <c r="H12" s="13" t="str">
        <f t="shared" si="1"/>
        <v/>
      </c>
      <c r="I12" s="13" t="str">
        <f t="shared" si="5"/>
        <v>一般会計</v>
      </c>
      <c r="K12" s="13"/>
      <c r="L12" s="13"/>
      <c r="O12" s="13"/>
      <c r="P12" s="13"/>
      <c r="Q12" s="19"/>
      <c r="T12" s="13"/>
      <c r="U12" s="29" t="s">
        <v>528</v>
      </c>
      <c r="W12" s="32" t="s">
        <v>149</v>
      </c>
      <c r="Y12" s="32" t="s">
        <v>282</v>
      </c>
      <c r="Z12" s="32" t="s">
        <v>411</v>
      </c>
      <c r="AA12" s="61" t="s">
        <v>376</v>
      </c>
      <c r="AB12" s="61" t="s">
        <v>505</v>
      </c>
      <c r="AC12" s="31"/>
      <c r="AD12" s="31"/>
      <c r="AE12" s="31"/>
      <c r="AF12" s="30"/>
      <c r="AG12" s="39" t="s">
        <v>230</v>
      </c>
      <c r="AK12" s="39" t="str">
        <f t="shared" si="7"/>
        <v>K</v>
      </c>
    </row>
    <row r="13" spans="1:42" ht="13.5" customHeight="1" x14ac:dyDescent="0.15">
      <c r="A13" s="14" t="s">
        <v>90</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283</v>
      </c>
      <c r="Z13" s="32" t="s">
        <v>412</v>
      </c>
      <c r="AA13" s="61" t="s">
        <v>377</v>
      </c>
      <c r="AB13" s="61" t="s">
        <v>506</v>
      </c>
      <c r="AC13" s="31"/>
      <c r="AD13" s="31"/>
      <c r="AE13" s="31"/>
      <c r="AF13" s="30"/>
      <c r="AG13" s="39" t="s">
        <v>231</v>
      </c>
      <c r="AK13" s="39" t="str">
        <f t="shared" si="7"/>
        <v>L</v>
      </c>
    </row>
    <row r="14" spans="1:42" ht="13.5" customHeight="1" x14ac:dyDescent="0.15">
      <c r="A14" s="14" t="s">
        <v>91</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529</v>
      </c>
      <c r="W14" s="32" t="s">
        <v>151</v>
      </c>
      <c r="Y14" s="32" t="s">
        <v>284</v>
      </c>
      <c r="Z14" s="32" t="s">
        <v>413</v>
      </c>
      <c r="AA14" s="61" t="s">
        <v>378</v>
      </c>
      <c r="AB14" s="61" t="s">
        <v>507</v>
      </c>
      <c r="AC14" s="31"/>
      <c r="AD14" s="31"/>
      <c r="AE14" s="31"/>
      <c r="AF14" s="30"/>
      <c r="AG14" s="50"/>
      <c r="AK14" s="39" t="str">
        <f t="shared" si="7"/>
        <v>M</v>
      </c>
    </row>
    <row r="15" spans="1:42" ht="13.5" customHeight="1" x14ac:dyDescent="0.15">
      <c r="A15" s="14" t="s">
        <v>92</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530</v>
      </c>
      <c r="W15" s="32" t="s">
        <v>152</v>
      </c>
      <c r="Y15" s="32" t="s">
        <v>285</v>
      </c>
      <c r="Z15" s="32" t="s">
        <v>414</v>
      </c>
      <c r="AA15" s="61" t="s">
        <v>379</v>
      </c>
      <c r="AB15" s="61" t="s">
        <v>508</v>
      </c>
      <c r="AC15" s="31"/>
      <c r="AD15" s="31"/>
      <c r="AE15" s="31"/>
      <c r="AF15" s="30"/>
      <c r="AG15" s="51"/>
      <c r="AK15" s="39" t="str">
        <f t="shared" si="7"/>
        <v>N</v>
      </c>
    </row>
    <row r="16" spans="1:42" ht="13.5" customHeight="1" x14ac:dyDescent="0.15">
      <c r="A16" s="14" t="s">
        <v>93</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531</v>
      </c>
      <c r="W16" s="32" t="s">
        <v>153</v>
      </c>
      <c r="Y16" s="32" t="s">
        <v>286</v>
      </c>
      <c r="Z16" s="32" t="s">
        <v>415</v>
      </c>
      <c r="AA16" s="61" t="s">
        <v>380</v>
      </c>
      <c r="AB16" s="61" t="s">
        <v>509</v>
      </c>
      <c r="AC16" s="31"/>
      <c r="AD16" s="31"/>
      <c r="AE16" s="31"/>
      <c r="AF16" s="30"/>
      <c r="AG16" s="51"/>
      <c r="AK16" s="39" t="str">
        <f t="shared" si="7"/>
        <v>O</v>
      </c>
    </row>
    <row r="17" spans="1:37" ht="13.5" customHeight="1" x14ac:dyDescent="0.15">
      <c r="A17" s="14" t="s">
        <v>94</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532</v>
      </c>
      <c r="W17" s="32" t="s">
        <v>154</v>
      </c>
      <c r="Y17" s="32" t="s">
        <v>287</v>
      </c>
      <c r="Z17" s="32" t="s">
        <v>416</v>
      </c>
      <c r="AA17" s="61" t="s">
        <v>381</v>
      </c>
      <c r="AB17" s="61" t="s">
        <v>510</v>
      </c>
      <c r="AC17" s="31"/>
      <c r="AD17" s="31"/>
      <c r="AE17" s="31"/>
      <c r="AF17" s="30"/>
      <c r="AG17" s="51"/>
      <c r="AK17" s="39" t="str">
        <f t="shared" si="7"/>
        <v>P</v>
      </c>
    </row>
    <row r="18" spans="1:37" ht="13.5" customHeight="1" x14ac:dyDescent="0.15">
      <c r="A18" s="14" t="s">
        <v>95</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533</v>
      </c>
      <c r="W18" s="32" t="s">
        <v>155</v>
      </c>
      <c r="Y18" s="32" t="s">
        <v>288</v>
      </c>
      <c r="Z18" s="32" t="s">
        <v>417</v>
      </c>
      <c r="AA18" s="61" t="s">
        <v>382</v>
      </c>
      <c r="AB18" s="61" t="s">
        <v>511</v>
      </c>
      <c r="AC18" s="31"/>
      <c r="AD18" s="31"/>
      <c r="AE18" s="31"/>
      <c r="AF18" s="30"/>
      <c r="AK18" s="39" t="str">
        <f t="shared" si="7"/>
        <v>Q</v>
      </c>
    </row>
    <row r="19" spans="1:37" ht="13.5" customHeight="1" x14ac:dyDescent="0.15">
      <c r="A19" s="14" t="s">
        <v>96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534</v>
      </c>
      <c r="W19" s="32" t="s">
        <v>156</v>
      </c>
      <c r="Y19" s="32" t="s">
        <v>289</v>
      </c>
      <c r="Z19" s="32" t="s">
        <v>418</v>
      </c>
      <c r="AA19" s="61" t="s">
        <v>383</v>
      </c>
      <c r="AB19" s="61" t="s">
        <v>512</v>
      </c>
      <c r="AC19" s="31"/>
      <c r="AD19" s="31"/>
      <c r="AE19" s="31"/>
      <c r="AF19" s="30"/>
      <c r="AK19" s="39" t="str">
        <f t="shared" si="7"/>
        <v>R</v>
      </c>
    </row>
    <row r="20" spans="1:37" ht="13.5" customHeight="1" x14ac:dyDescent="0.15">
      <c r="A20" s="14" t="s">
        <v>205</v>
      </c>
      <c r="B20" s="15"/>
      <c r="C20" s="13" t="str">
        <f t="shared" si="9"/>
        <v/>
      </c>
      <c r="D20" s="13" t="str">
        <f t="shared" si="8"/>
        <v>国土強靱化施策</v>
      </c>
      <c r="F20" s="18" t="s">
        <v>204</v>
      </c>
      <c r="G20" s="17"/>
      <c r="H20" s="13" t="str">
        <f t="shared" si="1"/>
        <v/>
      </c>
      <c r="I20" s="13" t="str">
        <f t="shared" si="5"/>
        <v>一般会計</v>
      </c>
      <c r="K20" s="13"/>
      <c r="L20" s="13"/>
      <c r="O20" s="13"/>
      <c r="P20" s="13"/>
      <c r="Q20" s="19"/>
      <c r="T20" s="13"/>
      <c r="U20" s="32" t="s">
        <v>535</v>
      </c>
      <c r="W20" s="32" t="s">
        <v>157</v>
      </c>
      <c r="Y20" s="32" t="s">
        <v>290</v>
      </c>
      <c r="Z20" s="32" t="s">
        <v>419</v>
      </c>
      <c r="AA20" s="61" t="s">
        <v>384</v>
      </c>
      <c r="AB20" s="61" t="s">
        <v>513</v>
      </c>
      <c r="AC20" s="31"/>
      <c r="AD20" s="31"/>
      <c r="AE20" s="31"/>
      <c r="AF20" s="30"/>
      <c r="AK20" s="39" t="str">
        <f t="shared" si="7"/>
        <v>S</v>
      </c>
    </row>
    <row r="21" spans="1:37" ht="13.5" customHeight="1" x14ac:dyDescent="0.15">
      <c r="A21" s="14" t="s">
        <v>206</v>
      </c>
      <c r="B21" s="15" t="s">
        <v>603</v>
      </c>
      <c r="C21" s="13" t="str">
        <f t="shared" si="9"/>
        <v>地方創生</v>
      </c>
      <c r="D21" s="13" t="str">
        <f t="shared" si="8"/>
        <v>国土強靱化施策、地方創生</v>
      </c>
      <c r="F21" s="18" t="s">
        <v>122</v>
      </c>
      <c r="G21" s="17"/>
      <c r="H21" s="13" t="str">
        <f t="shared" si="1"/>
        <v/>
      </c>
      <c r="I21" s="13" t="str">
        <f t="shared" si="5"/>
        <v>一般会計</v>
      </c>
      <c r="K21" s="13"/>
      <c r="L21" s="13"/>
      <c r="O21" s="13"/>
      <c r="P21" s="13"/>
      <c r="Q21" s="19"/>
      <c r="T21" s="13"/>
      <c r="U21" s="32" t="s">
        <v>536</v>
      </c>
      <c r="W21" s="32" t="s">
        <v>158</v>
      </c>
      <c r="Y21" s="32" t="s">
        <v>291</v>
      </c>
      <c r="Z21" s="32" t="s">
        <v>420</v>
      </c>
      <c r="AA21" s="61" t="s">
        <v>385</v>
      </c>
      <c r="AB21" s="61" t="s">
        <v>514</v>
      </c>
      <c r="AC21" s="31"/>
      <c r="AD21" s="31"/>
      <c r="AE21" s="31"/>
      <c r="AF21" s="30"/>
      <c r="AK21" s="39" t="str">
        <f t="shared" si="7"/>
        <v>T</v>
      </c>
    </row>
    <row r="22" spans="1:37" ht="13.5" customHeight="1" x14ac:dyDescent="0.15">
      <c r="A22" s="14" t="s">
        <v>207</v>
      </c>
      <c r="B22" s="15"/>
      <c r="C22" s="13" t="str">
        <f t="shared" si="9"/>
        <v/>
      </c>
      <c r="D22" s="13" t="str">
        <f>IF(C22="",D21,IF(D21&lt;&gt;"",CONCATENATE(D21,"、",C22),C22))</f>
        <v>国土強靱化施策、地方創生</v>
      </c>
      <c r="F22" s="18" t="s">
        <v>123</v>
      </c>
      <c r="G22" s="17"/>
      <c r="H22" s="13" t="str">
        <f t="shared" si="1"/>
        <v/>
      </c>
      <c r="I22" s="13" t="str">
        <f t="shared" si="5"/>
        <v>一般会計</v>
      </c>
      <c r="K22" s="13"/>
      <c r="L22" s="13"/>
      <c r="O22" s="13"/>
      <c r="P22" s="13"/>
      <c r="Q22" s="19"/>
      <c r="T22" s="13"/>
      <c r="U22" s="32" t="s">
        <v>537</v>
      </c>
      <c r="W22" s="32" t="s">
        <v>159</v>
      </c>
      <c r="Y22" s="32" t="s">
        <v>292</v>
      </c>
      <c r="Z22" s="32" t="s">
        <v>421</v>
      </c>
      <c r="AA22" s="61" t="s">
        <v>386</v>
      </c>
      <c r="AB22" s="61" t="s">
        <v>515</v>
      </c>
      <c r="AC22" s="31"/>
      <c r="AD22" s="31"/>
      <c r="AE22" s="31"/>
      <c r="AF22" s="30"/>
      <c r="AK22" s="39" t="str">
        <f t="shared" si="7"/>
        <v>U</v>
      </c>
    </row>
    <row r="23" spans="1:37" ht="13.5" customHeight="1" x14ac:dyDescent="0.15">
      <c r="A23" s="14" t="s">
        <v>208</v>
      </c>
      <c r="B23" s="15"/>
      <c r="C23" s="13" t="str">
        <f t="shared" si="9"/>
        <v/>
      </c>
      <c r="D23" s="13" t="str">
        <f>IF(C23="",D22,IF(D22&lt;&gt;"",CONCATENATE(D22,"、",C23),C23))</f>
        <v>国土強靱化施策、地方創生</v>
      </c>
      <c r="F23" s="18" t="s">
        <v>124</v>
      </c>
      <c r="G23" s="17"/>
      <c r="H23" s="13" t="str">
        <f t="shared" si="1"/>
        <v/>
      </c>
      <c r="I23" s="13" t="str">
        <f t="shared" si="5"/>
        <v>一般会計</v>
      </c>
      <c r="K23" s="13"/>
      <c r="L23" s="13"/>
      <c r="O23" s="13"/>
      <c r="P23" s="13"/>
      <c r="Q23" s="19"/>
      <c r="T23" s="13"/>
      <c r="U23" s="32" t="s">
        <v>538</v>
      </c>
      <c r="W23" s="32" t="s">
        <v>553</v>
      </c>
      <c r="Y23" s="32" t="s">
        <v>293</v>
      </c>
      <c r="Z23" s="32" t="s">
        <v>422</v>
      </c>
      <c r="AA23" s="61" t="s">
        <v>387</v>
      </c>
      <c r="AB23" s="61" t="s">
        <v>516</v>
      </c>
      <c r="AC23" s="31"/>
      <c r="AD23" s="31"/>
      <c r="AE23" s="31"/>
      <c r="AF23" s="30"/>
      <c r="AK23" s="39" t="str">
        <f t="shared" si="7"/>
        <v>V</v>
      </c>
    </row>
    <row r="24" spans="1:37" ht="13.5" customHeight="1" x14ac:dyDescent="0.15">
      <c r="A24" s="57" t="s">
        <v>262</v>
      </c>
      <c r="B24" s="15"/>
      <c r="C24" s="13" t="str">
        <f t="shared" si="9"/>
        <v/>
      </c>
      <c r="D24" s="13" t="str">
        <f>IF(C24="",D23,IF(D23&lt;&gt;"",CONCATENATE(D23,"、",C24),C24))</f>
        <v>国土強靱化施策、地方創生</v>
      </c>
      <c r="F24" s="18" t="s">
        <v>265</v>
      </c>
      <c r="G24" s="17"/>
      <c r="H24" s="13" t="str">
        <f t="shared" si="1"/>
        <v/>
      </c>
      <c r="I24" s="13" t="str">
        <f t="shared" si="5"/>
        <v>一般会計</v>
      </c>
      <c r="K24" s="13"/>
      <c r="L24" s="13"/>
      <c r="O24" s="13"/>
      <c r="P24" s="13"/>
      <c r="Q24" s="19"/>
      <c r="T24" s="13"/>
      <c r="U24" s="32" t="s">
        <v>539</v>
      </c>
      <c r="Y24" s="32" t="s">
        <v>294</v>
      </c>
      <c r="Z24" s="32" t="s">
        <v>423</v>
      </c>
      <c r="AA24" s="61" t="s">
        <v>388</v>
      </c>
      <c r="AB24" s="61" t="s">
        <v>517</v>
      </c>
      <c r="AC24" s="31"/>
      <c r="AD24" s="31"/>
      <c r="AE24" s="31"/>
      <c r="AF24" s="30"/>
      <c r="AK24" s="39" t="str">
        <f>CHAR(CODE(AK23)+1)</f>
        <v>W</v>
      </c>
    </row>
    <row r="25" spans="1:37" ht="13.5" customHeight="1" x14ac:dyDescent="0.15">
      <c r="A25" s="59"/>
      <c r="B25" s="58"/>
      <c r="F25" s="18" t="s">
        <v>125</v>
      </c>
      <c r="G25" s="17"/>
      <c r="H25" s="13" t="str">
        <f t="shared" si="1"/>
        <v/>
      </c>
      <c r="I25" s="13" t="str">
        <f t="shared" si="5"/>
        <v>一般会計</v>
      </c>
      <c r="K25" s="13"/>
      <c r="L25" s="13"/>
      <c r="O25" s="13"/>
      <c r="P25" s="13"/>
      <c r="Q25" s="19"/>
      <c r="T25" s="13"/>
      <c r="U25" s="32" t="s">
        <v>540</v>
      </c>
      <c r="Y25" s="32" t="s">
        <v>295</v>
      </c>
      <c r="Z25" s="32" t="s">
        <v>424</v>
      </c>
      <c r="AA25" s="61" t="s">
        <v>389</v>
      </c>
      <c r="AB25" s="61" t="s">
        <v>518</v>
      </c>
      <c r="AC25" s="31"/>
      <c r="AD25" s="31"/>
      <c r="AE25" s="31"/>
      <c r="AF25" s="30"/>
      <c r="AK25" s="39" t="str">
        <f t="shared" si="7"/>
        <v>X</v>
      </c>
    </row>
    <row r="26" spans="1:37" ht="13.5" customHeight="1" x14ac:dyDescent="0.15">
      <c r="A26" s="56"/>
      <c r="B26" s="55"/>
      <c r="F26" s="18" t="s">
        <v>126</v>
      </c>
      <c r="G26" s="17"/>
      <c r="H26" s="13" t="str">
        <f t="shared" si="1"/>
        <v/>
      </c>
      <c r="I26" s="13" t="str">
        <f t="shared" si="5"/>
        <v>一般会計</v>
      </c>
      <c r="K26" s="13"/>
      <c r="L26" s="13"/>
      <c r="O26" s="13"/>
      <c r="P26" s="13"/>
      <c r="Q26" s="19"/>
      <c r="T26" s="13"/>
      <c r="U26" s="32" t="s">
        <v>541</v>
      </c>
      <c r="Y26" s="32" t="s">
        <v>296</v>
      </c>
      <c r="Z26" s="32" t="s">
        <v>425</v>
      </c>
      <c r="AA26" s="61" t="s">
        <v>390</v>
      </c>
      <c r="AB26" s="61" t="s">
        <v>519</v>
      </c>
      <c r="AC26" s="31"/>
      <c r="AD26" s="31"/>
      <c r="AE26" s="31"/>
      <c r="AF26" s="30"/>
      <c r="AK26" s="39" t="str">
        <f t="shared" si="7"/>
        <v>Y</v>
      </c>
    </row>
    <row r="27" spans="1:37" ht="13.5" customHeight="1" x14ac:dyDescent="0.15">
      <c r="A27" s="13" t="str">
        <f>IF(D24="", "-", D24)</f>
        <v>国土強靱化施策、地方創生</v>
      </c>
      <c r="B27" s="13"/>
      <c r="F27" s="18" t="s">
        <v>127</v>
      </c>
      <c r="G27" s="17"/>
      <c r="H27" s="13" t="str">
        <f t="shared" si="1"/>
        <v/>
      </c>
      <c r="I27" s="13" t="str">
        <f t="shared" si="5"/>
        <v>一般会計</v>
      </c>
      <c r="K27" s="13"/>
      <c r="L27" s="13"/>
      <c r="O27" s="13"/>
      <c r="P27" s="13"/>
      <c r="Q27" s="19"/>
      <c r="T27" s="13"/>
      <c r="U27" s="32" t="s">
        <v>542</v>
      </c>
      <c r="Y27" s="32" t="s">
        <v>297</v>
      </c>
      <c r="Z27" s="32" t="s">
        <v>426</v>
      </c>
      <c r="AA27" s="61" t="s">
        <v>391</v>
      </c>
      <c r="AB27" s="61" t="s">
        <v>520</v>
      </c>
      <c r="AC27" s="31"/>
      <c r="AD27" s="31"/>
      <c r="AE27" s="31"/>
      <c r="AF27" s="30"/>
      <c r="AK27" s="3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543</v>
      </c>
      <c r="Y28" s="32" t="s">
        <v>298</v>
      </c>
      <c r="Z28" s="32" t="s">
        <v>427</v>
      </c>
      <c r="AA28" s="61" t="s">
        <v>392</v>
      </c>
      <c r="AB28" s="61" t="s">
        <v>521</v>
      </c>
      <c r="AC28" s="31"/>
      <c r="AD28" s="31"/>
      <c r="AE28" s="31"/>
      <c r="AF28" s="30"/>
      <c r="AK28" s="39" t="s">
        <v>187</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544</v>
      </c>
      <c r="Y29" s="32" t="s">
        <v>299</v>
      </c>
      <c r="Z29" s="32" t="s">
        <v>428</v>
      </c>
      <c r="AA29" s="61" t="s">
        <v>393</v>
      </c>
      <c r="AB29" s="61" t="s">
        <v>522</v>
      </c>
      <c r="AC29" s="31"/>
      <c r="AD29" s="31"/>
      <c r="AE29" s="31"/>
      <c r="AF29" s="30"/>
      <c r="AK29" s="39"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545</v>
      </c>
      <c r="Y30" s="32" t="s">
        <v>300</v>
      </c>
      <c r="Z30" s="32" t="s">
        <v>429</v>
      </c>
      <c r="AA30" s="61" t="s">
        <v>394</v>
      </c>
      <c r="AB30" s="61" t="s">
        <v>523</v>
      </c>
      <c r="AC30" s="31"/>
      <c r="AD30" s="31"/>
      <c r="AE30" s="31"/>
      <c r="AF30" s="30"/>
      <c r="AK30" s="39"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546</v>
      </c>
      <c r="Y31" s="32" t="s">
        <v>301</v>
      </c>
      <c r="Z31" s="32" t="s">
        <v>430</v>
      </c>
      <c r="AA31" s="61" t="s">
        <v>395</v>
      </c>
      <c r="AB31" s="61" t="s">
        <v>524</v>
      </c>
      <c r="AC31" s="31"/>
      <c r="AD31" s="31"/>
      <c r="AE31" s="31"/>
      <c r="AF31" s="30"/>
      <c r="AK31" s="39"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547</v>
      </c>
      <c r="Y32" s="32" t="s">
        <v>302</v>
      </c>
      <c r="Z32" s="32" t="s">
        <v>431</v>
      </c>
      <c r="AA32" s="61" t="s">
        <v>65</v>
      </c>
      <c r="AB32" s="61" t="s">
        <v>65</v>
      </c>
      <c r="AC32" s="31"/>
      <c r="AD32" s="31"/>
      <c r="AE32" s="31"/>
      <c r="AF32" s="30"/>
      <c r="AK32" s="39"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548</v>
      </c>
      <c r="Y33" s="32" t="s">
        <v>303</v>
      </c>
      <c r="Z33" s="32" t="s">
        <v>432</v>
      </c>
      <c r="AA33" s="49"/>
      <c r="AB33" s="31"/>
      <c r="AC33" s="31"/>
      <c r="AD33" s="31"/>
      <c r="AE33" s="31"/>
      <c r="AF33" s="30"/>
      <c r="AK33" s="39"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549</v>
      </c>
      <c r="Y34" s="32" t="s">
        <v>304</v>
      </c>
      <c r="Z34" s="32" t="s">
        <v>433</v>
      </c>
      <c r="AB34" s="31"/>
      <c r="AC34" s="31"/>
      <c r="AD34" s="31"/>
      <c r="AE34" s="31"/>
      <c r="AF34" s="30"/>
      <c r="AK34" s="39"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Y35" s="32" t="s">
        <v>305</v>
      </c>
      <c r="Z35" s="32" t="s">
        <v>434</v>
      </c>
      <c r="AC35" s="31"/>
      <c r="AF35" s="30"/>
      <c r="AK35" s="39"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U36" s="32" t="s">
        <v>550</v>
      </c>
      <c r="Y36" s="32" t="s">
        <v>306</v>
      </c>
      <c r="Z36" s="32" t="s">
        <v>435</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307</v>
      </c>
      <c r="Z37" s="32" t="s">
        <v>436</v>
      </c>
      <c r="AF37" s="30"/>
      <c r="AK37" s="39" t="str">
        <f t="shared" si="7"/>
        <v>j</v>
      </c>
    </row>
    <row r="38" spans="1:37" x14ac:dyDescent="0.15">
      <c r="A38" s="13"/>
      <c r="B38" s="13"/>
      <c r="F38" s="13"/>
      <c r="G38" s="19"/>
      <c r="K38" s="13"/>
      <c r="L38" s="13"/>
      <c r="O38" s="13"/>
      <c r="P38" s="13"/>
      <c r="Q38" s="19"/>
      <c r="T38" s="13"/>
      <c r="U38" s="32" t="s">
        <v>249</v>
      </c>
      <c r="Y38" s="32" t="s">
        <v>308</v>
      </c>
      <c r="Z38" s="32" t="s">
        <v>437</v>
      </c>
      <c r="AF38" s="30"/>
      <c r="AK38" s="39" t="str">
        <f t="shared" si="7"/>
        <v>k</v>
      </c>
    </row>
    <row r="39" spans="1:37" x14ac:dyDescent="0.15">
      <c r="A39" s="13"/>
      <c r="B39" s="13"/>
      <c r="F39" s="13" t="str">
        <f>I37</f>
        <v>一般会計</v>
      </c>
      <c r="G39" s="19"/>
      <c r="K39" s="13"/>
      <c r="L39" s="13"/>
      <c r="O39" s="13"/>
      <c r="P39" s="13"/>
      <c r="Q39" s="19"/>
      <c r="T39" s="13"/>
      <c r="U39" s="32" t="s">
        <v>259</v>
      </c>
      <c r="Y39" s="32" t="s">
        <v>309</v>
      </c>
      <c r="Z39" s="32" t="s">
        <v>438</v>
      </c>
      <c r="AF39" s="30"/>
      <c r="AK39" s="39" t="str">
        <f t="shared" si="7"/>
        <v>l</v>
      </c>
    </row>
    <row r="40" spans="1:37" x14ac:dyDescent="0.15">
      <c r="A40" s="13"/>
      <c r="B40" s="13"/>
      <c r="F40" s="13"/>
      <c r="G40" s="19"/>
      <c r="K40" s="13"/>
      <c r="L40" s="13"/>
      <c r="O40" s="13"/>
      <c r="P40" s="13"/>
      <c r="Q40" s="19"/>
      <c r="T40" s="13"/>
      <c r="Y40" s="32" t="s">
        <v>310</v>
      </c>
      <c r="Z40" s="32" t="s">
        <v>439</v>
      </c>
      <c r="AF40" s="30"/>
      <c r="AK40" s="39" t="str">
        <f t="shared" si="7"/>
        <v>m</v>
      </c>
    </row>
    <row r="41" spans="1:37" x14ac:dyDescent="0.15">
      <c r="A41" s="13"/>
      <c r="B41" s="13"/>
      <c r="F41" s="13"/>
      <c r="G41" s="19"/>
      <c r="K41" s="13"/>
      <c r="L41" s="13"/>
      <c r="O41" s="13"/>
      <c r="P41" s="13"/>
      <c r="Q41" s="19"/>
      <c r="T41" s="13"/>
      <c r="Y41" s="32" t="s">
        <v>311</v>
      </c>
      <c r="Z41" s="32" t="s">
        <v>440</v>
      </c>
      <c r="AF41" s="30"/>
      <c r="AK41" s="39" t="str">
        <f t="shared" si="7"/>
        <v>n</v>
      </c>
    </row>
    <row r="42" spans="1:37" x14ac:dyDescent="0.15">
      <c r="A42" s="13"/>
      <c r="B42" s="13"/>
      <c r="F42" s="13"/>
      <c r="G42" s="19"/>
      <c r="K42" s="13"/>
      <c r="L42" s="13"/>
      <c r="O42" s="13"/>
      <c r="P42" s="13"/>
      <c r="Q42" s="19"/>
      <c r="T42" s="13"/>
      <c r="Y42" s="32" t="s">
        <v>312</v>
      </c>
      <c r="Z42" s="32" t="s">
        <v>441</v>
      </c>
      <c r="AF42" s="30"/>
      <c r="AK42" s="39" t="str">
        <f t="shared" si="7"/>
        <v>o</v>
      </c>
    </row>
    <row r="43" spans="1:37" x14ac:dyDescent="0.15">
      <c r="A43" s="13"/>
      <c r="B43" s="13"/>
      <c r="F43" s="13"/>
      <c r="G43" s="19"/>
      <c r="K43" s="13"/>
      <c r="L43" s="13"/>
      <c r="O43" s="13"/>
      <c r="P43" s="13"/>
      <c r="Q43" s="19"/>
      <c r="T43" s="13"/>
      <c r="Y43" s="32" t="s">
        <v>313</v>
      </c>
      <c r="Z43" s="32" t="s">
        <v>442</v>
      </c>
      <c r="AF43" s="30"/>
      <c r="AK43" s="39" t="str">
        <f t="shared" si="7"/>
        <v>p</v>
      </c>
    </row>
    <row r="44" spans="1:37" x14ac:dyDescent="0.15">
      <c r="A44" s="13"/>
      <c r="B44" s="13"/>
      <c r="F44" s="13"/>
      <c r="G44" s="19"/>
      <c r="K44" s="13"/>
      <c r="L44" s="13"/>
      <c r="O44" s="13"/>
      <c r="P44" s="13"/>
      <c r="Q44" s="19"/>
      <c r="T44" s="13"/>
      <c r="Y44" s="32" t="s">
        <v>314</v>
      </c>
      <c r="Z44" s="32" t="s">
        <v>443</v>
      </c>
      <c r="AF44" s="30"/>
      <c r="AK44" s="39" t="str">
        <f t="shared" si="7"/>
        <v>q</v>
      </c>
    </row>
    <row r="45" spans="1:37" x14ac:dyDescent="0.15">
      <c r="A45" s="13"/>
      <c r="B45" s="13"/>
      <c r="F45" s="13"/>
      <c r="G45" s="19"/>
      <c r="K45" s="13"/>
      <c r="L45" s="13"/>
      <c r="O45" s="13"/>
      <c r="P45" s="13"/>
      <c r="Q45" s="19"/>
      <c r="T45" s="13"/>
      <c r="Y45" s="32" t="s">
        <v>315</v>
      </c>
      <c r="Z45" s="32" t="s">
        <v>444</v>
      </c>
      <c r="AF45" s="30"/>
      <c r="AK45" s="39" t="str">
        <f t="shared" si="7"/>
        <v>r</v>
      </c>
    </row>
    <row r="46" spans="1:37" x14ac:dyDescent="0.15">
      <c r="A46" s="13"/>
      <c r="B46" s="13"/>
      <c r="F46" s="13"/>
      <c r="G46" s="19"/>
      <c r="K46" s="13"/>
      <c r="L46" s="13"/>
      <c r="O46" s="13"/>
      <c r="P46" s="13"/>
      <c r="Q46" s="19"/>
      <c r="T46" s="13"/>
      <c r="Y46" s="32" t="s">
        <v>316</v>
      </c>
      <c r="Z46" s="32" t="s">
        <v>445</v>
      </c>
      <c r="AF46" s="30"/>
      <c r="AK46" s="39" t="str">
        <f t="shared" si="7"/>
        <v>s</v>
      </c>
    </row>
    <row r="47" spans="1:37" x14ac:dyDescent="0.15">
      <c r="A47" s="13"/>
      <c r="B47" s="13"/>
      <c r="F47" s="13"/>
      <c r="G47" s="19"/>
      <c r="K47" s="13"/>
      <c r="L47" s="13"/>
      <c r="O47" s="13"/>
      <c r="P47" s="13"/>
      <c r="Q47" s="19"/>
      <c r="T47" s="13"/>
      <c r="Y47" s="32" t="s">
        <v>317</v>
      </c>
      <c r="Z47" s="32" t="s">
        <v>446</v>
      </c>
      <c r="AF47" s="30"/>
      <c r="AK47" s="39" t="str">
        <f t="shared" si="7"/>
        <v>t</v>
      </c>
    </row>
    <row r="48" spans="1:37" x14ac:dyDescent="0.15">
      <c r="A48" s="13"/>
      <c r="B48" s="13"/>
      <c r="F48" s="13"/>
      <c r="G48" s="19"/>
      <c r="K48" s="13"/>
      <c r="L48" s="13"/>
      <c r="O48" s="13"/>
      <c r="P48" s="13"/>
      <c r="Q48" s="19"/>
      <c r="T48" s="13"/>
      <c r="Y48" s="32" t="s">
        <v>318</v>
      </c>
      <c r="Z48" s="32" t="s">
        <v>447</v>
      </c>
      <c r="AF48" s="30"/>
      <c r="AK48" s="39" t="str">
        <f t="shared" si="7"/>
        <v>u</v>
      </c>
    </row>
    <row r="49" spans="1:37" x14ac:dyDescent="0.15">
      <c r="A49" s="13"/>
      <c r="B49" s="13"/>
      <c r="F49" s="13"/>
      <c r="G49" s="19"/>
      <c r="K49" s="13"/>
      <c r="L49" s="13"/>
      <c r="O49" s="13"/>
      <c r="P49" s="13"/>
      <c r="Q49" s="19"/>
      <c r="T49" s="13"/>
      <c r="Y49" s="32" t="s">
        <v>319</v>
      </c>
      <c r="Z49" s="32" t="s">
        <v>448</v>
      </c>
      <c r="AF49" s="30"/>
      <c r="AK49" s="39" t="str">
        <f t="shared" si="7"/>
        <v>v</v>
      </c>
    </row>
    <row r="50" spans="1:37" x14ac:dyDescent="0.15">
      <c r="A50" s="13"/>
      <c r="B50" s="13"/>
      <c r="F50" s="13"/>
      <c r="G50" s="19"/>
      <c r="K50" s="13"/>
      <c r="L50" s="13"/>
      <c r="O50" s="13"/>
      <c r="P50" s="13"/>
      <c r="Q50" s="19"/>
      <c r="T50" s="13"/>
      <c r="Y50" s="32" t="s">
        <v>320</v>
      </c>
      <c r="Z50" s="32" t="s">
        <v>449</v>
      </c>
      <c r="AF50" s="30"/>
    </row>
    <row r="51" spans="1:37" x14ac:dyDescent="0.15">
      <c r="A51" s="13"/>
      <c r="B51" s="13"/>
      <c r="F51" s="13"/>
      <c r="G51" s="19"/>
      <c r="K51" s="13"/>
      <c r="L51" s="13"/>
      <c r="O51" s="13"/>
      <c r="P51" s="13"/>
      <c r="Q51" s="19"/>
      <c r="T51" s="13"/>
      <c r="Y51" s="32" t="s">
        <v>321</v>
      </c>
      <c r="Z51" s="32" t="s">
        <v>450</v>
      </c>
      <c r="AF51" s="30"/>
    </row>
    <row r="52" spans="1:37" x14ac:dyDescent="0.15">
      <c r="A52" s="13"/>
      <c r="B52" s="13"/>
      <c r="F52" s="13"/>
      <c r="G52" s="19"/>
      <c r="K52" s="13"/>
      <c r="L52" s="13"/>
      <c r="O52" s="13"/>
      <c r="P52" s="13"/>
      <c r="Q52" s="19"/>
      <c r="T52" s="13"/>
      <c r="Y52" s="32" t="s">
        <v>322</v>
      </c>
      <c r="Z52" s="32" t="s">
        <v>451</v>
      </c>
      <c r="AF52" s="30"/>
    </row>
    <row r="53" spans="1:37" x14ac:dyDescent="0.15">
      <c r="A53" s="13"/>
      <c r="B53" s="13"/>
      <c r="F53" s="13"/>
      <c r="G53" s="19"/>
      <c r="K53" s="13"/>
      <c r="L53" s="13"/>
      <c r="O53" s="13"/>
      <c r="P53" s="13"/>
      <c r="Q53" s="19"/>
      <c r="T53" s="13"/>
      <c r="Y53" s="32" t="s">
        <v>323</v>
      </c>
      <c r="Z53" s="32" t="s">
        <v>452</v>
      </c>
      <c r="AF53" s="30"/>
    </row>
    <row r="54" spans="1:37" x14ac:dyDescent="0.15">
      <c r="A54" s="13"/>
      <c r="B54" s="13"/>
      <c r="F54" s="13"/>
      <c r="G54" s="19"/>
      <c r="K54" s="13"/>
      <c r="L54" s="13"/>
      <c r="O54" s="13"/>
      <c r="P54" s="20"/>
      <c r="Q54" s="19"/>
      <c r="T54" s="13"/>
      <c r="Y54" s="32" t="s">
        <v>324</v>
      </c>
      <c r="Z54" s="32" t="s">
        <v>453</v>
      </c>
      <c r="AF54" s="30"/>
    </row>
    <row r="55" spans="1:37" x14ac:dyDescent="0.15">
      <c r="A55" s="13"/>
      <c r="B55" s="13"/>
      <c r="F55" s="13"/>
      <c r="G55" s="19"/>
      <c r="K55" s="13"/>
      <c r="L55" s="13"/>
      <c r="O55" s="13"/>
      <c r="P55" s="13"/>
      <c r="Q55" s="19"/>
      <c r="T55" s="13"/>
      <c r="Y55" s="32" t="s">
        <v>325</v>
      </c>
      <c r="Z55" s="32" t="s">
        <v>454</v>
      </c>
      <c r="AF55" s="30"/>
    </row>
    <row r="56" spans="1:37" x14ac:dyDescent="0.15">
      <c r="A56" s="13"/>
      <c r="B56" s="13"/>
      <c r="F56" s="13"/>
      <c r="G56" s="19"/>
      <c r="K56" s="13"/>
      <c r="L56" s="13"/>
      <c r="O56" s="13"/>
      <c r="P56" s="13"/>
      <c r="Q56" s="19"/>
      <c r="T56" s="13"/>
      <c r="Y56" s="32" t="s">
        <v>326</v>
      </c>
      <c r="Z56" s="32" t="s">
        <v>455</v>
      </c>
      <c r="AF56" s="30"/>
    </row>
    <row r="57" spans="1:37" x14ac:dyDescent="0.15">
      <c r="A57" s="13"/>
      <c r="B57" s="13"/>
      <c r="F57" s="13"/>
      <c r="G57" s="19"/>
      <c r="K57" s="13"/>
      <c r="L57" s="13"/>
      <c r="O57" s="13"/>
      <c r="P57" s="13"/>
      <c r="Q57" s="19"/>
      <c r="T57" s="13"/>
      <c r="Y57" s="32" t="s">
        <v>327</v>
      </c>
      <c r="Z57" s="32" t="s">
        <v>456</v>
      </c>
      <c r="AF57" s="30"/>
    </row>
    <row r="58" spans="1:37" x14ac:dyDescent="0.15">
      <c r="A58" s="13"/>
      <c r="B58" s="13"/>
      <c r="F58" s="13"/>
      <c r="G58" s="19"/>
      <c r="K58" s="13"/>
      <c r="L58" s="13"/>
      <c r="O58" s="13"/>
      <c r="P58" s="13"/>
      <c r="Q58" s="19"/>
      <c r="T58" s="13"/>
      <c r="Y58" s="32" t="s">
        <v>328</v>
      </c>
      <c r="Z58" s="32" t="s">
        <v>457</v>
      </c>
      <c r="AF58" s="30"/>
    </row>
    <row r="59" spans="1:37" x14ac:dyDescent="0.15">
      <c r="A59" s="13"/>
      <c r="B59" s="13"/>
      <c r="F59" s="13"/>
      <c r="G59" s="19"/>
      <c r="K59" s="13"/>
      <c r="L59" s="13"/>
      <c r="O59" s="13"/>
      <c r="P59" s="13"/>
      <c r="Q59" s="19"/>
      <c r="T59" s="13"/>
      <c r="Y59" s="32" t="s">
        <v>329</v>
      </c>
      <c r="Z59" s="32" t="s">
        <v>458</v>
      </c>
      <c r="AF59" s="30"/>
    </row>
    <row r="60" spans="1:37" x14ac:dyDescent="0.15">
      <c r="A60" s="13"/>
      <c r="B60" s="13"/>
      <c r="F60" s="13"/>
      <c r="G60" s="19"/>
      <c r="K60" s="13"/>
      <c r="L60" s="13"/>
      <c r="O60" s="13"/>
      <c r="P60" s="13"/>
      <c r="Q60" s="19"/>
      <c r="T60" s="13"/>
      <c r="Y60" s="32" t="s">
        <v>330</v>
      </c>
      <c r="Z60" s="32" t="s">
        <v>459</v>
      </c>
      <c r="AF60" s="30"/>
    </row>
    <row r="61" spans="1:37" x14ac:dyDescent="0.15">
      <c r="A61" s="13"/>
      <c r="B61" s="13"/>
      <c r="F61" s="13"/>
      <c r="G61" s="19"/>
      <c r="K61" s="13"/>
      <c r="L61" s="13"/>
      <c r="O61" s="13"/>
      <c r="P61" s="13"/>
      <c r="Q61" s="19"/>
      <c r="T61" s="13"/>
      <c r="Y61" s="32" t="s">
        <v>331</v>
      </c>
      <c r="Z61" s="32" t="s">
        <v>460</v>
      </c>
      <c r="AF61" s="30"/>
    </row>
    <row r="62" spans="1:37" x14ac:dyDescent="0.15">
      <c r="A62" s="13"/>
      <c r="B62" s="13"/>
      <c r="F62" s="13"/>
      <c r="G62" s="19"/>
      <c r="K62" s="13"/>
      <c r="L62" s="13"/>
      <c r="O62" s="13"/>
      <c r="P62" s="13"/>
      <c r="Q62" s="19"/>
      <c r="T62" s="13"/>
      <c r="Y62" s="32" t="s">
        <v>332</v>
      </c>
      <c r="Z62" s="32" t="s">
        <v>461</v>
      </c>
      <c r="AF62" s="30"/>
    </row>
    <row r="63" spans="1:37" x14ac:dyDescent="0.15">
      <c r="A63" s="13"/>
      <c r="B63" s="13"/>
      <c r="F63" s="13"/>
      <c r="G63" s="19"/>
      <c r="K63" s="13"/>
      <c r="L63" s="13"/>
      <c r="O63" s="13"/>
      <c r="P63" s="13"/>
      <c r="Q63" s="19"/>
      <c r="T63" s="13"/>
      <c r="Y63" s="32" t="s">
        <v>333</v>
      </c>
      <c r="Z63" s="32" t="s">
        <v>462</v>
      </c>
      <c r="AF63" s="30"/>
    </row>
    <row r="64" spans="1:37" x14ac:dyDescent="0.15">
      <c r="A64" s="13"/>
      <c r="B64" s="13"/>
      <c r="F64" s="13"/>
      <c r="G64" s="19"/>
      <c r="K64" s="13"/>
      <c r="L64" s="13"/>
      <c r="O64" s="13"/>
      <c r="P64" s="13"/>
      <c r="Q64" s="19"/>
      <c r="T64" s="13"/>
      <c r="Y64" s="32" t="s">
        <v>334</v>
      </c>
      <c r="Z64" s="32" t="s">
        <v>463</v>
      </c>
      <c r="AF64" s="30"/>
    </row>
    <row r="65" spans="1:32" x14ac:dyDescent="0.15">
      <c r="A65" s="13"/>
      <c r="B65" s="13"/>
      <c r="F65" s="13"/>
      <c r="G65" s="19"/>
      <c r="K65" s="13"/>
      <c r="L65" s="13"/>
      <c r="O65" s="13"/>
      <c r="P65" s="13"/>
      <c r="Q65" s="19"/>
      <c r="T65" s="13"/>
      <c r="Y65" s="32" t="s">
        <v>335</v>
      </c>
      <c r="Z65" s="32" t="s">
        <v>464</v>
      </c>
      <c r="AF65" s="30"/>
    </row>
    <row r="66" spans="1:32" x14ac:dyDescent="0.15">
      <c r="A66" s="13"/>
      <c r="B66" s="13"/>
      <c r="F66" s="13"/>
      <c r="G66" s="19"/>
      <c r="K66" s="13"/>
      <c r="L66" s="13"/>
      <c r="O66" s="13"/>
      <c r="P66" s="13"/>
      <c r="Q66" s="19"/>
      <c r="T66" s="13"/>
      <c r="Y66" s="32" t="s">
        <v>66</v>
      </c>
      <c r="Z66" s="32" t="s">
        <v>465</v>
      </c>
      <c r="AF66" s="30"/>
    </row>
    <row r="67" spans="1:32" x14ac:dyDescent="0.15">
      <c r="A67" s="13"/>
      <c r="B67" s="13"/>
      <c r="F67" s="13"/>
      <c r="G67" s="19"/>
      <c r="K67" s="13"/>
      <c r="L67" s="13"/>
      <c r="O67" s="13"/>
      <c r="P67" s="13"/>
      <c r="Q67" s="19"/>
      <c r="T67" s="13"/>
      <c r="Y67" s="32" t="s">
        <v>336</v>
      </c>
      <c r="Z67" s="32" t="s">
        <v>466</v>
      </c>
      <c r="AF67" s="30"/>
    </row>
    <row r="68" spans="1:32" x14ac:dyDescent="0.15">
      <c r="A68" s="13"/>
      <c r="B68" s="13"/>
      <c r="F68" s="13"/>
      <c r="G68" s="19"/>
      <c r="K68" s="13"/>
      <c r="L68" s="13"/>
      <c r="O68" s="13"/>
      <c r="P68" s="13"/>
      <c r="Q68" s="19"/>
      <c r="T68" s="13"/>
      <c r="Y68" s="32" t="s">
        <v>337</v>
      </c>
      <c r="Z68" s="32" t="s">
        <v>467</v>
      </c>
      <c r="AF68" s="30"/>
    </row>
    <row r="69" spans="1:32" x14ac:dyDescent="0.15">
      <c r="A69" s="13"/>
      <c r="B69" s="13"/>
      <c r="F69" s="13"/>
      <c r="G69" s="19"/>
      <c r="K69" s="13"/>
      <c r="L69" s="13"/>
      <c r="O69" s="13"/>
      <c r="P69" s="13"/>
      <c r="Q69" s="19"/>
      <c r="T69" s="13"/>
      <c r="Y69" s="32" t="s">
        <v>338</v>
      </c>
      <c r="Z69" s="32" t="s">
        <v>468</v>
      </c>
      <c r="AF69" s="30"/>
    </row>
    <row r="70" spans="1:32" x14ac:dyDescent="0.15">
      <c r="A70" s="13"/>
      <c r="B70" s="13"/>
      <c r="Y70" s="32" t="s">
        <v>339</v>
      </c>
      <c r="Z70" s="32" t="s">
        <v>469</v>
      </c>
    </row>
    <row r="71" spans="1:32" x14ac:dyDescent="0.15">
      <c r="Y71" s="32" t="s">
        <v>340</v>
      </c>
      <c r="Z71" s="32" t="s">
        <v>470</v>
      </c>
    </row>
    <row r="72" spans="1:32" x14ac:dyDescent="0.15">
      <c r="Y72" s="32" t="s">
        <v>341</v>
      </c>
      <c r="Z72" s="32" t="s">
        <v>471</v>
      </c>
    </row>
    <row r="73" spans="1:32" x14ac:dyDescent="0.15">
      <c r="Y73" s="32" t="s">
        <v>342</v>
      </c>
      <c r="Z73" s="32" t="s">
        <v>472</v>
      </c>
    </row>
    <row r="74" spans="1:32" x14ac:dyDescent="0.15">
      <c r="Y74" s="32" t="s">
        <v>343</v>
      </c>
      <c r="Z74" s="32" t="s">
        <v>473</v>
      </c>
    </row>
    <row r="75" spans="1:32" x14ac:dyDescent="0.15">
      <c r="Y75" s="32" t="s">
        <v>344</v>
      </c>
      <c r="Z75" s="32" t="s">
        <v>474</v>
      </c>
    </row>
    <row r="76" spans="1:32" x14ac:dyDescent="0.15">
      <c r="Y76" s="32" t="s">
        <v>345</v>
      </c>
      <c r="Z76" s="32" t="s">
        <v>475</v>
      </c>
    </row>
    <row r="77" spans="1:32" x14ac:dyDescent="0.15">
      <c r="Y77" s="32" t="s">
        <v>346</v>
      </c>
      <c r="Z77" s="32" t="s">
        <v>476</v>
      </c>
    </row>
    <row r="78" spans="1:32" x14ac:dyDescent="0.15">
      <c r="Y78" s="32" t="s">
        <v>347</v>
      </c>
      <c r="Z78" s="32" t="s">
        <v>477</v>
      </c>
    </row>
    <row r="79" spans="1:32" x14ac:dyDescent="0.15">
      <c r="Y79" s="32" t="s">
        <v>348</v>
      </c>
      <c r="Z79" s="32" t="s">
        <v>478</v>
      </c>
    </row>
    <row r="80" spans="1:32" x14ac:dyDescent="0.15">
      <c r="Y80" s="32" t="s">
        <v>349</v>
      </c>
      <c r="Z80" s="32" t="s">
        <v>479</v>
      </c>
    </row>
    <row r="81" spans="25:26" x14ac:dyDescent="0.15">
      <c r="Y81" s="32" t="s">
        <v>350</v>
      </c>
      <c r="Z81" s="32" t="s">
        <v>480</v>
      </c>
    </row>
    <row r="82" spans="25:26" x14ac:dyDescent="0.15">
      <c r="Y82" s="32" t="s">
        <v>351</v>
      </c>
      <c r="Z82" s="32" t="s">
        <v>481</v>
      </c>
    </row>
    <row r="83" spans="25:26" x14ac:dyDescent="0.15">
      <c r="Y83" s="32" t="s">
        <v>352</v>
      </c>
      <c r="Z83" s="32" t="s">
        <v>482</v>
      </c>
    </row>
    <row r="84" spans="25:26" x14ac:dyDescent="0.15">
      <c r="Y84" s="32" t="s">
        <v>353</v>
      </c>
      <c r="Z84" s="32" t="s">
        <v>483</v>
      </c>
    </row>
    <row r="85" spans="25:26" x14ac:dyDescent="0.15">
      <c r="Y85" s="32" t="s">
        <v>354</v>
      </c>
      <c r="Z85" s="32" t="s">
        <v>484</v>
      </c>
    </row>
    <row r="86" spans="25:26" x14ac:dyDescent="0.15">
      <c r="Y86" s="32" t="s">
        <v>355</v>
      </c>
      <c r="Z86" s="32" t="s">
        <v>485</v>
      </c>
    </row>
    <row r="87" spans="25:26" x14ac:dyDescent="0.15">
      <c r="Y87" s="32" t="s">
        <v>356</v>
      </c>
      <c r="Z87" s="32" t="s">
        <v>486</v>
      </c>
    </row>
    <row r="88" spans="25:26" x14ac:dyDescent="0.15">
      <c r="Y88" s="32" t="s">
        <v>357</v>
      </c>
      <c r="Z88" s="32" t="s">
        <v>487</v>
      </c>
    </row>
    <row r="89" spans="25:26" x14ac:dyDescent="0.15">
      <c r="Y89" s="32" t="s">
        <v>358</v>
      </c>
      <c r="Z89" s="32" t="s">
        <v>488</v>
      </c>
    </row>
    <row r="90" spans="25:26" x14ac:dyDescent="0.15">
      <c r="Y90" s="32" t="s">
        <v>359</v>
      </c>
      <c r="Z90" s="32" t="s">
        <v>489</v>
      </c>
    </row>
    <row r="91" spans="25:26" x14ac:dyDescent="0.15">
      <c r="Y91" s="32" t="s">
        <v>360</v>
      </c>
      <c r="Z91" s="32" t="s">
        <v>490</v>
      </c>
    </row>
    <row r="92" spans="25:26" x14ac:dyDescent="0.15">
      <c r="Y92" s="32" t="s">
        <v>361</v>
      </c>
      <c r="Z92" s="32" t="s">
        <v>491</v>
      </c>
    </row>
    <row r="93" spans="25:26" x14ac:dyDescent="0.15">
      <c r="Y93" s="32" t="s">
        <v>362</v>
      </c>
      <c r="Z93" s="32" t="s">
        <v>492</v>
      </c>
    </row>
    <row r="94" spans="25:26" x14ac:dyDescent="0.15">
      <c r="Y94" s="32" t="s">
        <v>363</v>
      </c>
      <c r="Z94" s="32" t="s">
        <v>493</v>
      </c>
    </row>
    <row r="95" spans="25:26" x14ac:dyDescent="0.15">
      <c r="Y95" s="32" t="s">
        <v>364</v>
      </c>
      <c r="Z95" s="32" t="s">
        <v>494</v>
      </c>
    </row>
    <row r="96" spans="25:26" x14ac:dyDescent="0.15">
      <c r="Y96" s="32" t="s">
        <v>266</v>
      </c>
      <c r="Z96" s="32" t="s">
        <v>495</v>
      </c>
    </row>
    <row r="97" spans="25:26" x14ac:dyDescent="0.15">
      <c r="Y97" s="32" t="s">
        <v>365</v>
      </c>
      <c r="Z97" s="32" t="s">
        <v>496</v>
      </c>
    </row>
    <row r="98" spans="25:26" x14ac:dyDescent="0.15">
      <c r="Y98" s="32" t="s">
        <v>366</v>
      </c>
      <c r="Z98" s="32" t="s">
        <v>497</v>
      </c>
    </row>
    <row r="99" spans="25:26" x14ac:dyDescent="0.15">
      <c r="Y99" s="32" t="s">
        <v>396</v>
      </c>
      <c r="Z99"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2021-08-31T18:02:07Z</dcterms:created>
  <dcterms:modified xsi:type="dcterms:W3CDTF">2021-09-06T10:22:56Z</dcterms:modified>
</cp:coreProperties>
</file>