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行政事業レビューシート!$A$1:$AX$135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65" i="3" l="1"/>
  <c r="I65" i="3"/>
  <c r="AY135" i="3" l="1"/>
  <c r="AY134" i="3"/>
  <c r="AY133" i="3"/>
  <c r="AY132" i="3"/>
  <c r="AY131" i="3"/>
  <c r="AY130" i="3"/>
  <c r="AY129" i="3"/>
  <c r="AY128" i="3"/>
  <c r="AY127" i="3"/>
  <c r="AY39" i="3"/>
  <c r="AY32" i="3"/>
  <c r="AY34" i="3" s="1"/>
  <c r="AY37" i="3" l="1"/>
  <c r="AY38" i="3"/>
  <c r="AY33" i="3"/>
  <c r="AY35" i="3"/>
  <c r="AY36" i="3"/>
  <c r="AW87" i="3"/>
  <c r="AT87" i="3"/>
  <c r="AQ87" i="3"/>
  <c r="AL87" i="3"/>
  <c r="AI87" i="3"/>
  <c r="AF87" i="3"/>
  <c r="Z87" i="3"/>
  <c r="W87" i="3"/>
  <c r="T87" i="3"/>
  <c r="N87" i="3"/>
  <c r="K87" i="3"/>
  <c r="H87" i="3"/>
  <c r="AW86" i="3"/>
  <c r="AT86" i="3"/>
  <c r="AQ86" i="3"/>
  <c r="AL86" i="3"/>
  <c r="AI86" i="3"/>
  <c r="AF86" i="3"/>
  <c r="Z86" i="3"/>
  <c r="W86" i="3"/>
  <c r="T86" i="3"/>
  <c r="N86" i="3"/>
  <c r="K86" i="3"/>
  <c r="H86" i="3"/>
  <c r="AV2" i="3" l="1"/>
  <c r="C12" i="4" l="1"/>
  <c r="W24" i="3" l="1"/>
  <c r="C23" i="4" l="1"/>
  <c r="C24" i="4"/>
  <c r="W21" i="3" l="1"/>
  <c r="AD21" i="3"/>
  <c r="P21" i="3"/>
  <c r="P18" i="3" l="1"/>
  <c r="P20" i="3" s="1"/>
  <c r="W18" i="3"/>
  <c r="W20" i="3" s="1"/>
  <c r="AU120" i="3"/>
  <c r="Y12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<sst xmlns="http://schemas.openxmlformats.org/spreadsheetml/2006/main" count="785" uniqueCount="624">
  <si>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</si>
  <si>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</si>
  <si>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</si>
  <si>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</si>
  <si>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</si>
  <si>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</si>
  <si>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</si>
  <si>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</si>
  <si>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</si>
  <si>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</si>
  <si>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</si>
  <si>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</si>
  <si>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</si>
  <si>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</si>
  <si>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</si>
  <si>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</si>
  <si>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</si>
  <si>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</si>
  <si>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</si>
  <si>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</si>
  <si>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</si>
  <si>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</si>
  <si>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</si>
  <si>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</si>
  <si>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</si>
  <si>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</si>
  <si>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</si>
  <si>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</si>
  <si>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</si>
  <si>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</si>
  <si>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</si>
  <si>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</si>
  <si>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</si>
  <si>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</si>
  <si>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</si>
  <si>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</si>
  <si>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</si>
  <si>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</si>
  <si>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</si>
  <si>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</si>
  <si>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</si>
  <si>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</si>
  <si>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</si>
  <si>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</si>
  <si>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</si>
  <si>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</si>
  <si>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</si>
  <si>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</si>
  <si>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</si>
  <si>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</si>
  <si>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</si>
  <si>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</si>
  <si>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</si>
  <si>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</si>
  <si>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</si>
  <si>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</si>
  <si>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</si>
  <si>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</si>
  <si>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</si>
  <si>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</si>
  <si>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</si>
  <si>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</si>
  <si>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</si>
  <si>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</si>
  <si>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</si>
  <si>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</si>
  <si>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</si>
  <si>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</si>
  <si>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</si>
  <si>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</si>
  <si>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</si>
  <si>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</si>
  <si>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</si>
  <si>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</si>
  <si>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</si>
  <si>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</si>
  <si>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</si>
  <si>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</si>
  <si>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</si>
  <si>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</si>
  <si>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</si>
  <si>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</si>
  <si>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</si>
  <si>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</si>
  <si>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</si>
  <si>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</si>
  <si>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</si>
  <si>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</si>
  <si>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</si>
  <si>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</si>
  <si>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</si>
  <si>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</si>
  <si>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</si>
  <si>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</si>
  <si>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</si>
  <si>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</si>
  <si>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</si>
  <si>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</si>
  <si>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</si>
  <si>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</si>
  <si>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</si>
  <si>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</si>
  <si>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</si>
  <si>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</si>
  <si>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</si>
  <si>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</si>
  <si>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</si>
  <si>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</si>
  <si>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</si>
  <si>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</si>
  <si>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</si>
  <si>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</si>
  <si>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</si>
  <si>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</si>
  <si>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</si>
  <si>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</si>
  <si>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</si>
  <si>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</si>
  <si>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</si>
  <si>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</si>
  <si>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</si>
  <si>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</si>
  <si>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</si>
  <si>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</si>
  <si>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</si>
  <si>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</si>
  <si>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</si>
  <si>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</si>
  <si>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</si>
  <si>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</si>
  <si>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</si>
  <si>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</si>
  <si>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</si>
  <si>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</si>
  <si>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</si>
  <si>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</si>
  <si>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</si>
  <si>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</si>
  <si>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</si>
  <si>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</si>
  <si>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</si>
  <si>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</si>
  <si>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</si>
  <si>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</si>
  <si>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</si>
  <si>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</si>
  <si>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</si>
  <si>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</si>
  <si>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</si>
  <si>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</si>
  <si>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</si>
  <si>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</si>
  <si>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</si>
  <si>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</si>
  <si>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</si>
  <si>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</si>
  <si>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</si>
  <si>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</si>
  <si>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</si>
  <si>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</si>
  <si>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</si>
  <si>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</si>
  <si>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</si>
  <si>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</si>
  <si>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</si>
  <si>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</si>
  <si>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</si>
  <si>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</si>
  <si>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</si>
  <si>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</si>
  <si>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</si>
  <si>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</si>
  <si>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</si>
  <si>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</si>
  <si>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</si>
  <si>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</si>
  <si>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</si>
  <si>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</si>
  <si>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</si>
  <si>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</si>
  <si>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</si>
  <si>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</si>
  <si>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</si>
  <si>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</si>
  <si>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</si>
  <si>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</si>
  <si>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</si>
  <si>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</si>
  <si>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</si>
  <si>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</si>
  <si>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</si>
  <si>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</si>
  <si>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</si>
  <si>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</si>
  <si>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</si>
  <si>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</si>
  <si>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</si>
  <si>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</si>
  <si>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</si>
  <si>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</si>
  <si>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</si>
  <si>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</si>
  <si>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</si>
  <si>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</si>
  <si>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</si>
  <si>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</si>
  <si>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事業名</t>
  </si>
  <si>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</si>
  <si>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</si>
  <si>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</si>
  <si>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</si>
  <si>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</si>
  <si>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</si>
  <si>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</si>
  <si>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</si>
  <si>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</si>
  <si>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</si>
  <si>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</si>
  <si>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</si>
  <si>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</si>
  <si>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</si>
  <si>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</si>
  <si>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</si>
  <si>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</si>
  <si>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</si>
  <si>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</si>
  <si>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</si>
  <si>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</si>
  <si>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</si>
  <si>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</si>
  <si>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</si>
  <si>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</si>
  <si>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</si>
  <si>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</si>
  <si>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</si>
  <si>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</si>
  <si>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</si>
  <si>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</si>
  <si>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</si>
  <si>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</si>
  <si>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</si>
  <si>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</si>
  <si>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</si>
  <si>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</si>
  <si>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</si>
  <si>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</si>
  <si>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</si>
  <si>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</si>
  <si>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</si>
  <si>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</si>
  <si>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</si>
  <si>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</si>
  <si>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</si>
  <si>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</si>
  <si>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</si>
  <si>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</si>
  <si>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</si>
  <si>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</si>
  <si>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</si>
  <si>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</si>
  <si>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</si>
  <si>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</si>
  <si>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</si>
  <si>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</si>
  <si>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</si>
  <si>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</si>
  <si>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</si>
  <si>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</si>
  <si>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</si>
  <si>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</si>
  <si>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</si>
  <si>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</si>
  <si>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</si>
  <si>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</si>
  <si>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</si>
  <si>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</si>
  <si>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</si>
  <si>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</si>
  <si>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</si>
  <si>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</si>
  <si>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</si>
  <si>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</si>
  <si>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</si>
  <si>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</si>
  <si>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</si>
  <si>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</si>
  <si>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</si>
  <si>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</si>
  <si>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</si>
  <si>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</si>
  <si>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</si>
  <si>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</si>
  <si>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</si>
  <si>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</si>
  <si>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</si>
  <si>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</si>
  <si>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</si>
  <si>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</si>
  <si>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</si>
  <si>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</si>
  <si>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</si>
  <si>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</si>
  <si>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</si>
  <si>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</si>
  <si>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</si>
  <si>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</si>
  <si>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</si>
  <si>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</si>
  <si>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</si>
  <si>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</si>
  <si>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</si>
  <si>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</si>
  <si>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</si>
  <si>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</si>
  <si>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</si>
  <si>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</si>
  <si>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</si>
  <si>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</si>
  <si>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</si>
  <si>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</si>
  <si>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</si>
  <si>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</si>
  <si>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</si>
  <si>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</si>
  <si>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</si>
  <si>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</si>
  <si>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</si>
  <si>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</si>
  <si>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</si>
  <si>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</si>
  <si>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</si>
  <si>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</si>
  <si>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</si>
  <si>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</si>
  <si>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</si>
  <si>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</si>
  <si>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</si>
  <si>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</si>
  <si>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</si>
  <si>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</si>
  <si>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</si>
  <si>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</si>
  <si>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</si>
  <si>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</si>
  <si>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</si>
  <si>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</si>
  <si>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</si>
  <si>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</si>
  <si>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</si>
  <si>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</si>
  <si>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</si>
  <si>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</si>
  <si>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</si>
  <si>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</si>
  <si>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</si>
  <si>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</si>
  <si>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</si>
  <si>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</si>
  <si>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</si>
  <si>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</si>
  <si>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</si>
  <si>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</si>
  <si>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</si>
  <si>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</si>
  <si>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</si>
  <si>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</si>
  <si>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</si>
  <si>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</si>
  <si>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</si>
  <si>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</si>
  <si>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</si>
  <si>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</si>
  <si>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</si>
  <si>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</si>
  <si>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</si>
  <si>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</si>
  <si>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</si>
  <si>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</si>
  <si>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</si>
  <si>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</si>
  <si>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</si>
  <si>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</si>
  <si>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</si>
  <si>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</si>
  <si>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</si>
  <si>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</si>
  <si>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</si>
  <si>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</si>
  <si>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</si>
  <si>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</si>
  <si>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</si>
  <si>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</si>
  <si>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</si>
  <si>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</si>
  <si>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</si>
  <si>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</si>
  <si>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</si>
  <si>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</si>
  <si>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</si>
  <si>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</si>
  <si>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</si>
  <si>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</si>
  <si>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</si>
  <si>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</si>
  <si>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</si>
  <si>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</si>
  <si>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</si>
  <si>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</si>
  <si>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</si>
  <si>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</si>
  <si>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</si>
  <si>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</si>
  <si>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</si>
  <si>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</si>
  <si>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</si>
  <si>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</si>
  <si>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</si>
  <si>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</si>
  <si>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</si>
  <si>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</si>
  <si>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</si>
  <si>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</si>
  <si>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</si>
  <si>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</si>
  <si>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</si>
  <si>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</si>
  <si>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</si>
  <si>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</si>
  <si>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</si>
  <si>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</si>
  <si>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</si>
  <si>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</si>
  <si>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</si>
  <si>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</si>
  <si>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</si>
  <si>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</si>
  <si>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</si>
  <si>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</si>
  <si>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</si>
  <si>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</si>
  <si>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</si>
  <si>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</si>
  <si>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</si>
  <si>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</si>
  <si>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</si>
  <si>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</si>
  <si>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</si>
  <si>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</si>
  <si>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</si>
  <si>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</si>
  <si>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</si>
  <si>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</si>
  <si>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</si>
  <si>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</si>
  <si>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</si>
  <si>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</si>
  <si>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</si>
  <si>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</si>
  <si>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</si>
  <si>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</si>
  <si>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</si>
  <si>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</si>
  <si>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</si>
  <si>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</si>
  <si>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</si>
  <si>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</si>
  <si>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</si>
  <si>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</si>
  <si>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</si>
  <si>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</si>
  <si>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</si>
  <si>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</si>
  <si>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</si>
  <si>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</si>
  <si>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</si>
  <si>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</si>
  <si>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</si>
  <si>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</si>
  <si>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</si>
  <si>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</si>
  <si>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</si>
  <si>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</si>
  <si>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</si>
  <si>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</si>
  <si>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</si>
  <si>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</si>
  <si>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</si>
  <si>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</si>
  <si>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</si>
  <si>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</si>
  <si>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</si>
  <si>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</si>
  <si>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</si>
  <si>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</si>
  <si>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</si>
  <si>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</si>
  <si>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</si>
  <si>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</si>
  <si>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</si>
  <si>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</si>
  <si>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</si>
  <si>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</si>
  <si>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</si>
  <si>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</si>
  <si>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</si>
  <si>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</si>
  <si>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</si>
  <si>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</si>
  <si>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</si>
  <si>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</si>
  <si>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</si>
  <si>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</si>
  <si>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</si>
  <si>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</si>
  <si>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</si>
  <si>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</si>
  <si>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</si>
  <si>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</si>
  <si>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</si>
  <si>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</si>
  <si>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</si>
  <si>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</si>
  <si>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</si>
  <si>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</si>
  <si>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</si>
  <si>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</si>
  <si>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</si>
  <si>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</si>
  <si>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</si>
  <si>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</si>
  <si>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</si>
  <si>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</si>
  <si>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</si>
  <si>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</si>
  <si>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</si>
  <si>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</si>
  <si>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</si>
  <si>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</si>
  <si>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</si>
  <si>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</si>
  <si>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</si>
  <si>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</si>
  <si>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</si>
  <si>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</si>
  <si>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</si>
  <si>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</si>
  <si>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</si>
  <si>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</si>
  <si>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</si>
  <si>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</si>
  <si>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</si>
  <si>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地方創生拠点整備交付金</t>
  </si>
  <si>
    <t>地方創生推進事務局</t>
  </si>
  <si>
    <t>参事官：田中　昇治
参事官：漆畑　有浩</t>
  </si>
  <si>
    <t>平成28年度</t>
  </si>
  <si>
    <t>終了予定なし</t>
  </si>
  <si>
    <t>地域再生法第５条４項１号・第１３条</t>
  </si>
  <si>
    <t>地方公共団体が進めている地方版総合戦略に基づく自主的・主体的な地域拠点づくりなどの事業について、地方の事情を尊重しながら施設整備等の取組を進めるため、本格的な事業展開の段階を迎えた地方創生について、地方公共団体での先導的な取組を着実かつ強力に推進する。</t>
  </si>
  <si>
    <t>地方公共団体が作成し、認定を受けた地域再生計画に基づいて実施される施設整備事業等に要する費用のうち、当該地方公共団体が負担する経費に充てるため、交付金を交付する。なお、本交付金による施設整備等が、単なる「ハコモノ行政」ではなく、地方版総合戦略に基づく取組として先導的なものとなるよう、運営戦略や事業計画に基づき、利活用方策が明確にされ、それにより十分な地方創生への波及効果の発現を期待できるものを対象とする。</t>
  </si>
  <si>
    <t>-</t>
  </si>
  <si>
    <t>交付金対象事業について、地方公共団体においてＫＰＩを設定する。</t>
  </si>
  <si>
    <t>ＫＰＩを設定した事業数／交付金対象事業数</t>
  </si>
  <si>
    <t>本交付金の支援対象事業の施設整備計画に基づいて内閣府地方創生推進事務局が調査</t>
  </si>
  <si>
    <t>交付対象事業を効果的に実施してＫＰＩを達成することにより、地方版総合戦略に基づいた地方創生の取組の更なる深化を目指す。</t>
  </si>
  <si>
    <t>事前に設定したKPIを達成した事業数／交付金対象事業数</t>
  </si>
  <si>
    <t>国から地方公共団体へ交付金を支出した数</t>
  </si>
  <si>
    <t>団体</t>
  </si>
  <si>
    <t>執行額（Ｘ）／
国から地方公共団体へ交付金を支出した数（Ｙ）</t>
    <phoneticPr fontId="6"/>
  </si>
  <si>
    <t>百万円</t>
  </si>
  <si>
    <t>百万円/団体</t>
    <phoneticPr fontId="6"/>
  </si>
  <si>
    <t>25,482/157</t>
  </si>
  <si>
    <t>21,023/169</t>
  </si>
  <si>
    <t>新28-0001</t>
  </si>
  <si>
    <t>0030</t>
  </si>
  <si>
    <t>0031</t>
  </si>
  <si>
    <t>○</t>
  </si>
  <si>
    <t>-</t>
    <phoneticPr fontId="6"/>
  </si>
  <si>
    <t>平成29年度行政事業レビュー公開プロセス　（0030）地方創生推進交付金
　　　　　　　　　　　　　　　　　　　　　　　　　　　（0031）地方創生拠点整備交付金
　　　　　　　　　　　　　　　　　　　　　　　　　　　（0136）交付金効果検証事業に必要な経費
【評価結果】事業全体の抜本的な改善
【取りまとめコメント】地方公共団体が行うKPIの設定や効果検証の方法について、国が明確に示すことが、事業を適切に推進する上で必要である。
　　　　　　　　　　　　 国は、これまでの経験を踏まえ、PDCAサイクルを有効に機能させる観点から、地方公共団体の対応能力を勘案しつつ、
　　　　　　　　　　　 　本事業の執行の仕組みについて、抜本的な見直しを急ぐべきである。
【対応】これまでの経験及び効果検証事業の結果を踏まえ、ＰＤＣＡサイクルを有効に機能させる観点から、地方公共団体の対応能力を勘案しつつ、
　　　　交付金事業の執行を行うこととしたい。</t>
    <phoneticPr fontId="6"/>
  </si>
  <si>
    <t>地方創生拠点整備交付金</t>
    <rPh sb="0" eb="11">
      <t>キョテン</t>
    </rPh>
    <phoneticPr fontId="6"/>
  </si>
  <si>
    <t>補助金等交付</t>
  </si>
  <si>
    <t>少子高齢化に歯止めをかけ、地域の人口減少と地域経済の縮小を克服し、将来にわたって成長力を確保することを目的とした地方創生に貢献するためのものであり、国民や社会のニーズを的確に反映している。</t>
    <rPh sb="0" eb="2">
      <t>ショウシ</t>
    </rPh>
    <rPh sb="2" eb="5">
      <t>コウレイカ</t>
    </rPh>
    <rPh sb="6" eb="8">
      <t>ハド</t>
    </rPh>
    <rPh sb="13" eb="15">
      <t>チイキ</t>
    </rPh>
    <rPh sb="16" eb="18">
      <t>ジンコウ</t>
    </rPh>
    <rPh sb="18" eb="20">
      <t>ゲンショウ</t>
    </rPh>
    <rPh sb="21" eb="23">
      <t>チイキ</t>
    </rPh>
    <rPh sb="23" eb="25">
      <t>ケイザイ</t>
    </rPh>
    <rPh sb="26" eb="28">
      <t>シュクショウ</t>
    </rPh>
    <rPh sb="29" eb="31">
      <t>コクフク</t>
    </rPh>
    <rPh sb="33" eb="35">
      <t>ショウライ</t>
    </rPh>
    <rPh sb="40" eb="43">
      <t>セイチョウリョク</t>
    </rPh>
    <rPh sb="44" eb="46">
      <t>カクホ</t>
    </rPh>
    <rPh sb="51" eb="53">
      <t>モクテキ</t>
    </rPh>
    <rPh sb="56" eb="58">
      <t>チホウ</t>
    </rPh>
    <rPh sb="58" eb="60">
      <t>ソウセイ</t>
    </rPh>
    <rPh sb="61" eb="63">
      <t>コウケン</t>
    </rPh>
    <phoneticPr fontId="4"/>
  </si>
  <si>
    <t>本交付金は、各地方公共団体の総合戦略に位置付けられた事業のうち先導的なものを安定的かつ継続的に支援することで、地方創生の更なる深化を目指すものであり、国が実施すべきものである。</t>
    <rPh sb="31" eb="34">
      <t>センドウテキ</t>
    </rPh>
    <rPh sb="38" eb="41">
      <t>アンテイテキ</t>
    </rPh>
    <rPh sb="43" eb="46">
      <t>ケイゾクテキ</t>
    </rPh>
    <rPh sb="47" eb="49">
      <t>シエン</t>
    </rPh>
    <rPh sb="60" eb="61">
      <t>サラ</t>
    </rPh>
    <rPh sb="63" eb="65">
      <t>シンカ</t>
    </rPh>
    <rPh sb="66" eb="68">
      <t>メザ</t>
    </rPh>
    <phoneticPr fontId="4"/>
  </si>
  <si>
    <t>本交付金は、各地方公共団体の総合戦略に位置付けられた事業のうち先導性の高いものであり、国が実施すべき必要な事業で優先度の高いものである。</t>
    <rPh sb="31" eb="34">
      <t>センドウセイ</t>
    </rPh>
    <rPh sb="35" eb="36">
      <t>タカ</t>
    </rPh>
    <phoneticPr fontId="4"/>
  </si>
  <si>
    <t>地方公共団体に対して交付を行っているものであり、妥当である。</t>
    <rPh sb="0" eb="2">
      <t>チホウ</t>
    </rPh>
    <rPh sb="2" eb="4">
      <t>コウキョウ</t>
    </rPh>
    <rPh sb="4" eb="6">
      <t>ダンタイ</t>
    </rPh>
    <rPh sb="7" eb="8">
      <t>タイ</t>
    </rPh>
    <rPh sb="10" eb="12">
      <t>コウフ</t>
    </rPh>
    <rPh sb="13" eb="14">
      <t>オコナ</t>
    </rPh>
    <rPh sb="24" eb="26">
      <t>ダトウ</t>
    </rPh>
    <phoneticPr fontId="6"/>
  </si>
  <si>
    <t>無</t>
  </si>
  <si>
    <t>事業の自走化に向けた仕組みが組み込まれているかを審査項目に盛り込んでおり、本交付金の採択事業の選定に向けた審査を通じて受益者との負担関係の妥当性を確保している。</t>
    <rPh sb="0" eb="2">
      <t>ジギョウ</t>
    </rPh>
    <rPh sb="3" eb="5">
      <t>ジソウ</t>
    </rPh>
    <rPh sb="5" eb="6">
      <t>カ</t>
    </rPh>
    <rPh sb="7" eb="8">
      <t>ム</t>
    </rPh>
    <rPh sb="10" eb="12">
      <t>シク</t>
    </rPh>
    <rPh sb="14" eb="15">
      <t>ク</t>
    </rPh>
    <rPh sb="16" eb="17">
      <t>コ</t>
    </rPh>
    <rPh sb="24" eb="26">
      <t>シンサ</t>
    </rPh>
    <rPh sb="26" eb="28">
      <t>コウモク</t>
    </rPh>
    <rPh sb="29" eb="30">
      <t>モ</t>
    </rPh>
    <rPh sb="31" eb="32">
      <t>コ</t>
    </rPh>
    <rPh sb="37" eb="38">
      <t>ホン</t>
    </rPh>
    <rPh sb="38" eb="41">
      <t>コウフキン</t>
    </rPh>
    <rPh sb="42" eb="44">
      <t>サイタク</t>
    </rPh>
    <rPh sb="44" eb="46">
      <t>ジギョウ</t>
    </rPh>
    <rPh sb="47" eb="49">
      <t>センテイ</t>
    </rPh>
    <rPh sb="50" eb="51">
      <t>ム</t>
    </rPh>
    <rPh sb="53" eb="55">
      <t>シンサ</t>
    </rPh>
    <rPh sb="56" eb="57">
      <t>ツウ</t>
    </rPh>
    <rPh sb="59" eb="62">
      <t>ジュエキシャ</t>
    </rPh>
    <rPh sb="64" eb="66">
      <t>フタン</t>
    </rPh>
    <rPh sb="66" eb="68">
      <t>カンケイ</t>
    </rPh>
    <rPh sb="69" eb="72">
      <t>ダトウセイ</t>
    </rPh>
    <rPh sb="73" eb="75">
      <t>カクホ</t>
    </rPh>
    <phoneticPr fontId="4"/>
  </si>
  <si>
    <t>KPIに基づく単位当たりコストを審査項目に盛り込んでおり、本交付金の支援対象事業の選定に当たり、単位当たりコストの水準についても審査することとしている。</t>
    <rPh sb="4" eb="5">
      <t>モト</t>
    </rPh>
    <rPh sb="7" eb="9">
      <t>タンイ</t>
    </rPh>
    <rPh sb="9" eb="10">
      <t>ア</t>
    </rPh>
    <rPh sb="16" eb="18">
      <t>シンサ</t>
    </rPh>
    <rPh sb="18" eb="20">
      <t>コウモク</t>
    </rPh>
    <rPh sb="21" eb="22">
      <t>モ</t>
    </rPh>
    <rPh sb="23" eb="24">
      <t>コ</t>
    </rPh>
    <rPh sb="29" eb="30">
      <t>ホン</t>
    </rPh>
    <rPh sb="30" eb="33">
      <t>コウフキン</t>
    </rPh>
    <rPh sb="34" eb="36">
      <t>シエン</t>
    </rPh>
    <rPh sb="36" eb="38">
      <t>タイショウ</t>
    </rPh>
    <rPh sb="38" eb="40">
      <t>ジギョウ</t>
    </rPh>
    <rPh sb="41" eb="43">
      <t>センテイ</t>
    </rPh>
    <rPh sb="44" eb="45">
      <t>ア</t>
    </rPh>
    <rPh sb="48" eb="50">
      <t>タンイ</t>
    </rPh>
    <rPh sb="50" eb="51">
      <t>ア</t>
    </rPh>
    <rPh sb="57" eb="59">
      <t>スイジュン</t>
    </rPh>
    <rPh sb="64" eb="66">
      <t>シンサ</t>
    </rPh>
    <phoneticPr fontId="4"/>
  </si>
  <si>
    <t>本交付金の支援対象事業の選定に当たり、事業スキームの合理性・妥当性についても審査することとしている。</t>
    <rPh sb="0" eb="1">
      <t>ホン</t>
    </rPh>
    <rPh sb="1" eb="4">
      <t>コウフキン</t>
    </rPh>
    <rPh sb="5" eb="7">
      <t>シエン</t>
    </rPh>
    <rPh sb="7" eb="9">
      <t>タイショウ</t>
    </rPh>
    <rPh sb="9" eb="11">
      <t>ジギョウ</t>
    </rPh>
    <rPh sb="12" eb="14">
      <t>センテイ</t>
    </rPh>
    <rPh sb="15" eb="16">
      <t>ア</t>
    </rPh>
    <rPh sb="19" eb="21">
      <t>ジギョウ</t>
    </rPh>
    <rPh sb="26" eb="29">
      <t>ゴウリセイ</t>
    </rPh>
    <rPh sb="30" eb="33">
      <t>ダトウセイ</t>
    </rPh>
    <rPh sb="38" eb="40">
      <t>シンサ</t>
    </rPh>
    <phoneticPr fontId="4"/>
  </si>
  <si>
    <t>本交付金では、事業目的に直接関係のない経費（例：施設や設備の整備、備品購入自体を主目的とする事業に要する経費）を対象外経費として、審査の際に支援対象事業から除外することとしている。</t>
    <rPh sb="0" eb="1">
      <t>ホン</t>
    </rPh>
    <rPh sb="1" eb="4">
      <t>コウフキン</t>
    </rPh>
    <rPh sb="7" eb="9">
      <t>ジギョウ</t>
    </rPh>
    <rPh sb="9" eb="11">
      <t>モクテキ</t>
    </rPh>
    <rPh sb="12" eb="14">
      <t>チョクセツ</t>
    </rPh>
    <rPh sb="14" eb="16">
      <t>カンケイ</t>
    </rPh>
    <rPh sb="19" eb="21">
      <t>ケイヒ</t>
    </rPh>
    <rPh sb="22" eb="23">
      <t>レイ</t>
    </rPh>
    <rPh sb="46" eb="48">
      <t>ジギョウ</t>
    </rPh>
    <rPh sb="49" eb="50">
      <t>ヨウ</t>
    </rPh>
    <rPh sb="52" eb="54">
      <t>ケイヒ</t>
    </rPh>
    <rPh sb="56" eb="59">
      <t>タイショウガイ</t>
    </rPh>
    <rPh sb="59" eb="61">
      <t>ケイヒ</t>
    </rPh>
    <rPh sb="65" eb="67">
      <t>シンサ</t>
    </rPh>
    <rPh sb="68" eb="69">
      <t>サイ</t>
    </rPh>
    <rPh sb="70" eb="72">
      <t>シエン</t>
    </rPh>
    <rPh sb="72" eb="74">
      <t>タイショウ</t>
    </rPh>
    <rPh sb="74" eb="76">
      <t>ジギョウ</t>
    </rPh>
    <rPh sb="78" eb="80">
      <t>ジョガイ</t>
    </rPh>
    <phoneticPr fontId="4"/>
  </si>
  <si>
    <t>先導的な施設整備等の観点に基づく事業計画を策定するにあたり地元との調整が難航したことにより地方公共団体からの交付申請額が予定を下回ったこと等のため不用が生じた。</t>
    <phoneticPr fontId="6"/>
  </si>
  <si>
    <t>地方公共団体による事業計画の策定にあたり、官民協働や地域間連携等の観点に基づく計画策定に不測の日数を要したため。</t>
    <rPh sb="0" eb="2">
      <t>チホウ</t>
    </rPh>
    <rPh sb="2" eb="4">
      <t>コウキョウ</t>
    </rPh>
    <rPh sb="4" eb="6">
      <t>ダンタイ</t>
    </rPh>
    <rPh sb="9" eb="11">
      <t>ジギョウ</t>
    </rPh>
    <rPh sb="11" eb="13">
      <t>ケイカク</t>
    </rPh>
    <rPh sb="14" eb="16">
      <t>サクテイ</t>
    </rPh>
    <rPh sb="21" eb="23">
      <t>カンミン</t>
    </rPh>
    <rPh sb="23" eb="25">
      <t>キョウドウ</t>
    </rPh>
    <rPh sb="26" eb="28">
      <t>チイキ</t>
    </rPh>
    <rPh sb="28" eb="29">
      <t>カン</t>
    </rPh>
    <rPh sb="29" eb="31">
      <t>レンケイ</t>
    </rPh>
    <rPh sb="31" eb="32">
      <t>トウ</t>
    </rPh>
    <rPh sb="33" eb="35">
      <t>カンテン</t>
    </rPh>
    <rPh sb="36" eb="37">
      <t>モト</t>
    </rPh>
    <rPh sb="39" eb="41">
      <t>ケイカク</t>
    </rPh>
    <rPh sb="41" eb="43">
      <t>サクテイ</t>
    </rPh>
    <rPh sb="44" eb="46">
      <t>フソク</t>
    </rPh>
    <rPh sb="47" eb="49">
      <t>ニッスウ</t>
    </rPh>
    <rPh sb="50" eb="51">
      <t>ヨウ</t>
    </rPh>
    <phoneticPr fontId="6"/>
  </si>
  <si>
    <t>本交付金の支援対象事業の選定に向けた審査において、コスト削減や効率化に向けた工夫について評価することとしている。</t>
    <rPh sb="15" eb="16">
      <t>ム</t>
    </rPh>
    <rPh sb="18" eb="20">
      <t>シンサ</t>
    </rPh>
    <rPh sb="28" eb="30">
      <t>サクゲン</t>
    </rPh>
    <rPh sb="31" eb="34">
      <t>コウリツカ</t>
    </rPh>
    <rPh sb="35" eb="36">
      <t>ム</t>
    </rPh>
    <rPh sb="38" eb="40">
      <t>クフウ</t>
    </rPh>
    <rPh sb="44" eb="46">
      <t>ヒョウカ</t>
    </rPh>
    <phoneticPr fontId="4"/>
  </si>
  <si>
    <t>本交付金を活用した事業については、全て成果目標型のKPIを実施団体が設定していることに加え、KPIの妥当性についても、支援対象事業の選定に係る審査において確認しており、成果目標に見合った実績を実現できている。</t>
    <rPh sb="0" eb="1">
      <t>ホン</t>
    </rPh>
    <rPh sb="1" eb="4">
      <t>コウフキン</t>
    </rPh>
    <rPh sb="5" eb="7">
      <t>カツヨウ</t>
    </rPh>
    <rPh sb="9" eb="11">
      <t>ジギョウ</t>
    </rPh>
    <rPh sb="17" eb="18">
      <t>スベ</t>
    </rPh>
    <rPh sb="19" eb="21">
      <t>セイカ</t>
    </rPh>
    <rPh sb="21" eb="24">
      <t>モクヒョウガタ</t>
    </rPh>
    <rPh sb="29" eb="31">
      <t>ジッシ</t>
    </rPh>
    <rPh sb="31" eb="33">
      <t>ダンタイ</t>
    </rPh>
    <rPh sb="34" eb="36">
      <t>セッテイ</t>
    </rPh>
    <rPh sb="43" eb="44">
      <t>クワ</t>
    </rPh>
    <rPh sb="50" eb="53">
      <t>ダトウセイ</t>
    </rPh>
    <rPh sb="59" eb="61">
      <t>シエン</t>
    </rPh>
    <rPh sb="61" eb="63">
      <t>タイショウ</t>
    </rPh>
    <rPh sb="63" eb="65">
      <t>ジギョウ</t>
    </rPh>
    <rPh sb="66" eb="68">
      <t>センテイ</t>
    </rPh>
    <rPh sb="69" eb="70">
      <t>カカ</t>
    </rPh>
    <rPh sb="71" eb="73">
      <t>シンサ</t>
    </rPh>
    <rPh sb="77" eb="79">
      <t>カクニン</t>
    </rPh>
    <rPh sb="84" eb="86">
      <t>セイカ</t>
    </rPh>
    <rPh sb="86" eb="88">
      <t>モクヒョウ</t>
    </rPh>
    <rPh sb="89" eb="91">
      <t>ミア</t>
    </rPh>
    <rPh sb="93" eb="95">
      <t>ジッセキ</t>
    </rPh>
    <rPh sb="96" eb="98">
      <t>ジツゲン</t>
    </rPh>
    <phoneticPr fontId="4"/>
  </si>
  <si>
    <t>本交付金の支援対象事業の選定に当たり、支援対象事業において他の手段・方法等の活用が可能かあるいは効果的かという観点からも審査することとしている。</t>
    <rPh sb="19" eb="21">
      <t>シエン</t>
    </rPh>
    <rPh sb="21" eb="23">
      <t>タイショウ</t>
    </rPh>
    <rPh sb="23" eb="25">
      <t>ジギョウ</t>
    </rPh>
    <rPh sb="29" eb="30">
      <t>ホカ</t>
    </rPh>
    <rPh sb="31" eb="33">
      <t>シュダン</t>
    </rPh>
    <rPh sb="34" eb="36">
      <t>ホウホウ</t>
    </rPh>
    <rPh sb="36" eb="37">
      <t>ナド</t>
    </rPh>
    <rPh sb="38" eb="40">
      <t>カツヨウ</t>
    </rPh>
    <rPh sb="41" eb="43">
      <t>カノウ</t>
    </rPh>
    <rPh sb="48" eb="51">
      <t>コウカテキ</t>
    </rPh>
    <rPh sb="55" eb="57">
      <t>カンテン</t>
    </rPh>
    <rPh sb="60" eb="62">
      <t>シンサ</t>
    </rPh>
    <phoneticPr fontId="4"/>
  </si>
  <si>
    <t>△</t>
  </si>
  <si>
    <t>引き続き、未申請団体等における事業構築に向けたアウトリーチ支援は実施してまいりたい。</t>
    <phoneticPr fontId="4"/>
  </si>
  <si>
    <t>本交付金の支援対象事業の選定に当たり、ハード事業については、整備された施設や設備が本体のソフト事業と密接に関係しないものは対象外経費として交付対象から除外されることになっており、活用が見込まれない施設等が対象にならないように配慮している。</t>
    <rPh sb="0" eb="1">
      <t>ホン</t>
    </rPh>
    <rPh sb="1" eb="4">
      <t>コウフキン</t>
    </rPh>
    <rPh sb="5" eb="7">
      <t>シエン</t>
    </rPh>
    <rPh sb="7" eb="9">
      <t>タイショウ</t>
    </rPh>
    <rPh sb="9" eb="11">
      <t>ジギョウ</t>
    </rPh>
    <rPh sb="12" eb="14">
      <t>センテイ</t>
    </rPh>
    <rPh sb="15" eb="16">
      <t>ア</t>
    </rPh>
    <rPh sb="22" eb="24">
      <t>ジギョウ</t>
    </rPh>
    <rPh sb="30" eb="32">
      <t>セイビ</t>
    </rPh>
    <rPh sb="35" eb="37">
      <t>シセツ</t>
    </rPh>
    <rPh sb="38" eb="40">
      <t>セツビ</t>
    </rPh>
    <rPh sb="41" eb="43">
      <t>ホンタイ</t>
    </rPh>
    <rPh sb="47" eb="49">
      <t>ジギョウ</t>
    </rPh>
    <rPh sb="50" eb="52">
      <t>ミッセツ</t>
    </rPh>
    <rPh sb="53" eb="55">
      <t>カンケイ</t>
    </rPh>
    <rPh sb="61" eb="64">
      <t>タイショウガイ</t>
    </rPh>
    <rPh sb="64" eb="66">
      <t>ケイヒ</t>
    </rPh>
    <rPh sb="69" eb="71">
      <t>コウフ</t>
    </rPh>
    <rPh sb="71" eb="73">
      <t>タイショウ</t>
    </rPh>
    <rPh sb="75" eb="77">
      <t>ジョガイ</t>
    </rPh>
    <rPh sb="89" eb="91">
      <t>カツヨウ</t>
    </rPh>
    <rPh sb="92" eb="94">
      <t>ミコ</t>
    </rPh>
    <rPh sb="98" eb="100">
      <t>シセツ</t>
    </rPh>
    <rPh sb="100" eb="101">
      <t>ナド</t>
    </rPh>
    <rPh sb="102" eb="104">
      <t>タイショウ</t>
    </rPh>
    <rPh sb="112" eb="114">
      <t>ハイリョ</t>
    </rPh>
    <phoneticPr fontId="4"/>
  </si>
  <si>
    <t>岡山県真庭市</t>
    <rPh sb="0" eb="3">
      <t>オカヤマケン</t>
    </rPh>
    <rPh sb="3" eb="6">
      <t>マニワシ</t>
    </rPh>
    <phoneticPr fontId="6"/>
  </si>
  <si>
    <t>福岡県北九州市</t>
    <rPh sb="0" eb="3">
      <t>フクオカケン</t>
    </rPh>
    <rPh sb="3" eb="7">
      <t>キタキュウシュウシ</t>
    </rPh>
    <phoneticPr fontId="6"/>
  </si>
  <si>
    <t>長野県</t>
    <phoneticPr fontId="6"/>
  </si>
  <si>
    <t>静岡県</t>
    <rPh sb="0" eb="3">
      <t>シズオカケン</t>
    </rPh>
    <phoneticPr fontId="6"/>
  </si>
  <si>
    <t>鳥取県南部町</t>
    <rPh sb="0" eb="3">
      <t>トットリケン</t>
    </rPh>
    <rPh sb="3" eb="6">
      <t>ナンブチョウ</t>
    </rPh>
    <phoneticPr fontId="6"/>
  </si>
  <si>
    <t>福岡県</t>
    <rPh sb="0" eb="3">
      <t>フクオカケン</t>
    </rPh>
    <phoneticPr fontId="6"/>
  </si>
  <si>
    <t>福井県南越前町</t>
    <rPh sb="0" eb="3">
      <t>フクイケン</t>
    </rPh>
    <rPh sb="3" eb="7">
      <t>ミナミエチゼンチョウ</t>
    </rPh>
    <phoneticPr fontId="6"/>
  </si>
  <si>
    <t>北海道音更町</t>
    <rPh sb="0" eb="3">
      <t>ホッカイドウ</t>
    </rPh>
    <rPh sb="3" eb="6">
      <t>オトフケチョウ</t>
    </rPh>
    <phoneticPr fontId="6"/>
  </si>
  <si>
    <t>茨城県笠間市</t>
    <rPh sb="0" eb="3">
      <t>イバラキケン</t>
    </rPh>
    <rPh sb="3" eb="6">
      <t>カサマシ</t>
    </rPh>
    <phoneticPr fontId="6"/>
  </si>
  <si>
    <t>-</t>
    <phoneticPr fontId="6"/>
  </si>
  <si>
    <t>19,404/158</t>
    <phoneticPr fontId="6"/>
  </si>
  <si>
    <t>60,544百万円/1,788団体</t>
    <rPh sb="6" eb="9">
      <t>ヒャクマンエン</t>
    </rPh>
    <rPh sb="15" eb="17">
      <t>ダンタイ</t>
    </rPh>
    <phoneticPr fontId="6"/>
  </si>
  <si>
    <t>交付金</t>
    <rPh sb="0" eb="3">
      <t>コウフキン</t>
    </rPh>
    <phoneticPr fontId="6"/>
  </si>
  <si>
    <t>地方創生拠点整備交付金事業</t>
    <rPh sb="0" eb="2">
      <t>チホウ</t>
    </rPh>
    <rPh sb="2" eb="4">
      <t>ソウセイ</t>
    </rPh>
    <rPh sb="4" eb="6">
      <t>キョテン</t>
    </rPh>
    <rPh sb="6" eb="8">
      <t>セイビ</t>
    </rPh>
    <rPh sb="8" eb="11">
      <t>コウフキン</t>
    </rPh>
    <rPh sb="11" eb="13">
      <t>ジギョウ</t>
    </rPh>
    <phoneticPr fontId="6"/>
  </si>
  <si>
    <t>府</t>
  </si>
  <si>
    <t>・地方版総合戦略に基づく各地方公共団体の取組のうち先導性の高いものについて、安定的かつ継続的に支援することにより地方創生の更なる深化を図ることとしており、引き続き地方公共団体へ支援を行っていく。
・本交付金の支援対象事業の選定に当たっては、知見を有する外部有識者や関係各府省の参画を得ることにおり、内閣府の事務局において複数・複層による審査を行っており、他の国庫補助制度との重複が発生しないよう個別にチェックしている。</t>
    <rPh sb="25" eb="28">
      <t>センドウセイ</t>
    </rPh>
    <rPh sb="29" eb="30">
      <t>タカ</t>
    </rPh>
    <rPh sb="38" eb="41">
      <t>アンテイテキ</t>
    </rPh>
    <rPh sb="43" eb="46">
      <t>ケイゾクテキ</t>
    </rPh>
    <rPh sb="47" eb="49">
      <t>シエン</t>
    </rPh>
    <rPh sb="56" eb="58">
      <t>チホウ</t>
    </rPh>
    <rPh sb="58" eb="60">
      <t>ソウセイ</t>
    </rPh>
    <rPh sb="61" eb="62">
      <t>サラ</t>
    </rPh>
    <rPh sb="64" eb="66">
      <t>シンカ</t>
    </rPh>
    <rPh sb="99" eb="100">
      <t>ホン</t>
    </rPh>
    <rPh sb="100" eb="103">
      <t>コウフキン</t>
    </rPh>
    <rPh sb="104" eb="106">
      <t>シエン</t>
    </rPh>
    <rPh sb="106" eb="108">
      <t>タイショウ</t>
    </rPh>
    <rPh sb="108" eb="110">
      <t>ジギョウ</t>
    </rPh>
    <rPh sb="111" eb="113">
      <t>センテイ</t>
    </rPh>
    <rPh sb="114" eb="115">
      <t>ア</t>
    </rPh>
    <rPh sb="171" eb="172">
      <t>オコナ</t>
    </rPh>
    <rPh sb="177" eb="178">
      <t>ホカ</t>
    </rPh>
    <rPh sb="179" eb="181">
      <t>コッコ</t>
    </rPh>
    <rPh sb="181" eb="183">
      <t>ホジョ</t>
    </rPh>
    <rPh sb="183" eb="185">
      <t>セイド</t>
    </rPh>
    <rPh sb="187" eb="189">
      <t>チョウフク</t>
    </rPh>
    <rPh sb="190" eb="192">
      <t>ハッセイ</t>
    </rPh>
    <rPh sb="197" eb="199">
      <t>コベツ</t>
    </rPh>
    <phoneticPr fontId="4"/>
  </si>
  <si>
    <t>・事業終了後に各地方公共団体において実施される効果検証が適切に実施されるよう、国において、地方公共団体による効果検証結果をとりまとめ、内容を分析して公表する。併せて、取りまとめた効果検証結果について、本交付金に係る地方公共団体からの個別相談や全国説明会等の際に活用し、優良事例の横展開等を推進する。
・本交付金の利用実績のない地方公共団体や、そうした地方公共団体の多い地域において積極的にアウトリーチ支援を行うことにより、本交付金の利用促進を図り、地方創生の裾野の拡大を目指す。</t>
    <rPh sb="1" eb="3">
      <t>ジギョウ</t>
    </rPh>
    <rPh sb="3" eb="6">
      <t>シュウリョウゴ</t>
    </rPh>
    <rPh sb="7" eb="10">
      <t>カクチホウ</t>
    </rPh>
    <rPh sb="10" eb="12">
      <t>コウキョウ</t>
    </rPh>
    <rPh sb="12" eb="14">
      <t>ダンタイ</t>
    </rPh>
    <rPh sb="18" eb="20">
      <t>ジッシ</t>
    </rPh>
    <rPh sb="23" eb="25">
      <t>コウカ</t>
    </rPh>
    <rPh sb="25" eb="27">
      <t>ケンショウ</t>
    </rPh>
    <rPh sb="28" eb="30">
      <t>テキセツ</t>
    </rPh>
    <rPh sb="31" eb="33">
      <t>ジッシ</t>
    </rPh>
    <rPh sb="39" eb="40">
      <t>クニ</t>
    </rPh>
    <rPh sb="45" eb="47">
      <t>チホウ</t>
    </rPh>
    <rPh sb="47" eb="49">
      <t>コウキョウ</t>
    </rPh>
    <rPh sb="49" eb="51">
      <t>ダンタイ</t>
    </rPh>
    <rPh sb="54" eb="56">
      <t>コウカ</t>
    </rPh>
    <rPh sb="56" eb="58">
      <t>ケンショウ</t>
    </rPh>
    <rPh sb="58" eb="60">
      <t>ケッカ</t>
    </rPh>
    <rPh sb="67" eb="69">
      <t>ナイヨウ</t>
    </rPh>
    <rPh sb="70" eb="72">
      <t>ブンセキ</t>
    </rPh>
    <rPh sb="74" eb="76">
      <t>コウヒョウ</t>
    </rPh>
    <rPh sb="79" eb="80">
      <t>アワ</t>
    </rPh>
    <rPh sb="83" eb="84">
      <t>ト</t>
    </rPh>
    <rPh sb="89" eb="91">
      <t>コウカ</t>
    </rPh>
    <rPh sb="91" eb="93">
      <t>ケンショウ</t>
    </rPh>
    <rPh sb="93" eb="95">
      <t>ケッカ</t>
    </rPh>
    <rPh sb="100" eb="101">
      <t>ホン</t>
    </rPh>
    <rPh sb="101" eb="104">
      <t>コウフキン</t>
    </rPh>
    <rPh sb="105" eb="106">
      <t>カカ</t>
    </rPh>
    <rPh sb="107" eb="109">
      <t>チホウ</t>
    </rPh>
    <rPh sb="109" eb="111">
      <t>コウキョウ</t>
    </rPh>
    <rPh sb="111" eb="113">
      <t>ダンタイ</t>
    </rPh>
    <rPh sb="116" eb="118">
      <t>コベツ</t>
    </rPh>
    <rPh sb="118" eb="120">
      <t>ソウダン</t>
    </rPh>
    <rPh sb="121" eb="123">
      <t>ゼンコク</t>
    </rPh>
    <rPh sb="123" eb="126">
      <t>セツメイカイ</t>
    </rPh>
    <rPh sb="126" eb="127">
      <t>ナド</t>
    </rPh>
    <rPh sb="128" eb="129">
      <t>サイ</t>
    </rPh>
    <rPh sb="130" eb="132">
      <t>カツヨウ</t>
    </rPh>
    <rPh sb="134" eb="136">
      <t>ユウリョウ</t>
    </rPh>
    <rPh sb="136" eb="138">
      <t>ジレイ</t>
    </rPh>
    <rPh sb="139" eb="140">
      <t>ヨコ</t>
    </rPh>
    <rPh sb="140" eb="142">
      <t>テンカイ</t>
    </rPh>
    <rPh sb="142" eb="143">
      <t>ナド</t>
    </rPh>
    <rPh sb="144" eb="146">
      <t>スイシン</t>
    </rPh>
    <rPh sb="151" eb="152">
      <t>ホン</t>
    </rPh>
    <rPh sb="152" eb="155">
      <t>コウフキン</t>
    </rPh>
    <rPh sb="156" eb="158">
      <t>リヨウ</t>
    </rPh>
    <rPh sb="158" eb="160">
      <t>ジッセキ</t>
    </rPh>
    <rPh sb="163" eb="165">
      <t>チホウ</t>
    </rPh>
    <rPh sb="165" eb="167">
      <t>コウキョウ</t>
    </rPh>
    <rPh sb="167" eb="169">
      <t>ダンタイ</t>
    </rPh>
    <rPh sb="175" eb="177">
      <t>チホウ</t>
    </rPh>
    <rPh sb="177" eb="179">
      <t>コウキョウ</t>
    </rPh>
    <rPh sb="179" eb="181">
      <t>ダンタイ</t>
    </rPh>
    <rPh sb="182" eb="183">
      <t>オオ</t>
    </rPh>
    <rPh sb="184" eb="186">
      <t>チイキ</t>
    </rPh>
    <rPh sb="190" eb="193">
      <t>セッキョクテキ</t>
    </rPh>
    <rPh sb="200" eb="202">
      <t>シエン</t>
    </rPh>
    <rPh sb="203" eb="204">
      <t>オコナ</t>
    </rPh>
    <rPh sb="211" eb="212">
      <t>ホン</t>
    </rPh>
    <rPh sb="212" eb="215">
      <t>コウフキン</t>
    </rPh>
    <rPh sb="216" eb="218">
      <t>リヨウ</t>
    </rPh>
    <rPh sb="218" eb="220">
      <t>ソクシン</t>
    </rPh>
    <rPh sb="221" eb="222">
      <t>ハカ</t>
    </rPh>
    <rPh sb="224" eb="226">
      <t>チホウ</t>
    </rPh>
    <rPh sb="226" eb="228">
      <t>ソウセイ</t>
    </rPh>
    <rPh sb="229" eb="231">
      <t>スソノ</t>
    </rPh>
    <rPh sb="232" eb="234">
      <t>カクダイ</t>
    </rPh>
    <rPh sb="235" eb="237">
      <t>メザ</t>
    </rPh>
    <phoneticPr fontId="4"/>
  </si>
  <si>
    <t>A.岡山県真庭市</t>
    <rPh sb="2" eb="5">
      <t>オカヤマケン</t>
    </rPh>
    <rPh sb="5" eb="8">
      <t>マニワシ</t>
    </rPh>
    <phoneticPr fontId="6"/>
  </si>
  <si>
    <t>第２期まち・ひと・しごと創生総合戦略（2020改訂版）
安心と成長の未来を拓く総合経済対策                                                                                                                                                                                                                                                                                                                                                                       国民の命と暮らしを守る安心と希望のための総合経済対策</t>
    <rPh sb="23" eb="26">
      <t>カイテイバン</t>
    </rPh>
    <rPh sb="404" eb="406">
      <t>コクミン</t>
    </rPh>
    <rPh sb="407" eb="408">
      <t>イノチ</t>
    </rPh>
    <rPh sb="409" eb="410">
      <t>ク</t>
    </rPh>
    <rPh sb="413" eb="414">
      <t>マモ</t>
    </rPh>
    <rPh sb="415" eb="417">
      <t>アンシン</t>
    </rPh>
    <rPh sb="418" eb="420">
      <t>キボウ</t>
    </rPh>
    <rPh sb="424" eb="426">
      <t>ソウゴウ</t>
    </rPh>
    <rPh sb="426" eb="428">
      <t>ケイザイ</t>
    </rPh>
    <rPh sb="428" eb="430">
      <t>タイサク</t>
    </rPh>
    <phoneticPr fontId="6"/>
  </si>
  <si>
    <t>茨城県</t>
    <rPh sb="0" eb="3">
      <t>イバラギケン</t>
    </rPh>
    <phoneticPr fontId="6"/>
  </si>
  <si>
    <t>‐</t>
  </si>
  <si>
    <t>-</t>
    <phoneticPr fontId="6"/>
  </si>
  <si>
    <t>引き続き交付金事業の効果測定や検証、適切な交付金活用のためのフォローアップを行い、予算の効率的執行に努め、執行率が低率であることに留意しながら、執行実績を概算要求へ適切に反映させるべき。</t>
    <phoneticPr fontId="6"/>
  </si>
  <si>
    <t>点検対象外</t>
    <rPh sb="0" eb="2">
      <t>テンケン</t>
    </rPh>
    <rPh sb="2" eb="4">
      <t>タイショウ</t>
    </rPh>
    <rPh sb="4" eb="5">
      <t>ガイ</t>
    </rPh>
    <phoneticPr fontId="6"/>
  </si>
  <si>
    <t>交付金事業の効果測定や検証、適切な交付金活用のためのフォローアップを行い、予算の効率的執行に努めてまいりたい。</t>
    <rPh sb="0" eb="3">
      <t>コウフキン</t>
    </rPh>
    <phoneticPr fontId="5"/>
  </si>
  <si>
    <t>新たな成長推進枠：2,500
令和４年度に必要な計画に係る事業費を計上したことによる交付金の増</t>
    <rPh sb="0" eb="1">
      <t>アラ</t>
    </rPh>
    <rPh sb="3" eb="5">
      <t>セイチョウ</t>
    </rPh>
    <rPh sb="5" eb="7">
      <t>スイシン</t>
    </rPh>
    <rPh sb="7" eb="8">
      <t>ワク</t>
    </rPh>
    <rPh sb="15" eb="17">
      <t>レイワ</t>
    </rPh>
    <rPh sb="18" eb="20">
      <t>ネンド</t>
    </rPh>
    <rPh sb="21" eb="23">
      <t>ヒツヨウ</t>
    </rPh>
    <rPh sb="24" eb="26">
      <t>ケイカク</t>
    </rPh>
    <rPh sb="27" eb="28">
      <t>カカ</t>
    </rPh>
    <rPh sb="29" eb="32">
      <t>ジギョウヒ</t>
    </rPh>
    <rPh sb="33" eb="35">
      <t>ケイジョウ</t>
    </rPh>
    <rPh sb="42" eb="45">
      <t>コウフキン</t>
    </rPh>
    <rPh sb="46" eb="47">
      <t>ゾウ</t>
    </rPh>
    <phoneticPr fontId="5"/>
  </si>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</sst>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42">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9" xfId="0" applyFont="1" applyBorder="1">
      <alignment vertical="center"/>
    </xf>
    <xf numFmtId="0" fontId="24" fillId="0" borderId="0" xfId="0" applyFont="1">
      <alignment vertical="center"/>
    </xf>
    <xf numFmtId="0" fontId="27" fillId="0" borderId="9" xfId="0" applyFont="1" applyBorder="1" applyAlignment="1">
      <alignment horizontal="justify" vertical="center" wrapText="1"/>
    </xf>
    <xf numFmtId="0" fontId="25" fillId="0" borderId="9" xfId="0" applyFont="1" applyBorder="1" applyAlignment="1" applyProtection="1">
      <alignment horizontal="center" vertical="center"/>
      <protection locked="0"/>
    </xf>
    <xf numFmtId="0" fontId="0" fillId="0" borderId="0" xfId="0" applyAlignment="1">
      <alignment horizontal="center" vertical="center"/>
    </xf>
    <xf numFmtId="0" fontId="24" fillId="0" borderId="9" xfId="0" applyFont="1" applyBorder="1" applyAlignment="1" applyProtection="1">
      <alignment horizontal="center" vertical="center"/>
      <protection locked="0"/>
    </xf>
    <xf numFmtId="0" fontId="24" fillId="0" borderId="9"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25" fillId="7" borderId="9" xfId="0" applyFont="1" applyFill="1" applyBorder="1" applyAlignment="1">
      <alignment horizontal="center" vertical="center"/>
    </xf>
    <xf numFmtId="0" fontId="24" fillId="7" borderId="9" xfId="0" applyFont="1" applyFill="1" applyBorder="1" applyAlignment="1">
      <alignment horizontal="center" vertical="center"/>
    </xf>
    <xf numFmtId="0" fontId="27" fillId="7" borderId="9" xfId="0" applyFont="1" applyFill="1" applyBorder="1" applyAlignment="1">
      <alignment horizontal="center" vertical="center" wrapText="1"/>
    </xf>
    <xf numFmtId="0" fontId="0" fillId="3" borderId="0" xfId="0" applyFill="1">
      <alignment vertical="center"/>
    </xf>
    <xf numFmtId="0" fontId="24" fillId="3" borderId="9"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9" xfId="0" applyFont="1" applyFill="1" applyBorder="1">
      <alignment vertical="center"/>
    </xf>
    <xf numFmtId="0" fontId="6" fillId="3" borderId="0" xfId="0" applyFont="1" applyFill="1">
      <alignment vertical="center"/>
    </xf>
    <xf numFmtId="0" fontId="28" fillId="3" borderId="9"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4" xfId="1" applyFont="1" applyFill="1" applyBorder="1" applyAlignment="1" applyProtection="1">
      <alignment vertical="top"/>
      <protection locked="0"/>
    </xf>
    <xf numFmtId="0" fontId="12" fillId="0" borderId="5"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6" fillId="3" borderId="39" xfId="0" applyFont="1" applyFill="1" applyBorder="1">
      <alignment vertical="center"/>
    </xf>
    <xf numFmtId="0" fontId="21" fillId="5" borderId="12" xfId="0" applyFont="1" applyFill="1" applyBorder="1" applyAlignment="1" applyProtection="1">
      <alignment horizontal="center" vertical="center" wrapText="1"/>
    </xf>
    <xf numFmtId="178" fontId="21" fillId="5" borderId="90" xfId="0" applyNumberFormat="1" applyFont="1" applyFill="1" applyBorder="1" applyAlignment="1" applyProtection="1">
      <alignment vertical="center" wrapText="1"/>
      <protection locked="0"/>
    </xf>
    <xf numFmtId="0" fontId="0" fillId="3" borderId="39"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9" xfId="0" applyFont="1" applyFill="1" applyBorder="1" applyAlignment="1">
      <alignment horizontal="justify" vertical="center" wrapText="1"/>
    </xf>
    <xf numFmtId="0" fontId="25" fillId="0" borderId="39" xfId="0" applyFont="1" applyBorder="1" applyAlignment="1" applyProtection="1">
      <alignment horizontal="center" vertical="center"/>
      <protection locked="0"/>
    </xf>
    <xf numFmtId="0" fontId="24" fillId="0" borderId="39" xfId="0" applyFont="1" applyFill="1" applyBorder="1">
      <alignment vertical="center"/>
    </xf>
    <xf numFmtId="0" fontId="6" fillId="3" borderId="24" xfId="0" applyFont="1" applyFill="1" applyBorder="1">
      <alignment vertical="center"/>
    </xf>
    <xf numFmtId="0" fontId="6" fillId="3" borderId="24"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3" xfId="0" applyFont="1" applyFill="1" applyBorder="1" applyAlignment="1" applyProtection="1">
      <alignment horizontal="center" vertical="center" wrapText="1"/>
    </xf>
    <xf numFmtId="0" fontId="6" fillId="3" borderId="9" xfId="0" applyFont="1" applyFill="1" applyBorder="1" applyAlignment="1">
      <alignment horizontal="left" vertical="center"/>
    </xf>
    <xf numFmtId="178" fontId="24" fillId="0" borderId="32" xfId="0" applyNumberFormat="1" applyFont="1" applyFill="1" applyBorder="1" applyAlignment="1" applyProtection="1">
      <alignment horizontal="center" vertical="center" wrapText="1"/>
      <protection locked="0"/>
    </xf>
    <xf numFmtId="0" fontId="29" fillId="6" borderId="127" xfId="0" applyFont="1" applyFill="1" applyBorder="1" applyAlignment="1">
      <alignment horizontal="left" vertical="center" wrapText="1"/>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4" fillId="4" borderId="42"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0" fillId="0" borderId="6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21" fillId="5" borderId="67" xfId="0" applyFont="1" applyFill="1" applyBorder="1" applyAlignment="1" applyProtection="1">
      <alignment horizontal="center" vertical="center" wrapText="1"/>
      <protection locked="0"/>
    </xf>
    <xf numFmtId="0" fontId="21" fillId="5" borderId="12" xfId="0" applyFont="1" applyFill="1" applyBorder="1" applyAlignment="1" applyProtection="1">
      <alignment horizontal="center" vertical="center" wrapText="1"/>
      <protection locked="0"/>
    </xf>
    <xf numFmtId="0" fontId="21" fillId="5" borderId="90" xfId="0" applyFont="1" applyFill="1" applyBorder="1" applyAlignment="1" applyProtection="1">
      <alignment horizontal="center" vertical="center" wrapText="1"/>
      <protection locked="0"/>
    </xf>
    <xf numFmtId="0" fontId="21" fillId="5" borderId="101"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67" xfId="0" applyFont="1" applyFill="1" applyBorder="1" applyAlignment="1">
      <alignment horizontal="center" vertical="center" wrapText="1"/>
    </xf>
    <xf numFmtId="0" fontId="21" fillId="5" borderId="90" xfId="0" applyFont="1" applyFill="1" applyBorder="1" applyAlignment="1">
      <alignment horizontal="center" vertical="center" wrapText="1"/>
    </xf>
    <xf numFmtId="0" fontId="21" fillId="5" borderId="101" xfId="0" applyFont="1" applyFill="1" applyBorder="1" applyAlignment="1" applyProtection="1">
      <alignment horizontal="right" vertical="center" wrapText="1"/>
      <protection locked="0"/>
    </xf>
    <xf numFmtId="0" fontId="21" fillId="5" borderId="12" xfId="0" applyFont="1" applyFill="1" applyBorder="1" applyAlignment="1" applyProtection="1">
      <alignment horizontal="right" vertical="center" wrapText="1"/>
      <protection locked="0"/>
    </xf>
    <xf numFmtId="0" fontId="30" fillId="2" borderId="85" xfId="3" applyFont="1" applyFill="1" applyBorder="1" applyAlignment="1" applyProtection="1">
      <alignment horizontal="center" vertical="center" wrapText="1"/>
    </xf>
    <xf numFmtId="0" fontId="30"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0" fontId="12" fillId="2" borderId="81" xfId="0" applyFont="1" applyFill="1" applyBorder="1" applyAlignment="1">
      <alignment horizontal="center" vertical="center" wrapText="1"/>
    </xf>
    <xf numFmtId="0" fontId="12" fillId="2" borderId="48"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49" xfId="0" applyFont="1" applyFill="1" applyBorder="1" applyAlignment="1">
      <alignment horizontal="center" vertical="center"/>
    </xf>
    <xf numFmtId="177" fontId="0"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57" xfId="0" applyNumberFormat="1" applyFont="1" applyFill="1" applyBorder="1" applyAlignment="1" applyProtection="1">
      <alignment horizontal="center" vertical="center" shrinkToFit="1"/>
      <protection locked="0"/>
    </xf>
    <xf numFmtId="0" fontId="21" fillId="5" borderId="101" xfId="0" applyFont="1" applyFill="1" applyBorder="1" applyAlignment="1" applyProtection="1">
      <alignment horizontal="left" vertical="center" wrapText="1"/>
      <protection locked="0"/>
    </xf>
    <xf numFmtId="0" fontId="21" fillId="5" borderId="12"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179" fontId="21" fillId="5" borderId="12" xfId="0" applyNumberFormat="1" applyFont="1" applyFill="1" applyBorder="1" applyAlignment="1" applyProtection="1">
      <alignment horizontal="center" vertical="center" wrapText="1"/>
      <protection locked="0"/>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177" fontId="0" fillId="0" borderId="83"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177" fontId="0" fillId="0" borderId="65" xfId="0" applyNumberFormat="1" applyFont="1" applyFill="1" applyBorder="1" applyAlignment="1" applyProtection="1">
      <alignment horizontal="right" vertical="center"/>
      <protection locked="0"/>
    </xf>
    <xf numFmtId="177" fontId="0" fillId="0" borderId="66"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0" fillId="5" borderId="67" xfId="0" applyFont="1" applyFill="1" applyBorder="1" applyAlignment="1">
      <alignment vertical="center"/>
    </xf>
    <xf numFmtId="0" fontId="0" fillId="5" borderId="12" xfId="0" applyFont="1" applyFill="1" applyBorder="1" applyAlignment="1">
      <alignment vertical="center"/>
    </xf>
    <xf numFmtId="0" fontId="13" fillId="0" borderId="31" xfId="1" applyFont="1" applyFill="1" applyBorder="1" applyAlignment="1" applyProtection="1">
      <alignment horizontal="left" vertical="center" wrapText="1" shrinkToFit="1"/>
    </xf>
    <xf numFmtId="0" fontId="13" fillId="0" borderId="23" xfId="1" applyFont="1" applyFill="1" applyBorder="1" applyAlignment="1" applyProtection="1">
      <alignment horizontal="left" vertical="center" wrapText="1" shrinkToFit="1"/>
    </xf>
    <xf numFmtId="0" fontId="13" fillId="0" borderId="32" xfId="1" applyFont="1" applyFill="1" applyBorder="1" applyAlignment="1" applyProtection="1">
      <alignment horizontal="left" vertical="center" wrapText="1" shrinkToFit="1"/>
    </xf>
    <xf numFmtId="0" fontId="14" fillId="6" borderId="5" xfId="0" applyFont="1" applyFill="1" applyBorder="1" applyAlignment="1">
      <alignment horizontal="center" vertical="center" wrapText="1"/>
    </xf>
    <xf numFmtId="0" fontId="14" fillId="6" borderId="64"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7"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24" fillId="0" borderId="22" xfId="0" applyFont="1" applyFill="1" applyBorder="1" applyAlignment="1" applyProtection="1">
      <alignment vertical="center" wrapText="1"/>
      <protection locked="0"/>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0" fillId="2" borderId="125" xfId="0" applyFont="1" applyFill="1" applyBorder="1" applyAlignment="1">
      <alignment horizontal="center" vertical="center"/>
    </xf>
    <xf numFmtId="0" fontId="14" fillId="2" borderId="45" xfId="3" applyFont="1" applyFill="1" applyBorder="1" applyAlignment="1" applyProtection="1">
      <alignment horizontal="center" vertical="center" wrapText="1" shrinkToFit="1"/>
    </xf>
    <xf numFmtId="0" fontId="14" fillId="2" borderId="15" xfId="3" applyFont="1" applyFill="1" applyBorder="1" applyAlignment="1" applyProtection="1">
      <alignment horizontal="center" vertical="center" wrapText="1" shrinkToFit="1"/>
    </xf>
    <xf numFmtId="0" fontId="14" fillId="2" borderId="46" xfId="3" applyFont="1" applyFill="1" applyBorder="1" applyAlignment="1" applyProtection="1">
      <alignment horizontal="center" vertical="center" wrapText="1" shrinkToFit="1"/>
    </xf>
    <xf numFmtId="0" fontId="0" fillId="5" borderId="61"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14" fillId="3" borderId="76" xfId="0" applyFont="1" applyFill="1" applyBorder="1" applyAlignment="1">
      <alignment horizontal="center" vertical="center" wrapText="1"/>
    </xf>
    <xf numFmtId="0" fontId="14" fillId="3" borderId="77" xfId="0" applyFont="1" applyFill="1" applyBorder="1" applyAlignment="1">
      <alignment horizontal="center" vertical="center" wrapText="1"/>
    </xf>
    <xf numFmtId="0" fontId="14" fillId="3" borderId="78"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80" xfId="0" applyFont="1" applyFill="1" applyBorder="1" applyAlignment="1">
      <alignment horizontal="center" vertical="center"/>
    </xf>
    <xf numFmtId="0" fontId="0" fillId="5" borderId="5" xfId="0" applyFont="1" applyFill="1" applyBorder="1" applyAlignment="1" applyProtection="1">
      <alignment horizontal="left" vertical="center"/>
      <protection locked="0"/>
    </xf>
    <xf numFmtId="0" fontId="0" fillId="5" borderId="128" xfId="0" applyFont="1" applyFill="1" applyBorder="1" applyAlignment="1" applyProtection="1">
      <alignment horizontal="left" vertical="center"/>
      <protection locked="0"/>
    </xf>
    <xf numFmtId="177" fontId="0" fillId="0" borderId="92" xfId="0" applyNumberFormat="1" applyFont="1" applyFill="1" applyBorder="1" applyAlignment="1" applyProtection="1">
      <alignment horizontal="center" vertical="center" shrinkToFit="1"/>
      <protection locked="0"/>
    </xf>
    <xf numFmtId="177" fontId="0" fillId="0" borderId="71" xfId="0" applyNumberFormat="1" applyFont="1" applyFill="1" applyBorder="1" applyAlignment="1" applyProtection="1">
      <alignment horizontal="center" vertical="center" shrinkToFit="1"/>
      <protection locked="0"/>
    </xf>
    <xf numFmtId="177" fontId="0" fillId="0" borderId="93" xfId="0" applyNumberFormat="1" applyFont="1" applyFill="1" applyBorder="1" applyAlignment="1" applyProtection="1">
      <alignment horizontal="center" vertical="center" shrinkToFit="1"/>
      <protection locked="0"/>
    </xf>
    <xf numFmtId="177" fontId="0" fillId="5" borderId="92" xfId="0" applyNumberFormat="1" applyFont="1" applyFill="1" applyBorder="1" applyAlignment="1" applyProtection="1">
      <alignment horizontal="center" vertical="center" shrinkToFit="1"/>
      <protection locked="0"/>
    </xf>
    <xf numFmtId="177" fontId="0" fillId="5" borderId="71" xfId="0" applyNumberFormat="1" applyFont="1" applyFill="1" applyBorder="1" applyAlignment="1" applyProtection="1">
      <alignment horizontal="center" vertical="center" shrinkToFit="1"/>
      <protection locked="0"/>
    </xf>
    <xf numFmtId="177" fontId="0" fillId="5" borderId="93" xfId="0" applyNumberFormat="1" applyFont="1" applyFill="1" applyBorder="1" applyAlignment="1" applyProtection="1">
      <alignment horizontal="center" vertical="center" shrinkToFit="1"/>
      <protection locked="0"/>
    </xf>
    <xf numFmtId="177" fontId="0" fillId="0" borderId="94" xfId="0" applyNumberFormat="1" applyFont="1" applyFill="1" applyBorder="1" applyAlignment="1" applyProtection="1">
      <alignment horizontal="center" vertical="center" shrinkToFit="1"/>
      <protection locked="0"/>
    </xf>
    <xf numFmtId="0" fontId="0" fillId="2" borderId="81"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80" xfId="0" applyFont="1" applyFill="1" applyBorder="1" applyAlignment="1">
      <alignment horizontal="center" vertical="center"/>
    </xf>
    <xf numFmtId="0" fontId="17"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2" borderId="9" xfId="0" applyFont="1" applyFill="1" applyBorder="1" applyAlignment="1">
      <alignment horizontal="center" vertical="center"/>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0" borderId="9" xfId="0" applyFont="1" applyBorder="1" applyAlignment="1">
      <alignment horizontal="center" vertical="center"/>
    </xf>
    <xf numFmtId="0" fontId="0" fillId="5" borderId="4" xfId="0" applyFont="1" applyFill="1" applyBorder="1" applyAlignment="1" applyProtection="1">
      <alignment horizontal="left" vertical="center" wrapText="1"/>
      <protection locked="0"/>
    </xf>
    <xf numFmtId="0" fontId="0" fillId="5" borderId="5"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20" fillId="0" borderId="79"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80" xfId="0" applyFont="1" applyBorder="1" applyAlignment="1" applyProtection="1">
      <alignment horizontal="center" vertical="center" wrapText="1"/>
      <protection locked="0"/>
    </xf>
    <xf numFmtId="0" fontId="0" fillId="5" borderId="65"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4" fillId="0" borderId="6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4" xfId="0" applyFont="1" applyBorder="1" applyAlignment="1">
      <alignment horizontal="center" vertical="center" wrapText="1"/>
    </xf>
    <xf numFmtId="0" fontId="0" fillId="5" borderId="38"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75"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6" xfId="0" applyFont="1" applyFill="1" applyBorder="1" applyAlignment="1">
      <alignment vertical="center"/>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0" fillId="0" borderId="70" xfId="0" applyFont="1" applyFill="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4" xfId="0" applyFont="1" applyBorder="1" applyAlignment="1" applyProtection="1">
      <alignment horizontal="left" vertical="center" wrapText="1"/>
      <protection locked="0"/>
    </xf>
    <xf numFmtId="0" fontId="14" fillId="2" borderId="42" xfId="0" applyFont="1" applyFill="1" applyBorder="1" applyAlignment="1">
      <alignment horizontal="center" vertical="center" textRotation="255" wrapText="1"/>
    </xf>
    <xf numFmtId="0" fontId="14" fillId="2" borderId="39"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18" xfId="0" applyFont="1" applyFill="1" applyBorder="1" applyAlignment="1">
      <alignment horizontal="left" vertical="center"/>
    </xf>
    <xf numFmtId="0" fontId="0" fillId="5" borderId="62" xfId="0" applyFont="1" applyFill="1" applyBorder="1" applyAlignment="1">
      <alignment horizontal="left" vertical="center"/>
    </xf>
    <xf numFmtId="0" fontId="14"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57" xfId="0" applyFont="1" applyBorder="1" applyAlignment="1">
      <alignment horizontal="center" vertical="center"/>
    </xf>
    <xf numFmtId="0" fontId="0" fillId="5" borderId="88" xfId="0"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68"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0" fillId="2" borderId="30"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0" fillId="5" borderId="13" xfId="0" applyFont="1" applyFill="1" applyBorder="1" applyAlignment="1" applyProtection="1">
      <alignment horizontal="center" vertical="center"/>
      <protection locked="0"/>
    </xf>
    <xf numFmtId="0" fontId="0" fillId="0" borderId="67"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12" fillId="0" borderId="65" xfId="0" applyFont="1" applyBorder="1" applyAlignment="1" applyProtection="1">
      <alignment horizontal="left" vertical="center" wrapText="1"/>
      <protection locked="0"/>
    </xf>
    <xf numFmtId="0" fontId="4" fillId="0" borderId="66" xfId="0" applyFont="1" applyBorder="1" applyAlignment="1" applyProtection="1">
      <alignment horizontal="left" vertical="center"/>
      <protection locked="0"/>
    </xf>
    <xf numFmtId="0" fontId="4" fillId="0" borderId="88"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0" fontId="0" fillId="0" borderId="38" xfId="0" applyFont="1" applyFill="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4" fillId="0" borderId="66" xfId="0" applyFont="1" applyBorder="1" applyAlignment="1" applyProtection="1">
      <alignment horizontal="left" vertical="center" wrapText="1"/>
      <protection locked="0"/>
    </xf>
    <xf numFmtId="0" fontId="4" fillId="0" borderId="88" xfId="0" applyFont="1" applyBorder="1" applyAlignment="1" applyProtection="1">
      <alignment horizontal="left" vertical="center" wrapText="1"/>
      <protection locked="0"/>
    </xf>
    <xf numFmtId="0" fontId="0" fillId="0" borderId="70" xfId="0" applyFont="1" applyFill="1" applyBorder="1" applyAlignment="1" applyProtection="1">
      <alignment horizontal="center" vertical="center" textRotation="255" wrapText="1"/>
      <protection locked="0"/>
    </xf>
    <xf numFmtId="0" fontId="0" fillId="0" borderId="71" xfId="0" applyFont="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15" fillId="0" borderId="79"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10" fillId="2" borderId="81"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0" xfId="0" applyFont="1" applyBorder="1" applyAlignment="1">
      <alignment horizontal="center" vertical="center"/>
    </xf>
    <xf numFmtId="0" fontId="12"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10" fillId="2" borderId="81" xfId="1" applyFont="1" applyFill="1" applyBorder="1" applyAlignment="1" applyProtection="1">
      <alignment horizontal="center" vertical="center"/>
    </xf>
    <xf numFmtId="0" fontId="0" fillId="0" borderId="49" xfId="0" applyFont="1" applyBorder="1" applyAlignment="1">
      <alignment horizontal="center" vertical="center"/>
    </xf>
    <xf numFmtId="0" fontId="11" fillId="6" borderId="42" xfId="3" applyFont="1" applyFill="1" applyBorder="1" applyAlignment="1" applyProtection="1">
      <alignment horizontal="center" vertical="center" wrapText="1" shrinkToFit="1"/>
    </xf>
    <xf numFmtId="0" fontId="11" fillId="6" borderId="39" xfId="3" applyFont="1" applyFill="1" applyBorder="1" applyAlignment="1" applyProtection="1">
      <alignment horizontal="center" vertical="center" wrapText="1" shrinkToFit="1"/>
    </xf>
    <xf numFmtId="0" fontId="11" fillId="6" borderId="43" xfId="3" applyFont="1" applyFill="1" applyBorder="1" applyAlignment="1" applyProtection="1">
      <alignment horizontal="center" vertical="center" wrapText="1" shrinkToFi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0" fillId="2" borderId="38" xfId="1" applyFont="1" applyFill="1" applyBorder="1" applyAlignment="1" applyProtection="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57" xfId="2" applyFont="1" applyFill="1" applyBorder="1" applyAlignment="1" applyProtection="1">
      <alignment horizontal="left" vertical="center" wrapText="1" shrinkToFit="1"/>
      <protection locked="0"/>
    </xf>
    <xf numFmtId="0" fontId="10" fillId="2" borderId="47" xfId="3" applyFont="1" applyFill="1" applyBorder="1" applyAlignment="1" applyProtection="1">
      <alignment horizontal="center" vertical="center"/>
    </xf>
    <xf numFmtId="0" fontId="10" fillId="2" borderId="48" xfId="3" applyFont="1" applyFill="1" applyBorder="1" applyAlignment="1" applyProtection="1">
      <alignment horizontal="center" vertical="center"/>
    </xf>
    <xf numFmtId="0" fontId="14" fillId="2" borderId="30" xfId="3" applyFont="1" applyFill="1" applyBorder="1" applyAlignment="1" applyProtection="1">
      <alignment horizontal="center" vertical="center"/>
    </xf>
    <xf numFmtId="0" fontId="14" fillId="2" borderId="23" xfId="3" applyFont="1" applyFill="1" applyBorder="1" applyAlignment="1" applyProtection="1">
      <alignment horizontal="center" vertical="center"/>
    </xf>
    <xf numFmtId="0" fontId="0" fillId="5" borderId="73"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13"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0" fillId="5" borderId="22"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2" borderId="32" xfId="0" applyFont="1" applyFill="1" applyBorder="1" applyAlignment="1">
      <alignment horizontal="center" vertical="center"/>
    </xf>
    <xf numFmtId="0" fontId="13" fillId="2" borderId="68"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4"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0" fillId="5" borderId="101"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18" fillId="2" borderId="4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2" fillId="0" borderId="31" xfId="1" applyFont="1" applyFill="1" applyBorder="1" applyAlignment="1" applyProtection="1">
      <alignment horizontal="left" vertical="top" wrapText="1"/>
      <protection locked="0"/>
    </xf>
    <xf numFmtId="0" fontId="12" fillId="0" borderId="23" xfId="1" applyFont="1" applyFill="1" applyBorder="1" applyAlignment="1" applyProtection="1">
      <alignment horizontal="left" vertical="top" wrapText="1"/>
      <protection locked="0"/>
    </xf>
    <xf numFmtId="0" fontId="12" fillId="0" borderId="32" xfId="1" applyFont="1" applyFill="1" applyBorder="1" applyAlignment="1" applyProtection="1">
      <alignment horizontal="left" vertical="top" wrapText="1"/>
      <protection locked="0"/>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5" borderId="84" xfId="0" applyFont="1" applyFill="1" applyBorder="1" applyAlignment="1" applyProtection="1">
      <alignment horizontal="left" vertical="center" wrapText="1"/>
      <protection locked="0"/>
    </xf>
    <xf numFmtId="0" fontId="10" fillId="0" borderId="82"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0" fillId="0" borderId="36" xfId="0" applyFont="1" applyFill="1" applyBorder="1" applyAlignment="1" applyProtection="1">
      <alignment horizontal="center" vertical="center" shrinkToFit="1"/>
      <protection locked="0"/>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0" fillId="6" borderId="5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77" xfId="0" applyFont="1" applyFill="1" applyBorder="1" applyAlignment="1">
      <alignment horizontal="center" vertical="center"/>
    </xf>
    <xf numFmtId="0" fontId="0" fillId="3" borderId="132" xfId="0" applyFont="1" applyFill="1" applyBorder="1" applyAlignment="1">
      <alignment horizontal="center" vertical="center"/>
    </xf>
    <xf numFmtId="0" fontId="14" fillId="2" borderId="112" xfId="0" applyFont="1" applyFill="1" applyBorder="1" applyAlignment="1">
      <alignment horizontal="center" vertical="center" wrapText="1"/>
    </xf>
    <xf numFmtId="0" fontId="14" fillId="2" borderId="118" xfId="0" applyFont="1" applyFill="1" applyBorder="1" applyAlignment="1">
      <alignment horizontal="center" vertical="center"/>
    </xf>
    <xf numFmtId="0" fontId="14" fillId="2" borderId="136" xfId="0" applyFont="1" applyFill="1" applyBorder="1" applyAlignment="1">
      <alignment horizontal="center" vertical="center"/>
    </xf>
    <xf numFmtId="0" fontId="14" fillId="2" borderId="33"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107" xfId="0" applyFont="1" applyFill="1" applyBorder="1" applyAlignment="1">
      <alignment horizontal="center" vertical="center"/>
    </xf>
    <xf numFmtId="0" fontId="14" fillId="2" borderId="89" xfId="0" applyFont="1" applyFill="1" applyBorder="1" applyAlignment="1">
      <alignment horizontal="center" vertical="center"/>
    </xf>
    <xf numFmtId="0" fontId="14" fillId="2" borderId="108"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77" xfId="0" applyFont="1" applyFill="1" applyBorder="1" applyAlignment="1">
      <alignment horizontal="center" vertical="center"/>
    </xf>
    <xf numFmtId="0" fontId="0" fillId="6" borderId="132" xfId="0" applyFont="1" applyFill="1" applyBorder="1" applyAlignment="1">
      <alignment horizontal="center" vertical="center"/>
    </xf>
    <xf numFmtId="0" fontId="14"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17"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2" fillId="2" borderId="22" xfId="0" applyFont="1" applyFill="1" applyBorder="1" applyAlignment="1">
      <alignment horizontal="center" vertical="center" wrapText="1" shrinkToFit="1"/>
    </xf>
    <xf numFmtId="0" fontId="22" fillId="2" borderId="23" xfId="0" applyFont="1" applyFill="1" applyBorder="1" applyAlignment="1">
      <alignment horizontal="center" vertical="center" shrinkToFit="1"/>
    </xf>
    <xf numFmtId="0" fontId="22" fillId="2" borderId="24" xfId="0" applyFont="1" applyFill="1" applyBorder="1" applyAlignment="1">
      <alignment horizontal="center" vertical="center" shrinkToFit="1"/>
    </xf>
    <xf numFmtId="0" fontId="14" fillId="2" borderId="43"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6" xfId="0" applyFont="1" applyFill="1" applyBorder="1" applyAlignment="1">
      <alignment horizontal="left" vertical="center"/>
    </xf>
    <xf numFmtId="0" fontId="0" fillId="5" borderId="88" xfId="0" applyFont="1" applyFill="1" applyBorder="1" applyAlignment="1">
      <alignment horizontal="left" vertical="center"/>
    </xf>
    <xf numFmtId="177" fontId="0" fillId="0" borderId="102" xfId="0" applyNumberFormat="1" applyFont="1" applyFill="1" applyBorder="1" applyAlignment="1">
      <alignment horizontal="right" vertical="center"/>
    </xf>
    <xf numFmtId="177" fontId="0" fillId="0" borderId="103" xfId="0" applyNumberFormat="1" applyFont="1" applyFill="1" applyBorder="1" applyAlignment="1">
      <alignment horizontal="right" vertical="center"/>
    </xf>
    <xf numFmtId="177" fontId="0" fillId="0" borderId="28"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20" fillId="0" borderId="49"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23" xfId="0" applyFont="1" applyFill="1" applyBorder="1" applyAlignment="1">
      <alignment horizontal="center" vertical="center"/>
    </xf>
    <xf numFmtId="0" fontId="12" fillId="0" borderId="40" xfId="0" applyFont="1" applyBorder="1" applyAlignment="1">
      <alignment horizontal="center" vertical="center"/>
    </xf>
    <xf numFmtId="0" fontId="14" fillId="2" borderId="43" xfId="0" applyFont="1" applyFill="1" applyBorder="1" applyAlignment="1">
      <alignment horizontal="center" vertical="center" textRotation="255"/>
    </xf>
    <xf numFmtId="0" fontId="0" fillId="0" borderId="63" xfId="0" applyFont="1" applyBorder="1" applyAlignment="1">
      <alignment horizontal="center" vertical="center" textRotation="255"/>
    </xf>
    <xf numFmtId="0" fontId="0" fillId="0" borderId="64" xfId="0" applyFont="1" applyBorder="1" applyAlignment="1">
      <alignment horizontal="center" vertical="center" textRotation="255"/>
    </xf>
    <xf numFmtId="177" fontId="0" fillId="0" borderId="116"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0" borderId="68" xfId="0" applyFont="1" applyFill="1" applyBorder="1" applyAlignment="1">
      <alignment horizontal="center" vertical="center"/>
    </xf>
    <xf numFmtId="0" fontId="0" fillId="5" borderId="67" xfId="0" applyFont="1" applyFill="1" applyBorder="1" applyAlignment="1">
      <alignment vertical="center" wrapText="1"/>
    </xf>
    <xf numFmtId="0" fontId="0" fillId="5" borderId="12" xfId="0" applyFont="1" applyFill="1" applyBorder="1" applyAlignment="1">
      <alignment vertical="center" wrapText="1"/>
    </xf>
    <xf numFmtId="0" fontId="0" fillId="5" borderId="120" xfId="0" applyFont="1" applyFill="1" applyBorder="1" applyAlignment="1">
      <alignment vertical="center" wrapText="1"/>
    </xf>
    <xf numFmtId="0" fontId="0" fillId="5" borderId="99" xfId="0" applyFont="1" applyFill="1" applyBorder="1" applyAlignment="1">
      <alignment vertical="center" wrapText="1"/>
    </xf>
    <xf numFmtId="0" fontId="0" fillId="5" borderId="122" xfId="0" applyFont="1" applyFill="1" applyBorder="1" applyAlignment="1">
      <alignment vertical="center" wrapText="1"/>
    </xf>
    <xf numFmtId="0" fontId="0" fillId="5" borderId="68" xfId="0" applyFont="1" applyFill="1" applyBorder="1" applyAlignment="1">
      <alignment vertical="center"/>
    </xf>
    <xf numFmtId="0" fontId="0" fillId="5" borderId="39" xfId="0" applyFont="1" applyFill="1" applyBorder="1" applyAlignment="1">
      <alignment vertical="center"/>
    </xf>
    <xf numFmtId="0" fontId="0" fillId="5" borderId="88" xfId="0" applyFont="1" applyFill="1" applyBorder="1" applyAlignment="1">
      <alignment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2"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4" fillId="2" borderId="9" xfId="0" applyFont="1" applyFill="1" applyBorder="1" applyAlignment="1">
      <alignment vertical="center" wrapText="1"/>
    </xf>
    <xf numFmtId="182" fontId="0" fillId="0" borderId="9" xfId="0" applyNumberFormat="1" applyFont="1" applyFill="1" applyBorder="1" applyAlignment="1" applyProtection="1">
      <alignment horizontal="right" vertical="center" wrapText="1"/>
      <protection locked="0"/>
    </xf>
    <xf numFmtId="182" fontId="4"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5" borderId="9" xfId="0" applyNumberFormat="1" applyFont="1" applyFill="1" applyBorder="1" applyAlignment="1" applyProtection="1">
      <alignment horizontal="center" vertical="center" wrapText="1" shrinkToFit="1"/>
      <protection locked="0"/>
    </xf>
    <xf numFmtId="177" fontId="0" fillId="5" borderId="9" xfId="0" applyNumberFormat="1" applyFont="1" applyFill="1" applyBorder="1" applyAlignment="1" applyProtection="1">
      <alignment horizontal="center" vertical="center" shrinkToFit="1"/>
      <protection locked="0"/>
    </xf>
    <xf numFmtId="0" fontId="0" fillId="5" borderId="9" xfId="0" applyFill="1" applyBorder="1" applyAlignment="1" applyProtection="1">
      <alignment horizontal="left" vertical="center" wrapText="1"/>
      <protection locked="0"/>
    </xf>
    <xf numFmtId="0" fontId="13" fillId="0" borderId="68"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4" fillId="6" borderId="22" xfId="3" applyFont="1" applyFill="1" applyBorder="1" applyAlignment="1" applyProtection="1">
      <alignment horizontal="center"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0" fillId="2" borderId="45" xfId="3" applyFont="1" applyFill="1" applyBorder="1" applyAlignment="1" applyProtection="1">
      <alignment horizontal="center" vertical="center" wrapText="1"/>
    </xf>
    <xf numFmtId="0" fontId="10" fillId="2" borderId="15" xfId="3" applyFont="1" applyFill="1" applyBorder="1" applyAlignment="1" applyProtection="1">
      <alignment horizontal="center" vertical="center" wrapText="1"/>
    </xf>
    <xf numFmtId="0" fontId="12" fillId="0" borderId="61" xfId="1" applyFont="1" applyFill="1" applyBorder="1" applyAlignment="1" applyProtection="1">
      <alignment horizontal="left" vertical="top" wrapText="1"/>
      <protection locked="0"/>
    </xf>
    <xf numFmtId="0" fontId="12" fillId="0" borderId="15" xfId="1" applyFont="1" applyFill="1" applyBorder="1" applyAlignment="1" applyProtection="1">
      <alignment horizontal="left" vertical="top" wrapText="1"/>
      <protection locked="0"/>
    </xf>
    <xf numFmtId="0" fontId="12" fillId="0" borderId="29" xfId="1" applyFont="1" applyFill="1" applyBorder="1" applyAlignment="1" applyProtection="1">
      <alignment horizontal="left" vertical="top" wrapTex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77" xfId="0" applyFont="1" applyFill="1" applyBorder="1" applyAlignment="1">
      <alignment horizontal="center" vertical="center"/>
    </xf>
    <xf numFmtId="0" fontId="0" fillId="2" borderId="132" xfId="0" applyFont="1" applyFill="1" applyBorder="1" applyAlignment="1">
      <alignment horizontal="center" vertical="center"/>
    </xf>
    <xf numFmtId="0" fontId="14" fillId="2" borderId="124" xfId="0" applyFont="1" applyFill="1" applyBorder="1" applyAlignment="1">
      <alignment horizontal="center" vertical="center" wrapText="1"/>
    </xf>
    <xf numFmtId="0" fontId="14" fillId="2" borderId="125" xfId="0" applyFont="1" applyFill="1" applyBorder="1" applyAlignment="1">
      <alignment horizontal="center" vertical="center"/>
    </xf>
    <xf numFmtId="0" fontId="14" fillId="2" borderId="137" xfId="0" applyFont="1" applyFill="1" applyBorder="1" applyAlignment="1">
      <alignment horizontal="center" vertical="center"/>
    </xf>
    <xf numFmtId="0" fontId="9" fillId="2" borderId="100" xfId="3" applyFont="1" applyFill="1" applyBorder="1" applyAlignment="1" applyProtection="1">
      <alignment horizontal="right" vertical="center"/>
    </xf>
    <xf numFmtId="0" fontId="9" fillId="2" borderId="7" xfId="3" applyFont="1" applyFill="1" applyBorder="1" applyAlignment="1" applyProtection="1">
      <alignment horizontal="right" vertical="center"/>
    </xf>
    <xf numFmtId="0" fontId="19" fillId="0" borderId="7" xfId="0" applyFont="1" applyFill="1" applyBorder="1" applyAlignment="1" applyProtection="1">
      <alignment horizontal="center" vertical="center"/>
      <protection locked="0"/>
    </xf>
    <xf numFmtId="0" fontId="14"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13" fillId="2" borderId="85" xfId="3" applyFont="1" applyFill="1" applyBorder="1" applyAlignment="1" applyProtection="1">
      <alignment horizontal="center" vertical="center" wrapText="1"/>
    </xf>
    <xf numFmtId="0" fontId="13" fillId="2" borderId="9"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4" fillId="2" borderId="9" xfId="0" applyFont="1" applyFill="1" applyBorder="1" applyAlignment="1">
      <alignment horizontal="center" vertical="center"/>
    </xf>
    <xf numFmtId="0" fontId="0" fillId="0" borderId="92" xfId="0" applyFont="1" applyBorder="1" applyAlignment="1">
      <alignment horizontal="center" vertical="center"/>
    </xf>
    <xf numFmtId="0" fontId="0" fillId="0" borderId="71" xfId="0" applyFont="1" applyBorder="1" applyAlignment="1">
      <alignment horizontal="center" vertical="center"/>
    </xf>
    <xf numFmtId="0" fontId="0" fillId="0" borderId="93" xfId="0" applyFont="1" applyBorder="1" applyAlignment="1">
      <alignment horizontal="center" vertical="center"/>
    </xf>
    <xf numFmtId="0" fontId="0" fillId="6" borderId="92" xfId="0" applyFont="1" applyFill="1" applyBorder="1" applyAlignment="1">
      <alignment horizontal="center" vertical="center"/>
    </xf>
    <xf numFmtId="0" fontId="0" fillId="6" borderId="71" xfId="0" applyFont="1" applyFill="1" applyBorder="1" applyAlignment="1">
      <alignment horizontal="center" vertical="center"/>
    </xf>
    <xf numFmtId="0" fontId="0" fillId="6" borderId="93" xfId="0" applyFont="1" applyFill="1" applyBorder="1" applyAlignment="1">
      <alignment horizontal="center" vertical="center"/>
    </xf>
    <xf numFmtId="181" fontId="0" fillId="5" borderId="9" xfId="0" applyNumberFormat="1" applyFont="1" applyFill="1" applyBorder="1" applyAlignment="1" applyProtection="1">
      <alignment horizontal="center" vertical="center" wrapText="1"/>
      <protection locked="0"/>
    </xf>
    <xf numFmtId="181" fontId="4" fillId="5" borderId="9" xfId="0" applyNumberFormat="1" applyFont="1" applyFill="1" applyBorder="1" applyAlignment="1" applyProtection="1">
      <alignment horizontal="center" vertical="center" wrapText="1"/>
      <protection locked="0"/>
    </xf>
    <xf numFmtId="0" fontId="0" fillId="2" borderId="9" xfId="0" applyFont="1" applyFill="1" applyBorder="1" applyAlignment="1">
      <alignment horizontal="center" vertical="center" wrapText="1"/>
    </xf>
    <xf numFmtId="0" fontId="4" fillId="0" borderId="9" xfId="0" applyFont="1" applyBorder="1" applyAlignment="1">
      <alignment horizontal="center"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0" fillId="3" borderId="9" xfId="0" applyFill="1" applyBorder="1" applyAlignment="1">
      <alignment horizontal="center" vertical="center" wrapText="1"/>
    </xf>
    <xf numFmtId="176" fontId="0" fillId="5" borderId="9" xfId="0" applyNumberFormat="1" applyFont="1" applyFill="1" applyBorder="1" applyAlignment="1" applyProtection="1">
      <alignment horizontal="left" vertical="center" wrapText="1"/>
      <protection locked="0"/>
    </xf>
    <xf numFmtId="176" fontId="4" fillId="5" borderId="9" xfId="0" applyNumberFormat="1" applyFont="1" applyFill="1" applyBorder="1" applyAlignment="1" applyProtection="1">
      <alignment horizontal="left" vertical="center" wrapText="1"/>
      <protection locked="0"/>
    </xf>
    <xf numFmtId="178" fontId="20" fillId="0" borderId="5" xfId="0" applyNumberFormat="1" applyFont="1" applyFill="1" applyBorder="1" applyAlignment="1" applyProtection="1">
      <alignment horizontal="center" vertical="center"/>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135" xfId="0" applyFont="1" applyFill="1" applyBorder="1" applyAlignment="1">
      <alignment horizontal="center"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65"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10"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2" xfId="0" applyFont="1" applyFill="1" applyBorder="1" applyAlignment="1">
      <alignment horizontal="center" vertical="center"/>
    </xf>
    <xf numFmtId="0" fontId="4" fillId="2" borderId="9" xfId="0" applyFont="1" applyFill="1" applyBorder="1" applyAlignment="1">
      <alignment horizontal="center" vertical="center" wrapText="1"/>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88" xfId="0" applyNumberFormat="1" applyFont="1" applyFill="1" applyBorder="1" applyAlignment="1" applyProtection="1">
      <alignment horizontal="center" vertical="center"/>
      <protection locked="0"/>
    </xf>
    <xf numFmtId="0" fontId="0" fillId="0" borderId="117"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93" xfId="0" applyFont="1" applyFill="1" applyBorder="1" applyAlignment="1">
      <alignment horizontal="center" vertical="center"/>
    </xf>
    <xf numFmtId="0" fontId="20" fillId="0" borderId="5" xfId="0" applyFont="1" applyFill="1" applyBorder="1" applyAlignment="1" applyProtection="1">
      <alignment horizontal="center" vertical="center"/>
      <protection locked="0"/>
    </xf>
    <xf numFmtId="179" fontId="20" fillId="0" borderId="5"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5" borderId="31"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24" fillId="0" borderId="23" xfId="0" applyFont="1" applyFill="1" applyBorder="1" applyAlignment="1" applyProtection="1">
      <alignment horizontal="center" vertical="center" wrapText="1"/>
      <protection locked="0"/>
    </xf>
    <xf numFmtId="179" fontId="24" fillId="0" borderId="23" xfId="0" applyNumberFormat="1" applyFont="1" applyFill="1" applyBorder="1" applyAlignment="1" applyProtection="1">
      <alignment horizontal="center" vertical="center" wrapText="1"/>
      <protection locked="0"/>
    </xf>
    <xf numFmtId="0" fontId="24" fillId="0" borderId="22" xfId="0" applyFont="1" applyFill="1" applyBorder="1" applyAlignment="1" applyProtection="1">
      <alignment horizontal="center" vertical="center" wrapText="1"/>
      <protection locked="0"/>
    </xf>
    <xf numFmtId="0" fontId="0" fillId="5" borderId="67"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49" fontId="21" fillId="0" borderId="22" xfId="0" applyNumberFormat="1" applyFont="1" applyFill="1" applyBorder="1" applyAlignment="1" applyProtection="1">
      <alignment horizontal="left"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32" xfId="0" applyNumberFormat="1" applyFont="1" applyFill="1" applyBorder="1" applyAlignment="1" applyProtection="1">
      <alignment horizontal="left" vertical="center" wrapText="1"/>
      <protection locked="0"/>
    </xf>
    <xf numFmtId="178" fontId="24" fillId="0" borderId="23" xfId="0" applyNumberFormat="1" applyFont="1" applyFill="1" applyBorder="1" applyAlignment="1" applyProtection="1">
      <alignment horizontal="center" vertical="center" wrapText="1"/>
      <protection locked="0"/>
    </xf>
    <xf numFmtId="178" fontId="24" fillId="0" borderId="24" xfId="0" applyNumberFormat="1" applyFont="1" applyFill="1" applyBorder="1" applyAlignment="1" applyProtection="1">
      <alignment horizontal="center" vertical="center" wrapText="1"/>
      <protection locked="0"/>
    </xf>
    <xf numFmtId="0" fontId="10" fillId="2" borderId="42"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0" fillId="4" borderId="31" xfId="0" applyFont="1" applyFill="1" applyBorder="1" applyAlignment="1">
      <alignment horizontal="center" vertical="center"/>
    </xf>
    <xf numFmtId="0" fontId="0" fillId="0" borderId="75"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88" xfId="0" applyFont="1" applyFill="1" applyBorder="1" applyAlignment="1" applyProtection="1">
      <alignment horizontal="center" vertical="center" wrapText="1"/>
      <protection locked="0"/>
    </xf>
    <xf numFmtId="0" fontId="16" fillId="2" borderId="42"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4"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3" borderId="30"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0" borderId="51" xfId="0" applyFont="1" applyFill="1" applyBorder="1" applyAlignment="1" applyProtection="1">
      <alignment horizontal="left" vertical="center" wrapText="1"/>
      <protection locked="0"/>
    </xf>
    <xf numFmtId="0" fontId="0" fillId="0" borderId="53"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49" fontId="21" fillId="0" borderId="38" xfId="0" applyNumberFormat="1" applyFont="1" applyFill="1" applyBorder="1" applyAlignment="1" applyProtection="1">
      <alignment horizontal="left" vertical="center" wrapText="1"/>
      <protection locked="0"/>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10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0</xdr:colOff>
      <xdr:row>88</xdr:row>
      <xdr:rowOff>0</xdr:rowOff>
    </xdr:from>
    <xdr:ext cx="1599605" cy="233397"/>
    <xdr:sp macro="" textlink="">
      <xdr:nvSpPr>
        <xdr:cNvPr id="2" name="テキスト ボックス 1"/>
        <xdr:cNvSpPr txBox="1"/>
      </xdr:nvSpPr>
      <xdr:spPr>
        <a:xfrm>
          <a:off x="2041071" y="237825643"/>
          <a:ext cx="1599605"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令和</a:t>
          </a:r>
          <a:r>
            <a:rPr kumimoji="1" lang="en-US" altLang="ja-JP" sz="1400"/>
            <a:t>2</a:t>
          </a:r>
          <a:r>
            <a:rPr kumimoji="1" lang="ja-JP" altLang="en-US" sz="1400"/>
            <a:t>年度イメージ</a:t>
          </a:r>
          <a:r>
            <a:rPr kumimoji="1" lang="en-US" altLang="ja-JP" sz="1400"/>
            <a:t>】</a:t>
          </a:r>
          <a:endParaRPr kumimoji="1" lang="ja-JP" altLang="en-US" sz="1400"/>
        </a:p>
      </xdr:txBody>
    </xdr:sp>
    <xdr:clientData/>
  </xdr:oneCellAnchor>
  <xdr:twoCellAnchor>
    <xdr:from>
      <xdr:col>17</xdr:col>
      <xdr:colOff>0</xdr:colOff>
      <xdr:row>90</xdr:row>
      <xdr:rowOff>0</xdr:rowOff>
    </xdr:from>
    <xdr:to>
      <xdr:col>31</xdr:col>
      <xdr:colOff>167688</xdr:colOff>
      <xdr:row>92</xdr:row>
      <xdr:rowOff>246770</xdr:rowOff>
    </xdr:to>
    <xdr:sp macro="" textlink="">
      <xdr:nvSpPr>
        <xdr:cNvPr id="3" name="正方形/長方形 2"/>
        <xdr:cNvSpPr/>
      </xdr:nvSpPr>
      <xdr:spPr>
        <a:xfrm>
          <a:off x="3469821" y="238533214"/>
          <a:ext cx="3025188" cy="95434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内閣府</a:t>
          </a:r>
          <a:endParaRPr kumimoji="1" lang="en-US" altLang="ja-JP" sz="1400"/>
        </a:p>
        <a:p>
          <a:pPr algn="ctr"/>
          <a:r>
            <a:rPr kumimoji="1" lang="en-US" altLang="ja-JP" sz="1400">
              <a:latin typeface="+mj-ea"/>
              <a:ea typeface="+mj-ea"/>
            </a:rPr>
            <a:t>19,404</a:t>
          </a:r>
          <a:r>
            <a:rPr kumimoji="1" lang="ja-JP" altLang="en-US" sz="1400"/>
            <a:t>百万円</a:t>
          </a:r>
        </a:p>
      </xdr:txBody>
    </xdr:sp>
    <xdr:clientData/>
  </xdr:twoCellAnchor>
  <xdr:twoCellAnchor>
    <xdr:from>
      <xdr:col>17</xdr:col>
      <xdr:colOff>0</xdr:colOff>
      <xdr:row>94</xdr:row>
      <xdr:rowOff>0</xdr:rowOff>
    </xdr:from>
    <xdr:to>
      <xdr:col>31</xdr:col>
      <xdr:colOff>145276</xdr:colOff>
      <xdr:row>95</xdr:row>
      <xdr:rowOff>263018</xdr:rowOff>
    </xdr:to>
    <xdr:sp macro="" textlink="">
      <xdr:nvSpPr>
        <xdr:cNvPr id="5" name="大かっこ 4"/>
        <xdr:cNvSpPr/>
      </xdr:nvSpPr>
      <xdr:spPr>
        <a:xfrm>
          <a:off x="3469821" y="239948357"/>
          <a:ext cx="3002776" cy="616804"/>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400"/>
            </a:lnSpc>
          </a:pPr>
          <a:r>
            <a:rPr kumimoji="1" lang="ja-JP" altLang="en-US" sz="1200"/>
            <a:t>　　</a:t>
          </a:r>
        </a:p>
        <a:p>
          <a:pPr algn="l">
            <a:lnSpc>
              <a:spcPts val="1400"/>
            </a:lnSpc>
          </a:pPr>
          <a:r>
            <a:rPr kumimoji="1" lang="ja-JP" altLang="en-US" sz="1200"/>
            <a:t>　　予算一括計上、施設整備計画審査</a:t>
          </a:r>
        </a:p>
      </xdr:txBody>
    </xdr:sp>
    <xdr:clientData/>
  </xdr:twoCellAnchor>
  <xdr:twoCellAnchor>
    <xdr:from>
      <xdr:col>24</xdr:col>
      <xdr:colOff>0</xdr:colOff>
      <xdr:row>97</xdr:row>
      <xdr:rowOff>0</xdr:rowOff>
    </xdr:from>
    <xdr:to>
      <xdr:col>24</xdr:col>
      <xdr:colOff>0</xdr:colOff>
      <xdr:row>102</xdr:row>
      <xdr:rowOff>128867</xdr:rowOff>
    </xdr:to>
    <xdr:cxnSp macro="">
      <xdr:nvCxnSpPr>
        <xdr:cNvPr id="7" name="直線矢印コネクタ 6"/>
        <xdr:cNvCxnSpPr/>
      </xdr:nvCxnSpPr>
      <xdr:spPr>
        <a:xfrm>
          <a:off x="4898571" y="241009714"/>
          <a:ext cx="0" cy="1897796"/>
        </a:xfrm>
        <a:prstGeom prst="straightConnector1">
          <a:avLst/>
        </a:prstGeom>
        <a:ln w="12700">
          <a:headEnd type="none"/>
          <a:tailEnd type="arrow" w="lg" len="lg"/>
        </a:ln>
      </xdr:spPr>
      <xdr:style>
        <a:lnRef idx="1">
          <a:schemeClr val="dk1"/>
        </a:lnRef>
        <a:fillRef idx="0">
          <a:schemeClr val="dk1"/>
        </a:fillRef>
        <a:effectRef idx="0">
          <a:schemeClr val="dk1"/>
        </a:effectRef>
        <a:fontRef idx="minor">
          <a:schemeClr val="tx1"/>
        </a:fontRef>
      </xdr:style>
    </xdr:cxnSp>
    <xdr:clientData/>
  </xdr:twoCellAnchor>
  <xdr:oneCellAnchor>
    <xdr:from>
      <xdr:col>27</xdr:col>
      <xdr:colOff>0</xdr:colOff>
      <xdr:row>99</xdr:row>
      <xdr:rowOff>0</xdr:rowOff>
    </xdr:from>
    <xdr:ext cx="538609" cy="233397"/>
    <xdr:sp macro="" textlink="">
      <xdr:nvSpPr>
        <xdr:cNvPr id="9" name="テキスト ボックス 8"/>
        <xdr:cNvSpPr txBox="1"/>
      </xdr:nvSpPr>
      <xdr:spPr>
        <a:xfrm>
          <a:off x="5510893" y="241717286"/>
          <a:ext cx="538609"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交付</a:t>
          </a:r>
          <a:r>
            <a:rPr kumimoji="1" lang="en-US" altLang="ja-JP" sz="1400"/>
            <a:t>】</a:t>
          </a:r>
          <a:endParaRPr kumimoji="1" lang="ja-JP" altLang="en-US" sz="1400"/>
        </a:p>
      </xdr:txBody>
    </xdr:sp>
    <xdr:clientData/>
  </xdr:oneCellAnchor>
  <xdr:twoCellAnchor>
    <xdr:from>
      <xdr:col>17</xdr:col>
      <xdr:colOff>0</xdr:colOff>
      <xdr:row>103</xdr:row>
      <xdr:rowOff>0</xdr:rowOff>
    </xdr:from>
    <xdr:to>
      <xdr:col>31</xdr:col>
      <xdr:colOff>123825</xdr:colOff>
      <xdr:row>105</xdr:row>
      <xdr:rowOff>135270</xdr:rowOff>
    </xdr:to>
    <xdr:sp macro="" textlink="">
      <xdr:nvSpPr>
        <xdr:cNvPr id="10" name="正方形/長方形 9"/>
        <xdr:cNvSpPr/>
      </xdr:nvSpPr>
      <xdr:spPr>
        <a:xfrm>
          <a:off x="3469821" y="243132429"/>
          <a:ext cx="2981325" cy="115580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a:t> </a:t>
          </a:r>
          <a:r>
            <a:rPr kumimoji="1" lang="ja-JP" altLang="en-US" sz="1400"/>
            <a:t>Ａ．地方公共団体</a:t>
          </a:r>
          <a:endParaRPr kumimoji="1" lang="en-US" altLang="ja-JP" sz="1400"/>
        </a:p>
        <a:p>
          <a:pPr algn="ctr"/>
          <a:r>
            <a:rPr kumimoji="1" lang="en-US" altLang="ja-JP" sz="1400">
              <a:latin typeface="+mj-ea"/>
              <a:ea typeface="+mj-ea"/>
            </a:rPr>
            <a:t>19,404</a:t>
          </a:r>
          <a:r>
            <a:rPr kumimoji="1" lang="ja-JP" altLang="en-US" sz="1400">
              <a:latin typeface="+mj-ea"/>
              <a:ea typeface="+mj-ea"/>
            </a:rPr>
            <a:t>百万円</a:t>
          </a:r>
          <a:endParaRPr kumimoji="1" lang="en-US" altLang="ja-JP" sz="1400">
            <a:latin typeface="+mj-ea"/>
            <a:ea typeface="+mj-ea"/>
          </a:endParaRPr>
        </a:p>
        <a:p>
          <a:pPr algn="ctr"/>
          <a:r>
            <a:rPr kumimoji="1" lang="ja-JP" altLang="en-US" sz="1400">
              <a:latin typeface="+mj-ea"/>
              <a:ea typeface="+mj-ea"/>
            </a:rPr>
            <a:t>（うち　</a:t>
          </a:r>
          <a:r>
            <a:rPr kumimoji="1" lang="en-US" altLang="ja-JP" sz="1400">
              <a:latin typeface="+mj-ea"/>
              <a:ea typeface="+mj-ea"/>
            </a:rPr>
            <a:t>1,817</a:t>
          </a:r>
          <a:r>
            <a:rPr kumimoji="1" lang="ja-JP" altLang="en-US" sz="1400">
              <a:latin typeface="+mj-ea"/>
              <a:ea typeface="+mj-ea"/>
            </a:rPr>
            <a:t>百万円は基金造成）</a:t>
          </a:r>
        </a:p>
      </xdr:txBody>
    </xdr:sp>
    <xdr:clientData/>
  </xdr:twoCellAnchor>
  <xdr:twoCellAnchor>
    <xdr:from>
      <xdr:col>17</xdr:col>
      <xdr:colOff>0</xdr:colOff>
      <xdr:row>106</xdr:row>
      <xdr:rowOff>0</xdr:rowOff>
    </xdr:from>
    <xdr:to>
      <xdr:col>30</xdr:col>
      <xdr:colOff>117823</xdr:colOff>
      <xdr:row>106</xdr:row>
      <xdr:rowOff>592069</xdr:rowOff>
    </xdr:to>
    <xdr:sp macro="" textlink="">
      <xdr:nvSpPr>
        <xdr:cNvPr id="11" name="大かっこ 10"/>
        <xdr:cNvSpPr/>
      </xdr:nvSpPr>
      <xdr:spPr>
        <a:xfrm>
          <a:off x="3469821" y="244819714"/>
          <a:ext cx="2771216" cy="592069"/>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400"/>
            </a:lnSpc>
          </a:pPr>
          <a:r>
            <a:rPr kumimoji="1" lang="ja-JP" altLang="en-US" sz="1200"/>
            <a:t>施設整備計画作成、施設整備計画に基づき事業実施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5"/>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9"/>
      <c r="AQ1" s="9"/>
      <c r="AR1" s="9"/>
      <c r="AS1" s="9"/>
      <c r="AT1" s="9"/>
      <c r="AU1" s="9"/>
      <c r="AV1" s="9"/>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6" t="s">
        <v>0</v>
      </c>
      <c r="Y2" s="47"/>
      <c r="Z2" s="40"/>
      <c r="AA2" s="40"/>
      <c r="AB2" s="40"/>
      <c r="AC2" s="40"/>
      <c r="AD2" s="590">
        <v>2021</v>
      </c>
      <c r="AE2" s="590"/>
      <c r="AF2" s="590"/>
      <c r="AG2" s="590"/>
      <c r="AH2" s="590"/>
      <c r="AI2" s="58" t="s">
        <v>252</v>
      </c>
      <c r="AJ2" s="590" t="s">
        <v>611</v>
      </c>
      <c r="AK2" s="590"/>
      <c r="AL2" s="590"/>
      <c r="AM2" s="590"/>
      <c r="AN2" s="58" t="s">
        <v>252</v>
      </c>
      <c r="AO2" s="590">
        <v>20</v>
      </c>
      <c r="AP2" s="590"/>
      <c r="AQ2" s="590"/>
      <c r="AR2" s="59" t="s">
        <v>549</v>
      </c>
      <c r="AS2" s="591">
        <v>41</v>
      </c>
      <c r="AT2" s="591"/>
      <c r="AU2" s="591"/>
      <c r="AV2" s="58" t="str">
        <f>IF(AW2="","","-")</f>
        <v/>
      </c>
      <c r="AW2" s="555"/>
      <c r="AX2" s="555"/>
    </row>
    <row r="3" spans="1:50" ht="21" customHeight="1" thickBot="1" x14ac:dyDescent="0.2">
      <c r="A3" s="521" t="s">
        <v>542</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19" t="s">
        <v>55</v>
      </c>
      <c r="AJ3" s="523" t="s">
        <v>550</v>
      </c>
      <c r="AK3" s="523"/>
      <c r="AL3" s="523"/>
      <c r="AM3" s="523"/>
      <c r="AN3" s="523"/>
      <c r="AO3" s="523"/>
      <c r="AP3" s="523"/>
      <c r="AQ3" s="523"/>
      <c r="AR3" s="523"/>
      <c r="AS3" s="523"/>
      <c r="AT3" s="523"/>
      <c r="AU3" s="523"/>
      <c r="AV3" s="523"/>
      <c r="AW3" s="523"/>
      <c r="AX3" s="20" t="s">
        <v>56</v>
      </c>
    </row>
    <row r="4" spans="1:50" ht="24.75" customHeight="1" x14ac:dyDescent="0.15">
      <c r="A4" s="322" t="s">
        <v>25</v>
      </c>
      <c r="B4" s="323"/>
      <c r="C4" s="323"/>
      <c r="D4" s="323"/>
      <c r="E4" s="323"/>
      <c r="F4" s="323"/>
      <c r="G4" s="300" t="s">
        <v>551</v>
      </c>
      <c r="H4" s="301"/>
      <c r="I4" s="301"/>
      <c r="J4" s="301"/>
      <c r="K4" s="301"/>
      <c r="L4" s="301"/>
      <c r="M4" s="301"/>
      <c r="N4" s="301"/>
      <c r="O4" s="301"/>
      <c r="P4" s="301"/>
      <c r="Q4" s="301"/>
      <c r="R4" s="301"/>
      <c r="S4" s="301"/>
      <c r="T4" s="301"/>
      <c r="U4" s="301"/>
      <c r="V4" s="301"/>
      <c r="W4" s="301"/>
      <c r="X4" s="301"/>
      <c r="Y4" s="302" t="s">
        <v>1</v>
      </c>
      <c r="Z4" s="303"/>
      <c r="AA4" s="303"/>
      <c r="AB4" s="303"/>
      <c r="AC4" s="303"/>
      <c r="AD4" s="304"/>
      <c r="AE4" s="305" t="s">
        <v>552</v>
      </c>
      <c r="AF4" s="306"/>
      <c r="AG4" s="306"/>
      <c r="AH4" s="306"/>
      <c r="AI4" s="306"/>
      <c r="AJ4" s="306"/>
      <c r="AK4" s="306"/>
      <c r="AL4" s="306"/>
      <c r="AM4" s="306"/>
      <c r="AN4" s="306"/>
      <c r="AO4" s="306"/>
      <c r="AP4" s="307"/>
      <c r="AQ4" s="308" t="s">
        <v>2</v>
      </c>
      <c r="AR4" s="303"/>
      <c r="AS4" s="303"/>
      <c r="AT4" s="303"/>
      <c r="AU4" s="303"/>
      <c r="AV4" s="303"/>
      <c r="AW4" s="303"/>
      <c r="AX4" s="309"/>
    </row>
    <row r="5" spans="1:50" ht="30" customHeight="1" x14ac:dyDescent="0.15">
      <c r="A5" s="310" t="s">
        <v>58</v>
      </c>
      <c r="B5" s="311"/>
      <c r="C5" s="311"/>
      <c r="D5" s="311"/>
      <c r="E5" s="311"/>
      <c r="F5" s="312"/>
      <c r="G5" s="494" t="s">
        <v>554</v>
      </c>
      <c r="H5" s="495"/>
      <c r="I5" s="495"/>
      <c r="J5" s="495"/>
      <c r="K5" s="495"/>
      <c r="L5" s="495"/>
      <c r="M5" s="496" t="s">
        <v>57</v>
      </c>
      <c r="N5" s="497"/>
      <c r="O5" s="497"/>
      <c r="P5" s="497"/>
      <c r="Q5" s="497"/>
      <c r="R5" s="498"/>
      <c r="S5" s="499" t="s">
        <v>555</v>
      </c>
      <c r="T5" s="495"/>
      <c r="U5" s="495"/>
      <c r="V5" s="495"/>
      <c r="W5" s="495"/>
      <c r="X5" s="500"/>
      <c r="Y5" s="316" t="s">
        <v>3</v>
      </c>
      <c r="Z5" s="181"/>
      <c r="AA5" s="181"/>
      <c r="AB5" s="181"/>
      <c r="AC5" s="181"/>
      <c r="AD5" s="182"/>
      <c r="AE5" s="317" t="s">
        <v>552</v>
      </c>
      <c r="AF5" s="317"/>
      <c r="AG5" s="317"/>
      <c r="AH5" s="317"/>
      <c r="AI5" s="317"/>
      <c r="AJ5" s="317"/>
      <c r="AK5" s="317"/>
      <c r="AL5" s="317"/>
      <c r="AM5" s="317"/>
      <c r="AN5" s="317"/>
      <c r="AO5" s="317"/>
      <c r="AP5" s="318"/>
      <c r="AQ5" s="319" t="s">
        <v>553</v>
      </c>
      <c r="AR5" s="320"/>
      <c r="AS5" s="320"/>
      <c r="AT5" s="320"/>
      <c r="AU5" s="320"/>
      <c r="AV5" s="320"/>
      <c r="AW5" s="320"/>
      <c r="AX5" s="321"/>
    </row>
    <row r="6" spans="1:50" ht="39" customHeight="1" x14ac:dyDescent="0.15">
      <c r="A6" s="324" t="s">
        <v>4</v>
      </c>
      <c r="B6" s="325"/>
      <c r="C6" s="325"/>
      <c r="D6" s="325"/>
      <c r="E6" s="325"/>
      <c r="F6" s="325"/>
      <c r="G6" s="126" t="str">
        <f>入力規則等!F39</f>
        <v>一般会計</v>
      </c>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8"/>
    </row>
    <row r="7" spans="1:50" ht="49.5" customHeight="1" x14ac:dyDescent="0.15">
      <c r="A7" s="151" t="s">
        <v>22</v>
      </c>
      <c r="B7" s="152"/>
      <c r="C7" s="152"/>
      <c r="D7" s="152"/>
      <c r="E7" s="152"/>
      <c r="F7" s="153"/>
      <c r="G7" s="154" t="s">
        <v>556</v>
      </c>
      <c r="H7" s="155"/>
      <c r="I7" s="155"/>
      <c r="J7" s="155"/>
      <c r="K7" s="155"/>
      <c r="L7" s="155"/>
      <c r="M7" s="155"/>
      <c r="N7" s="155"/>
      <c r="O7" s="155"/>
      <c r="P7" s="155"/>
      <c r="Q7" s="155"/>
      <c r="R7" s="155"/>
      <c r="S7" s="155"/>
      <c r="T7" s="155"/>
      <c r="U7" s="155"/>
      <c r="V7" s="155"/>
      <c r="W7" s="155"/>
      <c r="X7" s="156"/>
      <c r="Y7" s="570" t="s">
        <v>239</v>
      </c>
      <c r="Z7" s="138"/>
      <c r="AA7" s="138"/>
      <c r="AB7" s="138"/>
      <c r="AC7" s="138"/>
      <c r="AD7" s="571"/>
      <c r="AE7" s="559" t="s">
        <v>615</v>
      </c>
      <c r="AF7" s="560"/>
      <c r="AG7" s="560"/>
      <c r="AH7" s="560"/>
      <c r="AI7" s="560"/>
      <c r="AJ7" s="560"/>
      <c r="AK7" s="560"/>
      <c r="AL7" s="560"/>
      <c r="AM7" s="560"/>
      <c r="AN7" s="560"/>
      <c r="AO7" s="560"/>
      <c r="AP7" s="560"/>
      <c r="AQ7" s="560"/>
      <c r="AR7" s="560"/>
      <c r="AS7" s="560"/>
      <c r="AT7" s="560"/>
      <c r="AU7" s="560"/>
      <c r="AV7" s="560"/>
      <c r="AW7" s="560"/>
      <c r="AX7" s="561"/>
    </row>
    <row r="8" spans="1:50" ht="53.25" customHeight="1" x14ac:dyDescent="0.15">
      <c r="A8" s="151" t="s">
        <v>172</v>
      </c>
      <c r="B8" s="152"/>
      <c r="C8" s="152"/>
      <c r="D8" s="152"/>
      <c r="E8" s="152"/>
      <c r="F8" s="153"/>
      <c r="G8" s="595" t="str">
        <f>入力規則等!A27</f>
        <v>地方創生</v>
      </c>
      <c r="H8" s="338"/>
      <c r="I8" s="338"/>
      <c r="J8" s="338"/>
      <c r="K8" s="338"/>
      <c r="L8" s="338"/>
      <c r="M8" s="338"/>
      <c r="N8" s="338"/>
      <c r="O8" s="338"/>
      <c r="P8" s="338"/>
      <c r="Q8" s="338"/>
      <c r="R8" s="338"/>
      <c r="S8" s="338"/>
      <c r="T8" s="338"/>
      <c r="U8" s="338"/>
      <c r="V8" s="338"/>
      <c r="W8" s="338"/>
      <c r="X8" s="596"/>
      <c r="Y8" s="501" t="s">
        <v>173</v>
      </c>
      <c r="Z8" s="502"/>
      <c r="AA8" s="502"/>
      <c r="AB8" s="502"/>
      <c r="AC8" s="502"/>
      <c r="AD8" s="503"/>
      <c r="AE8" s="337" t="str">
        <f>入力規則等!K13</f>
        <v>その他の事項経費</v>
      </c>
      <c r="AF8" s="338"/>
      <c r="AG8" s="338"/>
      <c r="AH8" s="338"/>
      <c r="AI8" s="338"/>
      <c r="AJ8" s="338"/>
      <c r="AK8" s="338"/>
      <c r="AL8" s="338"/>
      <c r="AM8" s="338"/>
      <c r="AN8" s="338"/>
      <c r="AO8" s="338"/>
      <c r="AP8" s="338"/>
      <c r="AQ8" s="338"/>
      <c r="AR8" s="338"/>
      <c r="AS8" s="338"/>
      <c r="AT8" s="338"/>
      <c r="AU8" s="338"/>
      <c r="AV8" s="338"/>
      <c r="AW8" s="338"/>
      <c r="AX8" s="339"/>
    </row>
    <row r="9" spans="1:50" ht="58.5" customHeight="1" x14ac:dyDescent="0.15">
      <c r="A9" s="504" t="s">
        <v>23</v>
      </c>
      <c r="B9" s="505"/>
      <c r="C9" s="505"/>
      <c r="D9" s="505"/>
      <c r="E9" s="505"/>
      <c r="F9" s="505"/>
      <c r="G9" s="506" t="s">
        <v>557</v>
      </c>
      <c r="H9" s="507"/>
      <c r="I9" s="507"/>
      <c r="J9" s="507"/>
      <c r="K9" s="507"/>
      <c r="L9" s="507"/>
      <c r="M9" s="507"/>
      <c r="N9" s="507"/>
      <c r="O9" s="507"/>
      <c r="P9" s="507"/>
      <c r="Q9" s="507"/>
      <c r="R9" s="507"/>
      <c r="S9" s="507"/>
      <c r="T9" s="507"/>
      <c r="U9" s="507"/>
      <c r="V9" s="507"/>
      <c r="W9" s="507"/>
      <c r="X9" s="507"/>
      <c r="Y9" s="507"/>
      <c r="Z9" s="507"/>
      <c r="AA9" s="507"/>
      <c r="AB9" s="507"/>
      <c r="AC9" s="507"/>
      <c r="AD9" s="507"/>
      <c r="AE9" s="507"/>
      <c r="AF9" s="507"/>
      <c r="AG9" s="507"/>
      <c r="AH9" s="507"/>
      <c r="AI9" s="507"/>
      <c r="AJ9" s="507"/>
      <c r="AK9" s="507"/>
      <c r="AL9" s="507"/>
      <c r="AM9" s="507"/>
      <c r="AN9" s="507"/>
      <c r="AO9" s="507"/>
      <c r="AP9" s="507"/>
      <c r="AQ9" s="507"/>
      <c r="AR9" s="507"/>
      <c r="AS9" s="507"/>
      <c r="AT9" s="507"/>
      <c r="AU9" s="507"/>
      <c r="AV9" s="507"/>
      <c r="AW9" s="507"/>
      <c r="AX9" s="508"/>
    </row>
    <row r="10" spans="1:50" ht="80.25" customHeight="1" x14ac:dyDescent="0.15">
      <c r="A10" s="269" t="s">
        <v>28</v>
      </c>
      <c r="B10" s="270"/>
      <c r="C10" s="270"/>
      <c r="D10" s="270"/>
      <c r="E10" s="270"/>
      <c r="F10" s="270"/>
      <c r="G10" s="372" t="s">
        <v>558</v>
      </c>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373"/>
      <c r="AW10" s="373"/>
      <c r="AX10" s="374"/>
    </row>
    <row r="11" spans="1:50" ht="42" customHeight="1" x14ac:dyDescent="0.15">
      <c r="A11" s="269" t="s">
        <v>5</v>
      </c>
      <c r="B11" s="270"/>
      <c r="C11" s="270"/>
      <c r="D11" s="270"/>
      <c r="E11" s="270"/>
      <c r="F11" s="271"/>
      <c r="G11" s="313" t="str">
        <f>入力規則等!P10</f>
        <v>交付</v>
      </c>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5"/>
    </row>
    <row r="12" spans="1:50" ht="21" customHeight="1" x14ac:dyDescent="0.15">
      <c r="A12" s="609" t="s">
        <v>24</v>
      </c>
      <c r="B12" s="610"/>
      <c r="C12" s="610"/>
      <c r="D12" s="610"/>
      <c r="E12" s="610"/>
      <c r="F12" s="611"/>
      <c r="G12" s="379"/>
      <c r="H12" s="380"/>
      <c r="I12" s="380"/>
      <c r="J12" s="380"/>
      <c r="K12" s="380"/>
      <c r="L12" s="380"/>
      <c r="M12" s="380"/>
      <c r="N12" s="380"/>
      <c r="O12" s="380"/>
      <c r="P12" s="191" t="s">
        <v>240</v>
      </c>
      <c r="Q12" s="140"/>
      <c r="R12" s="140"/>
      <c r="S12" s="140"/>
      <c r="T12" s="140"/>
      <c r="U12" s="140"/>
      <c r="V12" s="141"/>
      <c r="W12" s="191" t="s">
        <v>256</v>
      </c>
      <c r="X12" s="140"/>
      <c r="Y12" s="140"/>
      <c r="Z12" s="140"/>
      <c r="AA12" s="140"/>
      <c r="AB12" s="140"/>
      <c r="AC12" s="141"/>
      <c r="AD12" s="191" t="s">
        <v>540</v>
      </c>
      <c r="AE12" s="140"/>
      <c r="AF12" s="140"/>
      <c r="AG12" s="140"/>
      <c r="AH12" s="140"/>
      <c r="AI12" s="140"/>
      <c r="AJ12" s="141"/>
      <c r="AK12" s="191" t="s">
        <v>543</v>
      </c>
      <c r="AL12" s="140"/>
      <c r="AM12" s="140"/>
      <c r="AN12" s="140"/>
      <c r="AO12" s="140"/>
      <c r="AP12" s="140"/>
      <c r="AQ12" s="141"/>
      <c r="AR12" s="191" t="s">
        <v>544</v>
      </c>
      <c r="AS12" s="140"/>
      <c r="AT12" s="140"/>
      <c r="AU12" s="140"/>
      <c r="AV12" s="140"/>
      <c r="AW12" s="140"/>
      <c r="AX12" s="340"/>
    </row>
    <row r="13" spans="1:50" ht="21" customHeight="1" x14ac:dyDescent="0.15">
      <c r="A13" s="209"/>
      <c r="B13" s="210"/>
      <c r="C13" s="210"/>
      <c r="D13" s="210"/>
      <c r="E13" s="210"/>
      <c r="F13" s="211"/>
      <c r="G13" s="341" t="s">
        <v>6</v>
      </c>
      <c r="H13" s="342"/>
      <c r="I13" s="398" t="s">
        <v>7</v>
      </c>
      <c r="J13" s="399"/>
      <c r="K13" s="399"/>
      <c r="L13" s="399"/>
      <c r="M13" s="399"/>
      <c r="N13" s="399"/>
      <c r="O13" s="400"/>
      <c r="P13" s="257">
        <v>0</v>
      </c>
      <c r="Q13" s="258"/>
      <c r="R13" s="258"/>
      <c r="S13" s="258"/>
      <c r="T13" s="258"/>
      <c r="U13" s="258"/>
      <c r="V13" s="259"/>
      <c r="W13" s="257">
        <v>0</v>
      </c>
      <c r="X13" s="258"/>
      <c r="Y13" s="258"/>
      <c r="Z13" s="258"/>
      <c r="AA13" s="258"/>
      <c r="AB13" s="258"/>
      <c r="AC13" s="259"/>
      <c r="AD13" s="257">
        <v>3000</v>
      </c>
      <c r="AE13" s="258"/>
      <c r="AF13" s="258"/>
      <c r="AG13" s="258"/>
      <c r="AH13" s="258"/>
      <c r="AI13" s="258"/>
      <c r="AJ13" s="259"/>
      <c r="AK13" s="257">
        <v>5000</v>
      </c>
      <c r="AL13" s="258"/>
      <c r="AM13" s="258"/>
      <c r="AN13" s="258"/>
      <c r="AO13" s="258"/>
      <c r="AP13" s="258"/>
      <c r="AQ13" s="259"/>
      <c r="AR13" s="567">
        <v>7000</v>
      </c>
      <c r="AS13" s="568"/>
      <c r="AT13" s="568"/>
      <c r="AU13" s="568"/>
      <c r="AV13" s="568"/>
      <c r="AW13" s="568"/>
      <c r="AX13" s="569"/>
    </row>
    <row r="14" spans="1:50" ht="21" customHeight="1" x14ac:dyDescent="0.15">
      <c r="A14" s="209"/>
      <c r="B14" s="210"/>
      <c r="C14" s="210"/>
      <c r="D14" s="210"/>
      <c r="E14" s="210"/>
      <c r="F14" s="211"/>
      <c r="G14" s="343"/>
      <c r="H14" s="344"/>
      <c r="I14" s="329" t="s">
        <v>8</v>
      </c>
      <c r="J14" s="382"/>
      <c r="K14" s="382"/>
      <c r="L14" s="382"/>
      <c r="M14" s="382"/>
      <c r="N14" s="382"/>
      <c r="O14" s="383"/>
      <c r="P14" s="257">
        <v>57000</v>
      </c>
      <c r="Q14" s="258"/>
      <c r="R14" s="258"/>
      <c r="S14" s="258"/>
      <c r="T14" s="258"/>
      <c r="U14" s="258"/>
      <c r="V14" s="259"/>
      <c r="W14" s="257">
        <v>57000</v>
      </c>
      <c r="X14" s="258"/>
      <c r="Y14" s="258"/>
      <c r="Z14" s="258"/>
      <c r="AA14" s="258"/>
      <c r="AB14" s="258"/>
      <c r="AC14" s="259"/>
      <c r="AD14" s="257">
        <v>49500</v>
      </c>
      <c r="AE14" s="258"/>
      <c r="AF14" s="258"/>
      <c r="AG14" s="258"/>
      <c r="AH14" s="258"/>
      <c r="AI14" s="258"/>
      <c r="AJ14" s="259"/>
      <c r="AK14" s="257" t="s">
        <v>576</v>
      </c>
      <c r="AL14" s="258"/>
      <c r="AM14" s="258"/>
      <c r="AN14" s="258"/>
      <c r="AO14" s="258"/>
      <c r="AP14" s="258"/>
      <c r="AQ14" s="259"/>
      <c r="AR14" s="438"/>
      <c r="AS14" s="438"/>
      <c r="AT14" s="438"/>
      <c r="AU14" s="438"/>
      <c r="AV14" s="438"/>
      <c r="AW14" s="438"/>
      <c r="AX14" s="439"/>
    </row>
    <row r="15" spans="1:50" ht="21" customHeight="1" x14ac:dyDescent="0.15">
      <c r="A15" s="209"/>
      <c r="B15" s="210"/>
      <c r="C15" s="210"/>
      <c r="D15" s="210"/>
      <c r="E15" s="210"/>
      <c r="F15" s="211"/>
      <c r="G15" s="343"/>
      <c r="H15" s="344"/>
      <c r="I15" s="329" t="s">
        <v>45</v>
      </c>
      <c r="J15" s="330"/>
      <c r="K15" s="330"/>
      <c r="L15" s="330"/>
      <c r="M15" s="330"/>
      <c r="N15" s="330"/>
      <c r="O15" s="331"/>
      <c r="P15" s="257">
        <v>62853</v>
      </c>
      <c r="Q15" s="258"/>
      <c r="R15" s="258"/>
      <c r="S15" s="258"/>
      <c r="T15" s="258"/>
      <c r="U15" s="258"/>
      <c r="V15" s="259"/>
      <c r="W15" s="257">
        <v>59016</v>
      </c>
      <c r="X15" s="258"/>
      <c r="Y15" s="258"/>
      <c r="Z15" s="258"/>
      <c r="AA15" s="258"/>
      <c r="AB15" s="258"/>
      <c r="AC15" s="259"/>
      <c r="AD15" s="257">
        <v>58768</v>
      </c>
      <c r="AE15" s="258"/>
      <c r="AF15" s="258"/>
      <c r="AG15" s="258"/>
      <c r="AH15" s="258"/>
      <c r="AI15" s="258"/>
      <c r="AJ15" s="259"/>
      <c r="AK15" s="257">
        <v>55544</v>
      </c>
      <c r="AL15" s="258"/>
      <c r="AM15" s="258"/>
      <c r="AN15" s="258"/>
      <c r="AO15" s="258"/>
      <c r="AP15" s="258"/>
      <c r="AQ15" s="259"/>
      <c r="AR15" s="257" t="s">
        <v>623</v>
      </c>
      <c r="AS15" s="258"/>
      <c r="AT15" s="258"/>
      <c r="AU15" s="258"/>
      <c r="AV15" s="258"/>
      <c r="AW15" s="258"/>
      <c r="AX15" s="454"/>
    </row>
    <row r="16" spans="1:50" ht="21" customHeight="1" x14ac:dyDescent="0.15">
      <c r="A16" s="209"/>
      <c r="B16" s="210"/>
      <c r="C16" s="210"/>
      <c r="D16" s="210"/>
      <c r="E16" s="210"/>
      <c r="F16" s="211"/>
      <c r="G16" s="343"/>
      <c r="H16" s="344"/>
      <c r="I16" s="329" t="s">
        <v>46</v>
      </c>
      <c r="J16" s="330"/>
      <c r="K16" s="330"/>
      <c r="L16" s="330"/>
      <c r="M16" s="330"/>
      <c r="N16" s="330"/>
      <c r="O16" s="331"/>
      <c r="P16" s="257">
        <v>-59016</v>
      </c>
      <c r="Q16" s="258"/>
      <c r="R16" s="258"/>
      <c r="S16" s="258"/>
      <c r="T16" s="258"/>
      <c r="U16" s="258"/>
      <c r="V16" s="259"/>
      <c r="W16" s="257">
        <v>-58768</v>
      </c>
      <c r="X16" s="258"/>
      <c r="Y16" s="258"/>
      <c r="Z16" s="258"/>
      <c r="AA16" s="258"/>
      <c r="AB16" s="258"/>
      <c r="AC16" s="259"/>
      <c r="AD16" s="257">
        <v>-55544</v>
      </c>
      <c r="AE16" s="258"/>
      <c r="AF16" s="258"/>
      <c r="AG16" s="258"/>
      <c r="AH16" s="258"/>
      <c r="AI16" s="258"/>
      <c r="AJ16" s="259"/>
      <c r="AK16" s="257" t="s">
        <v>576</v>
      </c>
      <c r="AL16" s="258"/>
      <c r="AM16" s="258"/>
      <c r="AN16" s="258"/>
      <c r="AO16" s="258"/>
      <c r="AP16" s="258"/>
      <c r="AQ16" s="259"/>
      <c r="AR16" s="375"/>
      <c r="AS16" s="376"/>
      <c r="AT16" s="376"/>
      <c r="AU16" s="376"/>
      <c r="AV16" s="376"/>
      <c r="AW16" s="376"/>
      <c r="AX16" s="377"/>
    </row>
    <row r="17" spans="1:51" ht="24.75" customHeight="1" x14ac:dyDescent="0.15">
      <c r="A17" s="209"/>
      <c r="B17" s="210"/>
      <c r="C17" s="210"/>
      <c r="D17" s="210"/>
      <c r="E17" s="210"/>
      <c r="F17" s="211"/>
      <c r="G17" s="343"/>
      <c r="H17" s="344"/>
      <c r="I17" s="329" t="s">
        <v>44</v>
      </c>
      <c r="J17" s="382"/>
      <c r="K17" s="382"/>
      <c r="L17" s="382"/>
      <c r="M17" s="382"/>
      <c r="N17" s="382"/>
      <c r="O17" s="383"/>
      <c r="P17" s="257" t="s">
        <v>559</v>
      </c>
      <c r="Q17" s="258"/>
      <c r="R17" s="258"/>
      <c r="S17" s="258"/>
      <c r="T17" s="258"/>
      <c r="U17" s="258"/>
      <c r="V17" s="259"/>
      <c r="W17" s="257" t="s">
        <v>559</v>
      </c>
      <c r="X17" s="258"/>
      <c r="Y17" s="258"/>
      <c r="Z17" s="258"/>
      <c r="AA17" s="258"/>
      <c r="AB17" s="258"/>
      <c r="AC17" s="259"/>
      <c r="AD17" s="257" t="s">
        <v>559</v>
      </c>
      <c r="AE17" s="258"/>
      <c r="AF17" s="258"/>
      <c r="AG17" s="258"/>
      <c r="AH17" s="258"/>
      <c r="AI17" s="258"/>
      <c r="AJ17" s="259"/>
      <c r="AK17" s="257" t="s">
        <v>576</v>
      </c>
      <c r="AL17" s="258"/>
      <c r="AM17" s="258"/>
      <c r="AN17" s="258"/>
      <c r="AO17" s="258"/>
      <c r="AP17" s="258"/>
      <c r="AQ17" s="259"/>
      <c r="AR17" s="565"/>
      <c r="AS17" s="565"/>
      <c r="AT17" s="565"/>
      <c r="AU17" s="565"/>
      <c r="AV17" s="565"/>
      <c r="AW17" s="565"/>
      <c r="AX17" s="566"/>
    </row>
    <row r="18" spans="1:51" ht="24.75" customHeight="1" x14ac:dyDescent="0.15">
      <c r="A18" s="209"/>
      <c r="B18" s="210"/>
      <c r="C18" s="210"/>
      <c r="D18" s="210"/>
      <c r="E18" s="210"/>
      <c r="F18" s="211"/>
      <c r="G18" s="345"/>
      <c r="H18" s="346"/>
      <c r="I18" s="334" t="s">
        <v>20</v>
      </c>
      <c r="J18" s="335"/>
      <c r="K18" s="335"/>
      <c r="L18" s="335"/>
      <c r="M18" s="335"/>
      <c r="N18" s="335"/>
      <c r="O18" s="336"/>
      <c r="P18" s="532">
        <f>SUM(P13:V17)</f>
        <v>60837</v>
      </c>
      <c r="Q18" s="533"/>
      <c r="R18" s="533"/>
      <c r="S18" s="533"/>
      <c r="T18" s="533"/>
      <c r="U18" s="533"/>
      <c r="V18" s="534"/>
      <c r="W18" s="532">
        <f>SUM(W13:AC17)</f>
        <v>57248</v>
      </c>
      <c r="X18" s="533"/>
      <c r="Y18" s="533"/>
      <c r="Z18" s="533"/>
      <c r="AA18" s="533"/>
      <c r="AB18" s="533"/>
      <c r="AC18" s="534"/>
      <c r="AD18" s="532">
        <f>SUM(AD13:AJ17)</f>
        <v>55724</v>
      </c>
      <c r="AE18" s="533"/>
      <c r="AF18" s="533"/>
      <c r="AG18" s="533"/>
      <c r="AH18" s="533"/>
      <c r="AI18" s="533"/>
      <c r="AJ18" s="534"/>
      <c r="AK18" s="532">
        <f>SUM(AK13:AQ17)</f>
        <v>60544</v>
      </c>
      <c r="AL18" s="533"/>
      <c r="AM18" s="533"/>
      <c r="AN18" s="533"/>
      <c r="AO18" s="533"/>
      <c r="AP18" s="533"/>
      <c r="AQ18" s="534"/>
      <c r="AR18" s="532">
        <f>SUM(AR13:AX17)</f>
        <v>7000</v>
      </c>
      <c r="AS18" s="533"/>
      <c r="AT18" s="533"/>
      <c r="AU18" s="533"/>
      <c r="AV18" s="533"/>
      <c r="AW18" s="533"/>
      <c r="AX18" s="535"/>
    </row>
    <row r="19" spans="1:51" ht="24.75" customHeight="1" x14ac:dyDescent="0.15">
      <c r="A19" s="209"/>
      <c r="B19" s="210"/>
      <c r="C19" s="210"/>
      <c r="D19" s="210"/>
      <c r="E19" s="210"/>
      <c r="F19" s="211"/>
      <c r="G19" s="530" t="s">
        <v>9</v>
      </c>
      <c r="H19" s="531"/>
      <c r="I19" s="531"/>
      <c r="J19" s="531"/>
      <c r="K19" s="531"/>
      <c r="L19" s="531"/>
      <c r="M19" s="531"/>
      <c r="N19" s="531"/>
      <c r="O19" s="531"/>
      <c r="P19" s="257">
        <v>25482</v>
      </c>
      <c r="Q19" s="258"/>
      <c r="R19" s="258"/>
      <c r="S19" s="258"/>
      <c r="T19" s="258"/>
      <c r="U19" s="258"/>
      <c r="V19" s="259"/>
      <c r="W19" s="257">
        <v>21023</v>
      </c>
      <c r="X19" s="258"/>
      <c r="Y19" s="258"/>
      <c r="Z19" s="258"/>
      <c r="AA19" s="258"/>
      <c r="AB19" s="258"/>
      <c r="AC19" s="259"/>
      <c r="AD19" s="257">
        <v>19404</v>
      </c>
      <c r="AE19" s="258"/>
      <c r="AF19" s="258"/>
      <c r="AG19" s="258"/>
      <c r="AH19" s="258"/>
      <c r="AI19" s="258"/>
      <c r="AJ19" s="259"/>
      <c r="AK19" s="110"/>
      <c r="AL19" s="110"/>
      <c r="AM19" s="110"/>
      <c r="AN19" s="110"/>
      <c r="AO19" s="110"/>
      <c r="AP19" s="110"/>
      <c r="AQ19" s="110"/>
      <c r="AR19" s="110"/>
      <c r="AS19" s="110"/>
      <c r="AT19" s="110"/>
      <c r="AU19" s="110"/>
      <c r="AV19" s="110"/>
      <c r="AW19" s="110"/>
      <c r="AX19" s="112"/>
    </row>
    <row r="20" spans="1:51" ht="24.75" customHeight="1" x14ac:dyDescent="0.15">
      <c r="A20" s="209"/>
      <c r="B20" s="210"/>
      <c r="C20" s="210"/>
      <c r="D20" s="210"/>
      <c r="E20" s="210"/>
      <c r="F20" s="211"/>
      <c r="G20" s="530" t="s">
        <v>10</v>
      </c>
      <c r="H20" s="531"/>
      <c r="I20" s="531"/>
      <c r="J20" s="531"/>
      <c r="K20" s="531"/>
      <c r="L20" s="531"/>
      <c r="M20" s="531"/>
      <c r="N20" s="531"/>
      <c r="O20" s="531"/>
      <c r="P20" s="92">
        <f>IF(P18=0, "-", SUM(P19)/P18)</f>
        <v>0.4188569456087578</v>
      </c>
      <c r="Q20" s="92"/>
      <c r="R20" s="92"/>
      <c r="S20" s="92"/>
      <c r="T20" s="92"/>
      <c r="U20" s="92"/>
      <c r="V20" s="92"/>
      <c r="W20" s="92">
        <f t="shared" ref="W20" si="0">IF(W18=0, "-", SUM(W19)/W18)</f>
        <v>0.36722680268306318</v>
      </c>
      <c r="X20" s="92"/>
      <c r="Y20" s="92"/>
      <c r="Z20" s="92"/>
      <c r="AA20" s="92"/>
      <c r="AB20" s="92"/>
      <c r="AC20" s="92"/>
      <c r="AD20" s="92">
        <f t="shared" ref="AD20" si="1">IF(AD18=0, "-", SUM(AD19)/AD18)</f>
        <v>0.34821620845596152</v>
      </c>
      <c r="AE20" s="92"/>
      <c r="AF20" s="92"/>
      <c r="AG20" s="92"/>
      <c r="AH20" s="92"/>
      <c r="AI20" s="92"/>
      <c r="AJ20" s="92"/>
      <c r="AK20" s="110"/>
      <c r="AL20" s="110"/>
      <c r="AM20" s="110"/>
      <c r="AN20" s="110"/>
      <c r="AO20" s="110"/>
      <c r="AP20" s="110"/>
      <c r="AQ20" s="111"/>
      <c r="AR20" s="111"/>
      <c r="AS20" s="111"/>
      <c r="AT20" s="111"/>
      <c r="AU20" s="110"/>
      <c r="AV20" s="110"/>
      <c r="AW20" s="110"/>
      <c r="AX20" s="112"/>
    </row>
    <row r="21" spans="1:51" ht="25.5" customHeight="1" x14ac:dyDescent="0.15">
      <c r="A21" s="504"/>
      <c r="B21" s="505"/>
      <c r="C21" s="505"/>
      <c r="D21" s="505"/>
      <c r="E21" s="505"/>
      <c r="F21" s="612"/>
      <c r="G21" s="90" t="s">
        <v>212</v>
      </c>
      <c r="H21" s="91"/>
      <c r="I21" s="91"/>
      <c r="J21" s="91"/>
      <c r="K21" s="91"/>
      <c r="L21" s="91"/>
      <c r="M21" s="91"/>
      <c r="N21" s="91"/>
      <c r="O21" s="91"/>
      <c r="P21" s="92">
        <f>IF(P19=0, "-", SUM(P19)/SUM(P13,P14))</f>
        <v>0.44705263157894737</v>
      </c>
      <c r="Q21" s="92"/>
      <c r="R21" s="92"/>
      <c r="S21" s="92"/>
      <c r="T21" s="92"/>
      <c r="U21" s="92"/>
      <c r="V21" s="92"/>
      <c r="W21" s="92">
        <f t="shared" ref="W21" si="2">IF(W19=0, "-", SUM(W19)/SUM(W13,W14))</f>
        <v>0.36882456140350878</v>
      </c>
      <c r="X21" s="92"/>
      <c r="Y21" s="92"/>
      <c r="Z21" s="92"/>
      <c r="AA21" s="92"/>
      <c r="AB21" s="92"/>
      <c r="AC21" s="92"/>
      <c r="AD21" s="92">
        <f t="shared" ref="AD21" si="3">IF(AD19=0, "-", SUM(AD19)/SUM(AD13,AD14))</f>
        <v>0.36959999999999998</v>
      </c>
      <c r="AE21" s="92"/>
      <c r="AF21" s="92"/>
      <c r="AG21" s="92"/>
      <c r="AH21" s="92"/>
      <c r="AI21" s="92"/>
      <c r="AJ21" s="92"/>
      <c r="AK21" s="110"/>
      <c r="AL21" s="110"/>
      <c r="AM21" s="110"/>
      <c r="AN21" s="110"/>
      <c r="AO21" s="110"/>
      <c r="AP21" s="110"/>
      <c r="AQ21" s="111"/>
      <c r="AR21" s="111"/>
      <c r="AS21" s="111"/>
      <c r="AT21" s="111"/>
      <c r="AU21" s="110"/>
      <c r="AV21" s="110"/>
      <c r="AW21" s="110"/>
      <c r="AX21" s="112"/>
    </row>
    <row r="22" spans="1:51" ht="18.75" customHeight="1" x14ac:dyDescent="0.15">
      <c r="A22" s="617" t="s">
        <v>547</v>
      </c>
      <c r="B22" s="618"/>
      <c r="C22" s="618"/>
      <c r="D22" s="618"/>
      <c r="E22" s="618"/>
      <c r="F22" s="619"/>
      <c r="G22" s="613" t="s">
        <v>201</v>
      </c>
      <c r="H22" s="584"/>
      <c r="I22" s="584"/>
      <c r="J22" s="584"/>
      <c r="K22" s="584"/>
      <c r="L22" s="584"/>
      <c r="M22" s="584"/>
      <c r="N22" s="584"/>
      <c r="O22" s="585"/>
      <c r="P22" s="583" t="s">
        <v>545</v>
      </c>
      <c r="Q22" s="584"/>
      <c r="R22" s="584"/>
      <c r="S22" s="584"/>
      <c r="T22" s="584"/>
      <c r="U22" s="584"/>
      <c r="V22" s="585"/>
      <c r="W22" s="583" t="s">
        <v>546</v>
      </c>
      <c r="X22" s="584"/>
      <c r="Y22" s="584"/>
      <c r="Z22" s="584"/>
      <c r="AA22" s="584"/>
      <c r="AB22" s="584"/>
      <c r="AC22" s="585"/>
      <c r="AD22" s="583" t="s">
        <v>200</v>
      </c>
      <c r="AE22" s="584"/>
      <c r="AF22" s="584"/>
      <c r="AG22" s="584"/>
      <c r="AH22" s="584"/>
      <c r="AI22" s="584"/>
      <c r="AJ22" s="584"/>
      <c r="AK22" s="584"/>
      <c r="AL22" s="584"/>
      <c r="AM22" s="584"/>
      <c r="AN22" s="584"/>
      <c r="AO22" s="584"/>
      <c r="AP22" s="584"/>
      <c r="AQ22" s="584"/>
      <c r="AR22" s="584"/>
      <c r="AS22" s="584"/>
      <c r="AT22" s="584"/>
      <c r="AU22" s="584"/>
      <c r="AV22" s="584"/>
      <c r="AW22" s="584"/>
      <c r="AX22" s="626"/>
    </row>
    <row r="23" spans="1:51" ht="25.5" customHeight="1" x14ac:dyDescent="0.15">
      <c r="A23" s="620"/>
      <c r="B23" s="621"/>
      <c r="C23" s="621"/>
      <c r="D23" s="621"/>
      <c r="E23" s="621"/>
      <c r="F23" s="622"/>
      <c r="G23" s="614" t="s">
        <v>551</v>
      </c>
      <c r="H23" s="615"/>
      <c r="I23" s="615"/>
      <c r="J23" s="615"/>
      <c r="K23" s="615"/>
      <c r="L23" s="615"/>
      <c r="M23" s="615"/>
      <c r="N23" s="615"/>
      <c r="O23" s="616"/>
      <c r="P23" s="567">
        <v>5000</v>
      </c>
      <c r="Q23" s="568"/>
      <c r="R23" s="568"/>
      <c r="S23" s="568"/>
      <c r="T23" s="568"/>
      <c r="U23" s="568"/>
      <c r="V23" s="586"/>
      <c r="W23" s="567">
        <v>7000</v>
      </c>
      <c r="X23" s="568"/>
      <c r="Y23" s="568"/>
      <c r="Z23" s="568"/>
      <c r="AA23" s="568"/>
      <c r="AB23" s="568"/>
      <c r="AC23" s="586"/>
      <c r="AD23" s="627" t="s">
        <v>622</v>
      </c>
      <c r="AE23" s="628"/>
      <c r="AF23" s="628"/>
      <c r="AG23" s="628"/>
      <c r="AH23" s="628"/>
      <c r="AI23" s="628"/>
      <c r="AJ23" s="628"/>
      <c r="AK23" s="628"/>
      <c r="AL23" s="628"/>
      <c r="AM23" s="628"/>
      <c r="AN23" s="628"/>
      <c r="AO23" s="628"/>
      <c r="AP23" s="628"/>
      <c r="AQ23" s="628"/>
      <c r="AR23" s="628"/>
      <c r="AS23" s="628"/>
      <c r="AT23" s="628"/>
      <c r="AU23" s="628"/>
      <c r="AV23" s="628"/>
      <c r="AW23" s="628"/>
      <c r="AX23" s="629"/>
    </row>
    <row r="24" spans="1:51" ht="25.5" customHeight="1" thickBot="1" x14ac:dyDescent="0.2">
      <c r="A24" s="623"/>
      <c r="B24" s="624"/>
      <c r="C24" s="624"/>
      <c r="D24" s="624"/>
      <c r="E24" s="624"/>
      <c r="F24" s="625"/>
      <c r="G24" s="587" t="s">
        <v>202</v>
      </c>
      <c r="H24" s="588"/>
      <c r="I24" s="588"/>
      <c r="J24" s="588"/>
      <c r="K24" s="588"/>
      <c r="L24" s="588"/>
      <c r="M24" s="588"/>
      <c r="N24" s="588"/>
      <c r="O24" s="589"/>
      <c r="P24" s="592">
        <f>AK13</f>
        <v>5000</v>
      </c>
      <c r="Q24" s="593"/>
      <c r="R24" s="593"/>
      <c r="S24" s="593"/>
      <c r="T24" s="593"/>
      <c r="U24" s="593"/>
      <c r="V24" s="594"/>
      <c r="W24" s="592">
        <f>AR13</f>
        <v>7000</v>
      </c>
      <c r="X24" s="593"/>
      <c r="Y24" s="593"/>
      <c r="Z24" s="593"/>
      <c r="AA24" s="593"/>
      <c r="AB24" s="593"/>
      <c r="AC24" s="594"/>
      <c r="AD24" s="630"/>
      <c r="AE24" s="630"/>
      <c r="AF24" s="630"/>
      <c r="AG24" s="630"/>
      <c r="AH24" s="630"/>
      <c r="AI24" s="630"/>
      <c r="AJ24" s="630"/>
      <c r="AK24" s="630"/>
      <c r="AL24" s="630"/>
      <c r="AM24" s="630"/>
      <c r="AN24" s="630"/>
      <c r="AO24" s="630"/>
      <c r="AP24" s="630"/>
      <c r="AQ24" s="630"/>
      <c r="AR24" s="630"/>
      <c r="AS24" s="630"/>
      <c r="AT24" s="630"/>
      <c r="AU24" s="630"/>
      <c r="AV24" s="630"/>
      <c r="AW24" s="630"/>
      <c r="AX24" s="631"/>
    </row>
    <row r="25" spans="1:51" ht="18.75" customHeight="1" x14ac:dyDescent="0.15">
      <c r="A25" s="518" t="s">
        <v>209</v>
      </c>
      <c r="B25" s="519"/>
      <c r="C25" s="519"/>
      <c r="D25" s="519"/>
      <c r="E25" s="519"/>
      <c r="F25" s="520"/>
      <c r="G25" s="417" t="s">
        <v>135</v>
      </c>
      <c r="H25" s="418"/>
      <c r="I25" s="418"/>
      <c r="J25" s="418"/>
      <c r="K25" s="418"/>
      <c r="L25" s="418"/>
      <c r="M25" s="418"/>
      <c r="N25" s="418"/>
      <c r="O25" s="419"/>
      <c r="P25" s="514" t="s">
        <v>53</v>
      </c>
      <c r="Q25" s="418"/>
      <c r="R25" s="418"/>
      <c r="S25" s="418"/>
      <c r="T25" s="418"/>
      <c r="U25" s="418"/>
      <c r="V25" s="418"/>
      <c r="W25" s="418"/>
      <c r="X25" s="419"/>
      <c r="Y25" s="509"/>
      <c r="Z25" s="510"/>
      <c r="AA25" s="511"/>
      <c r="AB25" s="515" t="s">
        <v>11</v>
      </c>
      <c r="AC25" s="516"/>
      <c r="AD25" s="517"/>
      <c r="AE25" s="515" t="s">
        <v>240</v>
      </c>
      <c r="AF25" s="516"/>
      <c r="AG25" s="516"/>
      <c r="AH25" s="517"/>
      <c r="AI25" s="562" t="s">
        <v>256</v>
      </c>
      <c r="AJ25" s="562"/>
      <c r="AK25" s="562"/>
      <c r="AL25" s="515"/>
      <c r="AM25" s="562" t="s">
        <v>353</v>
      </c>
      <c r="AN25" s="562"/>
      <c r="AO25" s="562"/>
      <c r="AP25" s="515"/>
      <c r="AQ25" s="401" t="s">
        <v>164</v>
      </c>
      <c r="AR25" s="402"/>
      <c r="AS25" s="402"/>
      <c r="AT25" s="403"/>
      <c r="AU25" s="418" t="s">
        <v>125</v>
      </c>
      <c r="AV25" s="418"/>
      <c r="AW25" s="418"/>
      <c r="AX25" s="564"/>
    </row>
    <row r="26" spans="1:51" ht="18.75" customHeight="1" x14ac:dyDescent="0.15">
      <c r="A26" s="407"/>
      <c r="B26" s="408"/>
      <c r="C26" s="408"/>
      <c r="D26" s="408"/>
      <c r="E26" s="408"/>
      <c r="F26" s="409"/>
      <c r="G26" s="297"/>
      <c r="H26" s="298"/>
      <c r="I26" s="298"/>
      <c r="J26" s="298"/>
      <c r="K26" s="298"/>
      <c r="L26" s="298"/>
      <c r="M26" s="298"/>
      <c r="N26" s="298"/>
      <c r="O26" s="299"/>
      <c r="P26" s="385"/>
      <c r="Q26" s="298"/>
      <c r="R26" s="298"/>
      <c r="S26" s="298"/>
      <c r="T26" s="298"/>
      <c r="U26" s="298"/>
      <c r="V26" s="298"/>
      <c r="W26" s="298"/>
      <c r="X26" s="299"/>
      <c r="Y26" s="389"/>
      <c r="Z26" s="390"/>
      <c r="AA26" s="391"/>
      <c r="AB26" s="395"/>
      <c r="AC26" s="396"/>
      <c r="AD26" s="397"/>
      <c r="AE26" s="395"/>
      <c r="AF26" s="396"/>
      <c r="AG26" s="396"/>
      <c r="AH26" s="397"/>
      <c r="AI26" s="563"/>
      <c r="AJ26" s="563"/>
      <c r="AK26" s="563"/>
      <c r="AL26" s="395"/>
      <c r="AM26" s="563"/>
      <c r="AN26" s="563"/>
      <c r="AO26" s="563"/>
      <c r="AP26" s="395"/>
      <c r="AQ26" s="572" t="s">
        <v>559</v>
      </c>
      <c r="AR26" s="573"/>
      <c r="AS26" s="574" t="s">
        <v>165</v>
      </c>
      <c r="AT26" s="575"/>
      <c r="AU26" s="577">
        <v>6</v>
      </c>
      <c r="AV26" s="577"/>
      <c r="AW26" s="298" t="s">
        <v>162</v>
      </c>
      <c r="AX26" s="576"/>
    </row>
    <row r="27" spans="1:51" ht="23.25" customHeight="1" x14ac:dyDescent="0.15">
      <c r="A27" s="410"/>
      <c r="B27" s="408"/>
      <c r="C27" s="408"/>
      <c r="D27" s="408"/>
      <c r="E27" s="408"/>
      <c r="F27" s="409"/>
      <c r="G27" s="260" t="s">
        <v>560</v>
      </c>
      <c r="H27" s="261"/>
      <c r="I27" s="261"/>
      <c r="J27" s="261"/>
      <c r="K27" s="261"/>
      <c r="L27" s="261"/>
      <c r="M27" s="261"/>
      <c r="N27" s="261"/>
      <c r="O27" s="262"/>
      <c r="P27" s="187" t="s">
        <v>561</v>
      </c>
      <c r="Q27" s="187"/>
      <c r="R27" s="187"/>
      <c r="S27" s="187"/>
      <c r="T27" s="187"/>
      <c r="U27" s="187"/>
      <c r="V27" s="187"/>
      <c r="W27" s="187"/>
      <c r="X27" s="188"/>
      <c r="Y27" s="146" t="s">
        <v>12</v>
      </c>
      <c r="Z27" s="512"/>
      <c r="AA27" s="513"/>
      <c r="AB27" s="145" t="s">
        <v>222</v>
      </c>
      <c r="AC27" s="145"/>
      <c r="AD27" s="145"/>
      <c r="AE27" s="98">
        <v>100</v>
      </c>
      <c r="AF27" s="99"/>
      <c r="AG27" s="99"/>
      <c r="AH27" s="99"/>
      <c r="AI27" s="98">
        <v>100</v>
      </c>
      <c r="AJ27" s="99"/>
      <c r="AK27" s="99"/>
      <c r="AL27" s="99"/>
      <c r="AM27" s="98">
        <v>100</v>
      </c>
      <c r="AN27" s="99"/>
      <c r="AO27" s="99"/>
      <c r="AP27" s="99"/>
      <c r="AQ27" s="556" t="s">
        <v>559</v>
      </c>
      <c r="AR27" s="557"/>
      <c r="AS27" s="557"/>
      <c r="AT27" s="558"/>
      <c r="AU27" s="99" t="s">
        <v>559</v>
      </c>
      <c r="AV27" s="99"/>
      <c r="AW27" s="99"/>
      <c r="AX27" s="100"/>
    </row>
    <row r="28" spans="1:51" ht="23.25" customHeight="1" x14ac:dyDescent="0.15">
      <c r="A28" s="411"/>
      <c r="B28" s="412"/>
      <c r="C28" s="412"/>
      <c r="D28" s="412"/>
      <c r="E28" s="412"/>
      <c r="F28" s="413"/>
      <c r="G28" s="263"/>
      <c r="H28" s="264"/>
      <c r="I28" s="264"/>
      <c r="J28" s="264"/>
      <c r="K28" s="264"/>
      <c r="L28" s="264"/>
      <c r="M28" s="264"/>
      <c r="N28" s="264"/>
      <c r="O28" s="265"/>
      <c r="P28" s="218"/>
      <c r="Q28" s="218"/>
      <c r="R28" s="218"/>
      <c r="S28" s="218"/>
      <c r="T28" s="218"/>
      <c r="U28" s="218"/>
      <c r="V28" s="218"/>
      <c r="W28" s="218"/>
      <c r="X28" s="378"/>
      <c r="Y28" s="191" t="s">
        <v>48</v>
      </c>
      <c r="Z28" s="140"/>
      <c r="AA28" s="141"/>
      <c r="AB28" s="381" t="s">
        <v>222</v>
      </c>
      <c r="AC28" s="381"/>
      <c r="AD28" s="381"/>
      <c r="AE28" s="98">
        <v>100</v>
      </c>
      <c r="AF28" s="99"/>
      <c r="AG28" s="99"/>
      <c r="AH28" s="99"/>
      <c r="AI28" s="98">
        <v>100</v>
      </c>
      <c r="AJ28" s="99"/>
      <c r="AK28" s="99"/>
      <c r="AL28" s="99"/>
      <c r="AM28" s="98">
        <v>100</v>
      </c>
      <c r="AN28" s="99"/>
      <c r="AO28" s="99"/>
      <c r="AP28" s="99"/>
      <c r="AQ28" s="556" t="s">
        <v>559</v>
      </c>
      <c r="AR28" s="557"/>
      <c r="AS28" s="557"/>
      <c r="AT28" s="558"/>
      <c r="AU28" s="99">
        <v>100</v>
      </c>
      <c r="AV28" s="99"/>
      <c r="AW28" s="99"/>
      <c r="AX28" s="100"/>
    </row>
    <row r="29" spans="1:51" ht="23.25" customHeight="1" x14ac:dyDescent="0.15">
      <c r="A29" s="410"/>
      <c r="B29" s="408"/>
      <c r="C29" s="408"/>
      <c r="D29" s="408"/>
      <c r="E29" s="408"/>
      <c r="F29" s="409"/>
      <c r="G29" s="266"/>
      <c r="H29" s="267"/>
      <c r="I29" s="267"/>
      <c r="J29" s="267"/>
      <c r="K29" s="267"/>
      <c r="L29" s="267"/>
      <c r="M29" s="267"/>
      <c r="N29" s="267"/>
      <c r="O29" s="268"/>
      <c r="P29" s="189"/>
      <c r="Q29" s="189"/>
      <c r="R29" s="189"/>
      <c r="S29" s="189"/>
      <c r="T29" s="189"/>
      <c r="U29" s="189"/>
      <c r="V29" s="189"/>
      <c r="W29" s="189"/>
      <c r="X29" s="190"/>
      <c r="Y29" s="191" t="s">
        <v>13</v>
      </c>
      <c r="Z29" s="140"/>
      <c r="AA29" s="141"/>
      <c r="AB29" s="192" t="s">
        <v>163</v>
      </c>
      <c r="AC29" s="192"/>
      <c r="AD29" s="192"/>
      <c r="AE29" s="98">
        <v>100</v>
      </c>
      <c r="AF29" s="99"/>
      <c r="AG29" s="99"/>
      <c r="AH29" s="99"/>
      <c r="AI29" s="98">
        <v>100</v>
      </c>
      <c r="AJ29" s="99"/>
      <c r="AK29" s="99"/>
      <c r="AL29" s="99"/>
      <c r="AM29" s="98">
        <v>100</v>
      </c>
      <c r="AN29" s="99"/>
      <c r="AO29" s="99"/>
      <c r="AP29" s="99"/>
      <c r="AQ29" s="556" t="s">
        <v>559</v>
      </c>
      <c r="AR29" s="557"/>
      <c r="AS29" s="557"/>
      <c r="AT29" s="558"/>
      <c r="AU29" s="99" t="s">
        <v>559</v>
      </c>
      <c r="AV29" s="99"/>
      <c r="AW29" s="99"/>
      <c r="AX29" s="100"/>
    </row>
    <row r="30" spans="1:51" ht="23.25" customHeight="1" x14ac:dyDescent="0.15">
      <c r="A30" s="67" t="s">
        <v>231</v>
      </c>
      <c r="B30" s="68"/>
      <c r="C30" s="68"/>
      <c r="D30" s="68"/>
      <c r="E30" s="68"/>
      <c r="F30" s="69"/>
      <c r="G30" s="73" t="s">
        <v>562</v>
      </c>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5"/>
    </row>
    <row r="31" spans="1:51" ht="23.25" customHeight="1" x14ac:dyDescent="0.15">
      <c r="A31" s="70"/>
      <c r="B31" s="71"/>
      <c r="C31" s="71"/>
      <c r="D31" s="71"/>
      <c r="E31" s="71"/>
      <c r="F31" s="72"/>
      <c r="G31" s="76"/>
      <c r="H31" s="77"/>
      <c r="I31" s="77"/>
      <c r="J31" s="77"/>
      <c r="K31" s="77"/>
      <c r="L31" s="77"/>
      <c r="M31" s="77"/>
      <c r="N31" s="77"/>
      <c r="O31" s="77"/>
      <c r="P31" s="77"/>
      <c r="Q31" s="77"/>
      <c r="R31" s="77"/>
      <c r="S31" s="77"/>
      <c r="T31" s="77"/>
      <c r="U31" s="77"/>
      <c r="V31" s="77"/>
      <c r="W31" s="77"/>
      <c r="X31" s="77"/>
      <c r="Y31" s="77"/>
      <c r="Z31" s="77"/>
      <c r="AA31" s="77"/>
      <c r="AB31" s="77"/>
      <c r="AC31" s="77"/>
      <c r="AD31" s="77"/>
      <c r="AE31" s="78"/>
      <c r="AF31" s="78"/>
      <c r="AG31" s="78"/>
      <c r="AH31" s="78"/>
      <c r="AI31" s="78"/>
      <c r="AJ31" s="78"/>
      <c r="AK31" s="78"/>
      <c r="AL31" s="78"/>
      <c r="AM31" s="78"/>
      <c r="AN31" s="78"/>
      <c r="AO31" s="78"/>
      <c r="AP31" s="78"/>
      <c r="AQ31" s="77"/>
      <c r="AR31" s="77"/>
      <c r="AS31" s="77"/>
      <c r="AT31" s="77"/>
      <c r="AU31" s="77"/>
      <c r="AV31" s="77"/>
      <c r="AW31" s="77"/>
      <c r="AX31" s="79"/>
    </row>
    <row r="32" spans="1:51" ht="18.75" customHeight="1" x14ac:dyDescent="0.15">
      <c r="A32" s="404" t="s">
        <v>209</v>
      </c>
      <c r="B32" s="405"/>
      <c r="C32" s="405"/>
      <c r="D32" s="405"/>
      <c r="E32" s="405"/>
      <c r="F32" s="406"/>
      <c r="G32" s="294" t="s">
        <v>135</v>
      </c>
      <c r="H32" s="295"/>
      <c r="I32" s="295"/>
      <c r="J32" s="295"/>
      <c r="K32" s="295"/>
      <c r="L32" s="295"/>
      <c r="M32" s="295"/>
      <c r="N32" s="295"/>
      <c r="O32" s="296"/>
      <c r="P32" s="384" t="s">
        <v>53</v>
      </c>
      <c r="Q32" s="295"/>
      <c r="R32" s="295"/>
      <c r="S32" s="295"/>
      <c r="T32" s="295"/>
      <c r="U32" s="295"/>
      <c r="V32" s="295"/>
      <c r="W32" s="295"/>
      <c r="X32" s="296"/>
      <c r="Y32" s="386"/>
      <c r="Z32" s="387"/>
      <c r="AA32" s="388"/>
      <c r="AB32" s="392" t="s">
        <v>11</v>
      </c>
      <c r="AC32" s="393"/>
      <c r="AD32" s="394"/>
      <c r="AE32" s="183" t="s">
        <v>240</v>
      </c>
      <c r="AF32" s="183"/>
      <c r="AG32" s="183"/>
      <c r="AH32" s="183"/>
      <c r="AI32" s="183" t="s">
        <v>256</v>
      </c>
      <c r="AJ32" s="183"/>
      <c r="AK32" s="183"/>
      <c r="AL32" s="183"/>
      <c r="AM32" s="183" t="s">
        <v>353</v>
      </c>
      <c r="AN32" s="183"/>
      <c r="AO32" s="183"/>
      <c r="AP32" s="183"/>
      <c r="AQ32" s="578" t="s">
        <v>164</v>
      </c>
      <c r="AR32" s="579"/>
      <c r="AS32" s="579"/>
      <c r="AT32" s="580"/>
      <c r="AU32" s="295" t="s">
        <v>125</v>
      </c>
      <c r="AV32" s="295"/>
      <c r="AW32" s="295"/>
      <c r="AX32" s="581"/>
      <c r="AY32">
        <f>COUNTA($G$34)</f>
        <v>1</v>
      </c>
    </row>
    <row r="33" spans="1:51" ht="18.75" customHeight="1" x14ac:dyDescent="0.15">
      <c r="A33" s="407"/>
      <c r="B33" s="408"/>
      <c r="C33" s="408"/>
      <c r="D33" s="408"/>
      <c r="E33" s="408"/>
      <c r="F33" s="409"/>
      <c r="G33" s="297"/>
      <c r="H33" s="298"/>
      <c r="I33" s="298"/>
      <c r="J33" s="298"/>
      <c r="K33" s="298"/>
      <c r="L33" s="298"/>
      <c r="M33" s="298"/>
      <c r="N33" s="298"/>
      <c r="O33" s="299"/>
      <c r="P33" s="385"/>
      <c r="Q33" s="298"/>
      <c r="R33" s="298"/>
      <c r="S33" s="298"/>
      <c r="T33" s="298"/>
      <c r="U33" s="298"/>
      <c r="V33" s="298"/>
      <c r="W33" s="298"/>
      <c r="X33" s="299"/>
      <c r="Y33" s="389"/>
      <c r="Z33" s="390"/>
      <c r="AA33" s="391"/>
      <c r="AB33" s="395"/>
      <c r="AC33" s="396"/>
      <c r="AD33" s="397"/>
      <c r="AE33" s="183"/>
      <c r="AF33" s="183"/>
      <c r="AG33" s="183"/>
      <c r="AH33" s="183"/>
      <c r="AI33" s="183"/>
      <c r="AJ33" s="183"/>
      <c r="AK33" s="183"/>
      <c r="AL33" s="183"/>
      <c r="AM33" s="183"/>
      <c r="AN33" s="183"/>
      <c r="AO33" s="183"/>
      <c r="AP33" s="183"/>
      <c r="AQ33" s="572"/>
      <c r="AR33" s="573"/>
      <c r="AS33" s="574" t="s">
        <v>165</v>
      </c>
      <c r="AT33" s="575"/>
      <c r="AU33" s="577">
        <v>6</v>
      </c>
      <c r="AV33" s="577"/>
      <c r="AW33" s="298" t="s">
        <v>162</v>
      </c>
      <c r="AX33" s="576"/>
      <c r="AY33">
        <f>$AY$32</f>
        <v>1</v>
      </c>
    </row>
    <row r="34" spans="1:51" ht="23.25" customHeight="1" x14ac:dyDescent="0.15">
      <c r="A34" s="410"/>
      <c r="B34" s="408"/>
      <c r="C34" s="408"/>
      <c r="D34" s="408"/>
      <c r="E34" s="408"/>
      <c r="F34" s="409"/>
      <c r="G34" s="260" t="s">
        <v>563</v>
      </c>
      <c r="H34" s="261"/>
      <c r="I34" s="261"/>
      <c r="J34" s="261"/>
      <c r="K34" s="261"/>
      <c r="L34" s="261"/>
      <c r="M34" s="261"/>
      <c r="N34" s="261"/>
      <c r="O34" s="262"/>
      <c r="P34" s="187" t="s">
        <v>564</v>
      </c>
      <c r="Q34" s="187"/>
      <c r="R34" s="187"/>
      <c r="S34" s="187"/>
      <c r="T34" s="187"/>
      <c r="U34" s="187"/>
      <c r="V34" s="187"/>
      <c r="W34" s="187"/>
      <c r="X34" s="188"/>
      <c r="Y34" s="146" t="s">
        <v>12</v>
      </c>
      <c r="Z34" s="512"/>
      <c r="AA34" s="513"/>
      <c r="AB34" s="145" t="s">
        <v>222</v>
      </c>
      <c r="AC34" s="145"/>
      <c r="AD34" s="145"/>
      <c r="AE34" s="98">
        <v>59.6</v>
      </c>
      <c r="AF34" s="99"/>
      <c r="AG34" s="99"/>
      <c r="AH34" s="99"/>
      <c r="AI34" s="98">
        <v>60</v>
      </c>
      <c r="AJ34" s="99"/>
      <c r="AK34" s="99"/>
      <c r="AL34" s="99"/>
      <c r="AM34" s="556" t="s">
        <v>559</v>
      </c>
      <c r="AN34" s="557"/>
      <c r="AO34" s="557"/>
      <c r="AP34" s="558"/>
      <c r="AQ34" s="556" t="s">
        <v>559</v>
      </c>
      <c r="AR34" s="557"/>
      <c r="AS34" s="557"/>
      <c r="AT34" s="558"/>
      <c r="AU34" s="99" t="s">
        <v>559</v>
      </c>
      <c r="AV34" s="99"/>
      <c r="AW34" s="99"/>
      <c r="AX34" s="100"/>
      <c r="AY34">
        <f t="shared" ref="AY34:AY38" si="4">$AY$32</f>
        <v>1</v>
      </c>
    </row>
    <row r="35" spans="1:51" ht="23.25" customHeight="1" x14ac:dyDescent="0.15">
      <c r="A35" s="411"/>
      <c r="B35" s="412"/>
      <c r="C35" s="412"/>
      <c r="D35" s="412"/>
      <c r="E35" s="412"/>
      <c r="F35" s="413"/>
      <c r="G35" s="263"/>
      <c r="H35" s="264"/>
      <c r="I35" s="264"/>
      <c r="J35" s="264"/>
      <c r="K35" s="264"/>
      <c r="L35" s="264"/>
      <c r="M35" s="264"/>
      <c r="N35" s="264"/>
      <c r="O35" s="265"/>
      <c r="P35" s="218"/>
      <c r="Q35" s="218"/>
      <c r="R35" s="218"/>
      <c r="S35" s="218"/>
      <c r="T35" s="218"/>
      <c r="U35" s="218"/>
      <c r="V35" s="218"/>
      <c r="W35" s="218"/>
      <c r="X35" s="378"/>
      <c r="Y35" s="191" t="s">
        <v>48</v>
      </c>
      <c r="Z35" s="140"/>
      <c r="AA35" s="141"/>
      <c r="AB35" s="381" t="s">
        <v>222</v>
      </c>
      <c r="AC35" s="381"/>
      <c r="AD35" s="381"/>
      <c r="AE35" s="98">
        <v>77</v>
      </c>
      <c r="AF35" s="99"/>
      <c r="AG35" s="99"/>
      <c r="AH35" s="99"/>
      <c r="AI35" s="98">
        <v>77</v>
      </c>
      <c r="AJ35" s="99"/>
      <c r="AK35" s="99"/>
      <c r="AL35" s="99"/>
      <c r="AM35" s="556">
        <v>77</v>
      </c>
      <c r="AN35" s="557"/>
      <c r="AO35" s="557"/>
      <c r="AP35" s="558"/>
      <c r="AQ35" s="556" t="s">
        <v>559</v>
      </c>
      <c r="AR35" s="557"/>
      <c r="AS35" s="557"/>
      <c r="AT35" s="558"/>
      <c r="AU35" s="99">
        <v>77</v>
      </c>
      <c r="AV35" s="99"/>
      <c r="AW35" s="99"/>
      <c r="AX35" s="100"/>
      <c r="AY35">
        <f t="shared" si="4"/>
        <v>1</v>
      </c>
    </row>
    <row r="36" spans="1:51" ht="23.25" customHeight="1" x14ac:dyDescent="0.15">
      <c r="A36" s="414"/>
      <c r="B36" s="415"/>
      <c r="C36" s="415"/>
      <c r="D36" s="415"/>
      <c r="E36" s="415"/>
      <c r="F36" s="416"/>
      <c r="G36" s="266"/>
      <c r="H36" s="267"/>
      <c r="I36" s="267"/>
      <c r="J36" s="267"/>
      <c r="K36" s="267"/>
      <c r="L36" s="267"/>
      <c r="M36" s="267"/>
      <c r="N36" s="267"/>
      <c r="O36" s="268"/>
      <c r="P36" s="189"/>
      <c r="Q36" s="189"/>
      <c r="R36" s="189"/>
      <c r="S36" s="189"/>
      <c r="T36" s="189"/>
      <c r="U36" s="189"/>
      <c r="V36" s="189"/>
      <c r="W36" s="189"/>
      <c r="X36" s="190"/>
      <c r="Y36" s="191" t="s">
        <v>13</v>
      </c>
      <c r="Z36" s="140"/>
      <c r="AA36" s="141"/>
      <c r="AB36" s="192" t="s">
        <v>163</v>
      </c>
      <c r="AC36" s="192"/>
      <c r="AD36" s="192"/>
      <c r="AE36" s="98">
        <v>77.400000000000006</v>
      </c>
      <c r="AF36" s="99"/>
      <c r="AG36" s="99"/>
      <c r="AH36" s="99"/>
      <c r="AI36" s="98">
        <v>77.900000000000006</v>
      </c>
      <c r="AJ36" s="99"/>
      <c r="AK36" s="99"/>
      <c r="AL36" s="99"/>
      <c r="AM36" s="556" t="s">
        <v>559</v>
      </c>
      <c r="AN36" s="557"/>
      <c r="AO36" s="557"/>
      <c r="AP36" s="558"/>
      <c r="AQ36" s="556" t="s">
        <v>559</v>
      </c>
      <c r="AR36" s="557"/>
      <c r="AS36" s="557"/>
      <c r="AT36" s="558"/>
      <c r="AU36" s="99" t="s">
        <v>559</v>
      </c>
      <c r="AV36" s="99"/>
      <c r="AW36" s="99"/>
      <c r="AX36" s="100"/>
      <c r="AY36">
        <f t="shared" si="4"/>
        <v>1</v>
      </c>
    </row>
    <row r="37" spans="1:51" ht="23.25" customHeight="1" x14ac:dyDescent="0.15">
      <c r="A37" s="67" t="s">
        <v>231</v>
      </c>
      <c r="B37" s="68"/>
      <c r="C37" s="68"/>
      <c r="D37" s="68"/>
      <c r="E37" s="68"/>
      <c r="F37" s="69"/>
      <c r="G37" s="73" t="s">
        <v>562</v>
      </c>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5"/>
      <c r="AY37">
        <f t="shared" si="4"/>
        <v>1</v>
      </c>
    </row>
    <row r="38" spans="1:51" ht="18" customHeight="1" x14ac:dyDescent="0.15">
      <c r="A38" s="70"/>
      <c r="B38" s="71"/>
      <c r="C38" s="71"/>
      <c r="D38" s="71"/>
      <c r="E38" s="71"/>
      <c r="F38" s="72"/>
      <c r="G38" s="76"/>
      <c r="H38" s="77"/>
      <c r="I38" s="77"/>
      <c r="J38" s="77"/>
      <c r="K38" s="77"/>
      <c r="L38" s="77"/>
      <c r="M38" s="77"/>
      <c r="N38" s="77"/>
      <c r="O38" s="77"/>
      <c r="P38" s="77"/>
      <c r="Q38" s="77"/>
      <c r="R38" s="77"/>
      <c r="S38" s="77"/>
      <c r="T38" s="77"/>
      <c r="U38" s="77"/>
      <c r="V38" s="77"/>
      <c r="W38" s="77"/>
      <c r="X38" s="77"/>
      <c r="Y38" s="77"/>
      <c r="Z38" s="77"/>
      <c r="AA38" s="77"/>
      <c r="AB38" s="77"/>
      <c r="AC38" s="77"/>
      <c r="AD38" s="77"/>
      <c r="AE38" s="78"/>
      <c r="AF38" s="78"/>
      <c r="AG38" s="78"/>
      <c r="AH38" s="78"/>
      <c r="AI38" s="78"/>
      <c r="AJ38" s="78"/>
      <c r="AK38" s="78"/>
      <c r="AL38" s="78"/>
      <c r="AM38" s="78"/>
      <c r="AN38" s="78"/>
      <c r="AO38" s="78"/>
      <c r="AP38" s="78"/>
      <c r="AQ38" s="77"/>
      <c r="AR38" s="77"/>
      <c r="AS38" s="77"/>
      <c r="AT38" s="77"/>
      <c r="AU38" s="77"/>
      <c r="AV38" s="77"/>
      <c r="AW38" s="77"/>
      <c r="AX38" s="79"/>
      <c r="AY38">
        <f t="shared" si="4"/>
        <v>1</v>
      </c>
    </row>
    <row r="39" spans="1:51" ht="0.75" customHeight="1" thickBot="1" x14ac:dyDescent="0.2">
      <c r="A39" s="63"/>
      <c r="B39" s="129"/>
      <c r="C39" s="129"/>
      <c r="D39" s="129"/>
      <c r="E39" s="129"/>
      <c r="F39" s="130"/>
      <c r="G39" s="193"/>
      <c r="H39" s="194"/>
      <c r="I39" s="194"/>
      <c r="J39" s="194"/>
      <c r="K39" s="194"/>
      <c r="L39" s="194"/>
      <c r="M39" s="194"/>
      <c r="N39" s="194"/>
      <c r="O39" s="195"/>
      <c r="P39" s="168"/>
      <c r="Q39" s="168"/>
      <c r="R39" s="168"/>
      <c r="S39" s="168"/>
      <c r="T39" s="168"/>
      <c r="U39" s="168"/>
      <c r="V39" s="168"/>
      <c r="W39" s="168"/>
      <c r="X39" s="169"/>
      <c r="Y39" s="540" t="s">
        <v>13</v>
      </c>
      <c r="Z39" s="541"/>
      <c r="AA39" s="542"/>
      <c r="AB39" s="537" t="s">
        <v>14</v>
      </c>
      <c r="AC39" s="538"/>
      <c r="AD39" s="539"/>
      <c r="AE39" s="170"/>
      <c r="AF39" s="171"/>
      <c r="AG39" s="171"/>
      <c r="AH39" s="172"/>
      <c r="AI39" s="170"/>
      <c r="AJ39" s="171"/>
      <c r="AK39" s="171"/>
      <c r="AL39" s="172"/>
      <c r="AM39" s="170"/>
      <c r="AN39" s="171"/>
      <c r="AO39" s="171"/>
      <c r="AP39" s="171"/>
      <c r="AQ39" s="173"/>
      <c r="AR39" s="174"/>
      <c r="AS39" s="174"/>
      <c r="AT39" s="175"/>
      <c r="AU39" s="171"/>
      <c r="AV39" s="171"/>
      <c r="AW39" s="171"/>
      <c r="AX39" s="176"/>
      <c r="AY39" t="e">
        <f>#REF!</f>
        <v>#REF!</v>
      </c>
    </row>
    <row r="40" spans="1:51" ht="31.5" customHeight="1" x14ac:dyDescent="0.15">
      <c r="A40" s="157" t="s">
        <v>210</v>
      </c>
      <c r="B40" s="158"/>
      <c r="C40" s="158"/>
      <c r="D40" s="158"/>
      <c r="E40" s="158"/>
      <c r="F40" s="159"/>
      <c r="G40" s="166" t="s">
        <v>54</v>
      </c>
      <c r="H40" s="166"/>
      <c r="I40" s="166"/>
      <c r="J40" s="166"/>
      <c r="K40" s="166"/>
      <c r="L40" s="166"/>
      <c r="M40" s="166"/>
      <c r="N40" s="166"/>
      <c r="O40" s="166"/>
      <c r="P40" s="166"/>
      <c r="Q40" s="166"/>
      <c r="R40" s="166"/>
      <c r="S40" s="166"/>
      <c r="T40" s="166"/>
      <c r="U40" s="166"/>
      <c r="V40" s="166"/>
      <c r="W40" s="166"/>
      <c r="X40" s="167"/>
      <c r="Y40" s="509"/>
      <c r="Z40" s="510"/>
      <c r="AA40" s="511"/>
      <c r="AB40" s="150" t="s">
        <v>11</v>
      </c>
      <c r="AC40" s="150"/>
      <c r="AD40" s="150"/>
      <c r="AE40" s="177" t="s">
        <v>240</v>
      </c>
      <c r="AF40" s="178"/>
      <c r="AG40" s="178"/>
      <c r="AH40" s="179"/>
      <c r="AI40" s="177" t="s">
        <v>256</v>
      </c>
      <c r="AJ40" s="178"/>
      <c r="AK40" s="178"/>
      <c r="AL40" s="179"/>
      <c r="AM40" s="177" t="s">
        <v>353</v>
      </c>
      <c r="AN40" s="178"/>
      <c r="AO40" s="178"/>
      <c r="AP40" s="179"/>
      <c r="AQ40" s="93" t="s">
        <v>261</v>
      </c>
      <c r="AR40" s="94"/>
      <c r="AS40" s="94"/>
      <c r="AT40" s="95"/>
      <c r="AU40" s="93" t="s">
        <v>385</v>
      </c>
      <c r="AV40" s="94"/>
      <c r="AW40" s="94"/>
      <c r="AX40" s="96"/>
    </row>
    <row r="41" spans="1:51" ht="23.25" customHeight="1" x14ac:dyDescent="0.15">
      <c r="A41" s="160"/>
      <c r="B41" s="161"/>
      <c r="C41" s="161"/>
      <c r="D41" s="161"/>
      <c r="E41" s="161"/>
      <c r="F41" s="162"/>
      <c r="G41" s="187" t="s">
        <v>565</v>
      </c>
      <c r="H41" s="187"/>
      <c r="I41" s="187"/>
      <c r="J41" s="187"/>
      <c r="K41" s="187"/>
      <c r="L41" s="187"/>
      <c r="M41" s="187"/>
      <c r="N41" s="187"/>
      <c r="O41" s="187"/>
      <c r="P41" s="187"/>
      <c r="Q41" s="187"/>
      <c r="R41" s="187"/>
      <c r="S41" s="187"/>
      <c r="T41" s="187"/>
      <c r="U41" s="187"/>
      <c r="V41" s="187"/>
      <c r="W41" s="187"/>
      <c r="X41" s="188"/>
      <c r="Y41" s="180" t="s">
        <v>49</v>
      </c>
      <c r="Z41" s="181"/>
      <c r="AA41" s="182"/>
      <c r="AB41" s="145" t="s">
        <v>566</v>
      </c>
      <c r="AC41" s="145"/>
      <c r="AD41" s="145"/>
      <c r="AE41" s="97">
        <v>157</v>
      </c>
      <c r="AF41" s="97"/>
      <c r="AG41" s="97"/>
      <c r="AH41" s="97"/>
      <c r="AI41" s="97">
        <v>169</v>
      </c>
      <c r="AJ41" s="97"/>
      <c r="AK41" s="97"/>
      <c r="AL41" s="97"/>
      <c r="AM41" s="97">
        <v>158</v>
      </c>
      <c r="AN41" s="97"/>
      <c r="AO41" s="97"/>
      <c r="AP41" s="97"/>
      <c r="AQ41" s="97">
        <v>1788</v>
      </c>
      <c r="AR41" s="97"/>
      <c r="AS41" s="97"/>
      <c r="AT41" s="97"/>
      <c r="AU41" s="98" t="s">
        <v>606</v>
      </c>
      <c r="AV41" s="99"/>
      <c r="AW41" s="99"/>
      <c r="AX41" s="100"/>
    </row>
    <row r="42" spans="1:51" ht="21" customHeight="1" x14ac:dyDescent="0.15">
      <c r="A42" s="163"/>
      <c r="B42" s="164"/>
      <c r="C42" s="164"/>
      <c r="D42" s="164"/>
      <c r="E42" s="164"/>
      <c r="F42" s="165"/>
      <c r="G42" s="189"/>
      <c r="H42" s="189"/>
      <c r="I42" s="189"/>
      <c r="J42" s="189"/>
      <c r="K42" s="189"/>
      <c r="L42" s="189"/>
      <c r="M42" s="189"/>
      <c r="N42" s="189"/>
      <c r="O42" s="189"/>
      <c r="P42" s="189"/>
      <c r="Q42" s="189"/>
      <c r="R42" s="189"/>
      <c r="S42" s="189"/>
      <c r="T42" s="189"/>
      <c r="U42" s="189"/>
      <c r="V42" s="189"/>
      <c r="W42" s="189"/>
      <c r="X42" s="190"/>
      <c r="Y42" s="142" t="s">
        <v>50</v>
      </c>
      <c r="Z42" s="143"/>
      <c r="AA42" s="144"/>
      <c r="AB42" s="145" t="s">
        <v>566</v>
      </c>
      <c r="AC42" s="145"/>
      <c r="AD42" s="145"/>
      <c r="AE42" s="97">
        <v>1788</v>
      </c>
      <c r="AF42" s="97"/>
      <c r="AG42" s="97"/>
      <c r="AH42" s="97"/>
      <c r="AI42" s="97">
        <v>1788</v>
      </c>
      <c r="AJ42" s="97"/>
      <c r="AK42" s="97"/>
      <c r="AL42" s="97"/>
      <c r="AM42" s="97">
        <v>1788</v>
      </c>
      <c r="AN42" s="97"/>
      <c r="AO42" s="97"/>
      <c r="AP42" s="97"/>
      <c r="AQ42" s="97">
        <v>1788</v>
      </c>
      <c r="AR42" s="97"/>
      <c r="AS42" s="97"/>
      <c r="AT42" s="97"/>
      <c r="AU42" s="101" t="s">
        <v>606</v>
      </c>
      <c r="AV42" s="102"/>
      <c r="AW42" s="102"/>
      <c r="AX42" s="103"/>
    </row>
    <row r="43" spans="1:51" ht="23.25" customHeight="1" x14ac:dyDescent="0.15">
      <c r="A43" s="131" t="s">
        <v>15</v>
      </c>
      <c r="B43" s="132"/>
      <c r="C43" s="132"/>
      <c r="D43" s="132"/>
      <c r="E43" s="132"/>
      <c r="F43" s="133"/>
      <c r="G43" s="140" t="s">
        <v>16</v>
      </c>
      <c r="H43" s="140"/>
      <c r="I43" s="140"/>
      <c r="J43" s="140"/>
      <c r="K43" s="140"/>
      <c r="L43" s="140"/>
      <c r="M43" s="140"/>
      <c r="N43" s="140"/>
      <c r="O43" s="140"/>
      <c r="P43" s="140"/>
      <c r="Q43" s="140"/>
      <c r="R43" s="140"/>
      <c r="S43" s="140"/>
      <c r="T43" s="140"/>
      <c r="U43" s="140"/>
      <c r="V43" s="140"/>
      <c r="W43" s="140"/>
      <c r="X43" s="141"/>
      <c r="Y43" s="426"/>
      <c r="Z43" s="427"/>
      <c r="AA43" s="428"/>
      <c r="AB43" s="191" t="s">
        <v>11</v>
      </c>
      <c r="AC43" s="140"/>
      <c r="AD43" s="141"/>
      <c r="AE43" s="183" t="s">
        <v>240</v>
      </c>
      <c r="AF43" s="183"/>
      <c r="AG43" s="183"/>
      <c r="AH43" s="183"/>
      <c r="AI43" s="183" t="s">
        <v>256</v>
      </c>
      <c r="AJ43" s="183"/>
      <c r="AK43" s="183"/>
      <c r="AL43" s="183"/>
      <c r="AM43" s="183" t="s">
        <v>353</v>
      </c>
      <c r="AN43" s="183"/>
      <c r="AO43" s="183"/>
      <c r="AP43" s="183"/>
      <c r="AQ43" s="198" t="s">
        <v>386</v>
      </c>
      <c r="AR43" s="199"/>
      <c r="AS43" s="199"/>
      <c r="AT43" s="199"/>
      <c r="AU43" s="199"/>
      <c r="AV43" s="199"/>
      <c r="AW43" s="199"/>
      <c r="AX43" s="200"/>
    </row>
    <row r="44" spans="1:51" ht="23.25" customHeight="1" x14ac:dyDescent="0.15">
      <c r="A44" s="134"/>
      <c r="B44" s="135"/>
      <c r="C44" s="135"/>
      <c r="D44" s="135"/>
      <c r="E44" s="135"/>
      <c r="F44" s="136"/>
      <c r="G44" s="429" t="s">
        <v>567</v>
      </c>
      <c r="H44" s="429"/>
      <c r="I44" s="429"/>
      <c r="J44" s="429"/>
      <c r="K44" s="429"/>
      <c r="L44" s="429"/>
      <c r="M44" s="429"/>
      <c r="N44" s="429"/>
      <c r="O44" s="429"/>
      <c r="P44" s="429"/>
      <c r="Q44" s="429"/>
      <c r="R44" s="429"/>
      <c r="S44" s="429"/>
      <c r="T44" s="429"/>
      <c r="U44" s="429"/>
      <c r="V44" s="429"/>
      <c r="W44" s="429"/>
      <c r="X44" s="429"/>
      <c r="Y44" s="431" t="s">
        <v>15</v>
      </c>
      <c r="Z44" s="432"/>
      <c r="AA44" s="433"/>
      <c r="AB44" s="184" t="s">
        <v>568</v>
      </c>
      <c r="AC44" s="185"/>
      <c r="AD44" s="186"/>
      <c r="AE44" s="97">
        <v>162.30000000000001</v>
      </c>
      <c r="AF44" s="97"/>
      <c r="AG44" s="97"/>
      <c r="AH44" s="97"/>
      <c r="AI44" s="97">
        <v>124.4</v>
      </c>
      <c r="AJ44" s="97"/>
      <c r="AK44" s="97"/>
      <c r="AL44" s="97"/>
      <c r="AM44" s="97">
        <v>122.8</v>
      </c>
      <c r="AN44" s="97"/>
      <c r="AO44" s="97"/>
      <c r="AP44" s="97"/>
      <c r="AQ44" s="98">
        <v>33.9</v>
      </c>
      <c r="AR44" s="99"/>
      <c r="AS44" s="99"/>
      <c r="AT44" s="99"/>
      <c r="AU44" s="99"/>
      <c r="AV44" s="99"/>
      <c r="AW44" s="99"/>
      <c r="AX44" s="100"/>
    </row>
    <row r="45" spans="1:51" ht="45" customHeight="1" x14ac:dyDescent="0.15">
      <c r="A45" s="137"/>
      <c r="B45" s="138"/>
      <c r="C45" s="138"/>
      <c r="D45" s="138"/>
      <c r="E45" s="138"/>
      <c r="F45" s="139"/>
      <c r="G45" s="430"/>
      <c r="H45" s="430"/>
      <c r="I45" s="430"/>
      <c r="J45" s="430"/>
      <c r="K45" s="430"/>
      <c r="L45" s="430"/>
      <c r="M45" s="430"/>
      <c r="N45" s="430"/>
      <c r="O45" s="430"/>
      <c r="P45" s="430"/>
      <c r="Q45" s="430"/>
      <c r="R45" s="430"/>
      <c r="S45" s="430"/>
      <c r="T45" s="430"/>
      <c r="U45" s="430"/>
      <c r="V45" s="430"/>
      <c r="W45" s="430"/>
      <c r="X45" s="430"/>
      <c r="Y45" s="146" t="s">
        <v>43</v>
      </c>
      <c r="Z45" s="143"/>
      <c r="AA45" s="144"/>
      <c r="AB45" s="147" t="s">
        <v>569</v>
      </c>
      <c r="AC45" s="148"/>
      <c r="AD45" s="149"/>
      <c r="AE45" s="196" t="s">
        <v>570</v>
      </c>
      <c r="AF45" s="196"/>
      <c r="AG45" s="196"/>
      <c r="AH45" s="196"/>
      <c r="AI45" s="196" t="s">
        <v>571</v>
      </c>
      <c r="AJ45" s="196"/>
      <c r="AK45" s="196"/>
      <c r="AL45" s="196"/>
      <c r="AM45" s="196" t="s">
        <v>607</v>
      </c>
      <c r="AN45" s="196"/>
      <c r="AO45" s="196"/>
      <c r="AP45" s="196"/>
      <c r="AQ45" s="196" t="s">
        <v>608</v>
      </c>
      <c r="AR45" s="196"/>
      <c r="AS45" s="196"/>
      <c r="AT45" s="196"/>
      <c r="AU45" s="196"/>
      <c r="AV45" s="196"/>
      <c r="AW45" s="196"/>
      <c r="AX45" s="197"/>
    </row>
    <row r="46" spans="1:51" ht="60" customHeight="1" x14ac:dyDescent="0.15">
      <c r="A46" s="524" t="s">
        <v>130</v>
      </c>
      <c r="B46" s="525"/>
      <c r="C46" s="326" t="s">
        <v>131</v>
      </c>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8"/>
      <c r="AD46" s="113" t="s">
        <v>575</v>
      </c>
      <c r="AE46" s="114"/>
      <c r="AF46" s="114"/>
      <c r="AG46" s="118" t="s">
        <v>580</v>
      </c>
      <c r="AH46" s="119"/>
      <c r="AI46" s="119"/>
      <c r="AJ46" s="119"/>
      <c r="AK46" s="119"/>
      <c r="AL46" s="119"/>
      <c r="AM46" s="119"/>
      <c r="AN46" s="119"/>
      <c r="AO46" s="119"/>
      <c r="AP46" s="119"/>
      <c r="AQ46" s="119"/>
      <c r="AR46" s="119"/>
      <c r="AS46" s="119"/>
      <c r="AT46" s="119"/>
      <c r="AU46" s="119"/>
      <c r="AV46" s="119"/>
      <c r="AW46" s="119"/>
      <c r="AX46" s="120"/>
    </row>
    <row r="47" spans="1:51" ht="60" customHeight="1" x14ac:dyDescent="0.15">
      <c r="A47" s="526"/>
      <c r="B47" s="527"/>
      <c r="C47" s="464" t="s">
        <v>32</v>
      </c>
      <c r="D47" s="465"/>
      <c r="E47" s="465"/>
      <c r="F47" s="465"/>
      <c r="G47" s="465"/>
      <c r="H47" s="465"/>
      <c r="I47" s="465"/>
      <c r="J47" s="465"/>
      <c r="K47" s="465"/>
      <c r="L47" s="465"/>
      <c r="M47" s="465"/>
      <c r="N47" s="465"/>
      <c r="O47" s="465"/>
      <c r="P47" s="465"/>
      <c r="Q47" s="465"/>
      <c r="R47" s="465"/>
      <c r="S47" s="465"/>
      <c r="T47" s="465"/>
      <c r="U47" s="465"/>
      <c r="V47" s="465"/>
      <c r="W47" s="465"/>
      <c r="X47" s="465"/>
      <c r="Y47" s="465"/>
      <c r="Z47" s="465"/>
      <c r="AA47" s="465"/>
      <c r="AB47" s="465"/>
      <c r="AC47" s="125"/>
      <c r="AD47" s="108" t="s">
        <v>575</v>
      </c>
      <c r="AE47" s="109"/>
      <c r="AF47" s="109"/>
      <c r="AG47" s="64" t="s">
        <v>581</v>
      </c>
      <c r="AH47" s="65"/>
      <c r="AI47" s="65"/>
      <c r="AJ47" s="65"/>
      <c r="AK47" s="65"/>
      <c r="AL47" s="65"/>
      <c r="AM47" s="65"/>
      <c r="AN47" s="65"/>
      <c r="AO47" s="65"/>
      <c r="AP47" s="65"/>
      <c r="AQ47" s="65"/>
      <c r="AR47" s="65"/>
      <c r="AS47" s="65"/>
      <c r="AT47" s="65"/>
      <c r="AU47" s="65"/>
      <c r="AV47" s="65"/>
      <c r="AW47" s="65"/>
      <c r="AX47" s="66"/>
    </row>
    <row r="48" spans="1:51" ht="60" customHeight="1" x14ac:dyDescent="0.15">
      <c r="A48" s="528"/>
      <c r="B48" s="529"/>
      <c r="C48" s="466" t="s">
        <v>132</v>
      </c>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8"/>
      <c r="AD48" s="424" t="s">
        <v>575</v>
      </c>
      <c r="AE48" s="425"/>
      <c r="AF48" s="425"/>
      <c r="AG48" s="217" t="s">
        <v>582</v>
      </c>
      <c r="AH48" s="218"/>
      <c r="AI48" s="218"/>
      <c r="AJ48" s="218"/>
      <c r="AK48" s="218"/>
      <c r="AL48" s="218"/>
      <c r="AM48" s="218"/>
      <c r="AN48" s="218"/>
      <c r="AO48" s="218"/>
      <c r="AP48" s="218"/>
      <c r="AQ48" s="218"/>
      <c r="AR48" s="218"/>
      <c r="AS48" s="218"/>
      <c r="AT48" s="218"/>
      <c r="AU48" s="218"/>
      <c r="AV48" s="218"/>
      <c r="AW48" s="218"/>
      <c r="AX48" s="219"/>
    </row>
    <row r="49" spans="1:50" ht="60" customHeight="1" x14ac:dyDescent="0.15">
      <c r="A49" s="240" t="s">
        <v>34</v>
      </c>
      <c r="B49" s="241"/>
      <c r="C49" s="469" t="s">
        <v>36</v>
      </c>
      <c r="D49" s="470"/>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471"/>
      <c r="AD49" s="332" t="s">
        <v>575</v>
      </c>
      <c r="AE49" s="333"/>
      <c r="AF49" s="333"/>
      <c r="AG49" s="215" t="s">
        <v>583</v>
      </c>
      <c r="AH49" s="187"/>
      <c r="AI49" s="187"/>
      <c r="AJ49" s="187"/>
      <c r="AK49" s="187"/>
      <c r="AL49" s="187"/>
      <c r="AM49" s="187"/>
      <c r="AN49" s="187"/>
      <c r="AO49" s="187"/>
      <c r="AP49" s="187"/>
      <c r="AQ49" s="187"/>
      <c r="AR49" s="187"/>
      <c r="AS49" s="187"/>
      <c r="AT49" s="187"/>
      <c r="AU49" s="187"/>
      <c r="AV49" s="187"/>
      <c r="AW49" s="187"/>
      <c r="AX49" s="216"/>
    </row>
    <row r="50" spans="1:50" ht="60" customHeight="1" x14ac:dyDescent="0.15">
      <c r="A50" s="242"/>
      <c r="B50" s="243"/>
      <c r="C50" s="445"/>
      <c r="D50" s="446"/>
      <c r="E50" s="348" t="s">
        <v>232</v>
      </c>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50"/>
      <c r="AD50" s="108" t="s">
        <v>584</v>
      </c>
      <c r="AE50" s="109"/>
      <c r="AF50" s="272"/>
      <c r="AG50" s="217"/>
      <c r="AH50" s="218"/>
      <c r="AI50" s="218"/>
      <c r="AJ50" s="218"/>
      <c r="AK50" s="218"/>
      <c r="AL50" s="218"/>
      <c r="AM50" s="218"/>
      <c r="AN50" s="218"/>
      <c r="AO50" s="218"/>
      <c r="AP50" s="218"/>
      <c r="AQ50" s="218"/>
      <c r="AR50" s="218"/>
      <c r="AS50" s="218"/>
      <c r="AT50" s="218"/>
      <c r="AU50" s="218"/>
      <c r="AV50" s="218"/>
      <c r="AW50" s="218"/>
      <c r="AX50" s="219"/>
    </row>
    <row r="51" spans="1:50" ht="60" customHeight="1" x14ac:dyDescent="0.15">
      <c r="A51" s="242"/>
      <c r="B51" s="243"/>
      <c r="C51" s="447"/>
      <c r="D51" s="448"/>
      <c r="E51" s="351" t="s">
        <v>195</v>
      </c>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3"/>
      <c r="AD51" s="481" t="s">
        <v>584</v>
      </c>
      <c r="AE51" s="482"/>
      <c r="AF51" s="482"/>
      <c r="AG51" s="217"/>
      <c r="AH51" s="218"/>
      <c r="AI51" s="218"/>
      <c r="AJ51" s="218"/>
      <c r="AK51" s="218"/>
      <c r="AL51" s="218"/>
      <c r="AM51" s="218"/>
      <c r="AN51" s="218"/>
      <c r="AO51" s="218"/>
      <c r="AP51" s="218"/>
      <c r="AQ51" s="218"/>
      <c r="AR51" s="218"/>
      <c r="AS51" s="218"/>
      <c r="AT51" s="218"/>
      <c r="AU51" s="218"/>
      <c r="AV51" s="218"/>
      <c r="AW51" s="218"/>
      <c r="AX51" s="219"/>
    </row>
    <row r="52" spans="1:50" ht="60" customHeight="1" x14ac:dyDescent="0.15">
      <c r="A52" s="242"/>
      <c r="B52" s="244"/>
      <c r="C52" s="461" t="s">
        <v>37</v>
      </c>
      <c r="D52" s="462"/>
      <c r="E52" s="462"/>
      <c r="F52" s="462"/>
      <c r="G52" s="462"/>
      <c r="H52" s="462"/>
      <c r="I52" s="462"/>
      <c r="J52" s="462"/>
      <c r="K52" s="462"/>
      <c r="L52" s="462"/>
      <c r="M52" s="462"/>
      <c r="N52" s="462"/>
      <c r="O52" s="462"/>
      <c r="P52" s="462"/>
      <c r="Q52" s="462"/>
      <c r="R52" s="462"/>
      <c r="S52" s="462"/>
      <c r="T52" s="462"/>
      <c r="U52" s="462"/>
      <c r="V52" s="462"/>
      <c r="W52" s="462"/>
      <c r="X52" s="462"/>
      <c r="Y52" s="462"/>
      <c r="Z52" s="462"/>
      <c r="AA52" s="462"/>
      <c r="AB52" s="462"/>
      <c r="AC52" s="462"/>
      <c r="AD52" s="204" t="s">
        <v>575</v>
      </c>
      <c r="AE52" s="205"/>
      <c r="AF52" s="205"/>
      <c r="AG52" s="360" t="s">
        <v>585</v>
      </c>
      <c r="AH52" s="361"/>
      <c r="AI52" s="361"/>
      <c r="AJ52" s="361"/>
      <c r="AK52" s="361"/>
      <c r="AL52" s="361"/>
      <c r="AM52" s="361"/>
      <c r="AN52" s="361"/>
      <c r="AO52" s="361"/>
      <c r="AP52" s="361"/>
      <c r="AQ52" s="361"/>
      <c r="AR52" s="361"/>
      <c r="AS52" s="361"/>
      <c r="AT52" s="361"/>
      <c r="AU52" s="361"/>
      <c r="AV52" s="361"/>
      <c r="AW52" s="361"/>
      <c r="AX52" s="362"/>
    </row>
    <row r="53" spans="1:50" ht="60" customHeight="1" x14ac:dyDescent="0.15">
      <c r="A53" s="242"/>
      <c r="B53" s="244"/>
      <c r="C53" s="124" t="s">
        <v>133</v>
      </c>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08" t="s">
        <v>575</v>
      </c>
      <c r="AE53" s="109"/>
      <c r="AF53" s="109"/>
      <c r="AG53" s="64" t="s">
        <v>586</v>
      </c>
      <c r="AH53" s="65"/>
      <c r="AI53" s="65"/>
      <c r="AJ53" s="65"/>
      <c r="AK53" s="65"/>
      <c r="AL53" s="65"/>
      <c r="AM53" s="65"/>
      <c r="AN53" s="65"/>
      <c r="AO53" s="65"/>
      <c r="AP53" s="65"/>
      <c r="AQ53" s="65"/>
      <c r="AR53" s="65"/>
      <c r="AS53" s="65"/>
      <c r="AT53" s="65"/>
      <c r="AU53" s="65"/>
      <c r="AV53" s="65"/>
      <c r="AW53" s="65"/>
      <c r="AX53" s="66"/>
    </row>
    <row r="54" spans="1:50" ht="60" customHeight="1" x14ac:dyDescent="0.15">
      <c r="A54" s="242"/>
      <c r="B54" s="244"/>
      <c r="C54" s="124" t="s">
        <v>33</v>
      </c>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08" t="s">
        <v>575</v>
      </c>
      <c r="AE54" s="109"/>
      <c r="AF54" s="109"/>
      <c r="AG54" s="64" t="s">
        <v>587</v>
      </c>
      <c r="AH54" s="65"/>
      <c r="AI54" s="65"/>
      <c r="AJ54" s="65"/>
      <c r="AK54" s="65"/>
      <c r="AL54" s="65"/>
      <c r="AM54" s="65"/>
      <c r="AN54" s="65"/>
      <c r="AO54" s="65"/>
      <c r="AP54" s="65"/>
      <c r="AQ54" s="65"/>
      <c r="AR54" s="65"/>
      <c r="AS54" s="65"/>
      <c r="AT54" s="65"/>
      <c r="AU54" s="65"/>
      <c r="AV54" s="65"/>
      <c r="AW54" s="65"/>
      <c r="AX54" s="66"/>
    </row>
    <row r="55" spans="1:50" ht="60" customHeight="1" x14ac:dyDescent="0.15">
      <c r="A55" s="242"/>
      <c r="B55" s="244"/>
      <c r="C55" s="124" t="s">
        <v>38</v>
      </c>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208"/>
      <c r="AD55" s="108" t="s">
        <v>575</v>
      </c>
      <c r="AE55" s="109"/>
      <c r="AF55" s="109"/>
      <c r="AG55" s="64" t="s">
        <v>588</v>
      </c>
      <c r="AH55" s="65"/>
      <c r="AI55" s="65"/>
      <c r="AJ55" s="65"/>
      <c r="AK55" s="65"/>
      <c r="AL55" s="65"/>
      <c r="AM55" s="65"/>
      <c r="AN55" s="65"/>
      <c r="AO55" s="65"/>
      <c r="AP55" s="65"/>
      <c r="AQ55" s="65"/>
      <c r="AR55" s="65"/>
      <c r="AS55" s="65"/>
      <c r="AT55" s="65"/>
      <c r="AU55" s="65"/>
      <c r="AV55" s="65"/>
      <c r="AW55" s="65"/>
      <c r="AX55" s="66"/>
    </row>
    <row r="56" spans="1:50" ht="60" customHeight="1" x14ac:dyDescent="0.15">
      <c r="A56" s="242"/>
      <c r="B56" s="244"/>
      <c r="C56" s="124" t="s">
        <v>207</v>
      </c>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208"/>
      <c r="AD56" s="424" t="s">
        <v>575</v>
      </c>
      <c r="AE56" s="425"/>
      <c r="AF56" s="425"/>
      <c r="AG56" s="458" t="s">
        <v>589</v>
      </c>
      <c r="AH56" s="459"/>
      <c r="AI56" s="459"/>
      <c r="AJ56" s="459"/>
      <c r="AK56" s="459"/>
      <c r="AL56" s="459"/>
      <c r="AM56" s="459"/>
      <c r="AN56" s="459"/>
      <c r="AO56" s="459"/>
      <c r="AP56" s="459"/>
      <c r="AQ56" s="459"/>
      <c r="AR56" s="459"/>
      <c r="AS56" s="459"/>
      <c r="AT56" s="459"/>
      <c r="AU56" s="459"/>
      <c r="AV56" s="459"/>
      <c r="AW56" s="459"/>
      <c r="AX56" s="460"/>
    </row>
    <row r="57" spans="1:50" ht="60" customHeight="1" x14ac:dyDescent="0.15">
      <c r="A57" s="242"/>
      <c r="B57" s="244"/>
      <c r="C57" s="600" t="s">
        <v>208</v>
      </c>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2"/>
      <c r="AD57" s="108" t="s">
        <v>575</v>
      </c>
      <c r="AE57" s="109"/>
      <c r="AF57" s="272"/>
      <c r="AG57" s="64" t="s">
        <v>590</v>
      </c>
      <c r="AH57" s="65"/>
      <c r="AI57" s="65"/>
      <c r="AJ57" s="65"/>
      <c r="AK57" s="65"/>
      <c r="AL57" s="65"/>
      <c r="AM57" s="65"/>
      <c r="AN57" s="65"/>
      <c r="AO57" s="65"/>
      <c r="AP57" s="65"/>
      <c r="AQ57" s="65"/>
      <c r="AR57" s="65"/>
      <c r="AS57" s="65"/>
      <c r="AT57" s="65"/>
      <c r="AU57" s="65"/>
      <c r="AV57" s="65"/>
      <c r="AW57" s="65"/>
      <c r="AX57" s="66"/>
    </row>
    <row r="58" spans="1:50" ht="60" customHeight="1" x14ac:dyDescent="0.15">
      <c r="A58" s="245"/>
      <c r="B58" s="246"/>
      <c r="C58" s="247" t="s">
        <v>196</v>
      </c>
      <c r="D58" s="248"/>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9"/>
      <c r="AD58" s="455" t="s">
        <v>575</v>
      </c>
      <c r="AE58" s="456"/>
      <c r="AF58" s="457"/>
      <c r="AG58" s="354" t="s">
        <v>591</v>
      </c>
      <c r="AH58" s="355"/>
      <c r="AI58" s="355"/>
      <c r="AJ58" s="355"/>
      <c r="AK58" s="355"/>
      <c r="AL58" s="355"/>
      <c r="AM58" s="355"/>
      <c r="AN58" s="355"/>
      <c r="AO58" s="355"/>
      <c r="AP58" s="355"/>
      <c r="AQ58" s="355"/>
      <c r="AR58" s="355"/>
      <c r="AS58" s="355"/>
      <c r="AT58" s="355"/>
      <c r="AU58" s="355"/>
      <c r="AV58" s="355"/>
      <c r="AW58" s="355"/>
      <c r="AX58" s="356"/>
    </row>
    <row r="59" spans="1:50" ht="60" customHeight="1" x14ac:dyDescent="0.15">
      <c r="A59" s="240" t="s">
        <v>35</v>
      </c>
      <c r="B59" s="434"/>
      <c r="C59" s="435" t="s">
        <v>197</v>
      </c>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7"/>
      <c r="AD59" s="204" t="s">
        <v>575</v>
      </c>
      <c r="AE59" s="205"/>
      <c r="AF59" s="256"/>
      <c r="AG59" s="360" t="s">
        <v>592</v>
      </c>
      <c r="AH59" s="361"/>
      <c r="AI59" s="361"/>
      <c r="AJ59" s="361"/>
      <c r="AK59" s="361"/>
      <c r="AL59" s="361"/>
      <c r="AM59" s="361"/>
      <c r="AN59" s="361"/>
      <c r="AO59" s="361"/>
      <c r="AP59" s="361"/>
      <c r="AQ59" s="361"/>
      <c r="AR59" s="361"/>
      <c r="AS59" s="361"/>
      <c r="AT59" s="361"/>
      <c r="AU59" s="361"/>
      <c r="AV59" s="361"/>
      <c r="AW59" s="361"/>
      <c r="AX59" s="362"/>
    </row>
    <row r="60" spans="1:50" ht="60" customHeight="1" x14ac:dyDescent="0.15">
      <c r="A60" s="242"/>
      <c r="B60" s="244"/>
      <c r="C60" s="220" t="s">
        <v>40</v>
      </c>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2"/>
      <c r="AD60" s="226" t="s">
        <v>575</v>
      </c>
      <c r="AE60" s="227"/>
      <c r="AF60" s="227"/>
      <c r="AG60" s="64" t="s">
        <v>593</v>
      </c>
      <c r="AH60" s="65"/>
      <c r="AI60" s="65"/>
      <c r="AJ60" s="65"/>
      <c r="AK60" s="65"/>
      <c r="AL60" s="65"/>
      <c r="AM60" s="65"/>
      <c r="AN60" s="65"/>
      <c r="AO60" s="65"/>
      <c r="AP60" s="65"/>
      <c r="AQ60" s="65"/>
      <c r="AR60" s="65"/>
      <c r="AS60" s="65"/>
      <c r="AT60" s="65"/>
      <c r="AU60" s="65"/>
      <c r="AV60" s="65"/>
      <c r="AW60" s="65"/>
      <c r="AX60" s="66"/>
    </row>
    <row r="61" spans="1:50" ht="60" customHeight="1" x14ac:dyDescent="0.15">
      <c r="A61" s="242"/>
      <c r="B61" s="244"/>
      <c r="C61" s="124" t="s">
        <v>166</v>
      </c>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08" t="s">
        <v>594</v>
      </c>
      <c r="AE61" s="109"/>
      <c r="AF61" s="109"/>
      <c r="AG61" s="64" t="s">
        <v>595</v>
      </c>
      <c r="AH61" s="65"/>
      <c r="AI61" s="65"/>
      <c r="AJ61" s="65"/>
      <c r="AK61" s="65"/>
      <c r="AL61" s="65"/>
      <c r="AM61" s="65"/>
      <c r="AN61" s="65"/>
      <c r="AO61" s="65"/>
      <c r="AP61" s="65"/>
      <c r="AQ61" s="65"/>
      <c r="AR61" s="65"/>
      <c r="AS61" s="65"/>
      <c r="AT61" s="65"/>
      <c r="AU61" s="65"/>
      <c r="AV61" s="65"/>
      <c r="AW61" s="65"/>
      <c r="AX61" s="66"/>
    </row>
    <row r="62" spans="1:50" ht="87.75" customHeight="1" x14ac:dyDescent="0.15">
      <c r="A62" s="245"/>
      <c r="B62" s="246"/>
      <c r="C62" s="124" t="s">
        <v>39</v>
      </c>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08" t="s">
        <v>575</v>
      </c>
      <c r="AE62" s="109"/>
      <c r="AF62" s="109"/>
      <c r="AG62" s="206" t="s">
        <v>596</v>
      </c>
      <c r="AH62" s="189"/>
      <c r="AI62" s="189"/>
      <c r="AJ62" s="189"/>
      <c r="AK62" s="189"/>
      <c r="AL62" s="189"/>
      <c r="AM62" s="189"/>
      <c r="AN62" s="189"/>
      <c r="AO62" s="189"/>
      <c r="AP62" s="189"/>
      <c r="AQ62" s="189"/>
      <c r="AR62" s="189"/>
      <c r="AS62" s="189"/>
      <c r="AT62" s="189"/>
      <c r="AU62" s="189"/>
      <c r="AV62" s="189"/>
      <c r="AW62" s="189"/>
      <c r="AX62" s="207"/>
    </row>
    <row r="63" spans="1:50" ht="41.25" customHeight="1" x14ac:dyDescent="0.15">
      <c r="A63" s="420" t="s">
        <v>52</v>
      </c>
      <c r="B63" s="421"/>
      <c r="C63" s="223" t="s">
        <v>134</v>
      </c>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5"/>
      <c r="AD63" s="204" t="s">
        <v>617</v>
      </c>
      <c r="AE63" s="205"/>
      <c r="AF63" s="205"/>
      <c r="AG63" s="215" t="s">
        <v>618</v>
      </c>
      <c r="AH63" s="187"/>
      <c r="AI63" s="187"/>
      <c r="AJ63" s="187"/>
      <c r="AK63" s="187"/>
      <c r="AL63" s="187"/>
      <c r="AM63" s="187"/>
      <c r="AN63" s="187"/>
      <c r="AO63" s="187"/>
      <c r="AP63" s="187"/>
      <c r="AQ63" s="187"/>
      <c r="AR63" s="187"/>
      <c r="AS63" s="187"/>
      <c r="AT63" s="187"/>
      <c r="AU63" s="187"/>
      <c r="AV63" s="187"/>
      <c r="AW63" s="187"/>
      <c r="AX63" s="216"/>
    </row>
    <row r="64" spans="1:50" ht="19.7" customHeight="1" x14ac:dyDescent="0.15">
      <c r="A64" s="422"/>
      <c r="B64" s="423"/>
      <c r="C64" s="86" t="s">
        <v>204</v>
      </c>
      <c r="D64" s="84"/>
      <c r="E64" s="84"/>
      <c r="F64" s="87"/>
      <c r="G64" s="83" t="s">
        <v>205</v>
      </c>
      <c r="H64" s="84"/>
      <c r="I64" s="84"/>
      <c r="J64" s="84"/>
      <c r="K64" s="84"/>
      <c r="L64" s="84"/>
      <c r="M64" s="84"/>
      <c r="N64" s="83" t="s">
        <v>206</v>
      </c>
      <c r="O64" s="84"/>
      <c r="P64" s="84"/>
      <c r="Q64" s="84"/>
      <c r="R64" s="84"/>
      <c r="S64" s="84"/>
      <c r="T64" s="84"/>
      <c r="U64" s="84"/>
      <c r="V64" s="84"/>
      <c r="W64" s="84"/>
      <c r="X64" s="84"/>
      <c r="Y64" s="84"/>
      <c r="Z64" s="84"/>
      <c r="AA64" s="84"/>
      <c r="AB64" s="84"/>
      <c r="AC64" s="84"/>
      <c r="AD64" s="84"/>
      <c r="AE64" s="84"/>
      <c r="AF64" s="85"/>
      <c r="AG64" s="217"/>
      <c r="AH64" s="218"/>
      <c r="AI64" s="218"/>
      <c r="AJ64" s="218"/>
      <c r="AK64" s="218"/>
      <c r="AL64" s="218"/>
      <c r="AM64" s="218"/>
      <c r="AN64" s="218"/>
      <c r="AO64" s="218"/>
      <c r="AP64" s="218"/>
      <c r="AQ64" s="218"/>
      <c r="AR64" s="218"/>
      <c r="AS64" s="218"/>
      <c r="AT64" s="218"/>
      <c r="AU64" s="218"/>
      <c r="AV64" s="218"/>
      <c r="AW64" s="218"/>
      <c r="AX64" s="219"/>
    </row>
    <row r="65" spans="1:52" ht="24.75" customHeight="1" x14ac:dyDescent="0.15">
      <c r="A65" s="422"/>
      <c r="B65" s="423"/>
      <c r="C65" s="80"/>
      <c r="D65" s="81"/>
      <c r="E65" s="81"/>
      <c r="F65" s="82"/>
      <c r="G65" s="88"/>
      <c r="H65" s="89"/>
      <c r="I65" s="42" t="str">
        <f>IF(OR(G65="　", G65=""), "", "-")</f>
        <v/>
      </c>
      <c r="J65" s="107"/>
      <c r="K65" s="107"/>
      <c r="L65" s="42" t="str">
        <f>IF(M65="","","-")</f>
        <v/>
      </c>
      <c r="M65" s="43"/>
      <c r="N65" s="104"/>
      <c r="O65" s="105"/>
      <c r="P65" s="105"/>
      <c r="Q65" s="105"/>
      <c r="R65" s="105"/>
      <c r="S65" s="105"/>
      <c r="T65" s="105"/>
      <c r="U65" s="105"/>
      <c r="V65" s="105"/>
      <c r="W65" s="105"/>
      <c r="X65" s="105"/>
      <c r="Y65" s="105"/>
      <c r="Z65" s="105"/>
      <c r="AA65" s="105"/>
      <c r="AB65" s="105"/>
      <c r="AC65" s="105"/>
      <c r="AD65" s="105"/>
      <c r="AE65" s="105"/>
      <c r="AF65" s="106"/>
      <c r="AG65" s="217"/>
      <c r="AH65" s="218"/>
      <c r="AI65" s="218"/>
      <c r="AJ65" s="218"/>
      <c r="AK65" s="218"/>
      <c r="AL65" s="218"/>
      <c r="AM65" s="218"/>
      <c r="AN65" s="218"/>
      <c r="AO65" s="218"/>
      <c r="AP65" s="218"/>
      <c r="AQ65" s="218"/>
      <c r="AR65" s="218"/>
      <c r="AS65" s="218"/>
      <c r="AT65" s="218"/>
      <c r="AU65" s="218"/>
      <c r="AV65" s="218"/>
      <c r="AW65" s="218"/>
      <c r="AX65" s="219"/>
    </row>
    <row r="66" spans="1:52" ht="77.25" customHeight="1" x14ac:dyDescent="0.15">
      <c r="A66" s="240" t="s">
        <v>42</v>
      </c>
      <c r="B66" s="450"/>
      <c r="C66" s="463" t="s">
        <v>47</v>
      </c>
      <c r="D66" s="483"/>
      <c r="E66" s="483"/>
      <c r="F66" s="484"/>
      <c r="G66" s="637" t="s">
        <v>612</v>
      </c>
      <c r="H66" s="637"/>
      <c r="I66" s="637"/>
      <c r="J66" s="637"/>
      <c r="K66" s="637"/>
      <c r="L66" s="637"/>
      <c r="M66" s="637"/>
      <c r="N66" s="637"/>
      <c r="O66" s="637"/>
      <c r="P66" s="637"/>
      <c r="Q66" s="637"/>
      <c r="R66" s="637"/>
      <c r="S66" s="637"/>
      <c r="T66" s="637"/>
      <c r="U66" s="637"/>
      <c r="V66" s="637"/>
      <c r="W66" s="637"/>
      <c r="X66" s="637"/>
      <c r="Y66" s="637"/>
      <c r="Z66" s="637"/>
      <c r="AA66" s="637"/>
      <c r="AB66" s="637"/>
      <c r="AC66" s="637"/>
      <c r="AD66" s="637"/>
      <c r="AE66" s="637"/>
      <c r="AF66" s="637"/>
      <c r="AG66" s="637"/>
      <c r="AH66" s="637"/>
      <c r="AI66" s="637"/>
      <c r="AJ66" s="637"/>
      <c r="AK66" s="637"/>
      <c r="AL66" s="637"/>
      <c r="AM66" s="637"/>
      <c r="AN66" s="637"/>
      <c r="AO66" s="637"/>
      <c r="AP66" s="637"/>
      <c r="AQ66" s="637"/>
      <c r="AR66" s="637"/>
      <c r="AS66" s="637"/>
      <c r="AT66" s="637"/>
      <c r="AU66" s="637"/>
      <c r="AV66" s="637"/>
      <c r="AW66" s="637"/>
      <c r="AX66" s="638"/>
    </row>
    <row r="67" spans="1:52" ht="82.5" customHeight="1" thickBot="1" x14ac:dyDescent="0.2">
      <c r="A67" s="451"/>
      <c r="B67" s="452"/>
      <c r="C67" s="366" t="s">
        <v>51</v>
      </c>
      <c r="D67" s="367"/>
      <c r="E67" s="367"/>
      <c r="F67" s="368"/>
      <c r="G67" s="635" t="s">
        <v>613</v>
      </c>
      <c r="H67" s="635"/>
      <c r="I67" s="635"/>
      <c r="J67" s="635"/>
      <c r="K67" s="635"/>
      <c r="L67" s="635"/>
      <c r="M67" s="635"/>
      <c r="N67" s="635"/>
      <c r="O67" s="635"/>
      <c r="P67" s="635"/>
      <c r="Q67" s="635"/>
      <c r="R67" s="635"/>
      <c r="S67" s="635"/>
      <c r="T67" s="635"/>
      <c r="U67" s="635"/>
      <c r="V67" s="635"/>
      <c r="W67" s="635"/>
      <c r="X67" s="635"/>
      <c r="Y67" s="635"/>
      <c r="Z67" s="635"/>
      <c r="AA67" s="635"/>
      <c r="AB67" s="635"/>
      <c r="AC67" s="635"/>
      <c r="AD67" s="635"/>
      <c r="AE67" s="635"/>
      <c r="AF67" s="635"/>
      <c r="AG67" s="635"/>
      <c r="AH67" s="635"/>
      <c r="AI67" s="635"/>
      <c r="AJ67" s="635"/>
      <c r="AK67" s="635"/>
      <c r="AL67" s="635"/>
      <c r="AM67" s="635"/>
      <c r="AN67" s="635"/>
      <c r="AO67" s="635"/>
      <c r="AP67" s="635"/>
      <c r="AQ67" s="635"/>
      <c r="AR67" s="635"/>
      <c r="AS67" s="635"/>
      <c r="AT67" s="635"/>
      <c r="AU67" s="635"/>
      <c r="AV67" s="635"/>
      <c r="AW67" s="635"/>
      <c r="AX67" s="636"/>
    </row>
    <row r="68" spans="1:52" ht="24" customHeight="1" x14ac:dyDescent="0.15">
      <c r="A68" s="363" t="s">
        <v>29</v>
      </c>
      <c r="B68" s="364"/>
      <c r="C68" s="364"/>
      <c r="D68" s="364"/>
      <c r="E68" s="364"/>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c r="AT68" s="364"/>
      <c r="AU68" s="364"/>
      <c r="AV68" s="364"/>
      <c r="AW68" s="364"/>
      <c r="AX68" s="365"/>
    </row>
    <row r="69" spans="1:52" ht="67.5" customHeight="1" thickBot="1" x14ac:dyDescent="0.2">
      <c r="A69" s="234" t="s">
        <v>620</v>
      </c>
      <c r="B69" s="235"/>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6"/>
    </row>
    <row r="70" spans="1:52" ht="24.75" customHeight="1" x14ac:dyDescent="0.15">
      <c r="A70" s="357" t="s">
        <v>30</v>
      </c>
      <c r="B70" s="358"/>
      <c r="C70" s="358"/>
      <c r="D70" s="358"/>
      <c r="E70" s="358"/>
      <c r="F70" s="358"/>
      <c r="G70" s="358"/>
      <c r="H70" s="358"/>
      <c r="I70" s="358"/>
      <c r="J70" s="358"/>
      <c r="K70" s="358"/>
      <c r="L70" s="358"/>
      <c r="M70" s="358"/>
      <c r="N70" s="358"/>
      <c r="O70" s="358"/>
      <c r="P70" s="358"/>
      <c r="Q70" s="358"/>
      <c r="R70" s="358"/>
      <c r="S70" s="358"/>
      <c r="T70" s="358"/>
      <c r="U70" s="358"/>
      <c r="V70" s="358"/>
      <c r="W70" s="358"/>
      <c r="X70" s="358"/>
      <c r="Y70" s="358"/>
      <c r="Z70" s="358"/>
      <c r="AA70" s="358"/>
      <c r="AB70" s="358"/>
      <c r="AC70" s="358"/>
      <c r="AD70" s="358"/>
      <c r="AE70" s="358"/>
      <c r="AF70" s="358"/>
      <c r="AG70" s="358"/>
      <c r="AH70" s="358"/>
      <c r="AI70" s="358"/>
      <c r="AJ70" s="358"/>
      <c r="AK70" s="358"/>
      <c r="AL70" s="358"/>
      <c r="AM70" s="358"/>
      <c r="AN70" s="358"/>
      <c r="AO70" s="358"/>
      <c r="AP70" s="358"/>
      <c r="AQ70" s="358"/>
      <c r="AR70" s="358"/>
      <c r="AS70" s="358"/>
      <c r="AT70" s="358"/>
      <c r="AU70" s="358"/>
      <c r="AV70" s="358"/>
      <c r="AW70" s="358"/>
      <c r="AX70" s="359"/>
    </row>
    <row r="71" spans="1:52" ht="67.5" customHeight="1" thickBot="1" x14ac:dyDescent="0.2">
      <c r="A71" s="291" t="s">
        <v>129</v>
      </c>
      <c r="B71" s="292"/>
      <c r="C71" s="292"/>
      <c r="D71" s="292"/>
      <c r="E71" s="293"/>
      <c r="F71" s="347" t="s">
        <v>619</v>
      </c>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5"/>
      <c r="AP71" s="235"/>
      <c r="AQ71" s="235"/>
      <c r="AR71" s="235"/>
      <c r="AS71" s="235"/>
      <c r="AT71" s="235"/>
      <c r="AU71" s="235"/>
      <c r="AV71" s="235"/>
      <c r="AW71" s="235"/>
      <c r="AX71" s="236"/>
    </row>
    <row r="72" spans="1:52" ht="24.75" customHeight="1" x14ac:dyDescent="0.15">
      <c r="A72" s="357" t="s">
        <v>41</v>
      </c>
      <c r="B72" s="358"/>
      <c r="C72" s="358"/>
      <c r="D72" s="358"/>
      <c r="E72" s="358"/>
      <c r="F72" s="358"/>
      <c r="G72" s="358"/>
      <c r="H72" s="358"/>
      <c r="I72" s="358"/>
      <c r="J72" s="358"/>
      <c r="K72" s="358"/>
      <c r="L72" s="358"/>
      <c r="M72" s="358"/>
      <c r="N72" s="358"/>
      <c r="O72" s="358"/>
      <c r="P72" s="358"/>
      <c r="Q72" s="358"/>
      <c r="R72" s="358"/>
      <c r="S72" s="358"/>
      <c r="T72" s="358"/>
      <c r="U72" s="358"/>
      <c r="V72" s="358"/>
      <c r="W72" s="358"/>
      <c r="X72" s="358"/>
      <c r="Y72" s="358"/>
      <c r="Z72" s="358"/>
      <c r="AA72" s="358"/>
      <c r="AB72" s="358"/>
      <c r="AC72" s="358"/>
      <c r="AD72" s="358"/>
      <c r="AE72" s="358"/>
      <c r="AF72" s="358"/>
      <c r="AG72" s="358"/>
      <c r="AH72" s="358"/>
      <c r="AI72" s="358"/>
      <c r="AJ72" s="358"/>
      <c r="AK72" s="358"/>
      <c r="AL72" s="358"/>
      <c r="AM72" s="358"/>
      <c r="AN72" s="358"/>
      <c r="AO72" s="358"/>
      <c r="AP72" s="358"/>
      <c r="AQ72" s="358"/>
      <c r="AR72" s="358"/>
      <c r="AS72" s="358"/>
      <c r="AT72" s="358"/>
      <c r="AU72" s="358"/>
      <c r="AV72" s="358"/>
      <c r="AW72" s="358"/>
      <c r="AX72" s="359"/>
    </row>
    <row r="73" spans="1:52" ht="66" customHeight="1" thickBot="1" x14ac:dyDescent="0.2">
      <c r="A73" s="291" t="s">
        <v>129</v>
      </c>
      <c r="B73" s="292"/>
      <c r="C73" s="292"/>
      <c r="D73" s="292"/>
      <c r="E73" s="293"/>
      <c r="F73" s="237" t="s">
        <v>621</v>
      </c>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238"/>
      <c r="AP73" s="238"/>
      <c r="AQ73" s="238"/>
      <c r="AR73" s="238"/>
      <c r="AS73" s="238"/>
      <c r="AT73" s="238"/>
      <c r="AU73" s="238"/>
      <c r="AV73" s="238"/>
      <c r="AW73" s="238"/>
      <c r="AX73" s="239"/>
    </row>
    <row r="74" spans="1:52" ht="24.75" customHeight="1" x14ac:dyDescent="0.15">
      <c r="A74" s="369" t="s">
        <v>31</v>
      </c>
      <c r="B74" s="370"/>
      <c r="C74" s="370"/>
      <c r="D74" s="370"/>
      <c r="E74" s="370"/>
      <c r="F74" s="370"/>
      <c r="G74" s="370"/>
      <c r="H74" s="370"/>
      <c r="I74" s="370"/>
      <c r="J74" s="370"/>
      <c r="K74" s="370"/>
      <c r="L74" s="370"/>
      <c r="M74" s="370"/>
      <c r="N74" s="370"/>
      <c r="O74" s="370"/>
      <c r="P74" s="370"/>
      <c r="Q74" s="370"/>
      <c r="R74" s="370"/>
      <c r="S74" s="370"/>
      <c r="T74" s="370"/>
      <c r="U74" s="370"/>
      <c r="V74" s="370"/>
      <c r="W74" s="370"/>
      <c r="X74" s="370"/>
      <c r="Y74" s="370"/>
      <c r="Z74" s="370"/>
      <c r="AA74" s="370"/>
      <c r="AB74" s="370"/>
      <c r="AC74" s="370"/>
      <c r="AD74" s="370"/>
      <c r="AE74" s="370"/>
      <c r="AF74" s="370"/>
      <c r="AG74" s="370"/>
      <c r="AH74" s="370"/>
      <c r="AI74" s="370"/>
      <c r="AJ74" s="370"/>
      <c r="AK74" s="370"/>
      <c r="AL74" s="370"/>
      <c r="AM74" s="370"/>
      <c r="AN74" s="370"/>
      <c r="AO74" s="370"/>
      <c r="AP74" s="370"/>
      <c r="AQ74" s="370"/>
      <c r="AR74" s="370"/>
      <c r="AS74" s="370"/>
      <c r="AT74" s="370"/>
      <c r="AU74" s="370"/>
      <c r="AV74" s="370"/>
      <c r="AW74" s="370"/>
      <c r="AX74" s="371"/>
    </row>
    <row r="75" spans="1:52" ht="154.5" customHeight="1" thickBot="1" x14ac:dyDescent="0.2">
      <c r="A75" s="441" t="s">
        <v>577</v>
      </c>
      <c r="B75" s="442"/>
      <c r="C75" s="442"/>
      <c r="D75" s="442"/>
      <c r="E75" s="442"/>
      <c r="F75" s="442"/>
      <c r="G75" s="442"/>
      <c r="H75" s="442"/>
      <c r="I75" s="442"/>
      <c r="J75" s="442"/>
      <c r="K75" s="442"/>
      <c r="L75" s="442"/>
      <c r="M75" s="442"/>
      <c r="N75" s="442"/>
      <c r="O75" s="442"/>
      <c r="P75" s="442"/>
      <c r="Q75" s="442"/>
      <c r="R75" s="442"/>
      <c r="S75" s="442"/>
      <c r="T75" s="442"/>
      <c r="U75" s="442"/>
      <c r="V75" s="442"/>
      <c r="W75" s="442"/>
      <c r="X75" s="442"/>
      <c r="Y75" s="442"/>
      <c r="Z75" s="442"/>
      <c r="AA75" s="442"/>
      <c r="AB75" s="442"/>
      <c r="AC75" s="442"/>
      <c r="AD75" s="442"/>
      <c r="AE75" s="442"/>
      <c r="AF75" s="442"/>
      <c r="AG75" s="442"/>
      <c r="AH75" s="442"/>
      <c r="AI75" s="442"/>
      <c r="AJ75" s="442"/>
      <c r="AK75" s="442"/>
      <c r="AL75" s="442"/>
      <c r="AM75" s="442"/>
      <c r="AN75" s="442"/>
      <c r="AO75" s="442"/>
      <c r="AP75" s="442"/>
      <c r="AQ75" s="442"/>
      <c r="AR75" s="442"/>
      <c r="AS75" s="442"/>
      <c r="AT75" s="442"/>
      <c r="AU75" s="442"/>
      <c r="AV75" s="442"/>
      <c r="AW75" s="442"/>
      <c r="AX75" s="443"/>
    </row>
    <row r="76" spans="1:52" ht="24.75" customHeight="1" x14ac:dyDescent="0.15">
      <c r="A76" s="250" t="s">
        <v>211</v>
      </c>
      <c r="B76" s="251"/>
      <c r="C76" s="251"/>
      <c r="D76" s="251"/>
      <c r="E76" s="251"/>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251"/>
      <c r="AW76" s="251"/>
      <c r="AX76" s="252"/>
      <c r="AZ76" s="8"/>
    </row>
    <row r="77" spans="1:52" ht="24.75" customHeight="1" x14ac:dyDescent="0.15">
      <c r="A77" s="632" t="s">
        <v>513</v>
      </c>
      <c r="B77" s="633"/>
      <c r="C77" s="633"/>
      <c r="D77" s="634"/>
      <c r="E77" s="603" t="s">
        <v>559</v>
      </c>
      <c r="F77" s="604"/>
      <c r="G77" s="604"/>
      <c r="H77" s="604"/>
      <c r="I77" s="604"/>
      <c r="J77" s="604"/>
      <c r="K77" s="604"/>
      <c r="L77" s="604"/>
      <c r="M77" s="604"/>
      <c r="N77" s="604"/>
      <c r="O77" s="604"/>
      <c r="P77" s="605"/>
      <c r="Q77" s="603"/>
      <c r="R77" s="604"/>
      <c r="S77" s="604"/>
      <c r="T77" s="604"/>
      <c r="U77" s="604"/>
      <c r="V77" s="604"/>
      <c r="W77" s="604"/>
      <c r="X77" s="604"/>
      <c r="Y77" s="604"/>
      <c r="Z77" s="604"/>
      <c r="AA77" s="604"/>
      <c r="AB77" s="605"/>
      <c r="AC77" s="603"/>
      <c r="AD77" s="604"/>
      <c r="AE77" s="604"/>
      <c r="AF77" s="604"/>
      <c r="AG77" s="604"/>
      <c r="AH77" s="604"/>
      <c r="AI77" s="604"/>
      <c r="AJ77" s="604"/>
      <c r="AK77" s="604"/>
      <c r="AL77" s="604"/>
      <c r="AM77" s="604"/>
      <c r="AN77" s="605"/>
      <c r="AO77" s="603"/>
      <c r="AP77" s="604"/>
      <c r="AQ77" s="604"/>
      <c r="AR77" s="604"/>
      <c r="AS77" s="604"/>
      <c r="AT77" s="604"/>
      <c r="AU77" s="604"/>
      <c r="AV77" s="604"/>
      <c r="AW77" s="604"/>
      <c r="AX77" s="606"/>
      <c r="AY77" s="57"/>
    </row>
    <row r="78" spans="1:52" ht="24.75" customHeight="1" x14ac:dyDescent="0.15">
      <c r="A78" s="548" t="s">
        <v>247</v>
      </c>
      <c r="B78" s="548"/>
      <c r="C78" s="548"/>
      <c r="D78" s="548"/>
      <c r="E78" s="603" t="s">
        <v>559</v>
      </c>
      <c r="F78" s="604"/>
      <c r="G78" s="604"/>
      <c r="H78" s="604"/>
      <c r="I78" s="604"/>
      <c r="J78" s="604"/>
      <c r="K78" s="604"/>
      <c r="L78" s="604"/>
      <c r="M78" s="604"/>
      <c r="N78" s="604"/>
      <c r="O78" s="604"/>
      <c r="P78" s="605"/>
      <c r="Q78" s="603"/>
      <c r="R78" s="604"/>
      <c r="S78" s="604"/>
      <c r="T78" s="604"/>
      <c r="U78" s="604"/>
      <c r="V78" s="604"/>
      <c r="W78" s="604"/>
      <c r="X78" s="604"/>
      <c r="Y78" s="604"/>
      <c r="Z78" s="604"/>
      <c r="AA78" s="604"/>
      <c r="AB78" s="605"/>
      <c r="AC78" s="603"/>
      <c r="AD78" s="604"/>
      <c r="AE78" s="604"/>
      <c r="AF78" s="604"/>
      <c r="AG78" s="604"/>
      <c r="AH78" s="604"/>
      <c r="AI78" s="604"/>
      <c r="AJ78" s="604"/>
      <c r="AK78" s="604"/>
      <c r="AL78" s="604"/>
      <c r="AM78" s="604"/>
      <c r="AN78" s="605"/>
      <c r="AO78" s="603"/>
      <c r="AP78" s="604"/>
      <c r="AQ78" s="604"/>
      <c r="AR78" s="604"/>
      <c r="AS78" s="604"/>
      <c r="AT78" s="604"/>
      <c r="AU78" s="604"/>
      <c r="AV78" s="604"/>
      <c r="AW78" s="604"/>
      <c r="AX78" s="606"/>
    </row>
    <row r="79" spans="1:52" ht="24.75" customHeight="1" x14ac:dyDescent="0.15">
      <c r="A79" s="548" t="s">
        <v>246</v>
      </c>
      <c r="B79" s="548"/>
      <c r="C79" s="548"/>
      <c r="D79" s="548"/>
      <c r="E79" s="603" t="s">
        <v>559</v>
      </c>
      <c r="F79" s="604"/>
      <c r="G79" s="604"/>
      <c r="H79" s="604"/>
      <c r="I79" s="604"/>
      <c r="J79" s="604"/>
      <c r="K79" s="604"/>
      <c r="L79" s="604"/>
      <c r="M79" s="604"/>
      <c r="N79" s="604"/>
      <c r="O79" s="604"/>
      <c r="P79" s="605"/>
      <c r="Q79" s="603"/>
      <c r="R79" s="604"/>
      <c r="S79" s="604"/>
      <c r="T79" s="604"/>
      <c r="U79" s="604"/>
      <c r="V79" s="604"/>
      <c r="W79" s="604"/>
      <c r="X79" s="604"/>
      <c r="Y79" s="604"/>
      <c r="Z79" s="604"/>
      <c r="AA79" s="604"/>
      <c r="AB79" s="605"/>
      <c r="AC79" s="603"/>
      <c r="AD79" s="604"/>
      <c r="AE79" s="604"/>
      <c r="AF79" s="604"/>
      <c r="AG79" s="604"/>
      <c r="AH79" s="604"/>
      <c r="AI79" s="604"/>
      <c r="AJ79" s="604"/>
      <c r="AK79" s="604"/>
      <c r="AL79" s="604"/>
      <c r="AM79" s="604"/>
      <c r="AN79" s="605"/>
      <c r="AO79" s="603"/>
      <c r="AP79" s="604"/>
      <c r="AQ79" s="604"/>
      <c r="AR79" s="604"/>
      <c r="AS79" s="604"/>
      <c r="AT79" s="604"/>
      <c r="AU79" s="604"/>
      <c r="AV79" s="604"/>
      <c r="AW79" s="604"/>
      <c r="AX79" s="606"/>
    </row>
    <row r="80" spans="1:52" ht="24.75" customHeight="1" x14ac:dyDescent="0.15">
      <c r="A80" s="548" t="s">
        <v>245</v>
      </c>
      <c r="B80" s="548"/>
      <c r="C80" s="548"/>
      <c r="D80" s="548"/>
      <c r="E80" s="603" t="s">
        <v>559</v>
      </c>
      <c r="F80" s="604"/>
      <c r="G80" s="604"/>
      <c r="H80" s="604"/>
      <c r="I80" s="604"/>
      <c r="J80" s="604"/>
      <c r="K80" s="604"/>
      <c r="L80" s="604"/>
      <c r="M80" s="604"/>
      <c r="N80" s="604"/>
      <c r="O80" s="604"/>
      <c r="P80" s="605"/>
      <c r="Q80" s="603"/>
      <c r="R80" s="604"/>
      <c r="S80" s="604"/>
      <c r="T80" s="604"/>
      <c r="U80" s="604"/>
      <c r="V80" s="604"/>
      <c r="W80" s="604"/>
      <c r="X80" s="604"/>
      <c r="Y80" s="604"/>
      <c r="Z80" s="604"/>
      <c r="AA80" s="604"/>
      <c r="AB80" s="605"/>
      <c r="AC80" s="603"/>
      <c r="AD80" s="604"/>
      <c r="AE80" s="604"/>
      <c r="AF80" s="604"/>
      <c r="AG80" s="604"/>
      <c r="AH80" s="604"/>
      <c r="AI80" s="604"/>
      <c r="AJ80" s="604"/>
      <c r="AK80" s="604"/>
      <c r="AL80" s="604"/>
      <c r="AM80" s="604"/>
      <c r="AN80" s="605"/>
      <c r="AO80" s="603"/>
      <c r="AP80" s="604"/>
      <c r="AQ80" s="604"/>
      <c r="AR80" s="604"/>
      <c r="AS80" s="604"/>
      <c r="AT80" s="604"/>
      <c r="AU80" s="604"/>
      <c r="AV80" s="604"/>
      <c r="AW80" s="604"/>
      <c r="AX80" s="606"/>
    </row>
    <row r="81" spans="1:50" ht="24.75" customHeight="1" x14ac:dyDescent="0.15">
      <c r="A81" s="548" t="s">
        <v>244</v>
      </c>
      <c r="B81" s="548"/>
      <c r="C81" s="548"/>
      <c r="D81" s="548"/>
      <c r="E81" s="603" t="s">
        <v>559</v>
      </c>
      <c r="F81" s="604"/>
      <c r="G81" s="604"/>
      <c r="H81" s="604"/>
      <c r="I81" s="604"/>
      <c r="J81" s="604"/>
      <c r="K81" s="604"/>
      <c r="L81" s="604"/>
      <c r="M81" s="604"/>
      <c r="N81" s="604"/>
      <c r="O81" s="604"/>
      <c r="P81" s="605"/>
      <c r="Q81" s="603"/>
      <c r="R81" s="604"/>
      <c r="S81" s="604"/>
      <c r="T81" s="604"/>
      <c r="U81" s="604"/>
      <c r="V81" s="604"/>
      <c r="W81" s="604"/>
      <c r="X81" s="604"/>
      <c r="Y81" s="604"/>
      <c r="Z81" s="604"/>
      <c r="AA81" s="604"/>
      <c r="AB81" s="605"/>
      <c r="AC81" s="603"/>
      <c r="AD81" s="604"/>
      <c r="AE81" s="604"/>
      <c r="AF81" s="604"/>
      <c r="AG81" s="604"/>
      <c r="AH81" s="604"/>
      <c r="AI81" s="604"/>
      <c r="AJ81" s="604"/>
      <c r="AK81" s="604"/>
      <c r="AL81" s="604"/>
      <c r="AM81" s="604"/>
      <c r="AN81" s="605"/>
      <c r="AO81" s="603"/>
      <c r="AP81" s="604"/>
      <c r="AQ81" s="604"/>
      <c r="AR81" s="604"/>
      <c r="AS81" s="604"/>
      <c r="AT81" s="604"/>
      <c r="AU81" s="604"/>
      <c r="AV81" s="604"/>
      <c r="AW81" s="604"/>
      <c r="AX81" s="606"/>
    </row>
    <row r="82" spans="1:50" ht="24.75" customHeight="1" x14ac:dyDescent="0.15">
      <c r="A82" s="548" t="s">
        <v>243</v>
      </c>
      <c r="B82" s="548"/>
      <c r="C82" s="548"/>
      <c r="D82" s="548"/>
      <c r="E82" s="603" t="s">
        <v>559</v>
      </c>
      <c r="F82" s="604"/>
      <c r="G82" s="604"/>
      <c r="H82" s="604"/>
      <c r="I82" s="604"/>
      <c r="J82" s="604"/>
      <c r="K82" s="604"/>
      <c r="L82" s="604"/>
      <c r="M82" s="604"/>
      <c r="N82" s="604"/>
      <c r="O82" s="604"/>
      <c r="P82" s="605"/>
      <c r="Q82" s="603"/>
      <c r="R82" s="604"/>
      <c r="S82" s="604"/>
      <c r="T82" s="604"/>
      <c r="U82" s="604"/>
      <c r="V82" s="604"/>
      <c r="W82" s="604"/>
      <c r="X82" s="604"/>
      <c r="Y82" s="604"/>
      <c r="Z82" s="604"/>
      <c r="AA82" s="604"/>
      <c r="AB82" s="605"/>
      <c r="AC82" s="603"/>
      <c r="AD82" s="604"/>
      <c r="AE82" s="604"/>
      <c r="AF82" s="604"/>
      <c r="AG82" s="604"/>
      <c r="AH82" s="604"/>
      <c r="AI82" s="604"/>
      <c r="AJ82" s="604"/>
      <c r="AK82" s="604"/>
      <c r="AL82" s="604"/>
      <c r="AM82" s="604"/>
      <c r="AN82" s="605"/>
      <c r="AO82" s="603"/>
      <c r="AP82" s="604"/>
      <c r="AQ82" s="604"/>
      <c r="AR82" s="604"/>
      <c r="AS82" s="604"/>
      <c r="AT82" s="604"/>
      <c r="AU82" s="604"/>
      <c r="AV82" s="604"/>
      <c r="AW82" s="604"/>
      <c r="AX82" s="606"/>
    </row>
    <row r="83" spans="1:50" ht="24.75" customHeight="1" x14ac:dyDescent="0.15">
      <c r="A83" s="548" t="s">
        <v>242</v>
      </c>
      <c r="B83" s="548"/>
      <c r="C83" s="548"/>
      <c r="D83" s="548"/>
      <c r="E83" s="603" t="s">
        <v>572</v>
      </c>
      <c r="F83" s="604"/>
      <c r="G83" s="604"/>
      <c r="H83" s="604"/>
      <c r="I83" s="604"/>
      <c r="J83" s="604"/>
      <c r="K83" s="604"/>
      <c r="L83" s="604"/>
      <c r="M83" s="604"/>
      <c r="N83" s="604"/>
      <c r="O83" s="604"/>
      <c r="P83" s="605"/>
      <c r="Q83" s="603"/>
      <c r="R83" s="604"/>
      <c r="S83" s="604"/>
      <c r="T83" s="604"/>
      <c r="U83" s="604"/>
      <c r="V83" s="604"/>
      <c r="W83" s="604"/>
      <c r="X83" s="604"/>
      <c r="Y83" s="604"/>
      <c r="Z83" s="604"/>
      <c r="AA83" s="604"/>
      <c r="AB83" s="605"/>
      <c r="AC83" s="603"/>
      <c r="AD83" s="604"/>
      <c r="AE83" s="604"/>
      <c r="AF83" s="604"/>
      <c r="AG83" s="604"/>
      <c r="AH83" s="604"/>
      <c r="AI83" s="604"/>
      <c r="AJ83" s="604"/>
      <c r="AK83" s="604"/>
      <c r="AL83" s="604"/>
      <c r="AM83" s="604"/>
      <c r="AN83" s="605"/>
      <c r="AO83" s="603"/>
      <c r="AP83" s="604"/>
      <c r="AQ83" s="604"/>
      <c r="AR83" s="604"/>
      <c r="AS83" s="604"/>
      <c r="AT83" s="604"/>
      <c r="AU83" s="604"/>
      <c r="AV83" s="604"/>
      <c r="AW83" s="604"/>
      <c r="AX83" s="606"/>
    </row>
    <row r="84" spans="1:50" ht="24.75" customHeight="1" x14ac:dyDescent="0.15">
      <c r="A84" s="548" t="s">
        <v>241</v>
      </c>
      <c r="B84" s="548"/>
      <c r="C84" s="548"/>
      <c r="D84" s="548"/>
      <c r="E84" s="603" t="s">
        <v>573</v>
      </c>
      <c r="F84" s="604"/>
      <c r="G84" s="604"/>
      <c r="H84" s="604"/>
      <c r="I84" s="604"/>
      <c r="J84" s="604"/>
      <c r="K84" s="604"/>
      <c r="L84" s="604"/>
      <c r="M84" s="604"/>
      <c r="N84" s="604"/>
      <c r="O84" s="604"/>
      <c r="P84" s="605"/>
      <c r="Q84" s="603"/>
      <c r="R84" s="604"/>
      <c r="S84" s="604"/>
      <c r="T84" s="604"/>
      <c r="U84" s="604"/>
      <c r="V84" s="604"/>
      <c r="W84" s="604"/>
      <c r="X84" s="604"/>
      <c r="Y84" s="604"/>
      <c r="Z84" s="604"/>
      <c r="AA84" s="604"/>
      <c r="AB84" s="605"/>
      <c r="AC84" s="603"/>
      <c r="AD84" s="604"/>
      <c r="AE84" s="604"/>
      <c r="AF84" s="604"/>
      <c r="AG84" s="604"/>
      <c r="AH84" s="604"/>
      <c r="AI84" s="604"/>
      <c r="AJ84" s="604"/>
      <c r="AK84" s="604"/>
      <c r="AL84" s="604"/>
      <c r="AM84" s="604"/>
      <c r="AN84" s="605"/>
      <c r="AO84" s="603"/>
      <c r="AP84" s="604"/>
      <c r="AQ84" s="604"/>
      <c r="AR84" s="604"/>
      <c r="AS84" s="604"/>
      <c r="AT84" s="604"/>
      <c r="AU84" s="604"/>
      <c r="AV84" s="604"/>
      <c r="AW84" s="604"/>
      <c r="AX84" s="606"/>
    </row>
    <row r="85" spans="1:50" ht="24.75" customHeight="1" x14ac:dyDescent="0.15">
      <c r="A85" s="548" t="s">
        <v>240</v>
      </c>
      <c r="B85" s="548"/>
      <c r="C85" s="548"/>
      <c r="D85" s="548"/>
      <c r="E85" s="639" t="s">
        <v>574</v>
      </c>
      <c r="F85" s="640"/>
      <c r="G85" s="640"/>
      <c r="H85" s="640"/>
      <c r="I85" s="640"/>
      <c r="J85" s="640"/>
      <c r="K85" s="640"/>
      <c r="L85" s="640"/>
      <c r="M85" s="640"/>
      <c r="N85" s="640"/>
      <c r="O85" s="640"/>
      <c r="P85" s="641"/>
      <c r="Q85" s="639"/>
      <c r="R85" s="640"/>
      <c r="S85" s="640"/>
      <c r="T85" s="640"/>
      <c r="U85" s="640"/>
      <c r="V85" s="640"/>
      <c r="W85" s="640"/>
      <c r="X85" s="640"/>
      <c r="Y85" s="640"/>
      <c r="Z85" s="640"/>
      <c r="AA85" s="640"/>
      <c r="AB85" s="641"/>
      <c r="AC85" s="639"/>
      <c r="AD85" s="640"/>
      <c r="AE85" s="640"/>
      <c r="AF85" s="640"/>
      <c r="AG85" s="640"/>
      <c r="AH85" s="640"/>
      <c r="AI85" s="640"/>
      <c r="AJ85" s="640"/>
      <c r="AK85" s="640"/>
      <c r="AL85" s="640"/>
      <c r="AM85" s="640"/>
      <c r="AN85" s="641"/>
      <c r="AO85" s="603"/>
      <c r="AP85" s="604"/>
      <c r="AQ85" s="604"/>
      <c r="AR85" s="604"/>
      <c r="AS85" s="604"/>
      <c r="AT85" s="604"/>
      <c r="AU85" s="604"/>
      <c r="AV85" s="604"/>
      <c r="AW85" s="604"/>
      <c r="AX85" s="606"/>
    </row>
    <row r="86" spans="1:50" ht="24.75" customHeight="1" x14ac:dyDescent="0.15">
      <c r="A86" s="548" t="s">
        <v>387</v>
      </c>
      <c r="B86" s="548"/>
      <c r="C86" s="548"/>
      <c r="D86" s="548"/>
      <c r="E86" s="599" t="s">
        <v>550</v>
      </c>
      <c r="F86" s="597"/>
      <c r="G86" s="597"/>
      <c r="H86" s="60" t="str">
        <f>IF(E86="","","-")</f>
        <v>-</v>
      </c>
      <c r="I86" s="597"/>
      <c r="J86" s="597"/>
      <c r="K86" s="60" t="str">
        <f>IF(I86="","","-")</f>
        <v/>
      </c>
      <c r="L86" s="598">
        <v>32</v>
      </c>
      <c r="M86" s="598"/>
      <c r="N86" s="60" t="str">
        <f>IF(O86="","","-")</f>
        <v/>
      </c>
      <c r="O86" s="607"/>
      <c r="P86" s="608"/>
      <c r="Q86" s="599"/>
      <c r="R86" s="597"/>
      <c r="S86" s="597"/>
      <c r="T86" s="60" t="str">
        <f>IF(Q86="","","-")</f>
        <v/>
      </c>
      <c r="U86" s="597"/>
      <c r="V86" s="597"/>
      <c r="W86" s="60" t="str">
        <f>IF(U86="","","-")</f>
        <v/>
      </c>
      <c r="X86" s="598"/>
      <c r="Y86" s="598"/>
      <c r="Z86" s="60" t="str">
        <f>IF(AA86="","","-")</f>
        <v/>
      </c>
      <c r="AA86" s="607"/>
      <c r="AB86" s="608"/>
      <c r="AC86" s="599"/>
      <c r="AD86" s="597"/>
      <c r="AE86" s="597"/>
      <c r="AF86" s="60" t="str">
        <f>IF(AC86="","","-")</f>
        <v/>
      </c>
      <c r="AG86" s="597"/>
      <c r="AH86" s="597"/>
      <c r="AI86" s="60" t="str">
        <f>IF(AG86="","","-")</f>
        <v/>
      </c>
      <c r="AJ86" s="598"/>
      <c r="AK86" s="598"/>
      <c r="AL86" s="60" t="str">
        <f>IF(AM86="","","-")</f>
        <v/>
      </c>
      <c r="AM86" s="607"/>
      <c r="AN86" s="608"/>
      <c r="AO86" s="599"/>
      <c r="AP86" s="597"/>
      <c r="AQ86" s="60" t="str">
        <f>IF(AO86="","","-")</f>
        <v/>
      </c>
      <c r="AR86" s="597"/>
      <c r="AS86" s="597"/>
      <c r="AT86" s="60" t="str">
        <f>IF(AR86="","","-")</f>
        <v/>
      </c>
      <c r="AU86" s="598"/>
      <c r="AV86" s="598"/>
      <c r="AW86" s="60" t="str">
        <f>IF(AX86="","","-")</f>
        <v/>
      </c>
      <c r="AX86" s="62"/>
    </row>
    <row r="87" spans="1:50" ht="24.75" customHeight="1" x14ac:dyDescent="0.15">
      <c r="A87" s="548" t="s">
        <v>353</v>
      </c>
      <c r="B87" s="548"/>
      <c r="C87" s="548"/>
      <c r="D87" s="548"/>
      <c r="E87" s="599" t="s">
        <v>550</v>
      </c>
      <c r="F87" s="597"/>
      <c r="G87" s="597"/>
      <c r="H87" s="60" t="str">
        <f>IF(E87="","","-")</f>
        <v>-</v>
      </c>
      <c r="I87" s="597"/>
      <c r="J87" s="597"/>
      <c r="K87" s="60" t="str">
        <f>IF(I87="","","-")</f>
        <v/>
      </c>
      <c r="L87" s="598">
        <v>31</v>
      </c>
      <c r="M87" s="598"/>
      <c r="N87" s="60" t="str">
        <f>IF(O87="","","-")</f>
        <v/>
      </c>
      <c r="O87" s="607"/>
      <c r="P87" s="608"/>
      <c r="Q87" s="599"/>
      <c r="R87" s="597"/>
      <c r="S87" s="597"/>
      <c r="T87" s="60" t="str">
        <f>IF(Q87="","","-")</f>
        <v/>
      </c>
      <c r="U87" s="597"/>
      <c r="V87" s="597"/>
      <c r="W87" s="60" t="str">
        <f>IF(U87="","","-")</f>
        <v/>
      </c>
      <c r="X87" s="598"/>
      <c r="Y87" s="598"/>
      <c r="Z87" s="60" t="str">
        <f>IF(AA87="","","-")</f>
        <v/>
      </c>
      <c r="AA87" s="607"/>
      <c r="AB87" s="608"/>
      <c r="AC87" s="599"/>
      <c r="AD87" s="597"/>
      <c r="AE87" s="597"/>
      <c r="AF87" s="60" t="str">
        <f>IF(AC87="","","-")</f>
        <v/>
      </c>
      <c r="AG87" s="597"/>
      <c r="AH87" s="597"/>
      <c r="AI87" s="60" t="str">
        <f>IF(AG87="","","-")</f>
        <v/>
      </c>
      <c r="AJ87" s="598"/>
      <c r="AK87" s="598"/>
      <c r="AL87" s="60" t="str">
        <f>IF(AM87="","","-")</f>
        <v/>
      </c>
      <c r="AM87" s="607"/>
      <c r="AN87" s="608"/>
      <c r="AO87" s="599"/>
      <c r="AP87" s="597"/>
      <c r="AQ87" s="60" t="str">
        <f>IF(AO87="","","-")</f>
        <v/>
      </c>
      <c r="AR87" s="597"/>
      <c r="AS87" s="597"/>
      <c r="AT87" s="60" t="str">
        <f>IF(AR87="","","-")</f>
        <v/>
      </c>
      <c r="AU87" s="598"/>
      <c r="AV87" s="598"/>
      <c r="AW87" s="60" t="str">
        <f>IF(AX87="","","-")</f>
        <v/>
      </c>
      <c r="AX87" s="62"/>
    </row>
    <row r="88" spans="1:50" ht="28.35" customHeight="1" x14ac:dyDescent="0.15">
      <c r="A88" s="209" t="s">
        <v>234</v>
      </c>
      <c r="B88" s="210"/>
      <c r="C88" s="210"/>
      <c r="D88" s="210"/>
      <c r="E88" s="210"/>
      <c r="F88" s="211"/>
      <c r="G88" s="46" t="s">
        <v>548</v>
      </c>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3"/>
    </row>
    <row r="89" spans="1:50" ht="28.35" customHeight="1" x14ac:dyDescent="0.15">
      <c r="A89" s="209"/>
      <c r="B89" s="210"/>
      <c r="C89" s="210"/>
      <c r="D89" s="210"/>
      <c r="E89" s="210"/>
      <c r="F89" s="211"/>
      <c r="G89" s="31"/>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3"/>
    </row>
    <row r="90" spans="1:50" ht="28.35" customHeight="1" x14ac:dyDescent="0.15">
      <c r="A90" s="209"/>
      <c r="B90" s="210"/>
      <c r="C90" s="210"/>
      <c r="D90" s="210"/>
      <c r="E90" s="210"/>
      <c r="F90" s="211"/>
      <c r="G90" s="31"/>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3"/>
    </row>
    <row r="91" spans="1:50" ht="28.35" customHeight="1" x14ac:dyDescent="0.15">
      <c r="A91" s="209"/>
      <c r="B91" s="210"/>
      <c r="C91" s="210"/>
      <c r="D91" s="210"/>
      <c r="E91" s="210"/>
      <c r="F91" s="211"/>
      <c r="G91" s="31"/>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3"/>
    </row>
    <row r="92" spans="1:50" ht="27.75" customHeight="1" x14ac:dyDescent="0.15">
      <c r="A92" s="209"/>
      <c r="B92" s="210"/>
      <c r="C92" s="210"/>
      <c r="D92" s="210"/>
      <c r="E92" s="210"/>
      <c r="F92" s="211"/>
      <c r="G92" s="31"/>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3"/>
    </row>
    <row r="93" spans="1:50" ht="28.35" customHeight="1" x14ac:dyDescent="0.15">
      <c r="A93" s="209"/>
      <c r="B93" s="210"/>
      <c r="C93" s="210"/>
      <c r="D93" s="210"/>
      <c r="E93" s="210"/>
      <c r="F93" s="211"/>
      <c r="G93" s="31"/>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3"/>
    </row>
    <row r="94" spans="1:50" ht="28.35" customHeight="1" x14ac:dyDescent="0.15">
      <c r="A94" s="209"/>
      <c r="B94" s="210"/>
      <c r="C94" s="210"/>
      <c r="D94" s="210"/>
      <c r="E94" s="210"/>
      <c r="F94" s="211"/>
      <c r="G94" s="31"/>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3"/>
    </row>
    <row r="95" spans="1:50" ht="27.75" customHeight="1" x14ac:dyDescent="0.15">
      <c r="A95" s="209"/>
      <c r="B95" s="210"/>
      <c r="C95" s="210"/>
      <c r="D95" s="210"/>
      <c r="E95" s="210"/>
      <c r="F95" s="211"/>
      <c r="G95" s="31"/>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3"/>
    </row>
    <row r="96" spans="1:50" ht="28.35" customHeight="1" x14ac:dyDescent="0.15">
      <c r="A96" s="209"/>
      <c r="B96" s="210"/>
      <c r="C96" s="210"/>
      <c r="D96" s="210"/>
      <c r="E96" s="210"/>
      <c r="F96" s="211"/>
      <c r="G96" s="31"/>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3"/>
    </row>
    <row r="97" spans="1:50" ht="28.35" customHeight="1" x14ac:dyDescent="0.15">
      <c r="A97" s="209"/>
      <c r="B97" s="210"/>
      <c r="C97" s="210"/>
      <c r="D97" s="210"/>
      <c r="E97" s="210"/>
      <c r="F97" s="211"/>
      <c r="G97" s="31"/>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3"/>
    </row>
    <row r="98" spans="1:50" ht="28.35" customHeight="1" x14ac:dyDescent="0.15">
      <c r="A98" s="209"/>
      <c r="B98" s="210"/>
      <c r="C98" s="210"/>
      <c r="D98" s="210"/>
      <c r="E98" s="210"/>
      <c r="F98" s="211"/>
      <c r="G98" s="31"/>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3"/>
    </row>
    <row r="99" spans="1:50" ht="28.35" customHeight="1" x14ac:dyDescent="0.15">
      <c r="A99" s="209"/>
      <c r="B99" s="210"/>
      <c r="C99" s="210"/>
      <c r="D99" s="210"/>
      <c r="E99" s="210"/>
      <c r="F99" s="211"/>
      <c r="G99" s="31"/>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3"/>
    </row>
    <row r="100" spans="1:50" ht="28.35" customHeight="1" x14ac:dyDescent="0.15">
      <c r="A100" s="209"/>
      <c r="B100" s="210"/>
      <c r="C100" s="210"/>
      <c r="D100" s="210"/>
      <c r="E100" s="210"/>
      <c r="F100" s="211"/>
      <c r="G100" s="31"/>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3"/>
    </row>
    <row r="101" spans="1:50" ht="27.75" customHeight="1" x14ac:dyDescent="0.15">
      <c r="A101" s="209"/>
      <c r="B101" s="210"/>
      <c r="C101" s="210"/>
      <c r="D101" s="210"/>
      <c r="E101" s="210"/>
      <c r="F101" s="211"/>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0" ht="28.35" customHeight="1" x14ac:dyDescent="0.15">
      <c r="A102" s="209"/>
      <c r="B102" s="210"/>
      <c r="C102" s="210"/>
      <c r="D102" s="210"/>
      <c r="E102" s="210"/>
      <c r="F102" s="211"/>
      <c r="G102" s="31"/>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3"/>
    </row>
    <row r="103" spans="1:50" ht="28.35" customHeight="1" x14ac:dyDescent="0.15">
      <c r="A103" s="209"/>
      <c r="B103" s="210"/>
      <c r="C103" s="210"/>
      <c r="D103" s="210"/>
      <c r="E103" s="210"/>
      <c r="F103" s="211"/>
      <c r="G103" s="31"/>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3"/>
    </row>
    <row r="104" spans="1:50" ht="28.35" customHeight="1" x14ac:dyDescent="0.15">
      <c r="A104" s="209"/>
      <c r="B104" s="210"/>
      <c r="C104" s="210"/>
      <c r="D104" s="210"/>
      <c r="E104" s="210"/>
      <c r="F104" s="211"/>
      <c r="G104" s="31"/>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3"/>
    </row>
    <row r="105" spans="1:50" ht="52.5" customHeight="1" x14ac:dyDescent="0.15">
      <c r="A105" s="209"/>
      <c r="B105" s="210"/>
      <c r="C105" s="210"/>
      <c r="D105" s="210"/>
      <c r="E105" s="210"/>
      <c r="F105" s="211"/>
      <c r="G105" s="31"/>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3"/>
    </row>
    <row r="106" spans="1:50" ht="52.5" customHeight="1" x14ac:dyDescent="0.15">
      <c r="A106" s="209"/>
      <c r="B106" s="210"/>
      <c r="C106" s="210"/>
      <c r="D106" s="210"/>
      <c r="E106" s="210"/>
      <c r="F106" s="211"/>
      <c r="G106" s="31"/>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3"/>
    </row>
    <row r="107" spans="1:50" ht="52.5" customHeight="1" x14ac:dyDescent="0.15">
      <c r="A107" s="209"/>
      <c r="B107" s="210"/>
      <c r="C107" s="210"/>
      <c r="D107" s="210"/>
      <c r="E107" s="210"/>
      <c r="F107" s="211"/>
      <c r="G107" s="31"/>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3"/>
    </row>
    <row r="108" spans="1:50" ht="29.25" customHeight="1" x14ac:dyDescent="0.15">
      <c r="A108" s="209"/>
      <c r="B108" s="210"/>
      <c r="C108" s="210"/>
      <c r="D108" s="210"/>
      <c r="E108" s="210"/>
      <c r="F108" s="211"/>
      <c r="G108" s="31"/>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3"/>
    </row>
    <row r="109" spans="1:50" ht="18.399999999999999" customHeight="1" x14ac:dyDescent="0.15">
      <c r="A109" s="209"/>
      <c r="B109" s="210"/>
      <c r="C109" s="210"/>
      <c r="D109" s="210"/>
      <c r="E109" s="210"/>
      <c r="F109" s="211"/>
      <c r="G109" s="31"/>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3"/>
    </row>
    <row r="110" spans="1:50" ht="35.25" customHeight="1" x14ac:dyDescent="0.15">
      <c r="A110" s="209"/>
      <c r="B110" s="210"/>
      <c r="C110" s="210"/>
      <c r="D110" s="210"/>
      <c r="E110" s="210"/>
      <c r="F110" s="211"/>
      <c r="G110" s="31"/>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3"/>
    </row>
    <row r="111" spans="1:50" ht="30" customHeight="1" x14ac:dyDescent="0.15">
      <c r="A111" s="209"/>
      <c r="B111" s="210"/>
      <c r="C111" s="210"/>
      <c r="D111" s="210"/>
      <c r="E111" s="210"/>
      <c r="F111" s="211"/>
      <c r="G111" s="31"/>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3"/>
    </row>
    <row r="112" spans="1:50" ht="18.75" customHeight="1" x14ac:dyDescent="0.15">
      <c r="A112" s="209"/>
      <c r="B112" s="210"/>
      <c r="C112" s="210"/>
      <c r="D112" s="210"/>
      <c r="E112" s="210"/>
      <c r="F112" s="211"/>
      <c r="G112" s="31"/>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3"/>
    </row>
    <row r="113" spans="1:51" ht="24.75" customHeight="1" x14ac:dyDescent="0.15">
      <c r="A113" s="209"/>
      <c r="B113" s="210"/>
      <c r="C113" s="210"/>
      <c r="D113" s="210"/>
      <c r="E113" s="210"/>
      <c r="F113" s="211"/>
      <c r="G113" s="31"/>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3"/>
    </row>
    <row r="114" spans="1:51" ht="25.5" customHeight="1" x14ac:dyDescent="0.15">
      <c r="A114" s="209"/>
      <c r="B114" s="210"/>
      <c r="C114" s="210"/>
      <c r="D114" s="210"/>
      <c r="E114" s="210"/>
      <c r="F114" s="211"/>
      <c r="G114" s="31"/>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3"/>
    </row>
    <row r="115" spans="1:51" ht="24.75" customHeight="1" thickBot="1" x14ac:dyDescent="0.2">
      <c r="A115" s="212"/>
      <c r="B115" s="213"/>
      <c r="C115" s="213"/>
      <c r="D115" s="213"/>
      <c r="E115" s="213"/>
      <c r="F115" s="214"/>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1" ht="24.75" customHeight="1" x14ac:dyDescent="0.15">
      <c r="A116" s="228" t="s">
        <v>236</v>
      </c>
      <c r="B116" s="229"/>
      <c r="C116" s="229"/>
      <c r="D116" s="229"/>
      <c r="E116" s="229"/>
      <c r="F116" s="230"/>
      <c r="G116" s="201" t="s">
        <v>614</v>
      </c>
      <c r="H116" s="202"/>
      <c r="I116" s="202"/>
      <c r="J116" s="202"/>
      <c r="K116" s="202"/>
      <c r="L116" s="202"/>
      <c r="M116" s="202"/>
      <c r="N116" s="202"/>
      <c r="O116" s="202"/>
      <c r="P116" s="202"/>
      <c r="Q116" s="202"/>
      <c r="R116" s="202"/>
      <c r="S116" s="202"/>
      <c r="T116" s="202"/>
      <c r="U116" s="202"/>
      <c r="V116" s="202"/>
      <c r="W116" s="202"/>
      <c r="X116" s="202"/>
      <c r="Y116" s="202"/>
      <c r="Z116" s="202"/>
      <c r="AA116" s="202"/>
      <c r="AB116" s="203"/>
      <c r="AC116" s="201" t="s">
        <v>216</v>
      </c>
      <c r="AD116" s="202"/>
      <c r="AE116" s="202"/>
      <c r="AF116" s="202"/>
      <c r="AG116" s="202"/>
      <c r="AH116" s="202"/>
      <c r="AI116" s="202"/>
      <c r="AJ116" s="202"/>
      <c r="AK116" s="202"/>
      <c r="AL116" s="202"/>
      <c r="AM116" s="202"/>
      <c r="AN116" s="202"/>
      <c r="AO116" s="202"/>
      <c r="AP116" s="202"/>
      <c r="AQ116" s="202"/>
      <c r="AR116" s="202"/>
      <c r="AS116" s="202"/>
      <c r="AT116" s="202"/>
      <c r="AU116" s="202"/>
      <c r="AV116" s="202"/>
      <c r="AW116" s="202"/>
      <c r="AX116" s="444"/>
    </row>
    <row r="117" spans="1:51" ht="36" customHeight="1" x14ac:dyDescent="0.15">
      <c r="A117" s="231"/>
      <c r="B117" s="232"/>
      <c r="C117" s="232"/>
      <c r="D117" s="232"/>
      <c r="E117" s="232"/>
      <c r="F117" s="233"/>
      <c r="G117" s="463" t="s">
        <v>17</v>
      </c>
      <c r="H117" s="286"/>
      <c r="I117" s="286"/>
      <c r="J117" s="286"/>
      <c r="K117" s="286"/>
      <c r="L117" s="285" t="s">
        <v>18</v>
      </c>
      <c r="M117" s="286"/>
      <c r="N117" s="286"/>
      <c r="O117" s="286"/>
      <c r="P117" s="286"/>
      <c r="Q117" s="286"/>
      <c r="R117" s="286"/>
      <c r="S117" s="286"/>
      <c r="T117" s="286"/>
      <c r="U117" s="286"/>
      <c r="V117" s="286"/>
      <c r="W117" s="286"/>
      <c r="X117" s="287"/>
      <c r="Y117" s="253" t="s">
        <v>19</v>
      </c>
      <c r="Z117" s="254"/>
      <c r="AA117" s="254"/>
      <c r="AB117" s="449"/>
      <c r="AC117" s="463" t="s">
        <v>17</v>
      </c>
      <c r="AD117" s="286"/>
      <c r="AE117" s="286"/>
      <c r="AF117" s="286"/>
      <c r="AG117" s="286"/>
      <c r="AH117" s="285" t="s">
        <v>18</v>
      </c>
      <c r="AI117" s="286"/>
      <c r="AJ117" s="286"/>
      <c r="AK117" s="286"/>
      <c r="AL117" s="286"/>
      <c r="AM117" s="286"/>
      <c r="AN117" s="286"/>
      <c r="AO117" s="286"/>
      <c r="AP117" s="286"/>
      <c r="AQ117" s="286"/>
      <c r="AR117" s="286"/>
      <c r="AS117" s="286"/>
      <c r="AT117" s="287"/>
      <c r="AU117" s="253" t="s">
        <v>19</v>
      </c>
      <c r="AV117" s="254"/>
      <c r="AW117" s="254"/>
      <c r="AX117" s="255"/>
    </row>
    <row r="118" spans="1:51" ht="24.75" customHeight="1" x14ac:dyDescent="0.15">
      <c r="A118" s="231"/>
      <c r="B118" s="232"/>
      <c r="C118" s="232"/>
      <c r="D118" s="232"/>
      <c r="E118" s="232"/>
      <c r="F118" s="233"/>
      <c r="G118" s="288" t="s">
        <v>609</v>
      </c>
      <c r="H118" s="289"/>
      <c r="I118" s="289"/>
      <c r="J118" s="289"/>
      <c r="K118" s="290"/>
      <c r="L118" s="279" t="s">
        <v>610</v>
      </c>
      <c r="M118" s="280"/>
      <c r="N118" s="280"/>
      <c r="O118" s="280"/>
      <c r="P118" s="280"/>
      <c r="Q118" s="280"/>
      <c r="R118" s="280"/>
      <c r="S118" s="280"/>
      <c r="T118" s="280"/>
      <c r="U118" s="280"/>
      <c r="V118" s="280"/>
      <c r="W118" s="280"/>
      <c r="X118" s="281"/>
      <c r="Y118" s="121">
        <v>876</v>
      </c>
      <c r="Z118" s="122"/>
      <c r="AA118" s="122"/>
      <c r="AB118" s="453"/>
      <c r="AC118" s="288"/>
      <c r="AD118" s="289"/>
      <c r="AE118" s="289"/>
      <c r="AF118" s="289"/>
      <c r="AG118" s="290"/>
      <c r="AH118" s="279"/>
      <c r="AI118" s="280"/>
      <c r="AJ118" s="280"/>
      <c r="AK118" s="280"/>
      <c r="AL118" s="280"/>
      <c r="AM118" s="280"/>
      <c r="AN118" s="280"/>
      <c r="AO118" s="280"/>
      <c r="AP118" s="280"/>
      <c r="AQ118" s="280"/>
      <c r="AR118" s="280"/>
      <c r="AS118" s="280"/>
      <c r="AT118" s="281"/>
      <c r="AU118" s="121"/>
      <c r="AV118" s="122"/>
      <c r="AW118" s="122"/>
      <c r="AX118" s="123"/>
    </row>
    <row r="119" spans="1:51" ht="0.75" customHeight="1" x14ac:dyDescent="0.15">
      <c r="A119" s="231"/>
      <c r="B119" s="232"/>
      <c r="C119" s="232"/>
      <c r="D119" s="232"/>
      <c r="E119" s="232"/>
      <c r="F119" s="233"/>
      <c r="G119" s="273"/>
      <c r="H119" s="274"/>
      <c r="I119" s="274"/>
      <c r="J119" s="274"/>
      <c r="K119" s="275"/>
      <c r="L119" s="276"/>
      <c r="M119" s="277"/>
      <c r="N119" s="277"/>
      <c r="O119" s="277"/>
      <c r="P119" s="277"/>
      <c r="Q119" s="277"/>
      <c r="R119" s="277"/>
      <c r="S119" s="277"/>
      <c r="T119" s="277"/>
      <c r="U119" s="277"/>
      <c r="V119" s="277"/>
      <c r="W119" s="277"/>
      <c r="X119" s="278"/>
      <c r="Y119" s="282"/>
      <c r="Z119" s="283"/>
      <c r="AA119" s="283"/>
      <c r="AB119" s="284"/>
      <c r="AC119" s="273"/>
      <c r="AD119" s="274"/>
      <c r="AE119" s="274"/>
      <c r="AF119" s="274"/>
      <c r="AG119" s="275"/>
      <c r="AH119" s="276"/>
      <c r="AI119" s="277"/>
      <c r="AJ119" s="277"/>
      <c r="AK119" s="277"/>
      <c r="AL119" s="277"/>
      <c r="AM119" s="277"/>
      <c r="AN119" s="277"/>
      <c r="AO119" s="277"/>
      <c r="AP119" s="277"/>
      <c r="AQ119" s="277"/>
      <c r="AR119" s="277"/>
      <c r="AS119" s="277"/>
      <c r="AT119" s="278"/>
      <c r="AU119" s="282"/>
      <c r="AV119" s="283"/>
      <c r="AW119" s="283"/>
      <c r="AX119" s="440"/>
    </row>
    <row r="120" spans="1:51" ht="42.75" customHeight="1" x14ac:dyDescent="0.15">
      <c r="A120" s="231"/>
      <c r="B120" s="232"/>
      <c r="C120" s="232"/>
      <c r="D120" s="232"/>
      <c r="E120" s="232"/>
      <c r="F120" s="233"/>
      <c r="G120" s="472" t="s">
        <v>20</v>
      </c>
      <c r="H120" s="473"/>
      <c r="I120" s="473"/>
      <c r="J120" s="473"/>
      <c r="K120" s="473"/>
      <c r="L120" s="474"/>
      <c r="M120" s="475"/>
      <c r="N120" s="475"/>
      <c r="O120" s="475"/>
      <c r="P120" s="475"/>
      <c r="Q120" s="475"/>
      <c r="R120" s="475"/>
      <c r="S120" s="475"/>
      <c r="T120" s="475"/>
      <c r="U120" s="475"/>
      <c r="V120" s="475"/>
      <c r="W120" s="475"/>
      <c r="X120" s="476"/>
      <c r="Y120" s="477">
        <f>SUM(Y118:AB119)</f>
        <v>876</v>
      </c>
      <c r="Z120" s="478"/>
      <c r="AA120" s="478"/>
      <c r="AB120" s="479"/>
      <c r="AC120" s="472" t="s">
        <v>20</v>
      </c>
      <c r="AD120" s="473"/>
      <c r="AE120" s="473"/>
      <c r="AF120" s="473"/>
      <c r="AG120" s="473"/>
      <c r="AH120" s="474"/>
      <c r="AI120" s="475"/>
      <c r="AJ120" s="475"/>
      <c r="AK120" s="475"/>
      <c r="AL120" s="475"/>
      <c r="AM120" s="475"/>
      <c r="AN120" s="475"/>
      <c r="AO120" s="475"/>
      <c r="AP120" s="475"/>
      <c r="AQ120" s="475"/>
      <c r="AR120" s="475"/>
      <c r="AS120" s="475"/>
      <c r="AT120" s="476"/>
      <c r="AU120" s="477">
        <f>SUM(AU118:AX119)</f>
        <v>0</v>
      </c>
      <c r="AV120" s="478"/>
      <c r="AW120" s="478"/>
      <c r="AX120" s="480"/>
    </row>
    <row r="121" spans="1:51" ht="24.75" customHeight="1" x14ac:dyDescent="0.15">
      <c r="A121" s="4"/>
      <c r="B121" s="4"/>
      <c r="C121" s="4"/>
      <c r="D121" s="4"/>
      <c r="E121" s="4"/>
      <c r="F121" s="4"/>
      <c r="G121" s="5"/>
      <c r="H121" s="5"/>
      <c r="I121" s="5"/>
      <c r="J121" s="5"/>
      <c r="K121" s="5"/>
      <c r="L121" s="3"/>
      <c r="M121" s="5"/>
      <c r="N121" s="5"/>
      <c r="O121" s="5"/>
      <c r="P121" s="5"/>
      <c r="Q121" s="5"/>
      <c r="R121" s="5"/>
      <c r="S121" s="5"/>
      <c r="T121" s="5"/>
      <c r="U121" s="5"/>
      <c r="V121" s="5"/>
      <c r="W121" s="5"/>
      <c r="X121" s="5"/>
      <c r="Y121" s="6"/>
      <c r="Z121" s="6"/>
      <c r="AA121" s="6"/>
      <c r="AB121" s="6"/>
      <c r="AC121" s="5"/>
      <c r="AD121" s="5"/>
      <c r="AE121" s="5"/>
      <c r="AF121" s="5"/>
      <c r="AG121" s="5"/>
      <c r="AH121" s="3"/>
      <c r="AI121" s="5"/>
      <c r="AJ121" s="5"/>
      <c r="AK121" s="5"/>
      <c r="AL121" s="5"/>
      <c r="AM121" s="5"/>
      <c r="AN121" s="5"/>
      <c r="AO121" s="5"/>
      <c r="AP121" s="5"/>
      <c r="AQ121" s="5"/>
      <c r="AR121" s="5"/>
      <c r="AS121" s="5"/>
      <c r="AT121" s="5"/>
      <c r="AU121" s="6"/>
      <c r="AV121" s="6"/>
      <c r="AW121" s="6"/>
      <c r="AX121" s="6"/>
    </row>
    <row r="122" spans="1:51" ht="24.75" customHeight="1" x14ac:dyDescent="0.15"/>
    <row r="123" spans="1:51" ht="24.75" customHeight="1" x14ac:dyDescent="0.15">
      <c r="A123" s="7"/>
      <c r="B123" s="1" t="s">
        <v>27</v>
      </c>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row>
    <row r="124" spans="1:51" ht="24.75" customHeight="1" x14ac:dyDescent="0.15">
      <c r="A124" s="7"/>
      <c r="B124" s="37" t="s">
        <v>215</v>
      </c>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row>
    <row r="125" spans="1:51" ht="59.25" customHeight="1" x14ac:dyDescent="0.15">
      <c r="A125" s="536"/>
      <c r="B125" s="536"/>
      <c r="C125" s="536" t="s">
        <v>26</v>
      </c>
      <c r="D125" s="536"/>
      <c r="E125" s="536"/>
      <c r="F125" s="536"/>
      <c r="G125" s="536"/>
      <c r="H125" s="536"/>
      <c r="I125" s="536"/>
      <c r="J125" s="547" t="s">
        <v>178</v>
      </c>
      <c r="K125" s="548"/>
      <c r="L125" s="548"/>
      <c r="M125" s="548"/>
      <c r="N125" s="548"/>
      <c r="O125" s="548"/>
      <c r="P125" s="183" t="s">
        <v>167</v>
      </c>
      <c r="Q125" s="183"/>
      <c r="R125" s="183"/>
      <c r="S125" s="183"/>
      <c r="T125" s="183"/>
      <c r="U125" s="183"/>
      <c r="V125" s="183"/>
      <c r="W125" s="183"/>
      <c r="X125" s="183"/>
      <c r="Y125" s="545" t="s">
        <v>177</v>
      </c>
      <c r="Z125" s="582"/>
      <c r="AA125" s="582"/>
      <c r="AB125" s="582"/>
      <c r="AC125" s="547" t="s">
        <v>203</v>
      </c>
      <c r="AD125" s="547"/>
      <c r="AE125" s="547"/>
      <c r="AF125" s="547"/>
      <c r="AG125" s="547"/>
      <c r="AH125" s="545" t="s">
        <v>221</v>
      </c>
      <c r="AI125" s="536"/>
      <c r="AJ125" s="536"/>
      <c r="AK125" s="536"/>
      <c r="AL125" s="536" t="s">
        <v>21</v>
      </c>
      <c r="AM125" s="536"/>
      <c r="AN125" s="536"/>
      <c r="AO125" s="546"/>
      <c r="AP125" s="552" t="s">
        <v>179</v>
      </c>
      <c r="AQ125" s="552"/>
      <c r="AR125" s="552"/>
      <c r="AS125" s="552"/>
      <c r="AT125" s="552"/>
      <c r="AU125" s="552"/>
      <c r="AV125" s="552"/>
      <c r="AW125" s="552"/>
      <c r="AX125" s="552"/>
    </row>
    <row r="126" spans="1:51" ht="30" customHeight="1" x14ac:dyDescent="0.15">
      <c r="A126" s="485">
        <v>1</v>
      </c>
      <c r="B126" s="485">
        <v>1</v>
      </c>
      <c r="C126" s="115" t="s">
        <v>597</v>
      </c>
      <c r="D126" s="116"/>
      <c r="E126" s="116"/>
      <c r="F126" s="116"/>
      <c r="G126" s="116"/>
      <c r="H126" s="116"/>
      <c r="I126" s="117"/>
      <c r="J126" s="543">
        <v>7000020332143</v>
      </c>
      <c r="K126" s="544"/>
      <c r="L126" s="544"/>
      <c r="M126" s="544"/>
      <c r="N126" s="544"/>
      <c r="O126" s="544"/>
      <c r="P126" s="553" t="s">
        <v>578</v>
      </c>
      <c r="Q126" s="554"/>
      <c r="R126" s="554"/>
      <c r="S126" s="554"/>
      <c r="T126" s="554"/>
      <c r="U126" s="554"/>
      <c r="V126" s="554"/>
      <c r="W126" s="554"/>
      <c r="X126" s="554"/>
      <c r="Y126" s="549">
        <v>876</v>
      </c>
      <c r="Z126" s="550"/>
      <c r="AA126" s="550"/>
      <c r="AB126" s="551"/>
      <c r="AC126" s="491" t="s">
        <v>579</v>
      </c>
      <c r="AD126" s="492"/>
      <c r="AE126" s="492"/>
      <c r="AF126" s="492"/>
      <c r="AG126" s="492"/>
      <c r="AH126" s="486" t="s">
        <v>252</v>
      </c>
      <c r="AI126" s="487"/>
      <c r="AJ126" s="487"/>
      <c r="AK126" s="487"/>
      <c r="AL126" s="488" t="s">
        <v>252</v>
      </c>
      <c r="AM126" s="489"/>
      <c r="AN126" s="489"/>
      <c r="AO126" s="490"/>
      <c r="AP126" s="493" t="s">
        <v>252</v>
      </c>
      <c r="AQ126" s="493"/>
      <c r="AR126" s="493"/>
      <c r="AS126" s="493"/>
      <c r="AT126" s="493"/>
      <c r="AU126" s="493"/>
      <c r="AV126" s="493"/>
      <c r="AW126" s="493"/>
      <c r="AX126" s="493"/>
    </row>
    <row r="127" spans="1:51" ht="30" customHeight="1" x14ac:dyDescent="0.15">
      <c r="A127" s="485">
        <v>2</v>
      </c>
      <c r="B127" s="485">
        <v>1</v>
      </c>
      <c r="C127" s="115" t="s">
        <v>616</v>
      </c>
      <c r="D127" s="116"/>
      <c r="E127" s="116"/>
      <c r="F127" s="116"/>
      <c r="G127" s="116"/>
      <c r="H127" s="116"/>
      <c r="I127" s="117"/>
      <c r="J127" s="543">
        <v>2000020080004</v>
      </c>
      <c r="K127" s="544"/>
      <c r="L127" s="544"/>
      <c r="M127" s="544"/>
      <c r="N127" s="544"/>
      <c r="O127" s="544"/>
      <c r="P127" s="553" t="s">
        <v>578</v>
      </c>
      <c r="Q127" s="554"/>
      <c r="R127" s="554"/>
      <c r="S127" s="554"/>
      <c r="T127" s="554"/>
      <c r="U127" s="554"/>
      <c r="V127" s="554"/>
      <c r="W127" s="554"/>
      <c r="X127" s="554"/>
      <c r="Y127" s="549">
        <v>850</v>
      </c>
      <c r="Z127" s="550"/>
      <c r="AA127" s="550"/>
      <c r="AB127" s="551"/>
      <c r="AC127" s="491" t="s">
        <v>579</v>
      </c>
      <c r="AD127" s="492"/>
      <c r="AE127" s="492"/>
      <c r="AF127" s="492"/>
      <c r="AG127" s="492"/>
      <c r="AH127" s="486" t="s">
        <v>252</v>
      </c>
      <c r="AI127" s="487"/>
      <c r="AJ127" s="487"/>
      <c r="AK127" s="487"/>
      <c r="AL127" s="488" t="s">
        <v>252</v>
      </c>
      <c r="AM127" s="489"/>
      <c r="AN127" s="489"/>
      <c r="AO127" s="490"/>
      <c r="AP127" s="493" t="s">
        <v>252</v>
      </c>
      <c r="AQ127" s="493"/>
      <c r="AR127" s="493"/>
      <c r="AS127" s="493"/>
      <c r="AT127" s="493"/>
      <c r="AU127" s="493"/>
      <c r="AV127" s="493"/>
      <c r="AW127" s="493"/>
      <c r="AX127" s="493"/>
      <c r="AY127">
        <f>COUNTA($C$127)</f>
        <v>1</v>
      </c>
    </row>
    <row r="128" spans="1:51" ht="30" customHeight="1" x14ac:dyDescent="0.15">
      <c r="A128" s="485">
        <v>3</v>
      </c>
      <c r="B128" s="485">
        <v>1</v>
      </c>
      <c r="C128" s="115" t="s">
        <v>598</v>
      </c>
      <c r="D128" s="116"/>
      <c r="E128" s="116"/>
      <c r="F128" s="116"/>
      <c r="G128" s="116"/>
      <c r="H128" s="116"/>
      <c r="I128" s="117"/>
      <c r="J128" s="543">
        <v>8000020401005</v>
      </c>
      <c r="K128" s="544"/>
      <c r="L128" s="544"/>
      <c r="M128" s="544"/>
      <c r="N128" s="544"/>
      <c r="O128" s="544"/>
      <c r="P128" s="553" t="s">
        <v>578</v>
      </c>
      <c r="Q128" s="554"/>
      <c r="R128" s="554"/>
      <c r="S128" s="554"/>
      <c r="T128" s="554"/>
      <c r="U128" s="554"/>
      <c r="V128" s="554"/>
      <c r="W128" s="554"/>
      <c r="X128" s="554"/>
      <c r="Y128" s="549">
        <v>828</v>
      </c>
      <c r="Z128" s="550"/>
      <c r="AA128" s="550"/>
      <c r="AB128" s="551"/>
      <c r="AC128" s="491" t="s">
        <v>579</v>
      </c>
      <c r="AD128" s="492"/>
      <c r="AE128" s="492"/>
      <c r="AF128" s="492"/>
      <c r="AG128" s="492"/>
      <c r="AH128" s="486" t="s">
        <v>252</v>
      </c>
      <c r="AI128" s="487"/>
      <c r="AJ128" s="487"/>
      <c r="AK128" s="487"/>
      <c r="AL128" s="488" t="s">
        <v>252</v>
      </c>
      <c r="AM128" s="489"/>
      <c r="AN128" s="489"/>
      <c r="AO128" s="490"/>
      <c r="AP128" s="493" t="s">
        <v>252</v>
      </c>
      <c r="AQ128" s="493"/>
      <c r="AR128" s="493"/>
      <c r="AS128" s="493"/>
      <c r="AT128" s="493"/>
      <c r="AU128" s="493"/>
      <c r="AV128" s="493"/>
      <c r="AW128" s="493"/>
      <c r="AX128" s="493"/>
      <c r="AY128">
        <f>COUNTA($C$128)</f>
        <v>1</v>
      </c>
    </row>
    <row r="129" spans="1:51" ht="30" customHeight="1" x14ac:dyDescent="0.15">
      <c r="A129" s="485">
        <v>4</v>
      </c>
      <c r="B129" s="485">
        <v>1</v>
      </c>
      <c r="C129" s="115" t="s">
        <v>599</v>
      </c>
      <c r="D129" s="116"/>
      <c r="E129" s="116"/>
      <c r="F129" s="116"/>
      <c r="G129" s="116"/>
      <c r="H129" s="116"/>
      <c r="I129" s="117"/>
      <c r="J129" s="543">
        <v>1000020200000</v>
      </c>
      <c r="K129" s="544"/>
      <c r="L129" s="544"/>
      <c r="M129" s="544"/>
      <c r="N129" s="544"/>
      <c r="O129" s="544"/>
      <c r="P129" s="553" t="s">
        <v>578</v>
      </c>
      <c r="Q129" s="554"/>
      <c r="R129" s="554"/>
      <c r="S129" s="554"/>
      <c r="T129" s="554"/>
      <c r="U129" s="554"/>
      <c r="V129" s="554"/>
      <c r="W129" s="554"/>
      <c r="X129" s="554"/>
      <c r="Y129" s="549">
        <v>768</v>
      </c>
      <c r="Z129" s="550"/>
      <c r="AA129" s="550"/>
      <c r="AB129" s="551"/>
      <c r="AC129" s="491" t="s">
        <v>579</v>
      </c>
      <c r="AD129" s="492"/>
      <c r="AE129" s="492"/>
      <c r="AF129" s="492"/>
      <c r="AG129" s="492"/>
      <c r="AH129" s="486" t="s">
        <v>252</v>
      </c>
      <c r="AI129" s="487"/>
      <c r="AJ129" s="487"/>
      <c r="AK129" s="487"/>
      <c r="AL129" s="488" t="s">
        <v>252</v>
      </c>
      <c r="AM129" s="489"/>
      <c r="AN129" s="489"/>
      <c r="AO129" s="490"/>
      <c r="AP129" s="493" t="s">
        <v>252</v>
      </c>
      <c r="AQ129" s="493"/>
      <c r="AR129" s="493"/>
      <c r="AS129" s="493"/>
      <c r="AT129" s="493"/>
      <c r="AU129" s="493"/>
      <c r="AV129" s="493"/>
      <c r="AW129" s="493"/>
      <c r="AX129" s="493"/>
      <c r="AY129">
        <f>COUNTA($C$129)</f>
        <v>1</v>
      </c>
    </row>
    <row r="130" spans="1:51" ht="30" customHeight="1" x14ac:dyDescent="0.15">
      <c r="A130" s="485">
        <v>5</v>
      </c>
      <c r="B130" s="485">
        <v>1</v>
      </c>
      <c r="C130" s="115" t="s">
        <v>600</v>
      </c>
      <c r="D130" s="116"/>
      <c r="E130" s="116"/>
      <c r="F130" s="116"/>
      <c r="G130" s="116"/>
      <c r="H130" s="116"/>
      <c r="I130" s="117"/>
      <c r="J130" s="543">
        <v>7000020220001</v>
      </c>
      <c r="K130" s="544"/>
      <c r="L130" s="544"/>
      <c r="M130" s="544"/>
      <c r="N130" s="544"/>
      <c r="O130" s="544"/>
      <c r="P130" s="553" t="s">
        <v>578</v>
      </c>
      <c r="Q130" s="554"/>
      <c r="R130" s="554"/>
      <c r="S130" s="554"/>
      <c r="T130" s="554"/>
      <c r="U130" s="554"/>
      <c r="V130" s="554"/>
      <c r="W130" s="554"/>
      <c r="X130" s="554"/>
      <c r="Y130" s="549">
        <v>455</v>
      </c>
      <c r="Z130" s="550"/>
      <c r="AA130" s="550"/>
      <c r="AB130" s="551"/>
      <c r="AC130" s="491" t="s">
        <v>579</v>
      </c>
      <c r="AD130" s="492"/>
      <c r="AE130" s="492"/>
      <c r="AF130" s="492"/>
      <c r="AG130" s="492"/>
      <c r="AH130" s="486" t="s">
        <v>252</v>
      </c>
      <c r="AI130" s="487"/>
      <c r="AJ130" s="487"/>
      <c r="AK130" s="487"/>
      <c r="AL130" s="488" t="s">
        <v>252</v>
      </c>
      <c r="AM130" s="489"/>
      <c r="AN130" s="489"/>
      <c r="AO130" s="490"/>
      <c r="AP130" s="493" t="s">
        <v>252</v>
      </c>
      <c r="AQ130" s="493"/>
      <c r="AR130" s="493"/>
      <c r="AS130" s="493"/>
      <c r="AT130" s="493"/>
      <c r="AU130" s="493"/>
      <c r="AV130" s="493"/>
      <c r="AW130" s="493"/>
      <c r="AX130" s="493"/>
      <c r="AY130">
        <f>COUNTA($C$130)</f>
        <v>1</v>
      </c>
    </row>
    <row r="131" spans="1:51" ht="30" customHeight="1" x14ac:dyDescent="0.15">
      <c r="A131" s="485">
        <v>6</v>
      </c>
      <c r="B131" s="485">
        <v>1</v>
      </c>
      <c r="C131" s="115" t="s">
        <v>601</v>
      </c>
      <c r="D131" s="116"/>
      <c r="E131" s="116"/>
      <c r="F131" s="116"/>
      <c r="G131" s="116"/>
      <c r="H131" s="116"/>
      <c r="I131" s="117"/>
      <c r="J131" s="543">
        <v>1000020313891</v>
      </c>
      <c r="K131" s="544"/>
      <c r="L131" s="544"/>
      <c r="M131" s="544"/>
      <c r="N131" s="544"/>
      <c r="O131" s="544"/>
      <c r="P131" s="553" t="s">
        <v>578</v>
      </c>
      <c r="Q131" s="554"/>
      <c r="R131" s="554"/>
      <c r="S131" s="554"/>
      <c r="T131" s="554"/>
      <c r="U131" s="554"/>
      <c r="V131" s="554"/>
      <c r="W131" s="554"/>
      <c r="X131" s="554"/>
      <c r="Y131" s="549">
        <v>444</v>
      </c>
      <c r="Z131" s="550"/>
      <c r="AA131" s="550"/>
      <c r="AB131" s="551"/>
      <c r="AC131" s="491" t="s">
        <v>579</v>
      </c>
      <c r="AD131" s="492"/>
      <c r="AE131" s="492"/>
      <c r="AF131" s="492"/>
      <c r="AG131" s="492"/>
      <c r="AH131" s="486" t="s">
        <v>252</v>
      </c>
      <c r="AI131" s="487"/>
      <c r="AJ131" s="487"/>
      <c r="AK131" s="487"/>
      <c r="AL131" s="488" t="s">
        <v>252</v>
      </c>
      <c r="AM131" s="489"/>
      <c r="AN131" s="489"/>
      <c r="AO131" s="490"/>
      <c r="AP131" s="493" t="s">
        <v>252</v>
      </c>
      <c r="AQ131" s="493"/>
      <c r="AR131" s="493"/>
      <c r="AS131" s="493"/>
      <c r="AT131" s="493"/>
      <c r="AU131" s="493"/>
      <c r="AV131" s="493"/>
      <c r="AW131" s="493"/>
      <c r="AX131" s="493"/>
      <c r="AY131">
        <f>COUNTA($C$131)</f>
        <v>1</v>
      </c>
    </row>
    <row r="132" spans="1:51" ht="30" customHeight="1" x14ac:dyDescent="0.15">
      <c r="A132" s="485">
        <v>7</v>
      </c>
      <c r="B132" s="485">
        <v>1</v>
      </c>
      <c r="C132" s="115" t="s">
        <v>602</v>
      </c>
      <c r="D132" s="116"/>
      <c r="E132" s="116"/>
      <c r="F132" s="116"/>
      <c r="G132" s="116"/>
      <c r="H132" s="116"/>
      <c r="I132" s="117"/>
      <c r="J132" s="543">
        <v>6000020400009</v>
      </c>
      <c r="K132" s="544"/>
      <c r="L132" s="544"/>
      <c r="M132" s="544"/>
      <c r="N132" s="544"/>
      <c r="O132" s="544"/>
      <c r="P132" s="553" t="s">
        <v>578</v>
      </c>
      <c r="Q132" s="554"/>
      <c r="R132" s="554"/>
      <c r="S132" s="554"/>
      <c r="T132" s="554"/>
      <c r="U132" s="554"/>
      <c r="V132" s="554"/>
      <c r="W132" s="554"/>
      <c r="X132" s="554"/>
      <c r="Y132" s="549">
        <v>440</v>
      </c>
      <c r="Z132" s="550"/>
      <c r="AA132" s="550"/>
      <c r="AB132" s="551"/>
      <c r="AC132" s="491" t="s">
        <v>579</v>
      </c>
      <c r="AD132" s="492"/>
      <c r="AE132" s="492"/>
      <c r="AF132" s="492"/>
      <c r="AG132" s="492"/>
      <c r="AH132" s="486" t="s">
        <v>252</v>
      </c>
      <c r="AI132" s="487"/>
      <c r="AJ132" s="487"/>
      <c r="AK132" s="487"/>
      <c r="AL132" s="488" t="s">
        <v>252</v>
      </c>
      <c r="AM132" s="489"/>
      <c r="AN132" s="489"/>
      <c r="AO132" s="490"/>
      <c r="AP132" s="493" t="s">
        <v>252</v>
      </c>
      <c r="AQ132" s="493"/>
      <c r="AR132" s="493"/>
      <c r="AS132" s="493"/>
      <c r="AT132" s="493"/>
      <c r="AU132" s="493"/>
      <c r="AV132" s="493"/>
      <c r="AW132" s="493"/>
      <c r="AX132" s="493"/>
      <c r="AY132">
        <f>COUNTA($C$132)</f>
        <v>1</v>
      </c>
    </row>
    <row r="133" spans="1:51" ht="30" customHeight="1" x14ac:dyDescent="0.15">
      <c r="A133" s="485">
        <v>8</v>
      </c>
      <c r="B133" s="485">
        <v>1</v>
      </c>
      <c r="C133" s="115" t="s">
        <v>603</v>
      </c>
      <c r="D133" s="116"/>
      <c r="E133" s="116"/>
      <c r="F133" s="116"/>
      <c r="G133" s="116"/>
      <c r="H133" s="116"/>
      <c r="I133" s="117"/>
      <c r="J133" s="543">
        <v>8000020184047</v>
      </c>
      <c r="K133" s="544"/>
      <c r="L133" s="544"/>
      <c r="M133" s="544"/>
      <c r="N133" s="544"/>
      <c r="O133" s="544"/>
      <c r="P133" s="553" t="s">
        <v>578</v>
      </c>
      <c r="Q133" s="554"/>
      <c r="R133" s="554"/>
      <c r="S133" s="554"/>
      <c r="T133" s="554"/>
      <c r="U133" s="554"/>
      <c r="V133" s="554"/>
      <c r="W133" s="554"/>
      <c r="X133" s="554"/>
      <c r="Y133" s="549">
        <v>395</v>
      </c>
      <c r="Z133" s="550"/>
      <c r="AA133" s="550"/>
      <c r="AB133" s="551"/>
      <c r="AC133" s="491" t="s">
        <v>579</v>
      </c>
      <c r="AD133" s="492"/>
      <c r="AE133" s="492"/>
      <c r="AF133" s="492"/>
      <c r="AG133" s="492"/>
      <c r="AH133" s="486" t="s">
        <v>252</v>
      </c>
      <c r="AI133" s="487"/>
      <c r="AJ133" s="487"/>
      <c r="AK133" s="487"/>
      <c r="AL133" s="488" t="s">
        <v>252</v>
      </c>
      <c r="AM133" s="489"/>
      <c r="AN133" s="489"/>
      <c r="AO133" s="490"/>
      <c r="AP133" s="493" t="s">
        <v>252</v>
      </c>
      <c r="AQ133" s="493"/>
      <c r="AR133" s="493"/>
      <c r="AS133" s="493"/>
      <c r="AT133" s="493"/>
      <c r="AU133" s="493"/>
      <c r="AV133" s="493"/>
      <c r="AW133" s="493"/>
      <c r="AX133" s="493"/>
      <c r="AY133">
        <f>COUNTA($C$133)</f>
        <v>1</v>
      </c>
    </row>
    <row r="134" spans="1:51" ht="30" customHeight="1" x14ac:dyDescent="0.15">
      <c r="A134" s="485">
        <v>9</v>
      </c>
      <c r="B134" s="485">
        <v>1</v>
      </c>
      <c r="C134" s="115" t="s">
        <v>604</v>
      </c>
      <c r="D134" s="116"/>
      <c r="E134" s="116"/>
      <c r="F134" s="116"/>
      <c r="G134" s="116"/>
      <c r="H134" s="116"/>
      <c r="I134" s="117"/>
      <c r="J134" s="543">
        <v>1000020016314</v>
      </c>
      <c r="K134" s="544"/>
      <c r="L134" s="544"/>
      <c r="M134" s="544"/>
      <c r="N134" s="544"/>
      <c r="O134" s="544"/>
      <c r="P134" s="553" t="s">
        <v>578</v>
      </c>
      <c r="Q134" s="554"/>
      <c r="R134" s="554"/>
      <c r="S134" s="554"/>
      <c r="T134" s="554"/>
      <c r="U134" s="554"/>
      <c r="V134" s="554"/>
      <c r="W134" s="554"/>
      <c r="X134" s="554"/>
      <c r="Y134" s="549">
        <v>388</v>
      </c>
      <c r="Z134" s="550"/>
      <c r="AA134" s="550"/>
      <c r="AB134" s="551"/>
      <c r="AC134" s="491" t="s">
        <v>579</v>
      </c>
      <c r="AD134" s="492"/>
      <c r="AE134" s="492"/>
      <c r="AF134" s="492"/>
      <c r="AG134" s="492"/>
      <c r="AH134" s="486" t="s">
        <v>252</v>
      </c>
      <c r="AI134" s="487"/>
      <c r="AJ134" s="487"/>
      <c r="AK134" s="487"/>
      <c r="AL134" s="488" t="s">
        <v>252</v>
      </c>
      <c r="AM134" s="489"/>
      <c r="AN134" s="489"/>
      <c r="AO134" s="490"/>
      <c r="AP134" s="493" t="s">
        <v>252</v>
      </c>
      <c r="AQ134" s="493"/>
      <c r="AR134" s="493"/>
      <c r="AS134" s="493"/>
      <c r="AT134" s="493"/>
      <c r="AU134" s="493"/>
      <c r="AV134" s="493"/>
      <c r="AW134" s="493"/>
      <c r="AX134" s="493"/>
      <c r="AY134">
        <f>COUNTA($C$134)</f>
        <v>1</v>
      </c>
    </row>
    <row r="135" spans="1:51" ht="30" customHeight="1" x14ac:dyDescent="0.15">
      <c r="A135" s="485">
        <v>10</v>
      </c>
      <c r="B135" s="485">
        <v>1</v>
      </c>
      <c r="C135" s="115" t="s">
        <v>605</v>
      </c>
      <c r="D135" s="116"/>
      <c r="E135" s="116"/>
      <c r="F135" s="116"/>
      <c r="G135" s="116"/>
      <c r="H135" s="116"/>
      <c r="I135" s="117"/>
      <c r="J135" s="543">
        <v>4000020082163</v>
      </c>
      <c r="K135" s="544"/>
      <c r="L135" s="544"/>
      <c r="M135" s="544"/>
      <c r="N135" s="544"/>
      <c r="O135" s="544"/>
      <c r="P135" s="553" t="s">
        <v>578</v>
      </c>
      <c r="Q135" s="554"/>
      <c r="R135" s="554"/>
      <c r="S135" s="554"/>
      <c r="T135" s="554"/>
      <c r="U135" s="554"/>
      <c r="V135" s="554"/>
      <c r="W135" s="554"/>
      <c r="X135" s="554"/>
      <c r="Y135" s="549">
        <v>377</v>
      </c>
      <c r="Z135" s="550"/>
      <c r="AA135" s="550"/>
      <c r="AB135" s="551"/>
      <c r="AC135" s="491" t="s">
        <v>579</v>
      </c>
      <c r="AD135" s="492"/>
      <c r="AE135" s="492"/>
      <c r="AF135" s="492"/>
      <c r="AG135" s="492"/>
      <c r="AH135" s="486" t="s">
        <v>252</v>
      </c>
      <c r="AI135" s="487"/>
      <c r="AJ135" s="487"/>
      <c r="AK135" s="487"/>
      <c r="AL135" s="488" t="s">
        <v>252</v>
      </c>
      <c r="AM135" s="489"/>
      <c r="AN135" s="489"/>
      <c r="AO135" s="490"/>
      <c r="AP135" s="493" t="s">
        <v>252</v>
      </c>
      <c r="AQ135" s="493"/>
      <c r="AR135" s="493"/>
      <c r="AS135" s="493"/>
      <c r="AT135" s="493"/>
      <c r="AU135" s="493"/>
      <c r="AV135" s="493"/>
      <c r="AW135" s="493"/>
      <c r="AX135" s="493"/>
      <c r="AY135">
        <f>COUNTA($C$135)</f>
        <v>1</v>
      </c>
    </row>
  </sheetData>
  <sheetProtection formatRows="0"/>
  <dataConsolidate/>
  <mergeCells count="526">
    <mergeCell ref="AA87:AB87"/>
    <mergeCell ref="AM87:AN87"/>
    <mergeCell ref="AO87:AP87"/>
    <mergeCell ref="AR87:AS87"/>
    <mergeCell ref="AU87:AV87"/>
    <mergeCell ref="A84:D84"/>
    <mergeCell ref="E84:P84"/>
    <mergeCell ref="Q84:AB84"/>
    <mergeCell ref="AC84:AN84"/>
    <mergeCell ref="AO84:AX84"/>
    <mergeCell ref="A85:D85"/>
    <mergeCell ref="E85:P85"/>
    <mergeCell ref="Q85:AB85"/>
    <mergeCell ref="AC85:AN85"/>
    <mergeCell ref="AO85:AX85"/>
    <mergeCell ref="A86:D86"/>
    <mergeCell ref="E86:G86"/>
    <mergeCell ref="I86:J86"/>
    <mergeCell ref="L86:M86"/>
    <mergeCell ref="G67:AX67"/>
    <mergeCell ref="G66:AX66"/>
    <mergeCell ref="AU86:AV86"/>
    <mergeCell ref="E82:P82"/>
    <mergeCell ref="Q82:AB82"/>
    <mergeCell ref="AC82:AN82"/>
    <mergeCell ref="AO82:AX82"/>
    <mergeCell ref="E83:P83"/>
    <mergeCell ref="Q83:AB83"/>
    <mergeCell ref="AC83:AN83"/>
    <mergeCell ref="AO83:AX83"/>
    <mergeCell ref="Q80:AB80"/>
    <mergeCell ref="AC80:AN80"/>
    <mergeCell ref="AO80:AX80"/>
    <mergeCell ref="E81:P81"/>
    <mergeCell ref="Q81:AB81"/>
    <mergeCell ref="AC81:AN81"/>
    <mergeCell ref="AO81:AX81"/>
    <mergeCell ref="A77:D77"/>
    <mergeCell ref="E77:P77"/>
    <mergeCell ref="A79:D79"/>
    <mergeCell ref="E79:P79"/>
    <mergeCell ref="Q79:AB79"/>
    <mergeCell ref="AC79:AN79"/>
    <mergeCell ref="AO79:AX79"/>
    <mergeCell ref="W23:AC23"/>
    <mergeCell ref="O86:P86"/>
    <mergeCell ref="Q86:S86"/>
    <mergeCell ref="U86:V86"/>
    <mergeCell ref="X86:Y86"/>
    <mergeCell ref="AA86:AB86"/>
    <mergeCell ref="AC86:AE86"/>
    <mergeCell ref="AG86:AH86"/>
    <mergeCell ref="AJ86:AK86"/>
    <mergeCell ref="AM86:AN86"/>
    <mergeCell ref="AO86:AP86"/>
    <mergeCell ref="AR86:AS86"/>
    <mergeCell ref="G23:O23"/>
    <mergeCell ref="A22:F24"/>
    <mergeCell ref="AD22:AX22"/>
    <mergeCell ref="AD23:AX24"/>
    <mergeCell ref="W22:AC22"/>
    <mergeCell ref="A80:D80"/>
    <mergeCell ref="E80:P80"/>
    <mergeCell ref="A82:D82"/>
    <mergeCell ref="A81:D81"/>
    <mergeCell ref="A87:D87"/>
    <mergeCell ref="E87:G87"/>
    <mergeCell ref="I87:J87"/>
    <mergeCell ref="L87:M87"/>
    <mergeCell ref="Q87:S87"/>
    <mergeCell ref="U87:V87"/>
    <mergeCell ref="X87:Y87"/>
    <mergeCell ref="A83:D83"/>
    <mergeCell ref="O87:P87"/>
    <mergeCell ref="P22:V22"/>
    <mergeCell ref="P23:V23"/>
    <mergeCell ref="G24:O24"/>
    <mergeCell ref="AO2:AQ2"/>
    <mergeCell ref="AS2:AU2"/>
    <mergeCell ref="P24:V24"/>
    <mergeCell ref="W24:AC24"/>
    <mergeCell ref="AD2:AH2"/>
    <mergeCell ref="AJ2:AM2"/>
    <mergeCell ref="G8:X8"/>
    <mergeCell ref="G22:O22"/>
    <mergeCell ref="AH135:AK135"/>
    <mergeCell ref="AL135:AO135"/>
    <mergeCell ref="AP132:AX132"/>
    <mergeCell ref="Y132:AB132"/>
    <mergeCell ref="AH134:AK134"/>
    <mergeCell ref="AL134:AO134"/>
    <mergeCell ref="AC130:AG130"/>
    <mergeCell ref="Y130:AB130"/>
    <mergeCell ref="AC127:AG127"/>
    <mergeCell ref="AC128:AG128"/>
    <mergeCell ref="AC129:AG129"/>
    <mergeCell ref="AL129:AO129"/>
    <mergeCell ref="AH131:AK131"/>
    <mergeCell ref="AL131:AO131"/>
    <mergeCell ref="AH132:AK132"/>
    <mergeCell ref="AP133:AX133"/>
    <mergeCell ref="AP134:AX134"/>
    <mergeCell ref="AP135:AX135"/>
    <mergeCell ref="AC133:AG133"/>
    <mergeCell ref="AC134:AG134"/>
    <mergeCell ref="AC135:AG135"/>
    <mergeCell ref="Y131:AB131"/>
    <mergeCell ref="Y125:AB125"/>
    <mergeCell ref="C125:I125"/>
    <mergeCell ref="P125:X125"/>
    <mergeCell ref="Y127:AB127"/>
    <mergeCell ref="Y128:AB128"/>
    <mergeCell ref="Y129:AB129"/>
    <mergeCell ref="Y133:AB133"/>
    <mergeCell ref="Y134:AB134"/>
    <mergeCell ref="Y135:AB135"/>
    <mergeCell ref="P132:X132"/>
    <mergeCell ref="P133:X133"/>
    <mergeCell ref="P134:X134"/>
    <mergeCell ref="P135:X135"/>
    <mergeCell ref="AE34:AH34"/>
    <mergeCell ref="AI34:AL34"/>
    <mergeCell ref="AM34:AP34"/>
    <mergeCell ref="AQ34:AT34"/>
    <mergeCell ref="AU34:AX34"/>
    <mergeCell ref="AE35:AH35"/>
    <mergeCell ref="AI35:AL35"/>
    <mergeCell ref="AQ35:AT35"/>
    <mergeCell ref="AQ44:AX44"/>
    <mergeCell ref="AE43:AH43"/>
    <mergeCell ref="AU33:AV33"/>
    <mergeCell ref="AW33:AX33"/>
    <mergeCell ref="AE32:AH33"/>
    <mergeCell ref="AI32:AL33"/>
    <mergeCell ref="AM32:AP33"/>
    <mergeCell ref="AQ32:AT32"/>
    <mergeCell ref="AU32:AX32"/>
    <mergeCell ref="AQ33:AR33"/>
    <mergeCell ref="AS33:AT33"/>
    <mergeCell ref="AQ28:AT28"/>
    <mergeCell ref="AQ27:AT27"/>
    <mergeCell ref="AD17:AJ17"/>
    <mergeCell ref="AK17:AQ17"/>
    <mergeCell ref="AR17:AX17"/>
    <mergeCell ref="AK13:AQ13"/>
    <mergeCell ref="AR13:AX13"/>
    <mergeCell ref="Y7:AD7"/>
    <mergeCell ref="Y29:AA29"/>
    <mergeCell ref="AE27:AH27"/>
    <mergeCell ref="AQ26:AR26"/>
    <mergeCell ref="AE28:AH28"/>
    <mergeCell ref="AS26:AT26"/>
    <mergeCell ref="AW26:AX26"/>
    <mergeCell ref="AU26:AV26"/>
    <mergeCell ref="AW2:AX2"/>
    <mergeCell ref="AU27:AX27"/>
    <mergeCell ref="AU28:AX28"/>
    <mergeCell ref="AU29:AX29"/>
    <mergeCell ref="AE36:AH36"/>
    <mergeCell ref="AI36:AL36"/>
    <mergeCell ref="AM36:AP36"/>
    <mergeCell ref="AQ36:AT36"/>
    <mergeCell ref="AU36:AX36"/>
    <mergeCell ref="AM35:AP35"/>
    <mergeCell ref="AU35:AX35"/>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135:B135"/>
    <mergeCell ref="AL132:AO132"/>
    <mergeCell ref="J128:O128"/>
    <mergeCell ref="J129:O129"/>
    <mergeCell ref="J130:O130"/>
    <mergeCell ref="J131:O131"/>
    <mergeCell ref="J132:O132"/>
    <mergeCell ref="AH125:AK125"/>
    <mergeCell ref="AL125:AO125"/>
    <mergeCell ref="AC125:AG125"/>
    <mergeCell ref="AC126:AG126"/>
    <mergeCell ref="J133:O133"/>
    <mergeCell ref="J134:O134"/>
    <mergeCell ref="A127:B127"/>
    <mergeCell ref="A128:B128"/>
    <mergeCell ref="AH126:AK126"/>
    <mergeCell ref="AL126:AO126"/>
    <mergeCell ref="J125:O125"/>
    <mergeCell ref="J127:O127"/>
    <mergeCell ref="J126:O126"/>
    <mergeCell ref="Y126:AB126"/>
    <mergeCell ref="AH128:AK128"/>
    <mergeCell ref="AL128:AO128"/>
    <mergeCell ref="J135:O135"/>
    <mergeCell ref="AK20:AQ20"/>
    <mergeCell ref="AE42:AH42"/>
    <mergeCell ref="AI42:AL42"/>
    <mergeCell ref="AM42:AP42"/>
    <mergeCell ref="A131:B131"/>
    <mergeCell ref="A126:B126"/>
    <mergeCell ref="A125:B125"/>
    <mergeCell ref="AB39:AD39"/>
    <mergeCell ref="Y40:AA40"/>
    <mergeCell ref="Y39:AA39"/>
    <mergeCell ref="AE45:AH45"/>
    <mergeCell ref="AI43:AL43"/>
    <mergeCell ref="AM45:AP45"/>
    <mergeCell ref="AP125:AX125"/>
    <mergeCell ref="AP126:AX126"/>
    <mergeCell ref="AP127:AX127"/>
    <mergeCell ref="AP128:AX128"/>
    <mergeCell ref="AP129:AX129"/>
    <mergeCell ref="P126:X126"/>
    <mergeCell ref="P127:X127"/>
    <mergeCell ref="P128:X128"/>
    <mergeCell ref="P129:X129"/>
    <mergeCell ref="P130:X130"/>
    <mergeCell ref="P131:X131"/>
    <mergeCell ref="AB28:AD28"/>
    <mergeCell ref="A3:AH3"/>
    <mergeCell ref="AJ3:AW3"/>
    <mergeCell ref="AG52:AX52"/>
    <mergeCell ref="A46:B4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G5:L5"/>
    <mergeCell ref="M5:R5"/>
    <mergeCell ref="S5:X5"/>
    <mergeCell ref="Y8:AD8"/>
    <mergeCell ref="A9:F9"/>
    <mergeCell ref="G9:AX9"/>
    <mergeCell ref="I15:O15"/>
    <mergeCell ref="P15:V15"/>
    <mergeCell ref="W15:AC15"/>
    <mergeCell ref="A12:F21"/>
    <mergeCell ref="A134:B134"/>
    <mergeCell ref="AH127:AK127"/>
    <mergeCell ref="AL127:AO127"/>
    <mergeCell ref="AC131:AG131"/>
    <mergeCell ref="AC132:AG132"/>
    <mergeCell ref="AP131:AX131"/>
    <mergeCell ref="A130:B130"/>
    <mergeCell ref="AH130:AK130"/>
    <mergeCell ref="AL130:AO130"/>
    <mergeCell ref="AH133:AK133"/>
    <mergeCell ref="AL133:AO133"/>
    <mergeCell ref="A129:B129"/>
    <mergeCell ref="A133:B133"/>
    <mergeCell ref="A132:B132"/>
    <mergeCell ref="AP130:AX130"/>
    <mergeCell ref="AH129:AK129"/>
    <mergeCell ref="G120:K120"/>
    <mergeCell ref="L120:X120"/>
    <mergeCell ref="Y120:AB120"/>
    <mergeCell ref="AC120:AG120"/>
    <mergeCell ref="AH120:AT120"/>
    <mergeCell ref="AU120:AX120"/>
    <mergeCell ref="AD51:AF51"/>
    <mergeCell ref="AD48:AF48"/>
    <mergeCell ref="AC118:AG118"/>
    <mergeCell ref="L118:X118"/>
    <mergeCell ref="AC117:AG117"/>
    <mergeCell ref="AG87:AH87"/>
    <mergeCell ref="AJ87:AK87"/>
    <mergeCell ref="AC87:AE87"/>
    <mergeCell ref="C57:AC57"/>
    <mergeCell ref="AD57:AF57"/>
    <mergeCell ref="Q77:AB77"/>
    <mergeCell ref="AC77:AN77"/>
    <mergeCell ref="AO77:AX77"/>
    <mergeCell ref="A78:D78"/>
    <mergeCell ref="E78:P78"/>
    <mergeCell ref="Q78:AB78"/>
    <mergeCell ref="AC78:AN78"/>
    <mergeCell ref="AO78:AX78"/>
    <mergeCell ref="AC116:AX116"/>
    <mergeCell ref="C50:D51"/>
    <mergeCell ref="Y117:AB117"/>
    <mergeCell ref="A71:E71"/>
    <mergeCell ref="A66:B67"/>
    <mergeCell ref="Y118:AB118"/>
    <mergeCell ref="AH119:AT119"/>
    <mergeCell ref="A72:AX72"/>
    <mergeCell ref="AR15:AX15"/>
    <mergeCell ref="C55:AC55"/>
    <mergeCell ref="AD58:AF58"/>
    <mergeCell ref="AG56:AX56"/>
    <mergeCell ref="C52:AC52"/>
    <mergeCell ref="G117:K117"/>
    <mergeCell ref="L117:X117"/>
    <mergeCell ref="C47:AC47"/>
    <mergeCell ref="C48:AC48"/>
    <mergeCell ref="C49:AC49"/>
    <mergeCell ref="C66:F66"/>
    <mergeCell ref="Y25:AA26"/>
    <mergeCell ref="Y27:AA27"/>
    <mergeCell ref="Y28:AA28"/>
    <mergeCell ref="P25:X26"/>
    <mergeCell ref="AB25:AD26"/>
    <mergeCell ref="Y32:AA33"/>
    <mergeCell ref="AB32:AD33"/>
    <mergeCell ref="I17:O17"/>
    <mergeCell ref="I13:O13"/>
    <mergeCell ref="AQ25:AT25"/>
    <mergeCell ref="A32:F36"/>
    <mergeCell ref="G25:O26"/>
    <mergeCell ref="AD13:AJ13"/>
    <mergeCell ref="A63:B65"/>
    <mergeCell ref="AD56:AF56"/>
    <mergeCell ref="Y43:AA43"/>
    <mergeCell ref="AB43:AD43"/>
    <mergeCell ref="G44:X45"/>
    <mergeCell ref="Y44:AA44"/>
    <mergeCell ref="A59:B62"/>
    <mergeCell ref="C59:AC59"/>
    <mergeCell ref="AR14:AX14"/>
    <mergeCell ref="AK15:AQ15"/>
    <mergeCell ref="AG61:AX61"/>
    <mergeCell ref="AD52:AF52"/>
    <mergeCell ref="AD15:AJ15"/>
    <mergeCell ref="P19:V19"/>
    <mergeCell ref="AB27:AD27"/>
    <mergeCell ref="A25:F29"/>
    <mergeCell ref="A10:F10"/>
    <mergeCell ref="AR12:AX12"/>
    <mergeCell ref="G13:H18"/>
    <mergeCell ref="F71:AX71"/>
    <mergeCell ref="E50:AC50"/>
    <mergeCell ref="E51:AC51"/>
    <mergeCell ref="AG58:AX58"/>
    <mergeCell ref="A70:AX70"/>
    <mergeCell ref="AG59:AX59"/>
    <mergeCell ref="AD47:AF47"/>
    <mergeCell ref="AG55:AX55"/>
    <mergeCell ref="A68:AX68"/>
    <mergeCell ref="C67:F67"/>
    <mergeCell ref="W12:AC12"/>
    <mergeCell ref="AR20:AX20"/>
    <mergeCell ref="AD54:AF54"/>
    <mergeCell ref="C62:AC62"/>
    <mergeCell ref="G10:AX10"/>
    <mergeCell ref="AD14:AJ14"/>
    <mergeCell ref="AK14:AQ14"/>
    <mergeCell ref="P13:V13"/>
    <mergeCell ref="P17:V17"/>
    <mergeCell ref="W17:AC17"/>
    <mergeCell ref="AD16:AJ16"/>
    <mergeCell ref="G4:X4"/>
    <mergeCell ref="Y4:AD4"/>
    <mergeCell ref="AE4:AP4"/>
    <mergeCell ref="AQ4:AX4"/>
    <mergeCell ref="A5:F5"/>
    <mergeCell ref="C53:AC53"/>
    <mergeCell ref="G11:AX11"/>
    <mergeCell ref="Y5:AD5"/>
    <mergeCell ref="AE5:AP5"/>
    <mergeCell ref="AQ5:AX5"/>
    <mergeCell ref="A4:F4"/>
    <mergeCell ref="A6:F6"/>
    <mergeCell ref="AK12:AQ12"/>
    <mergeCell ref="W14:AC14"/>
    <mergeCell ref="AG48:AX48"/>
    <mergeCell ref="AG53:AX53"/>
    <mergeCell ref="C46:AC46"/>
    <mergeCell ref="I16:O16"/>
    <mergeCell ref="P16:V16"/>
    <mergeCell ref="AD49:AF49"/>
    <mergeCell ref="I18:O18"/>
    <mergeCell ref="AD12:AJ12"/>
    <mergeCell ref="AE8:AX8"/>
    <mergeCell ref="W16:AC16"/>
    <mergeCell ref="W13:AC13"/>
    <mergeCell ref="G27:O29"/>
    <mergeCell ref="A11:F11"/>
    <mergeCell ref="AD50:AF50"/>
    <mergeCell ref="G119:K119"/>
    <mergeCell ref="L119:X119"/>
    <mergeCell ref="AH118:AT118"/>
    <mergeCell ref="Y119:AB119"/>
    <mergeCell ref="AC119:AG119"/>
    <mergeCell ref="AH117:AT117"/>
    <mergeCell ref="G118:K118"/>
    <mergeCell ref="A73:E73"/>
    <mergeCell ref="G32:O33"/>
    <mergeCell ref="P12:V12"/>
    <mergeCell ref="AB29:AD29"/>
    <mergeCell ref="A74:AX74"/>
    <mergeCell ref="AR16:AX16"/>
    <mergeCell ref="AK16:AQ16"/>
    <mergeCell ref="P27:X29"/>
    <mergeCell ref="G12:O12"/>
    <mergeCell ref="P14:V14"/>
    <mergeCell ref="AB35:AD35"/>
    <mergeCell ref="I14:O14"/>
    <mergeCell ref="P32:X33"/>
    <mergeCell ref="G116:AB116"/>
    <mergeCell ref="AD63:AF63"/>
    <mergeCell ref="AG62:AX62"/>
    <mergeCell ref="C56:AC56"/>
    <mergeCell ref="A88:F115"/>
    <mergeCell ref="AG63:AX65"/>
    <mergeCell ref="C60:AC60"/>
    <mergeCell ref="AG60:AX60"/>
    <mergeCell ref="C63:AC63"/>
    <mergeCell ref="AD61:AF61"/>
    <mergeCell ref="AD60:AF60"/>
    <mergeCell ref="A116:F120"/>
    <mergeCell ref="A69:AX69"/>
    <mergeCell ref="F73:AX73"/>
    <mergeCell ref="A49:B58"/>
    <mergeCell ref="C58:AC58"/>
    <mergeCell ref="A76:AX76"/>
    <mergeCell ref="AD62:AF62"/>
    <mergeCell ref="AG49:AX51"/>
    <mergeCell ref="C54:AC54"/>
    <mergeCell ref="AU117:AX117"/>
    <mergeCell ref="AD59:AF59"/>
    <mergeCell ref="AU119:AX119"/>
    <mergeCell ref="A75:AX75"/>
    <mergeCell ref="Y36:AA36"/>
    <mergeCell ref="AB36:AD36"/>
    <mergeCell ref="G39:O39"/>
    <mergeCell ref="AD53:AF53"/>
    <mergeCell ref="AB42:AD42"/>
    <mergeCell ref="AI45:AL45"/>
    <mergeCell ref="AQ45:AX45"/>
    <mergeCell ref="AQ43:AX43"/>
    <mergeCell ref="AE44:AH44"/>
    <mergeCell ref="AI44:AL44"/>
    <mergeCell ref="C131:I131"/>
    <mergeCell ref="C132:I132"/>
    <mergeCell ref="C133:I133"/>
    <mergeCell ref="C134:I134"/>
    <mergeCell ref="C135:I135"/>
    <mergeCell ref="AG46:AX46"/>
    <mergeCell ref="AU118:AX118"/>
    <mergeCell ref="C61:AC61"/>
    <mergeCell ref="G6:AX6"/>
    <mergeCell ref="B39:F39"/>
    <mergeCell ref="A43:F45"/>
    <mergeCell ref="G43:X43"/>
    <mergeCell ref="Y42:AA42"/>
    <mergeCell ref="AB41:AD41"/>
    <mergeCell ref="Y45:AA45"/>
    <mergeCell ref="AB45:AD45"/>
    <mergeCell ref="AB40:AD40"/>
    <mergeCell ref="A7:F7"/>
    <mergeCell ref="G7:X7"/>
    <mergeCell ref="A8:F8"/>
    <mergeCell ref="A40:F42"/>
    <mergeCell ref="G40:X40"/>
    <mergeCell ref="P39:X39"/>
    <mergeCell ref="AE39:AH39"/>
    <mergeCell ref="A30:F31"/>
    <mergeCell ref="G30:AX31"/>
    <mergeCell ref="AG47:AX47"/>
    <mergeCell ref="AD46:AF46"/>
    <mergeCell ref="C126:I126"/>
    <mergeCell ref="C127:I127"/>
    <mergeCell ref="C128:I128"/>
    <mergeCell ref="C129:I129"/>
    <mergeCell ref="C130:I130"/>
    <mergeCell ref="AI39:AL39"/>
    <mergeCell ref="AE41:AH41"/>
    <mergeCell ref="AI41:AL41"/>
    <mergeCell ref="AM41:AP41"/>
    <mergeCell ref="AM39:AP39"/>
    <mergeCell ref="AQ39:AT39"/>
    <mergeCell ref="AU39:AX39"/>
    <mergeCell ref="AE40:AH40"/>
    <mergeCell ref="AI40:AL40"/>
    <mergeCell ref="AM40:AP40"/>
    <mergeCell ref="AM44:AP44"/>
    <mergeCell ref="Y41:AA41"/>
    <mergeCell ref="AM43:AP43"/>
    <mergeCell ref="AB44:AD44"/>
    <mergeCell ref="G41:X42"/>
    <mergeCell ref="AG57:AX57"/>
    <mergeCell ref="A37:F38"/>
    <mergeCell ref="G37:AX38"/>
    <mergeCell ref="C65:F65"/>
    <mergeCell ref="G64:M64"/>
    <mergeCell ref="N64:AF64"/>
    <mergeCell ref="C64:F64"/>
    <mergeCell ref="G65:H65"/>
    <mergeCell ref="G21:O21"/>
    <mergeCell ref="P21:V21"/>
    <mergeCell ref="W21:AC21"/>
    <mergeCell ref="AD21:AJ21"/>
    <mergeCell ref="AQ40:AT40"/>
    <mergeCell ref="AU40:AX40"/>
    <mergeCell ref="AQ41:AT41"/>
    <mergeCell ref="AQ42:AT42"/>
    <mergeCell ref="AU41:AX41"/>
    <mergeCell ref="AU42:AX42"/>
    <mergeCell ref="N65:AF65"/>
    <mergeCell ref="J65:K65"/>
    <mergeCell ref="AD55:AF55"/>
    <mergeCell ref="AG54:AX54"/>
    <mergeCell ref="AK21:AQ21"/>
    <mergeCell ref="AR21:AX21"/>
  </mergeCells>
  <phoneticPr fontId="6"/>
  <conditionalFormatting sqref="P14:AQ14 AQ39 AU39">
    <cfRule type="expression" dxfId="107" priority="14019">
      <formula>IF(RIGHT(TEXT(P14,"0.#"),1)=".",FALSE,TRUE)</formula>
    </cfRule>
    <cfRule type="expression" dxfId="106" priority="14020">
      <formula>IF(RIGHT(TEXT(P14,"0.#"),1)=".",TRUE,FALSE)</formula>
    </cfRule>
  </conditionalFormatting>
  <conditionalFormatting sqref="AE27">
    <cfRule type="expression" dxfId="105" priority="14009">
      <formula>IF(RIGHT(TEXT(AE27,"0.#"),1)=".",FALSE,TRUE)</formula>
    </cfRule>
    <cfRule type="expression" dxfId="104" priority="14010">
      <formula>IF(RIGHT(TEXT(AE27,"0.#"),1)=".",TRUE,FALSE)</formula>
    </cfRule>
  </conditionalFormatting>
  <conditionalFormatting sqref="P18:AX18">
    <cfRule type="expression" dxfId="103" priority="13895">
      <formula>IF(RIGHT(TEXT(P18,"0.#"),1)=".",FALSE,TRUE)</formula>
    </cfRule>
    <cfRule type="expression" dxfId="102" priority="13896">
      <formula>IF(RIGHT(TEXT(P18,"0.#"),1)=".",TRUE,FALSE)</formula>
    </cfRule>
  </conditionalFormatting>
  <conditionalFormatting sqref="Y119">
    <cfRule type="expression" dxfId="101" priority="13891">
      <formula>IF(RIGHT(TEXT(Y119,"0.#"),1)=".",FALSE,TRUE)</formula>
    </cfRule>
    <cfRule type="expression" dxfId="100" priority="13892">
      <formula>IF(RIGHT(TEXT(Y119,"0.#"),1)=".",TRUE,FALSE)</formula>
    </cfRule>
  </conditionalFormatting>
  <conditionalFormatting sqref="Y120">
    <cfRule type="expression" dxfId="99" priority="13887">
      <formula>IF(RIGHT(TEXT(Y120,"0.#"),1)=".",FALSE,TRUE)</formula>
    </cfRule>
    <cfRule type="expression" dxfId="98" priority="13888">
      <formula>IF(RIGHT(TEXT(Y120,"0.#"),1)=".",TRUE,FALSE)</formula>
    </cfRule>
  </conditionalFormatting>
  <conditionalFormatting sqref="P15:AX15 P13:AX13 P16:AQ17">
    <cfRule type="expression" dxfId="97" priority="13717">
      <formula>IF(RIGHT(TEXT(P13,"0.#"),1)=".",FALSE,TRUE)</formula>
    </cfRule>
    <cfRule type="expression" dxfId="96" priority="13718">
      <formula>IF(RIGHT(TEXT(P13,"0.#"),1)=".",TRUE,FALSE)</formula>
    </cfRule>
  </conditionalFormatting>
  <conditionalFormatting sqref="P19:AJ19">
    <cfRule type="expression" dxfId="95" priority="13715">
      <formula>IF(RIGHT(TEXT(P19,"0.#"),1)=".",FALSE,TRUE)</formula>
    </cfRule>
    <cfRule type="expression" dxfId="94" priority="13716">
      <formula>IF(RIGHT(TEXT(P19,"0.#"),1)=".",TRUE,FALSE)</formula>
    </cfRule>
  </conditionalFormatting>
  <conditionalFormatting sqref="AE41 AQ41">
    <cfRule type="expression" dxfId="93" priority="13707">
      <formula>IF(RIGHT(TEXT(AE41,"0.#"),1)=".",FALSE,TRUE)</formula>
    </cfRule>
    <cfRule type="expression" dxfId="92" priority="13708">
      <formula>IF(RIGHT(TEXT(AE41,"0.#"),1)=".",TRUE,FALSE)</formula>
    </cfRule>
  </conditionalFormatting>
  <conditionalFormatting sqref="Y118">
    <cfRule type="expression" dxfId="91" priority="13693">
      <formula>IF(RIGHT(TEXT(Y118,"0.#"),1)=".",FALSE,TRUE)</formula>
    </cfRule>
    <cfRule type="expression" dxfId="90" priority="13694">
      <formula>IF(RIGHT(TEXT(Y118,"0.#"),1)=".",TRUE,FALSE)</formula>
    </cfRule>
  </conditionalFormatting>
  <conditionalFormatting sqref="AU119">
    <cfRule type="expression" dxfId="89" priority="13691">
      <formula>IF(RIGHT(TEXT(AU119,"0.#"),1)=".",FALSE,TRUE)</formula>
    </cfRule>
    <cfRule type="expression" dxfId="88" priority="13692">
      <formula>IF(RIGHT(TEXT(AU119,"0.#"),1)=".",TRUE,FALSE)</formula>
    </cfRule>
  </conditionalFormatting>
  <conditionalFormatting sqref="AU120">
    <cfRule type="expression" dxfId="87" priority="13689">
      <formula>IF(RIGHT(TEXT(AU120,"0.#"),1)=".",FALSE,TRUE)</formula>
    </cfRule>
    <cfRule type="expression" dxfId="86" priority="13690">
      <formula>IF(RIGHT(TEXT(AU120,"0.#"),1)=".",TRUE,FALSE)</formula>
    </cfRule>
  </conditionalFormatting>
  <conditionalFormatting sqref="AU118">
    <cfRule type="expression" dxfId="85" priority="13687">
      <formula>IF(RIGHT(TEXT(AU118,"0.#"),1)=".",FALSE,TRUE)</formula>
    </cfRule>
    <cfRule type="expression" dxfId="84" priority="13688">
      <formula>IF(RIGHT(TEXT(AU118,"0.#"),1)=".",TRUE,FALSE)</formula>
    </cfRule>
  </conditionalFormatting>
  <conditionalFormatting sqref="AM29">
    <cfRule type="expression" dxfId="83" priority="13463">
      <formula>IF(RIGHT(TEXT(AM29,"0.#"),1)=".",FALSE,TRUE)</formula>
    </cfRule>
    <cfRule type="expression" dxfId="82" priority="13464">
      <formula>IF(RIGHT(TEXT(AM29,"0.#"),1)=".",TRUE,FALSE)</formula>
    </cfRule>
  </conditionalFormatting>
  <conditionalFormatting sqref="AE28">
    <cfRule type="expression" dxfId="81" priority="13477">
      <formula>IF(RIGHT(TEXT(AE28,"0.#"),1)=".",FALSE,TRUE)</formula>
    </cfRule>
    <cfRule type="expression" dxfId="80" priority="13478">
      <formula>IF(RIGHT(TEXT(AE28,"0.#"),1)=".",TRUE,FALSE)</formula>
    </cfRule>
  </conditionalFormatting>
  <conditionalFormatting sqref="AE29">
    <cfRule type="expression" dxfId="79" priority="13475">
      <formula>IF(RIGHT(TEXT(AE29,"0.#"),1)=".",FALSE,TRUE)</formula>
    </cfRule>
    <cfRule type="expression" dxfId="78" priority="13476">
      <formula>IF(RIGHT(TEXT(AE29,"0.#"),1)=".",TRUE,FALSE)</formula>
    </cfRule>
  </conditionalFormatting>
  <conditionalFormatting sqref="AI29">
    <cfRule type="expression" dxfId="77" priority="13473">
      <formula>IF(RIGHT(TEXT(AI29,"0.#"),1)=".",FALSE,TRUE)</formula>
    </cfRule>
    <cfRule type="expression" dxfId="76" priority="13474">
      <formula>IF(RIGHT(TEXT(AI29,"0.#"),1)=".",TRUE,FALSE)</formula>
    </cfRule>
  </conditionalFormatting>
  <conditionalFormatting sqref="AI28">
    <cfRule type="expression" dxfId="75" priority="13471">
      <formula>IF(RIGHT(TEXT(AI28,"0.#"),1)=".",FALSE,TRUE)</formula>
    </cfRule>
    <cfRule type="expression" dxfId="74" priority="13472">
      <formula>IF(RIGHT(TEXT(AI28,"0.#"),1)=".",TRUE,FALSE)</formula>
    </cfRule>
  </conditionalFormatting>
  <conditionalFormatting sqref="AI27">
    <cfRule type="expression" dxfId="73" priority="13469">
      <formula>IF(RIGHT(TEXT(AI27,"0.#"),1)=".",FALSE,TRUE)</formula>
    </cfRule>
    <cfRule type="expression" dxfId="72" priority="13470">
      <formula>IF(RIGHT(TEXT(AI27,"0.#"),1)=".",TRUE,FALSE)</formula>
    </cfRule>
  </conditionalFormatting>
  <conditionalFormatting sqref="AM27">
    <cfRule type="expression" dxfId="71" priority="13467">
      <formula>IF(RIGHT(TEXT(AM27,"0.#"),1)=".",FALSE,TRUE)</formula>
    </cfRule>
    <cfRule type="expression" dxfId="70" priority="13468">
      <formula>IF(RIGHT(TEXT(AM27,"0.#"),1)=".",TRUE,FALSE)</formula>
    </cfRule>
  </conditionalFormatting>
  <conditionalFormatting sqref="AM28">
    <cfRule type="expression" dxfId="69" priority="13465">
      <formula>IF(RIGHT(TEXT(AM28,"0.#"),1)=".",FALSE,TRUE)</formula>
    </cfRule>
    <cfRule type="expression" dxfId="68" priority="13466">
      <formula>IF(RIGHT(TEXT(AM28,"0.#"),1)=".",TRUE,FALSE)</formula>
    </cfRule>
  </conditionalFormatting>
  <conditionalFormatting sqref="AQ27:AQ29">
    <cfRule type="expression" dxfId="67" priority="13457">
      <formula>IF(RIGHT(TEXT(AQ27,"0.#"),1)=".",FALSE,TRUE)</formula>
    </cfRule>
    <cfRule type="expression" dxfId="66" priority="13458">
      <formula>IF(RIGHT(TEXT(AQ27,"0.#"),1)=".",TRUE,FALSE)</formula>
    </cfRule>
  </conditionalFormatting>
  <conditionalFormatting sqref="AU27:AU29">
    <cfRule type="expression" dxfId="65" priority="13455">
      <formula>IF(RIGHT(TEXT(AU27,"0.#"),1)=".",FALSE,TRUE)</formula>
    </cfRule>
    <cfRule type="expression" dxfId="64" priority="13456">
      <formula>IF(RIGHT(TEXT(AU27,"0.#"),1)=".",TRUE,FALSE)</formula>
    </cfRule>
  </conditionalFormatting>
  <conditionalFormatting sqref="AE39">
    <cfRule type="expression" dxfId="63" priority="13265">
      <formula>IF(RIGHT(TEXT(AE39,"0.#"),1)=".",FALSE,TRUE)</formula>
    </cfRule>
    <cfRule type="expression" dxfId="62" priority="13266">
      <formula>IF(RIGHT(TEXT(AE39,"0.#"),1)=".",TRUE,FALSE)</formula>
    </cfRule>
  </conditionalFormatting>
  <conditionalFormatting sqref="AI39">
    <cfRule type="expression" dxfId="61" priority="13263">
      <formula>IF(RIGHT(TEXT(AI39,"0.#"),1)=".",FALSE,TRUE)</formula>
    </cfRule>
    <cfRule type="expression" dxfId="60" priority="13264">
      <formula>IF(RIGHT(TEXT(AI39,"0.#"),1)=".",TRUE,FALSE)</formula>
    </cfRule>
  </conditionalFormatting>
  <conditionalFormatting sqref="AM39">
    <cfRule type="expression" dxfId="59" priority="13253">
      <formula>IF(RIGHT(TEXT(AM39,"0.#"),1)=".",FALSE,TRUE)</formula>
    </cfRule>
    <cfRule type="expression" dxfId="58" priority="13254">
      <formula>IF(RIGHT(TEXT(AM39,"0.#"),1)=".",TRUE,FALSE)</formula>
    </cfRule>
  </conditionalFormatting>
  <conditionalFormatting sqref="AI41">
    <cfRule type="expression" dxfId="57" priority="13239">
      <formula>IF(RIGHT(TEXT(AI41,"0.#"),1)=".",FALSE,TRUE)</formula>
    </cfRule>
    <cfRule type="expression" dxfId="56" priority="13240">
      <formula>IF(RIGHT(TEXT(AI41,"0.#"),1)=".",TRUE,FALSE)</formula>
    </cfRule>
  </conditionalFormatting>
  <conditionalFormatting sqref="AM41">
    <cfRule type="expression" dxfId="55" priority="13237">
      <formula>IF(RIGHT(TEXT(AM41,"0.#"),1)=".",FALSE,TRUE)</formula>
    </cfRule>
    <cfRule type="expression" dxfId="54" priority="13238">
      <formula>IF(RIGHT(TEXT(AM41,"0.#"),1)=".",TRUE,FALSE)</formula>
    </cfRule>
  </conditionalFormatting>
  <conditionalFormatting sqref="AE42">
    <cfRule type="expression" dxfId="53" priority="13235">
      <formula>IF(RIGHT(TEXT(AE42,"0.#"),1)=".",FALSE,TRUE)</formula>
    </cfRule>
    <cfRule type="expression" dxfId="52" priority="13236">
      <formula>IF(RIGHT(TEXT(AE42,"0.#"),1)=".",TRUE,FALSE)</formula>
    </cfRule>
  </conditionalFormatting>
  <conditionalFormatting sqref="AI42">
    <cfRule type="expression" dxfId="51" priority="13233">
      <formula>IF(RIGHT(TEXT(AI42,"0.#"),1)=".",FALSE,TRUE)</formula>
    </cfRule>
    <cfRule type="expression" dxfId="50" priority="13234">
      <formula>IF(RIGHT(TEXT(AI42,"0.#"),1)=".",TRUE,FALSE)</formula>
    </cfRule>
  </conditionalFormatting>
  <conditionalFormatting sqref="AM42">
    <cfRule type="expression" dxfId="49" priority="13231">
      <formula>IF(RIGHT(TEXT(AM42,"0.#"),1)=".",FALSE,TRUE)</formula>
    </cfRule>
    <cfRule type="expression" dxfId="48" priority="13232">
      <formula>IF(RIGHT(TEXT(AM42,"0.#"),1)=".",TRUE,FALSE)</formula>
    </cfRule>
  </conditionalFormatting>
  <conditionalFormatting sqref="AQ42">
    <cfRule type="expression" dxfId="47" priority="13229">
      <formula>IF(RIGHT(TEXT(AQ42,"0.#"),1)=".",FALSE,TRUE)</formula>
    </cfRule>
    <cfRule type="expression" dxfId="46" priority="13230">
      <formula>IF(RIGHT(TEXT(AQ42,"0.#"),1)=".",TRUE,FALSE)</formula>
    </cfRule>
  </conditionalFormatting>
  <conditionalFormatting sqref="AE44 AQ44">
    <cfRule type="expression" dxfId="45" priority="13171">
      <formula>IF(RIGHT(TEXT(AE44,"0.#"),1)=".",FALSE,TRUE)</formula>
    </cfRule>
    <cfRule type="expression" dxfId="44" priority="13172">
      <formula>IF(RIGHT(TEXT(AE44,"0.#"),1)=".",TRUE,FALSE)</formula>
    </cfRule>
  </conditionalFormatting>
  <conditionalFormatting sqref="AI44">
    <cfRule type="expression" dxfId="43" priority="13169">
      <formula>IF(RIGHT(TEXT(AI44,"0.#"),1)=".",FALSE,TRUE)</formula>
    </cfRule>
    <cfRule type="expression" dxfId="42" priority="13170">
      <formula>IF(RIGHT(TEXT(AI44,"0.#"),1)=".",TRUE,FALSE)</formula>
    </cfRule>
  </conditionalFormatting>
  <conditionalFormatting sqref="AM44">
    <cfRule type="expression" dxfId="41" priority="13167">
      <formula>IF(RIGHT(TEXT(AM44,"0.#"),1)=".",FALSE,TRUE)</formula>
    </cfRule>
    <cfRule type="expression" dxfId="40" priority="13168">
      <formula>IF(RIGHT(TEXT(AM44,"0.#"),1)=".",TRUE,FALSE)</formula>
    </cfRule>
  </conditionalFormatting>
  <conditionalFormatting sqref="AE45 AM45">
    <cfRule type="expression" dxfId="39" priority="13165">
      <formula>IF(RIGHT(TEXT(AE45,"0.#"),1)=".",FALSE,TRUE)</formula>
    </cfRule>
    <cfRule type="expression" dxfId="38" priority="13166">
      <formula>IF(RIGHT(TEXT(AE45,"0.#"),1)=".",TRUE,FALSE)</formula>
    </cfRule>
  </conditionalFormatting>
  <conditionalFormatting sqref="AI45">
    <cfRule type="expression" dxfId="37" priority="13163">
      <formula>IF(RIGHT(TEXT(AI45,"0.#"),1)=".",FALSE,TRUE)</formula>
    </cfRule>
    <cfRule type="expression" dxfId="36" priority="13164">
      <formula>IF(RIGHT(TEXT(AI45,"0.#"),1)=".",TRUE,FALSE)</formula>
    </cfRule>
  </conditionalFormatting>
  <conditionalFormatting sqref="AQ45">
    <cfRule type="expression" dxfId="35" priority="13159">
      <formula>IF(RIGHT(TEXT(AQ45,"0.#"),1)=".",FALSE,TRUE)</formula>
    </cfRule>
    <cfRule type="expression" dxfId="34" priority="13160">
      <formula>IF(RIGHT(TEXT(AQ45,"0.#"),1)=".",TRUE,FALSE)</formula>
    </cfRule>
  </conditionalFormatting>
  <conditionalFormatting sqref="W23">
    <cfRule type="expression" dxfId="33" priority="2321">
      <formula>IF(RIGHT(TEXT(W23,"0.#"),1)=".",FALSE,TRUE)</formula>
    </cfRule>
    <cfRule type="expression" dxfId="32" priority="2322">
      <formula>IF(RIGHT(TEXT(W23,"0.#"),1)=".",TRUE,FALSE)</formula>
    </cfRule>
  </conditionalFormatting>
  <conditionalFormatting sqref="P23">
    <cfRule type="expression" dxfId="31" priority="2309">
      <formula>IF(RIGHT(TEXT(P23,"0.#"),1)=".",FALSE,TRUE)</formula>
    </cfRule>
    <cfRule type="expression" dxfId="30" priority="2310">
      <formula>IF(RIGHT(TEXT(P23,"0.#"),1)=".",TRUE,FALSE)</formula>
    </cfRule>
  </conditionalFormatting>
  <conditionalFormatting sqref="AE34 AI34">
    <cfRule type="expression" dxfId="29" priority="2005">
      <formula>IF(RIGHT(TEXT(AE34,"0.#"),1)=".",FALSE,TRUE)</formula>
    </cfRule>
    <cfRule type="expression" dxfId="28" priority="2006">
      <formula>IF(RIGHT(TEXT(AE34,"0.#"),1)=".",TRUE,FALSE)</formula>
    </cfRule>
  </conditionalFormatting>
  <conditionalFormatting sqref="AE35">
    <cfRule type="expression" dxfId="27" priority="2003">
      <formula>IF(RIGHT(TEXT(AE35,"0.#"),1)=".",FALSE,TRUE)</formula>
    </cfRule>
    <cfRule type="expression" dxfId="26" priority="2004">
      <formula>IF(RIGHT(TEXT(AE35,"0.#"),1)=".",TRUE,FALSE)</formula>
    </cfRule>
  </conditionalFormatting>
  <conditionalFormatting sqref="AE36">
    <cfRule type="expression" dxfId="25" priority="2001">
      <formula>IF(RIGHT(TEXT(AE36,"0.#"),1)=".",FALSE,TRUE)</formula>
    </cfRule>
    <cfRule type="expression" dxfId="24" priority="2002">
      <formula>IF(RIGHT(TEXT(AE36,"0.#"),1)=".",TRUE,FALSE)</formula>
    </cfRule>
  </conditionalFormatting>
  <conditionalFormatting sqref="AQ34:AQ36">
    <cfRule type="expression" dxfId="23" priority="1987">
      <formula>IF(RIGHT(TEXT(AQ34,"0.#"),1)=".",FALSE,TRUE)</formula>
    </cfRule>
    <cfRule type="expression" dxfId="22" priority="1988">
      <formula>IF(RIGHT(TEXT(AQ34,"0.#"),1)=".",TRUE,FALSE)</formula>
    </cfRule>
  </conditionalFormatting>
  <conditionalFormatting sqref="AU34:AU36">
    <cfRule type="expression" dxfId="21" priority="1985">
      <formula>IF(RIGHT(TEXT(AU34,"0.#"),1)=".",FALSE,TRUE)</formula>
    </cfRule>
    <cfRule type="expression" dxfId="20" priority="1986">
      <formula>IF(RIGHT(TEXT(AU34,"0.#"),1)=".",TRUE,FALSE)</formula>
    </cfRule>
  </conditionalFormatting>
  <conditionalFormatting sqref="AU41">
    <cfRule type="expression" dxfId="19" priority="473">
      <formula>IF(RIGHT(TEXT(AU41,"0.#"),1)=".",FALSE,TRUE)</formula>
    </cfRule>
    <cfRule type="expression" dxfId="18" priority="474">
      <formula>IF(RIGHT(TEXT(AU41,"0.#"),1)=".",TRUE,FALSE)</formula>
    </cfRule>
  </conditionalFormatting>
  <conditionalFormatting sqref="AU42">
    <cfRule type="expression" dxfId="17" priority="471">
      <formula>IF(RIGHT(TEXT(AU42,"0.#"),1)=".",FALSE,TRUE)</formula>
    </cfRule>
    <cfRule type="expression" dxfId="16" priority="472">
      <formula>IF(RIGHT(TEXT(AU42,"0.#"),1)=".",TRUE,FALSE)</formula>
    </cfRule>
  </conditionalFormatting>
  <conditionalFormatting sqref="P24:AC24">
    <cfRule type="expression" dxfId="15" priority="17">
      <formula>IF(RIGHT(TEXT(P24,"0.#"),1)=".",FALSE,TRUE)</formula>
    </cfRule>
    <cfRule type="expression" dxfId="14" priority="18">
      <formula>IF(RIGHT(TEXT(P24,"0.#"),1)=".",TRUE,FALSE)</formula>
    </cfRule>
  </conditionalFormatting>
  <conditionalFormatting sqref="Y128:Y135">
    <cfRule type="expression" dxfId="13" priority="15">
      <formula>IF(RIGHT(TEXT(Y128,"0.#"),1)=".",FALSE,TRUE)</formula>
    </cfRule>
    <cfRule type="expression" dxfId="12" priority="16">
      <formula>IF(RIGHT(TEXT(Y128,"0.#"),1)=".",TRUE,FALSE)</formula>
    </cfRule>
  </conditionalFormatting>
  <conditionalFormatting sqref="Y126:Y127">
    <cfRule type="expression" dxfId="11" priority="13">
      <formula>IF(RIGHT(TEXT(Y126,"0.#"),1)=".",FALSE,TRUE)</formula>
    </cfRule>
    <cfRule type="expression" dxfId="10" priority="14">
      <formula>IF(RIGHT(TEXT(Y126,"0.#"),1)=".",TRUE,FALSE)</formula>
    </cfRule>
  </conditionalFormatting>
  <conditionalFormatting sqref="AL126:AO135">
    <cfRule type="expression" dxfId="9" priority="9">
      <formula>IF(AND(AL126&gt;=0, RIGHT(TEXT(AL126,"0.#"),1)&lt;&gt;"."),TRUE,FALSE)</formula>
    </cfRule>
    <cfRule type="expression" dxfId="8" priority="10">
      <formula>IF(AND(AL126&gt;=0, RIGHT(TEXT(AL126,"0.#"),1)="."),TRUE,FALSE)</formula>
    </cfRule>
    <cfRule type="expression" dxfId="7" priority="11">
      <formula>IF(AND(AL126&lt;0, RIGHT(TEXT(AL126,"0.#"),1)&lt;&gt;"."),TRUE,FALSE)</formula>
    </cfRule>
    <cfRule type="expression" dxfId="6" priority="12">
      <formula>IF(AND(AL126&lt;0, RIGHT(TEXT(AL126,"0.#"),1)="."),TRUE,FALSE)</formula>
    </cfRule>
  </conditionalFormatting>
  <conditionalFormatting sqref="AI35">
    <cfRule type="expression" dxfId="5" priority="5">
      <formula>IF(RIGHT(TEXT(AI35,"0.#"),1)=".",FALSE,TRUE)</formula>
    </cfRule>
    <cfRule type="expression" dxfId="4" priority="6">
      <formula>IF(RIGHT(TEXT(AI35,"0.#"),1)=".",TRUE,FALSE)</formula>
    </cfRule>
  </conditionalFormatting>
  <conditionalFormatting sqref="AI36">
    <cfRule type="expression" dxfId="3" priority="3">
      <formula>IF(RIGHT(TEXT(AI36,"0.#"),1)=".",FALSE,TRUE)</formula>
    </cfRule>
    <cfRule type="expression" dxfId="2" priority="4">
      <formula>IF(RIGHT(TEXT(AI36,"0.#"),1)=".",TRUE,FALSE)</formula>
    </cfRule>
  </conditionalFormatting>
  <conditionalFormatting sqref="AM34:AM36">
    <cfRule type="expression" dxfId="1" priority="1">
      <formula>IF(RIGHT(TEXT(AM34,"0.#"),1)=".",FALSE,TRUE)</formula>
    </cfRule>
    <cfRule type="expression" dxfId="0" priority="2">
      <formula>IF(RIGHT(TEXT(AM34,"0.#"),1)=".",TRUE,FALSE)</formula>
    </cfRule>
  </conditionalFormatting>
  <dataValidations count="17">
    <dataValidation type="custom" imeMode="disabled" allowBlank="1" showInputMessage="1" showErrorMessage="1" sqref="AY23 J65:K65 P13:AX13 AR15:AX15 P14:AQ18 AR18:AX18 P19:AJ19 AQ26:AR26 AU26:AX26 AE27:AX29 AQ33:AR33 AU33:AX33 AE34:AX36 AE41:AX42 AE44:AX44 Y118:AB119 AU118:AX119 Y126:AB135 AL126:AO135 AE39:AX39 P23:AC24">
      <formula1>OR(ISNUMBER(J13), J13="-")</formula1>
    </dataValidation>
    <dataValidation type="list" allowBlank="1" showInputMessage="1" showErrorMessage="1" sqref="G65:H6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6:AF49 AD52:AD63 AE52:AF56 AE58:AF63">
      <formula1>"○,△,×,‐"</formula1>
    </dataValidation>
    <dataValidation type="list" allowBlank="1" showInputMessage="1" showErrorMessage="1" error="プルダウンリストから選択してください。" sqref="AD50:AF51">
      <formula1>"有,無"</formula1>
    </dataValidation>
    <dataValidation type="list" allowBlank="1" showInputMessage="1" showErrorMessage="1" sqref="A73:E73">
      <formula1>T所見を踏まえた改善点</formula1>
    </dataValidation>
    <dataValidation imeMode="disabled" allowBlank="1" showInputMessage="1" showErrorMessage="1" sqref="L65"/>
    <dataValidation type="whole" imeMode="disabled" allowBlank="1" showInputMessage="1" showErrorMessage="1" sqref="M65 AW2:AX2">
      <formula1>0</formula1>
      <formula2>99</formula2>
    </dataValidation>
    <dataValidation type="custom" imeMode="off" allowBlank="1" showInputMessage="1" showErrorMessage="1" sqref="J126:O135">
      <formula1>OR(ISNUMBER(J126), J126="-")</formula1>
    </dataValidation>
    <dataValidation type="custom" imeMode="disabled" allowBlank="1" showInputMessage="1" showErrorMessage="1" sqref="AH126:AK135">
      <formula1>OR(AND(MOD(IF(ISNUMBER(AH126), AH126, 0.5),1)=0, 0&lt;=AH126), AH126="-")</formula1>
    </dataValidation>
    <dataValidation type="list" allowBlank="1" showInputMessage="1" showErrorMessage="1" sqref="A71:E7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5:F65">
      <formula1>T省庁</formula1>
    </dataValidation>
    <dataValidation type="whole" imeMode="disabled" allowBlank="1" showInputMessage="1" showErrorMessage="1" sqref="AS2:AU2">
      <formula1>0</formula1>
      <formula2>9999</formula2>
    </dataValidation>
    <dataValidation type="whole" allowBlank="1" showInputMessage="1" showErrorMessage="1" sqref="L86:M87 X86:Y87 AJ86:AK87 AU86:AV87">
      <formula1>0</formula1>
      <formula2>9999</formula2>
    </dataValidation>
    <dataValidation type="whole" allowBlank="1" showInputMessage="1" showErrorMessage="1" sqref="O86:P87 AA86:AB87 AM86:AN87 AX86:AX8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16383" man="1"/>
    <brk id="87" max="16383" man="1"/>
    <brk id="122" max="16383"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AO87 E86:G87 Q86:S87 AC86:AE87 AO86:AP86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AC126:AG135</xm:sqref>
        </x14:dataValidation>
        <x14:dataValidation type="list" allowBlank="1" showInputMessage="1" showErrorMessage="1">
          <x14:formula1>
            <xm:f>入力規則等!$U$37:$U$39</xm:f>
          </x14:formula1>
          <xm:sqref>I86:J86 U86:V86 AG86:AH86 AR86:AS86</xm:sqref>
        </x14:dataValidation>
        <x14:dataValidation type="list" allowBlank="1" showInputMessage="1" showErrorMessage="1">
          <x14:formula1>
            <xm:f>入力規則等!$U$7:$U$9</xm:f>
          </x14:formula1>
          <xm:sqref>I87:J87 U87:V87 AG87:AH87 AR87:AS87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75"/>
    <col min="13" max="13" width="12" style="11" hidden="1" customWidth="1"/>
    <col min="14" max="14" width="4" style="11" hidden="1" customWidth="1"/>
    <col min="15" max="15" width="3.625" customWidth="1"/>
    <col min="16" max="16" width="8.375" customWidth="1"/>
    <col min="17" max="17" width="8.75" style="14" customWidth="1"/>
    <col min="18" max="18" width="9.5" style="11" hidden="1" customWidth="1"/>
    <col min="19" max="19" width="4" style="11" hidden="1" customWidth="1"/>
    <col min="20" max="20" width="8.75"/>
    <col min="21" max="21" width="9" style="24"/>
    <col min="22" max="22" width="3.375" style="24" customWidth="1"/>
    <col min="23" max="23" width="12.5" style="24" bestFit="1" customWidth="1"/>
    <col min="24" max="24" width="3.625" style="24" customWidth="1"/>
    <col min="25" max="25" width="12.5" style="29" bestFit="1" customWidth="1"/>
    <col min="26" max="26" width="12.125" style="24" customWidth="1"/>
    <col min="27" max="27" width="11.375" style="29" bestFit="1" customWidth="1"/>
    <col min="28" max="28" width="12.25" style="29" customWidth="1"/>
    <col min="29" max="29" width="24.125" style="29" bestFit="1" customWidth="1"/>
    <col min="30" max="30" width="3.75" style="29" customWidth="1"/>
    <col min="31" max="31" width="33.75" style="29" bestFit="1" customWidth="1"/>
    <col min="32" max="32" width="3" style="24" customWidth="1"/>
    <col min="33" max="33" width="30.625" style="24" customWidth="1"/>
    <col min="34" max="34" width="9" style="24"/>
    <col min="35" max="35" width="14.625" style="24" customWidth="1"/>
    <col min="36" max="41" width="9" style="24"/>
    <col min="42" max="42" width="13" style="24" customWidth="1"/>
    <col min="43" max="16384" width="9" style="24"/>
  </cols>
  <sheetData>
    <row r="1" spans="1:42" x14ac:dyDescent="0.15">
      <c r="A1" s="21" t="s">
        <v>74</v>
      </c>
      <c r="B1" s="21" t="s">
        <v>75</v>
      </c>
      <c r="F1" s="22" t="s">
        <v>4</v>
      </c>
      <c r="G1" s="22" t="s">
        <v>64</v>
      </c>
      <c r="K1" s="23" t="s">
        <v>93</v>
      </c>
      <c r="L1" s="21" t="s">
        <v>75</v>
      </c>
      <c r="O1" s="11"/>
      <c r="P1" s="22" t="s">
        <v>5</v>
      </c>
      <c r="Q1" s="22" t="s">
        <v>64</v>
      </c>
      <c r="T1" s="11"/>
      <c r="U1" s="25" t="s">
        <v>156</v>
      </c>
      <c r="W1" s="25" t="s">
        <v>155</v>
      </c>
      <c r="Y1" s="25" t="s">
        <v>72</v>
      </c>
      <c r="Z1" s="25" t="s">
        <v>388</v>
      </c>
      <c r="AA1" s="25" t="s">
        <v>73</v>
      </c>
      <c r="AB1" s="25" t="s">
        <v>389</v>
      </c>
      <c r="AC1" s="25" t="s">
        <v>30</v>
      </c>
      <c r="AD1" s="24"/>
      <c r="AE1" s="25" t="s">
        <v>41</v>
      </c>
      <c r="AF1" s="26"/>
      <c r="AG1" s="38" t="s">
        <v>168</v>
      </c>
      <c r="AI1" s="38" t="s">
        <v>170</v>
      </c>
      <c r="AK1" s="38" t="s">
        <v>174</v>
      </c>
      <c r="AM1" s="45"/>
      <c r="AN1" s="45"/>
      <c r="AP1" s="24" t="s">
        <v>213</v>
      </c>
    </row>
    <row r="2" spans="1:42" ht="13.5" customHeight="1" x14ac:dyDescent="0.15">
      <c r="A2" s="12" t="s">
        <v>76</v>
      </c>
      <c r="B2" s="13"/>
      <c r="C2" s="11" t="str">
        <f>IF(B2="","",A2)</f>
        <v/>
      </c>
      <c r="D2" s="11" t="str">
        <f>IF(C2="","",IF(D1&lt;&gt;"",CONCATENATE(D1,"、",C2),C2))</f>
        <v/>
      </c>
      <c r="F2" s="10" t="s">
        <v>63</v>
      </c>
      <c r="G2" s="15" t="s">
        <v>575</v>
      </c>
      <c r="H2" s="11" t="str">
        <f>IF(G2="","",F2)</f>
        <v>一般会計</v>
      </c>
      <c r="I2" s="11" t="str">
        <f>IF(H2="","",IF(I1&lt;&gt;"",CONCATENATE(I1,"、",H2),H2))</f>
        <v>一般会計</v>
      </c>
      <c r="K2" s="12" t="s">
        <v>94</v>
      </c>
      <c r="L2" s="13"/>
      <c r="M2" s="11" t="str">
        <f>IF(L2="","",K2)</f>
        <v/>
      </c>
      <c r="N2" s="11" t="str">
        <f>IF(M2="","",IF(N1&lt;&gt;"",CONCATENATE(N1,"、",M2),M2))</f>
        <v/>
      </c>
      <c r="O2" s="11"/>
      <c r="P2" s="10" t="s">
        <v>65</v>
      </c>
      <c r="Q2" s="15"/>
      <c r="R2" s="11" t="str">
        <f>IF(Q2="","",P2)</f>
        <v/>
      </c>
      <c r="S2" s="11" t="str">
        <f>IF(R2="","",IF(S1&lt;&gt;"",CONCATENATE(S1,"、",R2),R2))</f>
        <v/>
      </c>
      <c r="T2" s="11"/>
      <c r="U2" s="61">
        <v>20</v>
      </c>
      <c r="W2" s="28" t="s">
        <v>161</v>
      </c>
      <c r="Y2" s="28" t="s">
        <v>59</v>
      </c>
      <c r="Z2" s="28" t="s">
        <v>59</v>
      </c>
      <c r="AA2" s="54" t="s">
        <v>255</v>
      </c>
      <c r="AB2" s="54" t="s">
        <v>483</v>
      </c>
      <c r="AC2" s="55" t="s">
        <v>126</v>
      </c>
      <c r="AD2" s="24"/>
      <c r="AE2" s="30" t="s">
        <v>157</v>
      </c>
      <c r="AF2" s="26"/>
      <c r="AG2" s="39" t="s">
        <v>223</v>
      </c>
      <c r="AI2" s="38" t="s">
        <v>252</v>
      </c>
      <c r="AK2" s="38" t="s">
        <v>175</v>
      </c>
      <c r="AM2" s="45"/>
      <c r="AN2" s="45"/>
      <c r="AP2" s="39" t="s">
        <v>223</v>
      </c>
    </row>
    <row r="3" spans="1:42" ht="13.5" customHeight="1" x14ac:dyDescent="0.15">
      <c r="A3" s="12" t="s">
        <v>77</v>
      </c>
      <c r="B3" s="13"/>
      <c r="C3" s="11" t="str">
        <f t="shared" ref="C3:C11" si="0">IF(B3="","",A3)</f>
        <v/>
      </c>
      <c r="D3" s="11" t="str">
        <f>IF(C3="",D2,IF(D2&lt;&gt;"",CONCATENATE(D2,"、",C3),C3))</f>
        <v/>
      </c>
      <c r="F3" s="16" t="s">
        <v>103</v>
      </c>
      <c r="G3" s="15"/>
      <c r="H3" s="11" t="str">
        <f t="shared" ref="H3:H37" si="1">IF(G3="","",F3)</f>
        <v/>
      </c>
      <c r="I3" s="11" t="str">
        <f>IF(H3="",I2,IF(I2&lt;&gt;"",CONCATENATE(I2,"、",H3),H3))</f>
        <v>一般会計</v>
      </c>
      <c r="K3" s="12" t="s">
        <v>95</v>
      </c>
      <c r="L3" s="13"/>
      <c r="M3" s="11" t="str">
        <f t="shared" ref="M3:M11" si="2">IF(L3="","",K3)</f>
        <v/>
      </c>
      <c r="N3" s="11" t="str">
        <f>IF(M3="",N2,IF(N2&lt;&gt;"",CONCATENATE(N2,"、",M3),M3))</f>
        <v/>
      </c>
      <c r="O3" s="11"/>
      <c r="P3" s="10" t="s">
        <v>66</v>
      </c>
      <c r="Q3" s="15"/>
      <c r="R3" s="11" t="str">
        <f t="shared" ref="R3:R8" si="3">IF(Q3="","",P3)</f>
        <v/>
      </c>
      <c r="S3" s="11" t="str">
        <f t="shared" ref="S3:S8" si="4">IF(R3="",S2,IF(S2&lt;&gt;"",CONCATENATE(S2,"、",R3),R3))</f>
        <v/>
      </c>
      <c r="T3" s="11"/>
      <c r="U3" s="28" t="s">
        <v>514</v>
      </c>
      <c r="W3" s="28" t="s">
        <v>136</v>
      </c>
      <c r="Y3" s="28" t="s">
        <v>60</v>
      </c>
      <c r="Z3" s="28" t="s">
        <v>390</v>
      </c>
      <c r="AA3" s="54" t="s">
        <v>355</v>
      </c>
      <c r="AB3" s="54" t="s">
        <v>484</v>
      </c>
      <c r="AC3" s="55" t="s">
        <v>127</v>
      </c>
      <c r="AD3" s="24"/>
      <c r="AE3" s="30" t="s">
        <v>158</v>
      </c>
      <c r="AF3" s="26"/>
      <c r="AG3" s="39" t="s">
        <v>224</v>
      </c>
      <c r="AI3" s="38" t="s">
        <v>169</v>
      </c>
      <c r="AK3" s="38" t="str">
        <f>CHAR(CODE(AK2)+1)</f>
        <v>B</v>
      </c>
      <c r="AM3" s="45"/>
      <c r="AN3" s="45"/>
      <c r="AP3" s="39" t="s">
        <v>224</v>
      </c>
    </row>
    <row r="4" spans="1:42" ht="13.5" customHeight="1" x14ac:dyDescent="0.15">
      <c r="A4" s="12" t="s">
        <v>78</v>
      </c>
      <c r="B4" s="13"/>
      <c r="C4" s="11" t="str">
        <f t="shared" si="0"/>
        <v/>
      </c>
      <c r="D4" s="11" t="str">
        <f>IF(C4="",D3,IF(D3&lt;&gt;"",CONCATENATE(D3,"、",C4),C4))</f>
        <v/>
      </c>
      <c r="F4" s="16" t="s">
        <v>104</v>
      </c>
      <c r="G4" s="15"/>
      <c r="H4" s="11" t="str">
        <f t="shared" si="1"/>
        <v/>
      </c>
      <c r="I4" s="11" t="str">
        <f t="shared" ref="I4:I37" si="5">IF(H4="",I3,IF(I3&lt;&gt;"",CONCATENATE(I3,"、",H4),H4))</f>
        <v>一般会計</v>
      </c>
      <c r="K4" s="12" t="s">
        <v>96</v>
      </c>
      <c r="L4" s="13"/>
      <c r="M4" s="11" t="str">
        <f t="shared" si="2"/>
        <v/>
      </c>
      <c r="N4" s="11" t="str">
        <f t="shared" ref="N4:N11" si="6">IF(M4="",N3,IF(N3&lt;&gt;"",CONCATENATE(N3,"、",M4),M4))</f>
        <v/>
      </c>
      <c r="O4" s="11"/>
      <c r="P4" s="10" t="s">
        <v>67</v>
      </c>
      <c r="Q4" s="15"/>
      <c r="R4" s="11" t="str">
        <f t="shared" si="3"/>
        <v/>
      </c>
      <c r="S4" s="11" t="str">
        <f t="shared" si="4"/>
        <v/>
      </c>
      <c r="T4" s="11"/>
      <c r="U4" s="28" t="s">
        <v>515</v>
      </c>
      <c r="W4" s="28" t="s">
        <v>137</v>
      </c>
      <c r="Y4" s="28" t="s">
        <v>262</v>
      </c>
      <c r="Z4" s="28" t="s">
        <v>391</v>
      </c>
      <c r="AA4" s="54" t="s">
        <v>356</v>
      </c>
      <c r="AB4" s="54" t="s">
        <v>485</v>
      </c>
      <c r="AC4" s="54" t="s">
        <v>128</v>
      </c>
      <c r="AD4" s="24"/>
      <c r="AE4" s="30" t="s">
        <v>159</v>
      </c>
      <c r="AF4" s="26"/>
      <c r="AG4" s="39" t="s">
        <v>225</v>
      </c>
      <c r="AI4" s="38" t="s">
        <v>171</v>
      </c>
      <c r="AK4" s="38" t="str">
        <f t="shared" ref="AK4:AK49" si="7">CHAR(CODE(AK3)+1)</f>
        <v>C</v>
      </c>
      <c r="AM4" s="45"/>
      <c r="AN4" s="45"/>
      <c r="AP4" s="39" t="s">
        <v>225</v>
      </c>
    </row>
    <row r="5" spans="1:42" ht="13.5" customHeight="1" x14ac:dyDescent="0.15">
      <c r="A5" s="12" t="s">
        <v>79</v>
      </c>
      <c r="B5" s="13"/>
      <c r="C5" s="11" t="str">
        <f t="shared" si="0"/>
        <v/>
      </c>
      <c r="D5" s="11" t="str">
        <f>IF(C5="",D4,IF(D4&lt;&gt;"",CONCATENATE(D4,"、",C5),C5))</f>
        <v/>
      </c>
      <c r="F5" s="16" t="s">
        <v>105</v>
      </c>
      <c r="G5" s="15"/>
      <c r="H5" s="11" t="str">
        <f t="shared" si="1"/>
        <v/>
      </c>
      <c r="I5" s="11" t="str">
        <f t="shared" si="5"/>
        <v>一般会計</v>
      </c>
      <c r="K5" s="12" t="s">
        <v>97</v>
      </c>
      <c r="L5" s="13"/>
      <c r="M5" s="11" t="str">
        <f t="shared" si="2"/>
        <v/>
      </c>
      <c r="N5" s="11" t="str">
        <f t="shared" si="6"/>
        <v/>
      </c>
      <c r="O5" s="11"/>
      <c r="P5" s="10" t="s">
        <v>68</v>
      </c>
      <c r="Q5" s="15"/>
      <c r="R5" s="11" t="str">
        <f t="shared" si="3"/>
        <v/>
      </c>
      <c r="S5" s="11" t="str">
        <f t="shared" si="4"/>
        <v/>
      </c>
      <c r="T5" s="11"/>
      <c r="W5" s="28" t="s">
        <v>539</v>
      </c>
      <c r="Y5" s="28" t="s">
        <v>263</v>
      </c>
      <c r="Z5" s="28" t="s">
        <v>392</v>
      </c>
      <c r="AA5" s="54" t="s">
        <v>357</v>
      </c>
      <c r="AB5" s="54" t="s">
        <v>486</v>
      </c>
      <c r="AC5" s="54" t="s">
        <v>160</v>
      </c>
      <c r="AD5" s="27"/>
      <c r="AE5" s="30" t="s">
        <v>235</v>
      </c>
      <c r="AF5" s="26"/>
      <c r="AG5" s="39" t="s">
        <v>226</v>
      </c>
      <c r="AI5" s="38" t="s">
        <v>259</v>
      </c>
      <c r="AK5" s="38" t="str">
        <f t="shared" si="7"/>
        <v>D</v>
      </c>
      <c r="AP5" s="39" t="s">
        <v>226</v>
      </c>
    </row>
    <row r="6" spans="1:42" ht="13.5" customHeight="1" x14ac:dyDescent="0.15">
      <c r="A6" s="12" t="s">
        <v>80</v>
      </c>
      <c r="B6" s="13"/>
      <c r="C6" s="11" t="str">
        <f t="shared" si="0"/>
        <v/>
      </c>
      <c r="D6" s="11" t="str">
        <f t="shared" ref="D6:D21" si="8">IF(C6="",D5,IF(D5&lt;&gt;"",CONCATENATE(D5,"、",C6),C6))</f>
        <v/>
      </c>
      <c r="F6" s="16" t="s">
        <v>106</v>
      </c>
      <c r="G6" s="15"/>
      <c r="H6" s="11" t="str">
        <f t="shared" si="1"/>
        <v/>
      </c>
      <c r="I6" s="11" t="str">
        <f t="shared" si="5"/>
        <v>一般会計</v>
      </c>
      <c r="K6" s="12" t="s">
        <v>98</v>
      </c>
      <c r="L6" s="13"/>
      <c r="M6" s="11" t="str">
        <f t="shared" si="2"/>
        <v/>
      </c>
      <c r="N6" s="11" t="str">
        <f t="shared" si="6"/>
        <v/>
      </c>
      <c r="O6" s="11"/>
      <c r="P6" s="10" t="s">
        <v>69</v>
      </c>
      <c r="Q6" s="15" t="s">
        <v>575</v>
      </c>
      <c r="R6" s="11" t="str">
        <f t="shared" si="3"/>
        <v>交付</v>
      </c>
      <c r="S6" s="11" t="str">
        <f t="shared" si="4"/>
        <v>交付</v>
      </c>
      <c r="T6" s="11"/>
      <c r="U6" s="28" t="s">
        <v>237</v>
      </c>
      <c r="W6" s="28" t="s">
        <v>138</v>
      </c>
      <c r="Y6" s="28" t="s">
        <v>264</v>
      </c>
      <c r="Z6" s="28" t="s">
        <v>393</v>
      </c>
      <c r="AA6" s="54" t="s">
        <v>358</v>
      </c>
      <c r="AB6" s="54" t="s">
        <v>487</v>
      </c>
      <c r="AC6" s="54" t="s">
        <v>129</v>
      </c>
      <c r="AD6" s="27"/>
      <c r="AE6" s="30" t="s">
        <v>233</v>
      </c>
      <c r="AF6" s="26"/>
      <c r="AG6" s="39" t="s">
        <v>227</v>
      </c>
      <c r="AI6" s="38" t="s">
        <v>260</v>
      </c>
      <c r="AK6" s="38" t="str">
        <f>CHAR(CODE(AK5)+1)</f>
        <v>E</v>
      </c>
      <c r="AP6" s="39" t="s">
        <v>227</v>
      </c>
    </row>
    <row r="7" spans="1:42" ht="13.5" customHeight="1" x14ac:dyDescent="0.15">
      <c r="A7" s="12" t="s">
        <v>81</v>
      </c>
      <c r="B7" s="13"/>
      <c r="C7" s="11" t="str">
        <f t="shared" si="0"/>
        <v/>
      </c>
      <c r="D7" s="11" t="str">
        <f t="shared" si="8"/>
        <v/>
      </c>
      <c r="F7" s="16" t="s">
        <v>180</v>
      </c>
      <c r="G7" s="15"/>
      <c r="H7" s="11" t="str">
        <f t="shared" si="1"/>
        <v/>
      </c>
      <c r="I7" s="11" t="str">
        <f t="shared" si="5"/>
        <v>一般会計</v>
      </c>
      <c r="K7" s="12" t="s">
        <v>99</v>
      </c>
      <c r="L7" s="13"/>
      <c r="M7" s="11" t="str">
        <f t="shared" si="2"/>
        <v/>
      </c>
      <c r="N7" s="11" t="str">
        <f t="shared" si="6"/>
        <v/>
      </c>
      <c r="O7" s="11"/>
      <c r="P7" s="10" t="s">
        <v>70</v>
      </c>
      <c r="Q7" s="15"/>
      <c r="R7" s="11" t="str">
        <f t="shared" si="3"/>
        <v/>
      </c>
      <c r="S7" s="11" t="str">
        <f t="shared" si="4"/>
        <v>交付</v>
      </c>
      <c r="T7" s="11"/>
      <c r="U7" s="28"/>
      <c r="W7" s="28" t="s">
        <v>139</v>
      </c>
      <c r="Y7" s="28" t="s">
        <v>265</v>
      </c>
      <c r="Z7" s="28" t="s">
        <v>394</v>
      </c>
      <c r="AA7" s="54" t="s">
        <v>359</v>
      </c>
      <c r="AB7" s="54" t="s">
        <v>488</v>
      </c>
      <c r="AC7" s="27"/>
      <c r="AD7" s="27"/>
      <c r="AE7" s="28" t="s">
        <v>129</v>
      </c>
      <c r="AF7" s="26"/>
      <c r="AG7" s="39" t="s">
        <v>228</v>
      </c>
      <c r="AH7" s="48"/>
      <c r="AI7" s="39" t="s">
        <v>249</v>
      </c>
      <c r="AK7" s="38" t="str">
        <f>CHAR(CODE(AK6)+1)</f>
        <v>F</v>
      </c>
      <c r="AP7" s="39" t="s">
        <v>228</v>
      </c>
    </row>
    <row r="8" spans="1:42" ht="13.5" customHeight="1" x14ac:dyDescent="0.15">
      <c r="A8" s="12" t="s">
        <v>82</v>
      </c>
      <c r="B8" s="13"/>
      <c r="C8" s="11" t="str">
        <f t="shared" si="0"/>
        <v/>
      </c>
      <c r="D8" s="11" t="str">
        <f t="shared" si="8"/>
        <v/>
      </c>
      <c r="F8" s="16" t="s">
        <v>107</v>
      </c>
      <c r="G8" s="15"/>
      <c r="H8" s="11" t="str">
        <f t="shared" si="1"/>
        <v/>
      </c>
      <c r="I8" s="11" t="str">
        <f t="shared" si="5"/>
        <v>一般会計</v>
      </c>
      <c r="K8" s="12" t="s">
        <v>100</v>
      </c>
      <c r="L8" s="13"/>
      <c r="M8" s="11" t="str">
        <f t="shared" si="2"/>
        <v/>
      </c>
      <c r="N8" s="11" t="str">
        <f t="shared" si="6"/>
        <v/>
      </c>
      <c r="O8" s="11"/>
      <c r="P8" s="10" t="s">
        <v>71</v>
      </c>
      <c r="Q8" s="15"/>
      <c r="R8" s="11" t="str">
        <f t="shared" si="3"/>
        <v/>
      </c>
      <c r="S8" s="11" t="str">
        <f t="shared" si="4"/>
        <v>交付</v>
      </c>
      <c r="T8" s="11"/>
      <c r="U8" s="28" t="s">
        <v>257</v>
      </c>
      <c r="W8" s="28" t="s">
        <v>140</v>
      </c>
      <c r="Y8" s="28" t="s">
        <v>266</v>
      </c>
      <c r="Z8" s="28" t="s">
        <v>395</v>
      </c>
      <c r="AA8" s="54" t="s">
        <v>360</v>
      </c>
      <c r="AB8" s="54" t="s">
        <v>489</v>
      </c>
      <c r="AC8" s="27"/>
      <c r="AD8" s="27"/>
      <c r="AE8" s="27"/>
      <c r="AF8" s="26"/>
      <c r="AG8" s="39" t="s">
        <v>229</v>
      </c>
      <c r="AI8" s="38" t="s">
        <v>250</v>
      </c>
      <c r="AK8" s="38" t="str">
        <f t="shared" si="7"/>
        <v>G</v>
      </c>
      <c r="AP8" s="39" t="s">
        <v>229</v>
      </c>
    </row>
    <row r="9" spans="1:42" ht="13.5" customHeight="1" x14ac:dyDescent="0.15">
      <c r="A9" s="12" t="s">
        <v>83</v>
      </c>
      <c r="B9" s="13"/>
      <c r="C9" s="11" t="str">
        <f t="shared" si="0"/>
        <v/>
      </c>
      <c r="D9" s="11" t="str">
        <f t="shared" si="8"/>
        <v/>
      </c>
      <c r="F9" s="16" t="s">
        <v>181</v>
      </c>
      <c r="G9" s="15"/>
      <c r="H9" s="11" t="str">
        <f t="shared" si="1"/>
        <v/>
      </c>
      <c r="I9" s="11" t="str">
        <f t="shared" si="5"/>
        <v>一般会計</v>
      </c>
      <c r="K9" s="12" t="s">
        <v>101</v>
      </c>
      <c r="L9" s="13"/>
      <c r="M9" s="11" t="str">
        <f t="shared" si="2"/>
        <v/>
      </c>
      <c r="N9" s="11" t="str">
        <f t="shared" si="6"/>
        <v/>
      </c>
      <c r="O9" s="11"/>
      <c r="P9" s="11"/>
      <c r="Q9" s="17"/>
      <c r="T9" s="11"/>
      <c r="U9" s="28" t="s">
        <v>258</v>
      </c>
      <c r="W9" s="28" t="s">
        <v>141</v>
      </c>
      <c r="Y9" s="28" t="s">
        <v>267</v>
      </c>
      <c r="Z9" s="28" t="s">
        <v>396</v>
      </c>
      <c r="AA9" s="54" t="s">
        <v>361</v>
      </c>
      <c r="AB9" s="54" t="s">
        <v>490</v>
      </c>
      <c r="AC9" s="27"/>
      <c r="AD9" s="27"/>
      <c r="AE9" s="27"/>
      <c r="AF9" s="26"/>
      <c r="AG9" s="39" t="s">
        <v>230</v>
      </c>
      <c r="AI9" s="44"/>
      <c r="AK9" s="38" t="str">
        <f t="shared" si="7"/>
        <v>H</v>
      </c>
      <c r="AP9" s="39" t="s">
        <v>230</v>
      </c>
    </row>
    <row r="10" spans="1:42" ht="13.5" customHeight="1" x14ac:dyDescent="0.15">
      <c r="A10" s="12" t="s">
        <v>198</v>
      </c>
      <c r="B10" s="13"/>
      <c r="C10" s="11" t="str">
        <f t="shared" si="0"/>
        <v/>
      </c>
      <c r="D10" s="11" t="str">
        <f t="shared" si="8"/>
        <v/>
      </c>
      <c r="F10" s="16" t="s">
        <v>108</v>
      </c>
      <c r="G10" s="15"/>
      <c r="H10" s="11" t="str">
        <f t="shared" si="1"/>
        <v/>
      </c>
      <c r="I10" s="11" t="str">
        <f t="shared" si="5"/>
        <v>一般会計</v>
      </c>
      <c r="K10" s="12" t="s">
        <v>199</v>
      </c>
      <c r="L10" s="13"/>
      <c r="M10" s="11" t="str">
        <f t="shared" si="2"/>
        <v/>
      </c>
      <c r="N10" s="11" t="str">
        <f t="shared" si="6"/>
        <v/>
      </c>
      <c r="O10" s="11"/>
      <c r="P10" s="11" t="str">
        <f>S8</f>
        <v>交付</v>
      </c>
      <c r="Q10" s="17"/>
      <c r="T10" s="11"/>
      <c r="W10" s="28" t="s">
        <v>142</v>
      </c>
      <c r="Y10" s="28" t="s">
        <v>268</v>
      </c>
      <c r="Z10" s="28" t="s">
        <v>397</v>
      </c>
      <c r="AA10" s="54" t="s">
        <v>362</v>
      </c>
      <c r="AB10" s="54" t="s">
        <v>491</v>
      </c>
      <c r="AC10" s="27"/>
      <c r="AD10" s="27"/>
      <c r="AE10" s="27"/>
      <c r="AF10" s="26"/>
      <c r="AG10" s="39" t="s">
        <v>217</v>
      </c>
      <c r="AK10" s="38" t="str">
        <f t="shared" si="7"/>
        <v>I</v>
      </c>
      <c r="AP10" s="38" t="s">
        <v>214</v>
      </c>
    </row>
    <row r="11" spans="1:42" ht="13.5" customHeight="1" x14ac:dyDescent="0.15">
      <c r="A11" s="12" t="s">
        <v>84</v>
      </c>
      <c r="B11" s="13"/>
      <c r="C11" s="11" t="str">
        <f t="shared" si="0"/>
        <v/>
      </c>
      <c r="D11" s="11" t="str">
        <f t="shared" si="8"/>
        <v/>
      </c>
      <c r="F11" s="16" t="s">
        <v>109</v>
      </c>
      <c r="G11" s="15"/>
      <c r="H11" s="11" t="str">
        <f t="shared" si="1"/>
        <v/>
      </c>
      <c r="I11" s="11" t="str">
        <f t="shared" si="5"/>
        <v>一般会計</v>
      </c>
      <c r="K11" s="12" t="s">
        <v>102</v>
      </c>
      <c r="L11" s="13" t="s">
        <v>575</v>
      </c>
      <c r="M11" s="11" t="str">
        <f t="shared" si="2"/>
        <v>その他の事項経費</v>
      </c>
      <c r="N11" s="11" t="str">
        <f t="shared" si="6"/>
        <v>その他の事項経費</v>
      </c>
      <c r="O11" s="11"/>
      <c r="P11" s="11"/>
      <c r="Q11" s="17"/>
      <c r="T11" s="11"/>
      <c r="W11" s="28" t="s">
        <v>143</v>
      </c>
      <c r="Y11" s="28" t="s">
        <v>269</v>
      </c>
      <c r="Z11" s="28" t="s">
        <v>398</v>
      </c>
      <c r="AA11" s="54" t="s">
        <v>363</v>
      </c>
      <c r="AB11" s="54" t="s">
        <v>492</v>
      </c>
      <c r="AC11" s="27"/>
      <c r="AD11" s="27"/>
      <c r="AE11" s="27"/>
      <c r="AF11" s="26"/>
      <c r="AG11" s="38" t="s">
        <v>220</v>
      </c>
      <c r="AK11" s="38" t="str">
        <f t="shared" si="7"/>
        <v>J</v>
      </c>
    </row>
    <row r="12" spans="1:42" ht="13.5" customHeight="1" x14ac:dyDescent="0.15">
      <c r="A12" s="12" t="s">
        <v>85</v>
      </c>
      <c r="B12" s="13"/>
      <c r="C12" s="11" t="str">
        <f t="shared" ref="C12:C24" si="9">IF(B12="","",A12)</f>
        <v/>
      </c>
      <c r="D12" s="11" t="str">
        <f t="shared" si="8"/>
        <v/>
      </c>
      <c r="F12" s="16" t="s">
        <v>110</v>
      </c>
      <c r="G12" s="15"/>
      <c r="H12" s="11" t="str">
        <f t="shared" si="1"/>
        <v/>
      </c>
      <c r="I12" s="11" t="str">
        <f t="shared" si="5"/>
        <v>一般会計</v>
      </c>
      <c r="K12" s="11"/>
      <c r="L12" s="11"/>
      <c r="O12" s="11"/>
      <c r="P12" s="11"/>
      <c r="Q12" s="17"/>
      <c r="T12" s="11"/>
      <c r="U12" s="25" t="s">
        <v>516</v>
      </c>
      <c r="W12" s="28" t="s">
        <v>144</v>
      </c>
      <c r="Y12" s="28" t="s">
        <v>270</v>
      </c>
      <c r="Z12" s="28" t="s">
        <v>399</v>
      </c>
      <c r="AA12" s="54" t="s">
        <v>364</v>
      </c>
      <c r="AB12" s="54" t="s">
        <v>493</v>
      </c>
      <c r="AC12" s="27"/>
      <c r="AD12" s="27"/>
      <c r="AE12" s="27"/>
      <c r="AF12" s="26"/>
      <c r="AG12" s="38" t="s">
        <v>218</v>
      </c>
      <c r="AK12" s="38" t="str">
        <f t="shared" si="7"/>
        <v>K</v>
      </c>
    </row>
    <row r="13" spans="1:42" ht="13.5" customHeight="1" x14ac:dyDescent="0.15">
      <c r="A13" s="12" t="s">
        <v>86</v>
      </c>
      <c r="B13" s="13"/>
      <c r="C13" s="11" t="str">
        <f t="shared" si="9"/>
        <v/>
      </c>
      <c r="D13" s="11" t="str">
        <f t="shared" si="8"/>
        <v/>
      </c>
      <c r="F13" s="16" t="s">
        <v>111</v>
      </c>
      <c r="G13" s="15"/>
      <c r="H13" s="11" t="str">
        <f t="shared" si="1"/>
        <v/>
      </c>
      <c r="I13" s="11" t="str">
        <f t="shared" si="5"/>
        <v>一般会計</v>
      </c>
      <c r="K13" s="11" t="str">
        <f>N11</f>
        <v>その他の事項経費</v>
      </c>
      <c r="L13" s="11"/>
      <c r="O13" s="11"/>
      <c r="P13" s="11"/>
      <c r="Q13" s="17"/>
      <c r="T13" s="11"/>
      <c r="U13" s="28" t="s">
        <v>161</v>
      </c>
      <c r="W13" s="28" t="s">
        <v>145</v>
      </c>
      <c r="Y13" s="28" t="s">
        <v>271</v>
      </c>
      <c r="Z13" s="28" t="s">
        <v>400</v>
      </c>
      <c r="AA13" s="54" t="s">
        <v>365</v>
      </c>
      <c r="AB13" s="54" t="s">
        <v>494</v>
      </c>
      <c r="AC13" s="27"/>
      <c r="AD13" s="27"/>
      <c r="AE13" s="27"/>
      <c r="AF13" s="26"/>
      <c r="AG13" s="38" t="s">
        <v>219</v>
      </c>
      <c r="AK13" s="38" t="str">
        <f t="shared" si="7"/>
        <v>L</v>
      </c>
    </row>
    <row r="14" spans="1:42" ht="13.5" customHeight="1" x14ac:dyDescent="0.15">
      <c r="A14" s="12" t="s">
        <v>87</v>
      </c>
      <c r="B14" s="13"/>
      <c r="C14" s="11" t="str">
        <f t="shared" si="9"/>
        <v/>
      </c>
      <c r="D14" s="11" t="str">
        <f t="shared" si="8"/>
        <v/>
      </c>
      <c r="F14" s="16" t="s">
        <v>112</v>
      </c>
      <c r="G14" s="15"/>
      <c r="H14" s="11" t="str">
        <f t="shared" si="1"/>
        <v/>
      </c>
      <c r="I14" s="11" t="str">
        <f t="shared" si="5"/>
        <v>一般会計</v>
      </c>
      <c r="K14" s="11"/>
      <c r="L14" s="11"/>
      <c r="O14" s="11"/>
      <c r="P14" s="11"/>
      <c r="Q14" s="17"/>
      <c r="T14" s="11"/>
      <c r="U14" s="28" t="s">
        <v>517</v>
      </c>
      <c r="W14" s="28" t="s">
        <v>146</v>
      </c>
      <c r="Y14" s="28" t="s">
        <v>272</v>
      </c>
      <c r="Z14" s="28" t="s">
        <v>401</v>
      </c>
      <c r="AA14" s="54" t="s">
        <v>366</v>
      </c>
      <c r="AB14" s="54" t="s">
        <v>495</v>
      </c>
      <c r="AC14" s="27"/>
      <c r="AD14" s="27"/>
      <c r="AE14" s="27"/>
      <c r="AF14" s="26"/>
      <c r="AG14" s="44"/>
      <c r="AK14" s="38" t="str">
        <f t="shared" si="7"/>
        <v>M</v>
      </c>
    </row>
    <row r="15" spans="1:42" ht="13.5" customHeight="1" x14ac:dyDescent="0.15">
      <c r="A15" s="12" t="s">
        <v>88</v>
      </c>
      <c r="B15" s="13"/>
      <c r="C15" s="11" t="str">
        <f t="shared" si="9"/>
        <v/>
      </c>
      <c r="D15" s="11" t="str">
        <f t="shared" si="8"/>
        <v/>
      </c>
      <c r="F15" s="16" t="s">
        <v>113</v>
      </c>
      <c r="G15" s="15"/>
      <c r="H15" s="11" t="str">
        <f t="shared" si="1"/>
        <v/>
      </c>
      <c r="I15" s="11" t="str">
        <f t="shared" si="5"/>
        <v>一般会計</v>
      </c>
      <c r="K15" s="11"/>
      <c r="L15" s="11"/>
      <c r="O15" s="11"/>
      <c r="P15" s="11"/>
      <c r="Q15" s="17"/>
      <c r="T15" s="11"/>
      <c r="U15" s="28" t="s">
        <v>518</v>
      </c>
      <c r="W15" s="28" t="s">
        <v>147</v>
      </c>
      <c r="Y15" s="28" t="s">
        <v>273</v>
      </c>
      <c r="Z15" s="28" t="s">
        <v>402</v>
      </c>
      <c r="AA15" s="54" t="s">
        <v>367</v>
      </c>
      <c r="AB15" s="54" t="s">
        <v>496</v>
      </c>
      <c r="AC15" s="27"/>
      <c r="AD15" s="27"/>
      <c r="AE15" s="27"/>
      <c r="AF15" s="26"/>
      <c r="AG15" s="45"/>
      <c r="AK15" s="38" t="str">
        <f t="shared" si="7"/>
        <v>N</v>
      </c>
    </row>
    <row r="16" spans="1:42" ht="13.5" customHeight="1" x14ac:dyDescent="0.15">
      <c r="A16" s="12" t="s">
        <v>89</v>
      </c>
      <c r="B16" s="13"/>
      <c r="C16" s="11" t="str">
        <f t="shared" si="9"/>
        <v/>
      </c>
      <c r="D16" s="11" t="str">
        <f t="shared" si="8"/>
        <v/>
      </c>
      <c r="F16" s="16" t="s">
        <v>114</v>
      </c>
      <c r="G16" s="15"/>
      <c r="H16" s="11" t="str">
        <f t="shared" si="1"/>
        <v/>
      </c>
      <c r="I16" s="11" t="str">
        <f t="shared" si="5"/>
        <v>一般会計</v>
      </c>
      <c r="K16" s="11"/>
      <c r="L16" s="11"/>
      <c r="O16" s="11"/>
      <c r="P16" s="11"/>
      <c r="Q16" s="17"/>
      <c r="T16" s="11"/>
      <c r="U16" s="28" t="s">
        <v>519</v>
      </c>
      <c r="W16" s="28" t="s">
        <v>148</v>
      </c>
      <c r="Y16" s="28" t="s">
        <v>274</v>
      </c>
      <c r="Z16" s="28" t="s">
        <v>403</v>
      </c>
      <c r="AA16" s="54" t="s">
        <v>368</v>
      </c>
      <c r="AB16" s="54" t="s">
        <v>497</v>
      </c>
      <c r="AC16" s="27"/>
      <c r="AD16" s="27"/>
      <c r="AE16" s="27"/>
      <c r="AF16" s="26"/>
      <c r="AG16" s="45"/>
      <c r="AK16" s="38" t="str">
        <f t="shared" si="7"/>
        <v>O</v>
      </c>
    </row>
    <row r="17" spans="1:37" ht="13.5" customHeight="1" x14ac:dyDescent="0.15">
      <c r="A17" s="12" t="s">
        <v>90</v>
      </c>
      <c r="B17" s="13"/>
      <c r="C17" s="11" t="str">
        <f t="shared" si="9"/>
        <v/>
      </c>
      <c r="D17" s="11" t="str">
        <f t="shared" si="8"/>
        <v/>
      </c>
      <c r="F17" s="16" t="s">
        <v>115</v>
      </c>
      <c r="G17" s="15"/>
      <c r="H17" s="11" t="str">
        <f t="shared" si="1"/>
        <v/>
      </c>
      <c r="I17" s="11" t="str">
        <f t="shared" si="5"/>
        <v>一般会計</v>
      </c>
      <c r="K17" s="11"/>
      <c r="L17" s="11"/>
      <c r="O17" s="11"/>
      <c r="P17" s="11"/>
      <c r="Q17" s="17"/>
      <c r="T17" s="11"/>
      <c r="U17" s="28" t="s">
        <v>520</v>
      </c>
      <c r="W17" s="28" t="s">
        <v>149</v>
      </c>
      <c r="Y17" s="28" t="s">
        <v>275</v>
      </c>
      <c r="Z17" s="28" t="s">
        <v>404</v>
      </c>
      <c r="AA17" s="54" t="s">
        <v>369</v>
      </c>
      <c r="AB17" s="54" t="s">
        <v>498</v>
      </c>
      <c r="AC17" s="27"/>
      <c r="AD17" s="27"/>
      <c r="AE17" s="27"/>
      <c r="AF17" s="26"/>
      <c r="AG17" s="45"/>
      <c r="AK17" s="38" t="str">
        <f t="shared" si="7"/>
        <v>P</v>
      </c>
    </row>
    <row r="18" spans="1:37" ht="13.5" customHeight="1" x14ac:dyDescent="0.15">
      <c r="A18" s="12" t="s">
        <v>91</v>
      </c>
      <c r="B18" s="13"/>
      <c r="C18" s="11" t="str">
        <f t="shared" si="9"/>
        <v/>
      </c>
      <c r="D18" s="11" t="str">
        <f t="shared" si="8"/>
        <v/>
      </c>
      <c r="F18" s="16" t="s">
        <v>116</v>
      </c>
      <c r="G18" s="15"/>
      <c r="H18" s="11" t="str">
        <f t="shared" si="1"/>
        <v/>
      </c>
      <c r="I18" s="11" t="str">
        <f t="shared" si="5"/>
        <v>一般会計</v>
      </c>
      <c r="K18" s="11"/>
      <c r="L18" s="11"/>
      <c r="O18" s="11"/>
      <c r="P18" s="11"/>
      <c r="Q18" s="17"/>
      <c r="T18" s="11"/>
      <c r="U18" s="28" t="s">
        <v>521</v>
      </c>
      <c r="W18" s="28" t="s">
        <v>150</v>
      </c>
      <c r="Y18" s="28" t="s">
        <v>276</v>
      </c>
      <c r="Z18" s="28" t="s">
        <v>405</v>
      </c>
      <c r="AA18" s="54" t="s">
        <v>370</v>
      </c>
      <c r="AB18" s="54" t="s">
        <v>499</v>
      </c>
      <c r="AC18" s="27"/>
      <c r="AD18" s="27"/>
      <c r="AE18" s="27"/>
      <c r="AF18" s="26"/>
      <c r="AK18" s="38" t="str">
        <f t="shared" si="7"/>
        <v>Q</v>
      </c>
    </row>
    <row r="19" spans="1:37" ht="13.5" customHeight="1" x14ac:dyDescent="0.15">
      <c r="A19" s="12" t="s">
        <v>92</v>
      </c>
      <c r="B19" s="13"/>
      <c r="C19" s="11" t="str">
        <f t="shared" si="9"/>
        <v/>
      </c>
      <c r="D19" s="11" t="str">
        <f t="shared" si="8"/>
        <v/>
      </c>
      <c r="F19" s="16" t="s">
        <v>117</v>
      </c>
      <c r="G19" s="15"/>
      <c r="H19" s="11" t="str">
        <f t="shared" si="1"/>
        <v/>
      </c>
      <c r="I19" s="11" t="str">
        <f t="shared" si="5"/>
        <v>一般会計</v>
      </c>
      <c r="K19" s="11"/>
      <c r="L19" s="11"/>
      <c r="O19" s="11"/>
      <c r="P19" s="11"/>
      <c r="Q19" s="17"/>
      <c r="T19" s="11"/>
      <c r="U19" s="28" t="s">
        <v>522</v>
      </c>
      <c r="W19" s="28" t="s">
        <v>151</v>
      </c>
      <c r="Y19" s="28" t="s">
        <v>277</v>
      </c>
      <c r="Z19" s="28" t="s">
        <v>406</v>
      </c>
      <c r="AA19" s="54" t="s">
        <v>371</v>
      </c>
      <c r="AB19" s="54" t="s">
        <v>500</v>
      </c>
      <c r="AC19" s="27"/>
      <c r="AD19" s="27"/>
      <c r="AE19" s="27"/>
      <c r="AF19" s="26"/>
      <c r="AK19" s="38" t="str">
        <f t="shared" si="7"/>
        <v>R</v>
      </c>
    </row>
    <row r="20" spans="1:37" ht="13.5" customHeight="1" x14ac:dyDescent="0.15">
      <c r="A20" s="12" t="s">
        <v>191</v>
      </c>
      <c r="B20" s="13"/>
      <c r="C20" s="11" t="str">
        <f t="shared" si="9"/>
        <v/>
      </c>
      <c r="D20" s="11" t="str">
        <f t="shared" si="8"/>
        <v/>
      </c>
      <c r="F20" s="16" t="s">
        <v>190</v>
      </c>
      <c r="G20" s="15"/>
      <c r="H20" s="11" t="str">
        <f t="shared" si="1"/>
        <v/>
      </c>
      <c r="I20" s="11" t="str">
        <f t="shared" si="5"/>
        <v>一般会計</v>
      </c>
      <c r="K20" s="11"/>
      <c r="L20" s="11"/>
      <c r="O20" s="11"/>
      <c r="P20" s="11"/>
      <c r="Q20" s="17"/>
      <c r="T20" s="11"/>
      <c r="U20" s="28" t="s">
        <v>523</v>
      </c>
      <c r="W20" s="28" t="s">
        <v>152</v>
      </c>
      <c r="Y20" s="28" t="s">
        <v>278</v>
      </c>
      <c r="Z20" s="28" t="s">
        <v>407</v>
      </c>
      <c r="AA20" s="54" t="s">
        <v>372</v>
      </c>
      <c r="AB20" s="54" t="s">
        <v>501</v>
      </c>
      <c r="AC20" s="27"/>
      <c r="AD20" s="27"/>
      <c r="AE20" s="27"/>
      <c r="AF20" s="26"/>
      <c r="AK20" s="38" t="str">
        <f t="shared" si="7"/>
        <v>S</v>
      </c>
    </row>
    <row r="21" spans="1:37" ht="13.5" customHeight="1" x14ac:dyDescent="0.15">
      <c r="A21" s="12" t="s">
        <v>192</v>
      </c>
      <c r="B21" s="13" t="s">
        <v>575</v>
      </c>
      <c r="C21" s="11" t="str">
        <f t="shared" si="9"/>
        <v>地方創生</v>
      </c>
      <c r="D21" s="11" t="str">
        <f t="shared" si="8"/>
        <v>地方創生</v>
      </c>
      <c r="F21" s="16" t="s">
        <v>118</v>
      </c>
      <c r="G21" s="15"/>
      <c r="H21" s="11" t="str">
        <f t="shared" si="1"/>
        <v/>
      </c>
      <c r="I21" s="11" t="str">
        <f t="shared" si="5"/>
        <v>一般会計</v>
      </c>
      <c r="K21" s="11"/>
      <c r="L21" s="11"/>
      <c r="O21" s="11"/>
      <c r="P21" s="11"/>
      <c r="Q21" s="17"/>
      <c r="T21" s="11"/>
      <c r="U21" s="28" t="s">
        <v>524</v>
      </c>
      <c r="W21" s="28" t="s">
        <v>153</v>
      </c>
      <c r="Y21" s="28" t="s">
        <v>279</v>
      </c>
      <c r="Z21" s="28" t="s">
        <v>408</v>
      </c>
      <c r="AA21" s="54" t="s">
        <v>373</v>
      </c>
      <c r="AB21" s="54" t="s">
        <v>502</v>
      </c>
      <c r="AC21" s="27"/>
      <c r="AD21" s="27"/>
      <c r="AE21" s="27"/>
      <c r="AF21" s="26"/>
      <c r="AK21" s="38" t="str">
        <f t="shared" si="7"/>
        <v>T</v>
      </c>
    </row>
    <row r="22" spans="1:37" ht="13.5" customHeight="1" x14ac:dyDescent="0.15">
      <c r="A22" s="12" t="s">
        <v>193</v>
      </c>
      <c r="B22" s="13"/>
      <c r="C22" s="11" t="str">
        <f t="shared" si="9"/>
        <v/>
      </c>
      <c r="D22" s="11" t="str">
        <f>IF(C22="",D21,IF(D21&lt;&gt;"",CONCATENATE(D21,"、",C22),C22))</f>
        <v>地方創生</v>
      </c>
      <c r="F22" s="16" t="s">
        <v>119</v>
      </c>
      <c r="G22" s="15"/>
      <c r="H22" s="11" t="str">
        <f t="shared" si="1"/>
        <v/>
      </c>
      <c r="I22" s="11" t="str">
        <f t="shared" si="5"/>
        <v>一般会計</v>
      </c>
      <c r="K22" s="11"/>
      <c r="L22" s="11"/>
      <c r="O22" s="11"/>
      <c r="P22" s="11"/>
      <c r="Q22" s="17"/>
      <c r="T22" s="11"/>
      <c r="U22" s="28" t="s">
        <v>525</v>
      </c>
      <c r="W22" s="28" t="s">
        <v>154</v>
      </c>
      <c r="Y22" s="28" t="s">
        <v>280</v>
      </c>
      <c r="Z22" s="28" t="s">
        <v>409</v>
      </c>
      <c r="AA22" s="54" t="s">
        <v>374</v>
      </c>
      <c r="AB22" s="54" t="s">
        <v>503</v>
      </c>
      <c r="AC22" s="27"/>
      <c r="AD22" s="27"/>
      <c r="AE22" s="27"/>
      <c r="AF22" s="26"/>
      <c r="AK22" s="38" t="str">
        <f t="shared" si="7"/>
        <v>U</v>
      </c>
    </row>
    <row r="23" spans="1:37" ht="13.5" customHeight="1" x14ac:dyDescent="0.15">
      <c r="A23" s="12" t="s">
        <v>194</v>
      </c>
      <c r="B23" s="13"/>
      <c r="C23" s="11" t="str">
        <f t="shared" si="9"/>
        <v/>
      </c>
      <c r="D23" s="11" t="str">
        <f>IF(C23="",D22,IF(D22&lt;&gt;"",CONCATENATE(D22,"、",C23),C23))</f>
        <v>地方創生</v>
      </c>
      <c r="F23" s="16" t="s">
        <v>120</v>
      </c>
      <c r="G23" s="15"/>
      <c r="H23" s="11" t="str">
        <f t="shared" si="1"/>
        <v/>
      </c>
      <c r="I23" s="11" t="str">
        <f t="shared" si="5"/>
        <v>一般会計</v>
      </c>
      <c r="K23" s="11"/>
      <c r="L23" s="11"/>
      <c r="O23" s="11"/>
      <c r="P23" s="11"/>
      <c r="Q23" s="17"/>
      <c r="T23" s="11"/>
      <c r="U23" s="28" t="s">
        <v>526</v>
      </c>
      <c r="W23" s="28" t="s">
        <v>541</v>
      </c>
      <c r="Y23" s="28" t="s">
        <v>281</v>
      </c>
      <c r="Z23" s="28" t="s">
        <v>410</v>
      </c>
      <c r="AA23" s="54" t="s">
        <v>375</v>
      </c>
      <c r="AB23" s="54" t="s">
        <v>504</v>
      </c>
      <c r="AC23" s="27"/>
      <c r="AD23" s="27"/>
      <c r="AE23" s="27"/>
      <c r="AF23" s="26"/>
      <c r="AK23" s="38" t="str">
        <f t="shared" si="7"/>
        <v>V</v>
      </c>
    </row>
    <row r="24" spans="1:37" ht="13.5" customHeight="1" x14ac:dyDescent="0.15">
      <c r="A24" s="51" t="s">
        <v>251</v>
      </c>
      <c r="B24" s="13"/>
      <c r="C24" s="11" t="str">
        <f t="shared" si="9"/>
        <v/>
      </c>
      <c r="D24" s="11" t="str">
        <f>IF(C24="",D23,IF(D23&lt;&gt;"",CONCATENATE(D23,"、",C24),C24))</f>
        <v>地方創生</v>
      </c>
      <c r="F24" s="16" t="s">
        <v>253</v>
      </c>
      <c r="G24" s="15"/>
      <c r="H24" s="11" t="str">
        <f t="shared" si="1"/>
        <v/>
      </c>
      <c r="I24" s="11" t="str">
        <f t="shared" si="5"/>
        <v>一般会計</v>
      </c>
      <c r="K24" s="11"/>
      <c r="L24" s="11"/>
      <c r="O24" s="11"/>
      <c r="P24" s="11"/>
      <c r="Q24" s="17"/>
      <c r="T24" s="11"/>
      <c r="U24" s="28" t="s">
        <v>527</v>
      </c>
      <c r="Y24" s="28" t="s">
        <v>282</v>
      </c>
      <c r="Z24" s="28" t="s">
        <v>411</v>
      </c>
      <c r="AA24" s="54" t="s">
        <v>376</v>
      </c>
      <c r="AB24" s="54" t="s">
        <v>505</v>
      </c>
      <c r="AC24" s="27"/>
      <c r="AD24" s="27"/>
      <c r="AE24" s="27"/>
      <c r="AF24" s="26"/>
      <c r="AK24" s="38" t="str">
        <f>CHAR(CODE(AK23)+1)</f>
        <v>W</v>
      </c>
    </row>
    <row r="25" spans="1:37" ht="13.5" customHeight="1" x14ac:dyDescent="0.15">
      <c r="A25" s="53"/>
      <c r="B25" s="52"/>
      <c r="F25" s="16" t="s">
        <v>121</v>
      </c>
      <c r="G25" s="15"/>
      <c r="H25" s="11" t="str">
        <f t="shared" si="1"/>
        <v/>
      </c>
      <c r="I25" s="11" t="str">
        <f t="shared" si="5"/>
        <v>一般会計</v>
      </c>
      <c r="K25" s="11"/>
      <c r="L25" s="11"/>
      <c r="O25" s="11"/>
      <c r="P25" s="11"/>
      <c r="Q25" s="17"/>
      <c r="T25" s="11"/>
      <c r="U25" s="28" t="s">
        <v>528</v>
      </c>
      <c r="Y25" s="28" t="s">
        <v>283</v>
      </c>
      <c r="Z25" s="28" t="s">
        <v>412</v>
      </c>
      <c r="AA25" s="54" t="s">
        <v>377</v>
      </c>
      <c r="AB25" s="54" t="s">
        <v>506</v>
      </c>
      <c r="AC25" s="27"/>
      <c r="AD25" s="27"/>
      <c r="AE25" s="27"/>
      <c r="AF25" s="26"/>
      <c r="AK25" s="38" t="str">
        <f t="shared" si="7"/>
        <v>X</v>
      </c>
    </row>
    <row r="26" spans="1:37" ht="13.5" customHeight="1" x14ac:dyDescent="0.15">
      <c r="A26" s="50"/>
      <c r="B26" s="49"/>
      <c r="F26" s="16" t="s">
        <v>122</v>
      </c>
      <c r="G26" s="15"/>
      <c r="H26" s="11" t="str">
        <f t="shared" si="1"/>
        <v/>
      </c>
      <c r="I26" s="11" t="str">
        <f t="shared" si="5"/>
        <v>一般会計</v>
      </c>
      <c r="K26" s="11"/>
      <c r="L26" s="11"/>
      <c r="O26" s="11"/>
      <c r="P26" s="11"/>
      <c r="Q26" s="17"/>
      <c r="T26" s="11"/>
      <c r="U26" s="28" t="s">
        <v>529</v>
      </c>
      <c r="Y26" s="28" t="s">
        <v>284</v>
      </c>
      <c r="Z26" s="28" t="s">
        <v>413</v>
      </c>
      <c r="AA26" s="54" t="s">
        <v>378</v>
      </c>
      <c r="AB26" s="54" t="s">
        <v>507</v>
      </c>
      <c r="AC26" s="27"/>
      <c r="AD26" s="27"/>
      <c r="AE26" s="27"/>
      <c r="AF26" s="26"/>
      <c r="AK26" s="38" t="str">
        <f t="shared" si="7"/>
        <v>Y</v>
      </c>
    </row>
    <row r="27" spans="1:37" ht="13.5" customHeight="1" x14ac:dyDescent="0.15">
      <c r="A27" s="11" t="str">
        <f>IF(D24="", "-", D24)</f>
        <v>地方創生</v>
      </c>
      <c r="B27" s="11"/>
      <c r="F27" s="16" t="s">
        <v>123</v>
      </c>
      <c r="G27" s="15"/>
      <c r="H27" s="11" t="str">
        <f t="shared" si="1"/>
        <v/>
      </c>
      <c r="I27" s="11" t="str">
        <f t="shared" si="5"/>
        <v>一般会計</v>
      </c>
      <c r="K27" s="11"/>
      <c r="L27" s="11"/>
      <c r="O27" s="11"/>
      <c r="P27" s="11"/>
      <c r="Q27" s="17"/>
      <c r="T27" s="11"/>
      <c r="U27" s="28" t="s">
        <v>530</v>
      </c>
      <c r="Y27" s="28" t="s">
        <v>285</v>
      </c>
      <c r="Z27" s="28" t="s">
        <v>414</v>
      </c>
      <c r="AA27" s="54" t="s">
        <v>379</v>
      </c>
      <c r="AB27" s="54" t="s">
        <v>508</v>
      </c>
      <c r="AC27" s="27"/>
      <c r="AD27" s="27"/>
      <c r="AE27" s="27"/>
      <c r="AF27" s="26"/>
      <c r="AK27" s="38" t="str">
        <f>CHAR(CODE(AK26)+1)</f>
        <v>Z</v>
      </c>
    </row>
    <row r="28" spans="1:37" ht="13.5" customHeight="1" x14ac:dyDescent="0.15">
      <c r="B28" s="11"/>
      <c r="F28" s="16" t="s">
        <v>124</v>
      </c>
      <c r="G28" s="15"/>
      <c r="H28" s="11" t="str">
        <f t="shared" si="1"/>
        <v/>
      </c>
      <c r="I28" s="11" t="str">
        <f t="shared" si="5"/>
        <v>一般会計</v>
      </c>
      <c r="K28" s="11"/>
      <c r="L28" s="11"/>
      <c r="O28" s="11"/>
      <c r="P28" s="11"/>
      <c r="Q28" s="17"/>
      <c r="T28" s="11"/>
      <c r="U28" s="28" t="s">
        <v>531</v>
      </c>
      <c r="Y28" s="28" t="s">
        <v>286</v>
      </c>
      <c r="Z28" s="28" t="s">
        <v>415</v>
      </c>
      <c r="AA28" s="54" t="s">
        <v>380</v>
      </c>
      <c r="AB28" s="54" t="s">
        <v>509</v>
      </c>
      <c r="AC28" s="27"/>
      <c r="AD28" s="27"/>
      <c r="AE28" s="27"/>
      <c r="AF28" s="26"/>
      <c r="AK28" s="38" t="s">
        <v>176</v>
      </c>
    </row>
    <row r="29" spans="1:37" ht="13.5" customHeight="1" x14ac:dyDescent="0.15">
      <c r="A29" s="11"/>
      <c r="B29" s="11"/>
      <c r="F29" s="16" t="s">
        <v>182</v>
      </c>
      <c r="G29" s="15"/>
      <c r="H29" s="11" t="str">
        <f t="shared" si="1"/>
        <v/>
      </c>
      <c r="I29" s="11" t="str">
        <f t="shared" si="5"/>
        <v>一般会計</v>
      </c>
      <c r="K29" s="11"/>
      <c r="L29" s="11"/>
      <c r="O29" s="11"/>
      <c r="P29" s="11"/>
      <c r="Q29" s="17"/>
      <c r="T29" s="11"/>
      <c r="U29" s="28" t="s">
        <v>532</v>
      </c>
      <c r="Y29" s="28" t="s">
        <v>287</v>
      </c>
      <c r="Z29" s="28" t="s">
        <v>416</v>
      </c>
      <c r="AA29" s="54" t="s">
        <v>381</v>
      </c>
      <c r="AB29" s="54" t="s">
        <v>510</v>
      </c>
      <c r="AC29" s="27"/>
      <c r="AD29" s="27"/>
      <c r="AE29" s="27"/>
      <c r="AF29" s="26"/>
      <c r="AK29" s="38" t="str">
        <f t="shared" si="7"/>
        <v>b</v>
      </c>
    </row>
    <row r="30" spans="1:37" ht="13.5" customHeight="1" x14ac:dyDescent="0.15">
      <c r="A30" s="11"/>
      <c r="B30" s="11"/>
      <c r="F30" s="16" t="s">
        <v>183</v>
      </c>
      <c r="G30" s="15"/>
      <c r="H30" s="11" t="str">
        <f t="shared" si="1"/>
        <v/>
      </c>
      <c r="I30" s="11" t="str">
        <f t="shared" si="5"/>
        <v>一般会計</v>
      </c>
      <c r="K30" s="11"/>
      <c r="L30" s="11"/>
      <c r="O30" s="11"/>
      <c r="P30" s="11"/>
      <c r="Q30" s="17"/>
      <c r="T30" s="11"/>
      <c r="U30" s="28" t="s">
        <v>533</v>
      </c>
      <c r="Y30" s="28" t="s">
        <v>288</v>
      </c>
      <c r="Z30" s="28" t="s">
        <v>417</v>
      </c>
      <c r="AA30" s="54" t="s">
        <v>382</v>
      </c>
      <c r="AB30" s="54" t="s">
        <v>511</v>
      </c>
      <c r="AC30" s="27"/>
      <c r="AD30" s="27"/>
      <c r="AE30" s="27"/>
      <c r="AF30" s="26"/>
      <c r="AK30" s="38" t="str">
        <f t="shared" si="7"/>
        <v>c</v>
      </c>
    </row>
    <row r="31" spans="1:37" ht="13.5" customHeight="1" x14ac:dyDescent="0.15">
      <c r="A31" s="11"/>
      <c r="B31" s="11"/>
      <c r="F31" s="16" t="s">
        <v>184</v>
      </c>
      <c r="G31" s="15"/>
      <c r="H31" s="11" t="str">
        <f t="shared" si="1"/>
        <v/>
      </c>
      <c r="I31" s="11" t="str">
        <f t="shared" si="5"/>
        <v>一般会計</v>
      </c>
      <c r="K31" s="11"/>
      <c r="L31" s="11"/>
      <c r="O31" s="11"/>
      <c r="P31" s="11"/>
      <c r="Q31" s="17"/>
      <c r="T31" s="11"/>
      <c r="U31" s="28" t="s">
        <v>534</v>
      </c>
      <c r="Y31" s="28" t="s">
        <v>289</v>
      </c>
      <c r="Z31" s="28" t="s">
        <v>418</v>
      </c>
      <c r="AA31" s="54" t="s">
        <v>383</v>
      </c>
      <c r="AB31" s="54" t="s">
        <v>512</v>
      </c>
      <c r="AC31" s="27"/>
      <c r="AD31" s="27"/>
      <c r="AE31" s="27"/>
      <c r="AF31" s="26"/>
      <c r="AK31" s="38" t="str">
        <f t="shared" si="7"/>
        <v>d</v>
      </c>
    </row>
    <row r="32" spans="1:37" ht="13.5" customHeight="1" x14ac:dyDescent="0.15">
      <c r="A32" s="11"/>
      <c r="B32" s="11"/>
      <c r="F32" s="16" t="s">
        <v>185</v>
      </c>
      <c r="G32" s="15"/>
      <c r="H32" s="11" t="str">
        <f t="shared" si="1"/>
        <v/>
      </c>
      <c r="I32" s="11" t="str">
        <f t="shared" si="5"/>
        <v>一般会計</v>
      </c>
      <c r="K32" s="11"/>
      <c r="L32" s="11"/>
      <c r="O32" s="11"/>
      <c r="P32" s="11"/>
      <c r="Q32" s="17"/>
      <c r="T32" s="11"/>
      <c r="U32" s="28" t="s">
        <v>535</v>
      </c>
      <c r="Y32" s="28" t="s">
        <v>290</v>
      </c>
      <c r="Z32" s="28" t="s">
        <v>419</v>
      </c>
      <c r="AA32" s="54" t="s">
        <v>61</v>
      </c>
      <c r="AB32" s="54" t="s">
        <v>61</v>
      </c>
      <c r="AC32" s="27"/>
      <c r="AD32" s="27"/>
      <c r="AE32" s="27"/>
      <c r="AF32" s="26"/>
      <c r="AK32" s="38" t="str">
        <f t="shared" si="7"/>
        <v>e</v>
      </c>
    </row>
    <row r="33" spans="1:37" ht="13.5" customHeight="1" x14ac:dyDescent="0.15">
      <c r="A33" s="11"/>
      <c r="B33" s="11"/>
      <c r="F33" s="16" t="s">
        <v>186</v>
      </c>
      <c r="G33" s="15"/>
      <c r="H33" s="11" t="str">
        <f t="shared" si="1"/>
        <v/>
      </c>
      <c r="I33" s="11" t="str">
        <f t="shared" si="5"/>
        <v>一般会計</v>
      </c>
      <c r="K33" s="11"/>
      <c r="L33" s="11"/>
      <c r="O33" s="11"/>
      <c r="P33" s="11"/>
      <c r="Q33" s="17"/>
      <c r="T33" s="11"/>
      <c r="U33" s="28" t="s">
        <v>536</v>
      </c>
      <c r="Y33" s="28" t="s">
        <v>291</v>
      </c>
      <c r="Z33" s="28" t="s">
        <v>420</v>
      </c>
      <c r="AA33" s="41"/>
      <c r="AB33" s="27"/>
      <c r="AC33" s="27"/>
      <c r="AD33" s="27"/>
      <c r="AE33" s="27"/>
      <c r="AF33" s="26"/>
      <c r="AK33" s="38" t="str">
        <f t="shared" si="7"/>
        <v>f</v>
      </c>
    </row>
    <row r="34" spans="1:37" ht="13.5" customHeight="1" x14ac:dyDescent="0.15">
      <c r="A34" s="11"/>
      <c r="B34" s="11"/>
      <c r="F34" s="16" t="s">
        <v>187</v>
      </c>
      <c r="G34" s="15"/>
      <c r="H34" s="11" t="str">
        <f t="shared" si="1"/>
        <v/>
      </c>
      <c r="I34" s="11" t="str">
        <f t="shared" si="5"/>
        <v>一般会計</v>
      </c>
      <c r="K34" s="11"/>
      <c r="L34" s="11"/>
      <c r="O34" s="11"/>
      <c r="P34" s="11"/>
      <c r="Q34" s="17"/>
      <c r="T34" s="11"/>
      <c r="U34" s="28" t="s">
        <v>537</v>
      </c>
      <c r="Y34" s="28" t="s">
        <v>292</v>
      </c>
      <c r="Z34" s="28" t="s">
        <v>421</v>
      </c>
      <c r="AB34" s="27"/>
      <c r="AC34" s="27"/>
      <c r="AD34" s="27"/>
      <c r="AE34" s="27"/>
      <c r="AF34" s="26"/>
      <c r="AK34" s="38" t="str">
        <f t="shared" si="7"/>
        <v>g</v>
      </c>
    </row>
    <row r="35" spans="1:37" ht="13.5" customHeight="1" x14ac:dyDescent="0.15">
      <c r="A35" s="11"/>
      <c r="B35" s="11"/>
      <c r="F35" s="16" t="s">
        <v>188</v>
      </c>
      <c r="G35" s="15"/>
      <c r="H35" s="11" t="str">
        <f t="shared" si="1"/>
        <v/>
      </c>
      <c r="I35" s="11" t="str">
        <f t="shared" si="5"/>
        <v>一般会計</v>
      </c>
      <c r="K35" s="11"/>
      <c r="L35" s="11"/>
      <c r="O35" s="11"/>
      <c r="P35" s="11"/>
      <c r="Q35" s="17"/>
      <c r="T35" s="11"/>
      <c r="Y35" s="28" t="s">
        <v>293</v>
      </c>
      <c r="Z35" s="28" t="s">
        <v>422</v>
      </c>
      <c r="AC35" s="27"/>
      <c r="AF35" s="26"/>
      <c r="AK35" s="38" t="str">
        <f t="shared" si="7"/>
        <v>h</v>
      </c>
    </row>
    <row r="36" spans="1:37" ht="13.5" customHeight="1" x14ac:dyDescent="0.15">
      <c r="A36" s="11"/>
      <c r="B36" s="11"/>
      <c r="F36" s="16" t="s">
        <v>189</v>
      </c>
      <c r="G36" s="15"/>
      <c r="H36" s="11" t="str">
        <f t="shared" si="1"/>
        <v/>
      </c>
      <c r="I36" s="11" t="str">
        <f t="shared" si="5"/>
        <v>一般会計</v>
      </c>
      <c r="K36" s="11"/>
      <c r="L36" s="11"/>
      <c r="O36" s="11"/>
      <c r="P36" s="11"/>
      <c r="Q36" s="17"/>
      <c r="T36" s="11"/>
      <c r="U36" s="28" t="s">
        <v>538</v>
      </c>
      <c r="Y36" s="28" t="s">
        <v>294</v>
      </c>
      <c r="Z36" s="28" t="s">
        <v>423</v>
      </c>
      <c r="AF36" s="26"/>
      <c r="AK36" s="38" t="str">
        <f t="shared" si="7"/>
        <v>i</v>
      </c>
    </row>
    <row r="37" spans="1:37" ht="13.5" customHeight="1" x14ac:dyDescent="0.15">
      <c r="A37" s="11"/>
      <c r="B37" s="11"/>
      <c r="F37" s="11"/>
      <c r="G37" s="17"/>
      <c r="H37" s="11" t="str">
        <f t="shared" si="1"/>
        <v/>
      </c>
      <c r="I37" s="11" t="str">
        <f t="shared" si="5"/>
        <v>一般会計</v>
      </c>
      <c r="K37" s="11"/>
      <c r="L37" s="11"/>
      <c r="O37" s="11"/>
      <c r="P37" s="11"/>
      <c r="Q37" s="17"/>
      <c r="T37" s="11"/>
      <c r="U37" s="28"/>
      <c r="Y37" s="28" t="s">
        <v>295</v>
      </c>
      <c r="Z37" s="28" t="s">
        <v>424</v>
      </c>
      <c r="AF37" s="26"/>
      <c r="AK37" s="38" t="str">
        <f t="shared" si="7"/>
        <v>j</v>
      </c>
    </row>
    <row r="38" spans="1:37" x14ac:dyDescent="0.15">
      <c r="A38" s="11"/>
      <c r="B38" s="11"/>
      <c r="F38" s="11"/>
      <c r="G38" s="17"/>
      <c r="K38" s="11"/>
      <c r="L38" s="11"/>
      <c r="O38" s="11"/>
      <c r="P38" s="11"/>
      <c r="Q38" s="17"/>
      <c r="T38" s="11"/>
      <c r="U38" s="28" t="s">
        <v>238</v>
      </c>
      <c r="Y38" s="28" t="s">
        <v>296</v>
      </c>
      <c r="Z38" s="28" t="s">
        <v>425</v>
      </c>
      <c r="AF38" s="26"/>
      <c r="AK38" s="38" t="str">
        <f t="shared" si="7"/>
        <v>k</v>
      </c>
    </row>
    <row r="39" spans="1:37" x14ac:dyDescent="0.15">
      <c r="A39" s="11"/>
      <c r="B39" s="11"/>
      <c r="F39" s="11" t="str">
        <f>I37</f>
        <v>一般会計</v>
      </c>
      <c r="G39" s="17"/>
      <c r="K39" s="11"/>
      <c r="L39" s="11"/>
      <c r="O39" s="11"/>
      <c r="P39" s="11"/>
      <c r="Q39" s="17"/>
      <c r="T39" s="11"/>
      <c r="U39" s="28" t="s">
        <v>248</v>
      </c>
      <c r="Y39" s="28" t="s">
        <v>297</v>
      </c>
      <c r="Z39" s="28" t="s">
        <v>426</v>
      </c>
      <c r="AF39" s="26"/>
      <c r="AK39" s="38" t="str">
        <f t="shared" si="7"/>
        <v>l</v>
      </c>
    </row>
    <row r="40" spans="1:37" x14ac:dyDescent="0.15">
      <c r="A40" s="11"/>
      <c r="B40" s="11"/>
      <c r="F40" s="11"/>
      <c r="G40" s="17"/>
      <c r="K40" s="11"/>
      <c r="L40" s="11"/>
      <c r="O40" s="11"/>
      <c r="P40" s="11"/>
      <c r="Q40" s="17"/>
      <c r="T40" s="11"/>
      <c r="Y40" s="28" t="s">
        <v>298</v>
      </c>
      <c r="Z40" s="28" t="s">
        <v>427</v>
      </c>
      <c r="AF40" s="26"/>
      <c r="AK40" s="38" t="str">
        <f t="shared" si="7"/>
        <v>m</v>
      </c>
    </row>
    <row r="41" spans="1:37" x14ac:dyDescent="0.15">
      <c r="A41" s="11"/>
      <c r="B41" s="11"/>
      <c r="F41" s="11"/>
      <c r="G41" s="17"/>
      <c r="K41" s="11"/>
      <c r="L41" s="11"/>
      <c r="O41" s="11"/>
      <c r="P41" s="11"/>
      <c r="Q41" s="17"/>
      <c r="T41" s="11"/>
      <c r="Y41" s="28" t="s">
        <v>299</v>
      </c>
      <c r="Z41" s="28" t="s">
        <v>428</v>
      </c>
      <c r="AF41" s="26"/>
      <c r="AK41" s="38" t="str">
        <f t="shared" si="7"/>
        <v>n</v>
      </c>
    </row>
    <row r="42" spans="1:37" x14ac:dyDescent="0.15">
      <c r="A42" s="11"/>
      <c r="B42" s="11"/>
      <c r="F42" s="11"/>
      <c r="G42" s="17"/>
      <c r="K42" s="11"/>
      <c r="L42" s="11"/>
      <c r="O42" s="11"/>
      <c r="P42" s="11"/>
      <c r="Q42" s="17"/>
      <c r="T42" s="11"/>
      <c r="Y42" s="28" t="s">
        <v>300</v>
      </c>
      <c r="Z42" s="28" t="s">
        <v>429</v>
      </c>
      <c r="AF42" s="26"/>
      <c r="AK42" s="38" t="str">
        <f t="shared" si="7"/>
        <v>o</v>
      </c>
    </row>
    <row r="43" spans="1:37" x14ac:dyDescent="0.15">
      <c r="A43" s="11"/>
      <c r="B43" s="11"/>
      <c r="F43" s="11"/>
      <c r="G43" s="17"/>
      <c r="K43" s="11"/>
      <c r="L43" s="11"/>
      <c r="O43" s="11"/>
      <c r="P43" s="11"/>
      <c r="Q43" s="17"/>
      <c r="T43" s="11"/>
      <c r="Y43" s="28" t="s">
        <v>301</v>
      </c>
      <c r="Z43" s="28" t="s">
        <v>430</v>
      </c>
      <c r="AF43" s="26"/>
      <c r="AK43" s="38" t="str">
        <f t="shared" si="7"/>
        <v>p</v>
      </c>
    </row>
    <row r="44" spans="1:37" x14ac:dyDescent="0.15">
      <c r="A44" s="11"/>
      <c r="B44" s="11"/>
      <c r="F44" s="11"/>
      <c r="G44" s="17"/>
      <c r="K44" s="11"/>
      <c r="L44" s="11"/>
      <c r="O44" s="11"/>
      <c r="P44" s="11"/>
      <c r="Q44" s="17"/>
      <c r="T44" s="11"/>
      <c r="Y44" s="28" t="s">
        <v>302</v>
      </c>
      <c r="Z44" s="28" t="s">
        <v>431</v>
      </c>
      <c r="AF44" s="26"/>
      <c r="AK44" s="38" t="str">
        <f t="shared" si="7"/>
        <v>q</v>
      </c>
    </row>
    <row r="45" spans="1:37" x14ac:dyDescent="0.15">
      <c r="A45" s="11"/>
      <c r="B45" s="11"/>
      <c r="F45" s="11"/>
      <c r="G45" s="17"/>
      <c r="K45" s="11"/>
      <c r="L45" s="11"/>
      <c r="O45" s="11"/>
      <c r="P45" s="11"/>
      <c r="Q45" s="17"/>
      <c r="T45" s="11"/>
      <c r="Y45" s="28" t="s">
        <v>303</v>
      </c>
      <c r="Z45" s="28" t="s">
        <v>432</v>
      </c>
      <c r="AF45" s="26"/>
      <c r="AK45" s="38" t="str">
        <f t="shared" si="7"/>
        <v>r</v>
      </c>
    </row>
    <row r="46" spans="1:37" x14ac:dyDescent="0.15">
      <c r="A46" s="11"/>
      <c r="B46" s="11"/>
      <c r="F46" s="11"/>
      <c r="G46" s="17"/>
      <c r="K46" s="11"/>
      <c r="L46" s="11"/>
      <c r="O46" s="11"/>
      <c r="P46" s="11"/>
      <c r="Q46" s="17"/>
      <c r="T46" s="11"/>
      <c r="Y46" s="28" t="s">
        <v>304</v>
      </c>
      <c r="Z46" s="28" t="s">
        <v>433</v>
      </c>
      <c r="AF46" s="26"/>
      <c r="AK46" s="38" t="str">
        <f t="shared" si="7"/>
        <v>s</v>
      </c>
    </row>
    <row r="47" spans="1:37" x14ac:dyDescent="0.15">
      <c r="A47" s="11"/>
      <c r="B47" s="11"/>
      <c r="F47" s="11"/>
      <c r="G47" s="17"/>
      <c r="K47" s="11"/>
      <c r="L47" s="11"/>
      <c r="O47" s="11"/>
      <c r="P47" s="11"/>
      <c r="Q47" s="17"/>
      <c r="T47" s="11"/>
      <c r="Y47" s="28" t="s">
        <v>305</v>
      </c>
      <c r="Z47" s="28" t="s">
        <v>434</v>
      </c>
      <c r="AF47" s="26"/>
      <c r="AK47" s="38" t="str">
        <f t="shared" si="7"/>
        <v>t</v>
      </c>
    </row>
    <row r="48" spans="1:37" x14ac:dyDescent="0.15">
      <c r="A48" s="11"/>
      <c r="B48" s="11"/>
      <c r="F48" s="11"/>
      <c r="G48" s="17"/>
      <c r="K48" s="11"/>
      <c r="L48" s="11"/>
      <c r="O48" s="11"/>
      <c r="P48" s="11"/>
      <c r="Q48" s="17"/>
      <c r="T48" s="11"/>
      <c r="Y48" s="28" t="s">
        <v>306</v>
      </c>
      <c r="Z48" s="28" t="s">
        <v>435</v>
      </c>
      <c r="AF48" s="26"/>
      <c r="AK48" s="38" t="str">
        <f t="shared" si="7"/>
        <v>u</v>
      </c>
    </row>
    <row r="49" spans="1:37" x14ac:dyDescent="0.15">
      <c r="A49" s="11"/>
      <c r="B49" s="11"/>
      <c r="F49" s="11"/>
      <c r="G49" s="17"/>
      <c r="K49" s="11"/>
      <c r="L49" s="11"/>
      <c r="O49" s="11"/>
      <c r="P49" s="11"/>
      <c r="Q49" s="17"/>
      <c r="T49" s="11"/>
      <c r="Y49" s="28" t="s">
        <v>307</v>
      </c>
      <c r="Z49" s="28" t="s">
        <v>436</v>
      </c>
      <c r="AF49" s="26"/>
      <c r="AK49" s="38" t="str">
        <f t="shared" si="7"/>
        <v>v</v>
      </c>
    </row>
    <row r="50" spans="1:37" x14ac:dyDescent="0.15">
      <c r="A50" s="11"/>
      <c r="B50" s="11"/>
      <c r="F50" s="11"/>
      <c r="G50" s="17"/>
      <c r="K50" s="11"/>
      <c r="L50" s="11"/>
      <c r="O50" s="11"/>
      <c r="P50" s="11"/>
      <c r="Q50" s="17"/>
      <c r="T50" s="11"/>
      <c r="Y50" s="28" t="s">
        <v>308</v>
      </c>
      <c r="Z50" s="28" t="s">
        <v>437</v>
      </c>
      <c r="AF50" s="26"/>
    </row>
    <row r="51" spans="1:37" x14ac:dyDescent="0.15">
      <c r="A51" s="11"/>
      <c r="B51" s="11"/>
      <c r="F51" s="11"/>
      <c r="G51" s="17"/>
      <c r="K51" s="11"/>
      <c r="L51" s="11"/>
      <c r="O51" s="11"/>
      <c r="P51" s="11"/>
      <c r="Q51" s="17"/>
      <c r="T51" s="11"/>
      <c r="Y51" s="28" t="s">
        <v>309</v>
      </c>
      <c r="Z51" s="28" t="s">
        <v>438</v>
      </c>
      <c r="AF51" s="26"/>
    </row>
    <row r="52" spans="1:37" x14ac:dyDescent="0.15">
      <c r="A52" s="11"/>
      <c r="B52" s="11"/>
      <c r="F52" s="11"/>
      <c r="G52" s="17"/>
      <c r="K52" s="11"/>
      <c r="L52" s="11"/>
      <c r="O52" s="11"/>
      <c r="P52" s="11"/>
      <c r="Q52" s="17"/>
      <c r="T52" s="11"/>
      <c r="Y52" s="28" t="s">
        <v>310</v>
      </c>
      <c r="Z52" s="28" t="s">
        <v>439</v>
      </c>
      <c r="AF52" s="26"/>
    </row>
    <row r="53" spans="1:37" x14ac:dyDescent="0.15">
      <c r="A53" s="11"/>
      <c r="B53" s="11"/>
      <c r="F53" s="11"/>
      <c r="G53" s="17"/>
      <c r="K53" s="11"/>
      <c r="L53" s="11"/>
      <c r="O53" s="11"/>
      <c r="P53" s="11"/>
      <c r="Q53" s="17"/>
      <c r="T53" s="11"/>
      <c r="Y53" s="28" t="s">
        <v>311</v>
      </c>
      <c r="Z53" s="28" t="s">
        <v>440</v>
      </c>
      <c r="AF53" s="26"/>
    </row>
    <row r="54" spans="1:37" x14ac:dyDescent="0.15">
      <c r="A54" s="11"/>
      <c r="B54" s="11"/>
      <c r="F54" s="11"/>
      <c r="G54" s="17"/>
      <c r="K54" s="11"/>
      <c r="L54" s="11"/>
      <c r="O54" s="11"/>
      <c r="P54" s="18"/>
      <c r="Q54" s="17"/>
      <c r="T54" s="11"/>
      <c r="Y54" s="28" t="s">
        <v>312</v>
      </c>
      <c r="Z54" s="28" t="s">
        <v>441</v>
      </c>
      <c r="AF54" s="26"/>
    </row>
    <row r="55" spans="1:37" x14ac:dyDescent="0.15">
      <c r="A55" s="11"/>
      <c r="B55" s="11"/>
      <c r="F55" s="11"/>
      <c r="G55" s="17"/>
      <c r="K55" s="11"/>
      <c r="L55" s="11"/>
      <c r="O55" s="11"/>
      <c r="P55" s="11"/>
      <c r="Q55" s="17"/>
      <c r="T55" s="11"/>
      <c r="Y55" s="28" t="s">
        <v>313</v>
      </c>
      <c r="Z55" s="28" t="s">
        <v>442</v>
      </c>
      <c r="AF55" s="26"/>
    </row>
    <row r="56" spans="1:37" x14ac:dyDescent="0.15">
      <c r="A56" s="11"/>
      <c r="B56" s="11"/>
      <c r="F56" s="11"/>
      <c r="G56" s="17"/>
      <c r="K56" s="11"/>
      <c r="L56" s="11"/>
      <c r="O56" s="11"/>
      <c r="P56" s="11"/>
      <c r="Q56" s="17"/>
      <c r="T56" s="11"/>
      <c r="Y56" s="28" t="s">
        <v>314</v>
      </c>
      <c r="Z56" s="28" t="s">
        <v>443</v>
      </c>
      <c r="AF56" s="26"/>
    </row>
    <row r="57" spans="1:37" x14ac:dyDescent="0.15">
      <c r="A57" s="11"/>
      <c r="B57" s="11"/>
      <c r="F57" s="11"/>
      <c r="G57" s="17"/>
      <c r="K57" s="11"/>
      <c r="L57" s="11"/>
      <c r="O57" s="11"/>
      <c r="P57" s="11"/>
      <c r="Q57" s="17"/>
      <c r="T57" s="11"/>
      <c r="Y57" s="28" t="s">
        <v>315</v>
      </c>
      <c r="Z57" s="28" t="s">
        <v>444</v>
      </c>
      <c r="AF57" s="26"/>
    </row>
    <row r="58" spans="1:37" x14ac:dyDescent="0.15">
      <c r="A58" s="11"/>
      <c r="B58" s="11"/>
      <c r="F58" s="11"/>
      <c r="G58" s="17"/>
      <c r="K58" s="11"/>
      <c r="L58" s="11"/>
      <c r="O58" s="11"/>
      <c r="P58" s="11"/>
      <c r="Q58" s="17"/>
      <c r="T58" s="11"/>
      <c r="Y58" s="28" t="s">
        <v>316</v>
      </c>
      <c r="Z58" s="28" t="s">
        <v>445</v>
      </c>
      <c r="AF58" s="26"/>
    </row>
    <row r="59" spans="1:37" x14ac:dyDescent="0.15">
      <c r="A59" s="11"/>
      <c r="B59" s="11"/>
      <c r="F59" s="11"/>
      <c r="G59" s="17"/>
      <c r="K59" s="11"/>
      <c r="L59" s="11"/>
      <c r="O59" s="11"/>
      <c r="P59" s="11"/>
      <c r="Q59" s="17"/>
      <c r="T59" s="11"/>
      <c r="Y59" s="28" t="s">
        <v>317</v>
      </c>
      <c r="Z59" s="28" t="s">
        <v>446</v>
      </c>
      <c r="AF59" s="26"/>
    </row>
    <row r="60" spans="1:37" x14ac:dyDescent="0.15">
      <c r="A60" s="11"/>
      <c r="B60" s="11"/>
      <c r="F60" s="11"/>
      <c r="G60" s="17"/>
      <c r="K60" s="11"/>
      <c r="L60" s="11"/>
      <c r="O60" s="11"/>
      <c r="P60" s="11"/>
      <c r="Q60" s="17"/>
      <c r="T60" s="11"/>
      <c r="Y60" s="28" t="s">
        <v>318</v>
      </c>
      <c r="Z60" s="28" t="s">
        <v>447</v>
      </c>
      <c r="AF60" s="26"/>
    </row>
    <row r="61" spans="1:37" x14ac:dyDescent="0.15">
      <c r="A61" s="11"/>
      <c r="B61" s="11"/>
      <c r="F61" s="11"/>
      <c r="G61" s="17"/>
      <c r="K61" s="11"/>
      <c r="L61" s="11"/>
      <c r="O61" s="11"/>
      <c r="P61" s="11"/>
      <c r="Q61" s="17"/>
      <c r="T61" s="11"/>
      <c r="Y61" s="28" t="s">
        <v>319</v>
      </c>
      <c r="Z61" s="28" t="s">
        <v>448</v>
      </c>
      <c r="AF61" s="26"/>
    </row>
    <row r="62" spans="1:37" x14ac:dyDescent="0.15">
      <c r="A62" s="11"/>
      <c r="B62" s="11"/>
      <c r="F62" s="11"/>
      <c r="G62" s="17"/>
      <c r="K62" s="11"/>
      <c r="L62" s="11"/>
      <c r="O62" s="11"/>
      <c r="P62" s="11"/>
      <c r="Q62" s="17"/>
      <c r="T62" s="11"/>
      <c r="Y62" s="28" t="s">
        <v>320</v>
      </c>
      <c r="Z62" s="28" t="s">
        <v>449</v>
      </c>
      <c r="AF62" s="26"/>
    </row>
    <row r="63" spans="1:37" x14ac:dyDescent="0.15">
      <c r="A63" s="11"/>
      <c r="B63" s="11"/>
      <c r="F63" s="11"/>
      <c r="G63" s="17"/>
      <c r="K63" s="11"/>
      <c r="L63" s="11"/>
      <c r="O63" s="11"/>
      <c r="P63" s="11"/>
      <c r="Q63" s="17"/>
      <c r="T63" s="11"/>
      <c r="Y63" s="28" t="s">
        <v>321</v>
      </c>
      <c r="Z63" s="28" t="s">
        <v>450</v>
      </c>
      <c r="AF63" s="26"/>
    </row>
    <row r="64" spans="1:37" x14ac:dyDescent="0.15">
      <c r="A64" s="11"/>
      <c r="B64" s="11"/>
      <c r="F64" s="11"/>
      <c r="G64" s="17"/>
      <c r="K64" s="11"/>
      <c r="L64" s="11"/>
      <c r="O64" s="11"/>
      <c r="P64" s="11"/>
      <c r="Q64" s="17"/>
      <c r="T64" s="11"/>
      <c r="Y64" s="28" t="s">
        <v>322</v>
      </c>
      <c r="Z64" s="28" t="s">
        <v>451</v>
      </c>
      <c r="AF64" s="26"/>
    </row>
    <row r="65" spans="1:32" x14ac:dyDescent="0.15">
      <c r="A65" s="11"/>
      <c r="B65" s="11"/>
      <c r="F65" s="11"/>
      <c r="G65" s="17"/>
      <c r="K65" s="11"/>
      <c r="L65" s="11"/>
      <c r="O65" s="11"/>
      <c r="P65" s="11"/>
      <c r="Q65" s="17"/>
      <c r="T65" s="11"/>
      <c r="Y65" s="28" t="s">
        <v>323</v>
      </c>
      <c r="Z65" s="28" t="s">
        <v>452</v>
      </c>
      <c r="AF65" s="26"/>
    </row>
    <row r="66" spans="1:32" x14ac:dyDescent="0.15">
      <c r="A66" s="11"/>
      <c r="B66" s="11"/>
      <c r="F66" s="11"/>
      <c r="G66" s="17"/>
      <c r="K66" s="11"/>
      <c r="L66" s="11"/>
      <c r="O66" s="11"/>
      <c r="P66" s="11"/>
      <c r="Q66" s="17"/>
      <c r="T66" s="11"/>
      <c r="Y66" s="28" t="s">
        <v>62</v>
      </c>
      <c r="Z66" s="28" t="s">
        <v>453</v>
      </c>
      <c r="AF66" s="26"/>
    </row>
    <row r="67" spans="1:32" x14ac:dyDescent="0.15">
      <c r="A67" s="11"/>
      <c r="B67" s="11"/>
      <c r="F67" s="11"/>
      <c r="G67" s="17"/>
      <c r="K67" s="11"/>
      <c r="L67" s="11"/>
      <c r="O67" s="11"/>
      <c r="P67" s="11"/>
      <c r="Q67" s="17"/>
      <c r="T67" s="11"/>
      <c r="Y67" s="28" t="s">
        <v>324</v>
      </c>
      <c r="Z67" s="28" t="s">
        <v>454</v>
      </c>
      <c r="AF67" s="26"/>
    </row>
    <row r="68" spans="1:32" x14ac:dyDescent="0.15">
      <c r="A68" s="11"/>
      <c r="B68" s="11"/>
      <c r="F68" s="11"/>
      <c r="G68" s="17"/>
      <c r="K68" s="11"/>
      <c r="L68" s="11"/>
      <c r="O68" s="11"/>
      <c r="P68" s="11"/>
      <c r="Q68" s="17"/>
      <c r="T68" s="11"/>
      <c r="Y68" s="28" t="s">
        <v>325</v>
      </c>
      <c r="Z68" s="28" t="s">
        <v>455</v>
      </c>
      <c r="AF68" s="26"/>
    </row>
    <row r="69" spans="1:32" x14ac:dyDescent="0.15">
      <c r="A69" s="11"/>
      <c r="B69" s="11"/>
      <c r="F69" s="11"/>
      <c r="G69" s="17"/>
      <c r="K69" s="11"/>
      <c r="L69" s="11"/>
      <c r="O69" s="11"/>
      <c r="P69" s="11"/>
      <c r="Q69" s="17"/>
      <c r="T69" s="11"/>
      <c r="Y69" s="28" t="s">
        <v>326</v>
      </c>
      <c r="Z69" s="28" t="s">
        <v>456</v>
      </c>
      <c r="AF69" s="26"/>
    </row>
    <row r="70" spans="1:32" x14ac:dyDescent="0.15">
      <c r="A70" s="11"/>
      <c r="B70" s="11"/>
      <c r="Y70" s="28" t="s">
        <v>327</v>
      </c>
      <c r="Z70" s="28" t="s">
        <v>457</v>
      </c>
    </row>
    <row r="71" spans="1:32" x14ac:dyDescent="0.15">
      <c r="Y71" s="28" t="s">
        <v>328</v>
      </c>
      <c r="Z71" s="28" t="s">
        <v>458</v>
      </c>
    </row>
    <row r="72" spans="1:32" x14ac:dyDescent="0.15">
      <c r="Y72" s="28" t="s">
        <v>329</v>
      </c>
      <c r="Z72" s="28" t="s">
        <v>459</v>
      </c>
    </row>
    <row r="73" spans="1:32" x14ac:dyDescent="0.15">
      <c r="Y73" s="28" t="s">
        <v>330</v>
      </c>
      <c r="Z73" s="28" t="s">
        <v>460</v>
      </c>
    </row>
    <row r="74" spans="1:32" x14ac:dyDescent="0.15">
      <c r="Y74" s="28" t="s">
        <v>331</v>
      </c>
      <c r="Z74" s="28" t="s">
        <v>461</v>
      </c>
    </row>
    <row r="75" spans="1:32" x14ac:dyDescent="0.15">
      <c r="Y75" s="28" t="s">
        <v>332</v>
      </c>
      <c r="Z75" s="28" t="s">
        <v>462</v>
      </c>
    </row>
    <row r="76" spans="1:32" x14ac:dyDescent="0.15">
      <c r="Y76" s="28" t="s">
        <v>333</v>
      </c>
      <c r="Z76" s="28" t="s">
        <v>463</v>
      </c>
    </row>
    <row r="77" spans="1:32" x14ac:dyDescent="0.15">
      <c r="Y77" s="28" t="s">
        <v>334</v>
      </c>
      <c r="Z77" s="28" t="s">
        <v>464</v>
      </c>
    </row>
    <row r="78" spans="1:32" x14ac:dyDescent="0.15">
      <c r="Y78" s="28" t="s">
        <v>335</v>
      </c>
      <c r="Z78" s="28" t="s">
        <v>465</v>
      </c>
    </row>
    <row r="79" spans="1:32" x14ac:dyDescent="0.15">
      <c r="Y79" s="28" t="s">
        <v>336</v>
      </c>
      <c r="Z79" s="28" t="s">
        <v>466</v>
      </c>
    </row>
    <row r="80" spans="1:32" x14ac:dyDescent="0.15">
      <c r="Y80" s="28" t="s">
        <v>337</v>
      </c>
      <c r="Z80" s="28" t="s">
        <v>467</v>
      </c>
    </row>
    <row r="81" spans="25:26" x14ac:dyDescent="0.15">
      <c r="Y81" s="28" t="s">
        <v>338</v>
      </c>
      <c r="Z81" s="28" t="s">
        <v>468</v>
      </c>
    </row>
    <row r="82" spans="25:26" x14ac:dyDescent="0.15">
      <c r="Y82" s="28" t="s">
        <v>339</v>
      </c>
      <c r="Z82" s="28" t="s">
        <v>469</v>
      </c>
    </row>
    <row r="83" spans="25:26" x14ac:dyDescent="0.15">
      <c r="Y83" s="28" t="s">
        <v>340</v>
      </c>
      <c r="Z83" s="28" t="s">
        <v>470</v>
      </c>
    </row>
    <row r="84" spans="25:26" x14ac:dyDescent="0.15">
      <c r="Y84" s="28" t="s">
        <v>341</v>
      </c>
      <c r="Z84" s="28" t="s">
        <v>471</v>
      </c>
    </row>
    <row r="85" spans="25:26" x14ac:dyDescent="0.15">
      <c r="Y85" s="28" t="s">
        <v>342</v>
      </c>
      <c r="Z85" s="28" t="s">
        <v>472</v>
      </c>
    </row>
    <row r="86" spans="25:26" x14ac:dyDescent="0.15">
      <c r="Y86" s="28" t="s">
        <v>343</v>
      </c>
      <c r="Z86" s="28" t="s">
        <v>473</v>
      </c>
    </row>
    <row r="87" spans="25:26" x14ac:dyDescent="0.15">
      <c r="Y87" s="28" t="s">
        <v>344</v>
      </c>
      <c r="Z87" s="28" t="s">
        <v>474</v>
      </c>
    </row>
    <row r="88" spans="25:26" x14ac:dyDescent="0.15">
      <c r="Y88" s="28" t="s">
        <v>345</v>
      </c>
      <c r="Z88" s="28" t="s">
        <v>475</v>
      </c>
    </row>
    <row r="89" spans="25:26" x14ac:dyDescent="0.15">
      <c r="Y89" s="28" t="s">
        <v>346</v>
      </c>
      <c r="Z89" s="28" t="s">
        <v>476</v>
      </c>
    </row>
    <row r="90" spans="25:26" x14ac:dyDescent="0.15">
      <c r="Y90" s="28" t="s">
        <v>347</v>
      </c>
      <c r="Z90" s="28" t="s">
        <v>477</v>
      </c>
    </row>
    <row r="91" spans="25:26" x14ac:dyDescent="0.15">
      <c r="Y91" s="28" t="s">
        <v>348</v>
      </c>
      <c r="Z91" s="28" t="s">
        <v>478</v>
      </c>
    </row>
    <row r="92" spans="25:26" x14ac:dyDescent="0.15">
      <c r="Y92" s="28" t="s">
        <v>349</v>
      </c>
      <c r="Z92" s="28" t="s">
        <v>479</v>
      </c>
    </row>
    <row r="93" spans="25:26" x14ac:dyDescent="0.15">
      <c r="Y93" s="28" t="s">
        <v>350</v>
      </c>
      <c r="Z93" s="28" t="s">
        <v>480</v>
      </c>
    </row>
    <row r="94" spans="25:26" x14ac:dyDescent="0.15">
      <c r="Y94" s="28" t="s">
        <v>351</v>
      </c>
      <c r="Z94" s="28" t="s">
        <v>481</v>
      </c>
    </row>
    <row r="95" spans="25:26" x14ac:dyDescent="0.15">
      <c r="Y95" s="28" t="s">
        <v>352</v>
      </c>
      <c r="Z95" s="28" t="s">
        <v>482</v>
      </c>
    </row>
    <row r="96" spans="25:26" x14ac:dyDescent="0.15">
      <c r="Y96" s="28" t="s">
        <v>254</v>
      </c>
      <c r="Z96" s="28" t="s">
        <v>483</v>
      </c>
    </row>
    <row r="97" spans="25:26" x14ac:dyDescent="0.15">
      <c r="Y97" s="28" t="s">
        <v>353</v>
      </c>
      <c r="Z97" s="28" t="s">
        <v>484</v>
      </c>
    </row>
    <row r="98" spans="25:26" x14ac:dyDescent="0.15">
      <c r="Y98" s="28" t="s">
        <v>354</v>
      </c>
      <c r="Z98" s="28" t="s">
        <v>485</v>
      </c>
    </row>
    <row r="99" spans="25:26" x14ac:dyDescent="0.15">
      <c r="Y99" s="28" t="s">
        <v>384</v>
      </c>
      <c r="Z99" s="28" t="s">
        <v>486</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2021-08-31T17:57:18Z</dcterms:created>
  <dcterms:modified xsi:type="dcterms:W3CDTF">2021-09-07T07:39:24Z</dcterms:modified>
</cp:coreProperties>
</file>