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P14" i="3" l="1"/>
  <c r="L84" i="3" l="1"/>
  <c r="I84" i="3"/>
  <c r="AY180" i="3" l="1"/>
  <c r="AY179" i="3"/>
  <c r="AY178" i="3"/>
  <c r="AY177" i="3"/>
  <c r="AY176" i="3"/>
  <c r="AY175" i="3"/>
  <c r="AY174" i="3"/>
  <c r="AY173" i="3"/>
  <c r="AY172" i="3"/>
  <c r="AY168" i="3"/>
  <c r="AY171" i="3" s="1"/>
  <c r="AY167" i="3"/>
  <c r="AY166" i="3"/>
  <c r="AY165" i="3"/>
  <c r="AY164" i="3"/>
  <c r="AY163" i="3"/>
  <c r="AY162" i="3"/>
  <c r="AY161" i="3"/>
  <c r="AY160" i="3"/>
  <c r="AY159" i="3"/>
  <c r="AY155" i="3"/>
  <c r="AY156" i="3" s="1"/>
  <c r="AY151" i="3"/>
  <c r="AY152" i="3" s="1"/>
  <c r="AY150" i="3"/>
  <c r="AY149" i="3"/>
  <c r="AY148" i="3"/>
  <c r="AY147" i="3"/>
  <c r="AY146" i="3"/>
  <c r="AY145" i="3"/>
  <c r="AY144" i="3"/>
  <c r="AY143" i="3"/>
  <c r="AY142" i="3"/>
  <c r="AY135" i="3"/>
  <c r="AY130" i="3"/>
  <c r="AY60" i="3"/>
  <c r="AY61" i="3" s="1"/>
  <c r="AY56" i="3"/>
  <c r="AY59" i="3" s="1"/>
  <c r="AY52" i="3"/>
  <c r="AY55" i="3" s="1"/>
  <c r="AY50" i="3"/>
  <c r="AY51" i="3" s="1"/>
  <c r="AY37" i="3"/>
  <c r="AY39" i="3" s="1"/>
  <c r="AY54" i="3" l="1"/>
  <c r="AY154" i="3"/>
  <c r="AY153" i="3"/>
  <c r="AY157" i="3"/>
  <c r="AY53" i="3"/>
  <c r="AY170" i="3"/>
  <c r="AY42" i="3"/>
  <c r="AY43" i="3"/>
  <c r="AY38" i="3"/>
  <c r="AY57" i="3"/>
  <c r="AY132" i="3"/>
  <c r="AY40" i="3"/>
  <c r="AY58" i="3"/>
  <c r="AY41" i="3"/>
  <c r="AY62" i="3"/>
  <c r="AY131" i="3"/>
  <c r="AY133" i="3"/>
  <c r="AY134" i="3"/>
  <c r="AY158" i="3"/>
  <c r="AY169" i="3"/>
  <c r="AW106" i="3"/>
  <c r="AT106" i="3"/>
  <c r="AQ106" i="3"/>
  <c r="AL106" i="3"/>
  <c r="AI106" i="3"/>
  <c r="AF106" i="3"/>
  <c r="Z106" i="3"/>
  <c r="W106" i="3"/>
  <c r="T106" i="3"/>
  <c r="N106" i="3"/>
  <c r="K106" i="3"/>
  <c r="H106" i="3"/>
  <c r="AW105" i="3"/>
  <c r="AT105" i="3"/>
  <c r="AQ105" i="3"/>
  <c r="AL105" i="3"/>
  <c r="AI105" i="3"/>
  <c r="AF105" i="3"/>
  <c r="Z105" i="3"/>
  <c r="W105" i="3"/>
  <c r="T105" i="3"/>
  <c r="N105" i="3"/>
  <c r="K105" i="3"/>
  <c r="H105" i="3"/>
  <c r="AV2" i="3" l="1"/>
  <c r="C12" i="4" l="1"/>
  <c r="W29" i="3" l="1"/>
  <c r="C23" i="4" l="1"/>
  <c r="C24" i="4"/>
  <c r="W21" i="3" l="1"/>
  <c r="AD21" i="3"/>
  <c r="P21" i="3"/>
  <c r="P28" i="3" l="1"/>
  <c r="P18" i="3" l="1"/>
  <c r="P20" i="3" s="1"/>
  <c r="W18" i="3"/>
  <c r="W20" i="3" s="1"/>
  <c r="Y134" i="3"/>
  <c r="AU134" i="3"/>
  <c r="AU129" i="3"/>
  <c r="Y12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<sst xmlns="http://schemas.openxmlformats.org/spreadsheetml/2006/main" count="1136" uniqueCount="700">
  <si>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</si>
  <si>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</si>
  <si>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</si>
  <si>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</si>
  <si>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</si>
  <si>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</si>
  <si>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</si>
  <si>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</si>
  <si>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</si>
  <si>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</si>
  <si>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</si>
  <si>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</si>
  <si>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</si>
  <si>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</si>
  <si>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</si>
  <si>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</si>
  <si>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</si>
  <si>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</si>
  <si>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</si>
  <si>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</si>
  <si>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</si>
  <si>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</si>
  <si>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</si>
  <si>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</si>
  <si>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</si>
  <si>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</si>
  <si>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</si>
  <si>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</si>
  <si>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</si>
  <si>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</si>
  <si>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</si>
  <si>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</si>
  <si>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</si>
  <si>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</si>
  <si>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</si>
  <si>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</si>
  <si>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</si>
  <si>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</si>
  <si>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</si>
  <si>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</si>
  <si>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</si>
  <si>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</si>
  <si>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</si>
  <si>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</si>
  <si>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</si>
  <si>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</si>
  <si>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</si>
  <si>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</si>
  <si>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</si>
  <si>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</si>
  <si>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</si>
  <si>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</si>
  <si>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</si>
  <si>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</si>
  <si>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</si>
  <si>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</si>
  <si>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</si>
  <si>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</si>
  <si>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</si>
  <si>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</si>
  <si>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</si>
  <si>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</si>
  <si>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</si>
  <si>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</si>
  <si>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</si>
  <si>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</si>
  <si>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</si>
  <si>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</si>
  <si>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</si>
  <si>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</si>
  <si>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</si>
  <si>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</si>
  <si>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</si>
  <si>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</si>
  <si>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</si>
  <si>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</si>
  <si>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</si>
  <si>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</si>
  <si>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</si>
  <si>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</si>
  <si>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</si>
  <si>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</si>
  <si>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</si>
  <si>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</si>
  <si>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</si>
  <si>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</si>
  <si>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</si>
  <si>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</si>
  <si>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</si>
  <si>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</si>
  <si>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</si>
  <si>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</si>
  <si>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</si>
  <si>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</si>
  <si>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</si>
  <si>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</si>
  <si>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</si>
  <si>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</si>
  <si>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</si>
  <si>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</si>
  <si>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</si>
  <si>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</si>
  <si>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</si>
  <si>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</si>
  <si>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</si>
  <si>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</si>
  <si>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</si>
  <si>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</si>
  <si>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</si>
  <si>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</si>
  <si>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</si>
  <si>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</si>
  <si>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</si>
  <si>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</si>
  <si>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</si>
  <si>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</si>
  <si>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</si>
  <si>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</si>
  <si>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</si>
  <si>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</si>
  <si>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</si>
  <si>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</si>
  <si>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</si>
  <si>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</si>
  <si>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</si>
  <si>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</si>
  <si>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</si>
  <si>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</si>
  <si>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</si>
  <si>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</si>
  <si>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</si>
  <si>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</si>
  <si>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</si>
  <si>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</si>
  <si>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</si>
  <si>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</si>
  <si>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</si>
  <si>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</si>
  <si>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</si>
  <si>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</si>
  <si>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</si>
  <si>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</si>
  <si>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</si>
  <si>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</si>
  <si>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</si>
  <si>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</si>
  <si>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</si>
  <si>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</si>
  <si>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</si>
  <si>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</si>
  <si>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</si>
  <si>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</si>
  <si>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</si>
  <si>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</si>
  <si>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</si>
  <si>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</si>
  <si>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</si>
  <si>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</si>
  <si>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</si>
  <si>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</si>
  <si>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</si>
  <si>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</si>
  <si>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</si>
  <si>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</si>
  <si>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</si>
  <si>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</si>
  <si>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</si>
  <si>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</si>
  <si>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</si>
  <si>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</si>
  <si>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</si>
  <si>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</si>
  <si>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</si>
  <si>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</si>
  <si>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</si>
  <si>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</si>
  <si>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</si>
  <si>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</si>
  <si>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</si>
  <si>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</si>
  <si>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</si>
  <si>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</si>
  <si>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</si>
  <si>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</si>
  <si>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</si>
  <si>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</si>
  <si>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</si>
  <si>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</si>
  <si>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</si>
  <si>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</si>
  <si>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</si>
  <si>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</si>
  <si>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</si>
  <si>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</si>
  <si>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</si>
  <si>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</si>
  <si>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</si>
  <si>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</si>
  <si>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</si>
  <si>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</si>
  <si>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</si>
  <si>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</si>
  <si>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</si>
  <si>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</si>
  <si>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</si>
  <si>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</si>
  <si>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</si>
  <si>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</si>
  <si>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</si>
  <si>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</si>
  <si>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</si>
  <si>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</si>
  <si>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</si>
  <si>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</si>
  <si>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</si>
  <si>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</si>
  <si>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</si>
  <si>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</si>
  <si>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</si>
  <si>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</si>
  <si>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</si>
  <si>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</si>
  <si>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</si>
  <si>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</si>
  <si>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</si>
  <si>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</si>
  <si>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</si>
  <si>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</si>
  <si>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</si>
  <si>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</si>
  <si>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</si>
  <si>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</si>
  <si>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</si>
  <si>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</si>
  <si>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</si>
  <si>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</si>
  <si>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</si>
  <si>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</si>
  <si>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</si>
  <si>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</si>
  <si>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</si>
  <si>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</si>
  <si>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</si>
  <si>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</si>
  <si>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</si>
  <si>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</si>
  <si>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</si>
  <si>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</si>
  <si>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</si>
  <si>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</si>
  <si>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</si>
  <si>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</si>
  <si>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</si>
  <si>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</si>
  <si>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</si>
  <si>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</si>
  <si>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</si>
  <si>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</si>
  <si>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</si>
  <si>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</si>
  <si>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</si>
  <si>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</si>
  <si>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</si>
  <si>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</si>
  <si>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</si>
  <si>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</si>
  <si>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</si>
  <si>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</si>
  <si>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</si>
  <si>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</si>
  <si>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</si>
  <si>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</si>
  <si>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</si>
  <si>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</si>
  <si>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</si>
  <si>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</si>
  <si>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</si>
  <si>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</si>
  <si>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</si>
  <si>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</si>
  <si>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</si>
  <si>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</si>
  <si>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</si>
  <si>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</si>
  <si>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</si>
  <si>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</si>
  <si>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</si>
  <si>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</si>
  <si>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</si>
  <si>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</si>
  <si>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</si>
  <si>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</si>
  <si>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</si>
  <si>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</si>
  <si>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</si>
  <si>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</si>
  <si>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</si>
  <si>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</si>
  <si>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</si>
  <si>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</si>
  <si>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</si>
  <si>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</si>
  <si>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</si>
  <si>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</si>
  <si>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</si>
  <si>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</si>
  <si>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</si>
  <si>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</si>
  <si>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</si>
  <si>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</si>
  <si>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</si>
  <si>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</si>
  <si>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</si>
  <si>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</si>
  <si>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</si>
  <si>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</si>
  <si>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</si>
  <si>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</si>
  <si>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</si>
  <si>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</si>
  <si>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</si>
  <si>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</si>
  <si>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</si>
  <si>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</si>
  <si>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</si>
  <si>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</si>
  <si>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</si>
  <si>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</si>
  <si>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</si>
  <si>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</si>
  <si>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</si>
  <si>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</si>
  <si>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</si>
  <si>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</si>
  <si>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</si>
  <si>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</si>
  <si>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</si>
  <si>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</si>
  <si>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</si>
  <si>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</si>
  <si>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</si>
  <si>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</si>
  <si>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</si>
  <si>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</si>
  <si>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</si>
  <si>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</si>
  <si>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</si>
  <si>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</si>
  <si>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</si>
  <si>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</si>
  <si>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</si>
  <si>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</si>
  <si>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</si>
  <si>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</si>
  <si>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</si>
  <si>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</si>
  <si>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</si>
  <si>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</si>
  <si>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</si>
  <si>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</si>
  <si>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</si>
  <si>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</si>
  <si>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</si>
  <si>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</si>
  <si>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</si>
  <si>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</si>
  <si>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</si>
  <si>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</si>
  <si>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</si>
  <si>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</si>
  <si>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</si>
  <si>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</si>
  <si>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</si>
  <si>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</si>
  <si>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</si>
  <si>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</si>
  <si>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</si>
  <si>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</si>
  <si>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</si>
  <si>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</si>
  <si>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</si>
  <si>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</si>
  <si>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</si>
  <si>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</si>
  <si>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</si>
  <si>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</si>
  <si>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</si>
  <si>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</si>
  <si>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</si>
  <si>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</si>
  <si>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</si>
  <si>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</si>
  <si>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</si>
  <si>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</si>
  <si>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</si>
  <si>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</si>
  <si>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</si>
  <si>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</si>
  <si>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</si>
  <si>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</si>
  <si>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</si>
  <si>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</si>
  <si>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</si>
  <si>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</si>
  <si>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</si>
  <si>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</si>
  <si>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</si>
  <si>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</si>
  <si>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</si>
  <si>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</si>
  <si>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</si>
  <si>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</si>
  <si>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</si>
  <si>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</si>
  <si>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</si>
  <si>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</si>
  <si>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</si>
  <si>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</si>
  <si>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</si>
  <si>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</si>
  <si>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</si>
  <si>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</si>
  <si>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</si>
  <si>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</si>
  <si>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</si>
  <si>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</si>
  <si>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</si>
  <si>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</si>
  <si>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</si>
  <si>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</si>
  <si>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</si>
  <si>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</si>
  <si>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</si>
  <si>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</si>
  <si>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</si>
  <si>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</si>
  <si>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</si>
  <si>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</si>
  <si>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</si>
  <si>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</si>
  <si>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</si>
  <si>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</si>
  <si>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</si>
  <si>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</si>
  <si>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</si>
  <si>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</si>
  <si>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</si>
  <si>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</si>
  <si>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</si>
  <si>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</si>
  <si>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</si>
  <si>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</si>
  <si>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</si>
  <si>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</si>
  <si>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</si>
  <si>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</si>
  <si>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</si>
  <si>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</si>
  <si>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</si>
  <si>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</si>
  <si>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</si>
  <si>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</si>
  <si>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</si>
  <si>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</si>
  <si>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</si>
  <si>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</si>
  <si>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</si>
  <si>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</si>
  <si>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</si>
  <si>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</si>
  <si>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</si>
  <si>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</si>
  <si>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</si>
  <si>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</si>
  <si>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</si>
  <si>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</si>
  <si>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</si>
  <si>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</si>
  <si>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</si>
  <si>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</si>
  <si>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</si>
  <si>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</si>
  <si>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</si>
  <si>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</si>
  <si>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</si>
  <si>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</si>
  <si>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</si>
  <si>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</si>
  <si>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</si>
  <si>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</si>
  <si>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</si>
  <si>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</si>
  <si>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</si>
  <si>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</si>
  <si>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</si>
  <si>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</si>
  <si>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</si>
  <si>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</si>
  <si>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</si>
  <si>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</si>
  <si>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</si>
  <si>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</si>
  <si>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</si>
  <si>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</si>
  <si>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</si>
  <si>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</si>
  <si>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</si>
  <si>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</si>
  <si>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</si>
  <si>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</si>
  <si>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</si>
  <si>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</si>
  <si>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</si>
  <si>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</si>
  <si>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</si>
  <si>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</si>
  <si>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</si>
  <si>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</si>
  <si>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</si>
  <si>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</si>
  <si>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</si>
  <si>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</si>
  <si>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</si>
  <si>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</si>
  <si>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</si>
  <si>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</si>
  <si>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</si>
  <si>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</si>
  <si>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</si>
  <si>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</si>
  <si>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</si>
  <si>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</si>
  <si>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</si>
  <si>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</si>
  <si>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</si>
  <si>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</si>
  <si>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</si>
  <si>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</si>
  <si>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</si>
  <si>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</si>
  <si>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</si>
  <si>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</si>
  <si>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</si>
  <si>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</si>
  <si>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</si>
  <si>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</si>
  <si>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</si>
  <si>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</si>
  <si>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</si>
  <si>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</si>
  <si>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</si>
  <si>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</si>
  <si>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</si>
  <si>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</si>
  <si>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</si>
  <si>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</si>
  <si>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</si>
  <si>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</si>
  <si>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</si>
  <si>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</si>
  <si>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</si>
  <si>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</si>
  <si>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</si>
  <si>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</si>
  <si>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</si>
  <si>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</si>
  <si>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</si>
  <si>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</si>
  <si>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地方創生推進事務局</t>
  </si>
  <si>
    <t>参事官　日向 弘基　
参事官　井上 卓己</t>
  </si>
  <si>
    <t>平成23年度</t>
  </si>
  <si>
    <t>終了予定なし</t>
  </si>
  <si>
    <t>総合特別区域法</t>
  </si>
  <si>
    <t>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</si>
  <si>
    <t>-</t>
  </si>
  <si>
    <t>総合特区支援利子補給金</t>
  </si>
  <si>
    <t>地方創生推進委託費</t>
  </si>
  <si>
    <t>諸謝金</t>
  </si>
  <si>
    <t>委員等旅費</t>
  </si>
  <si>
    <t>職員旅費</t>
  </si>
  <si>
    <t>国際戦略総合特区の評価（5点満点）結果における全特区の平均値を、3.8以上にすることを目標としている。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</si>
  <si>
    <t>国際戦略総合特区の評価結果における全特区の平均値（5点満点）</t>
  </si>
  <si>
    <t>点</t>
  </si>
  <si>
    <t>指定地方公共団体から提出を受けている「評価書」
総合特別区域事後評価の手引き</t>
  </si>
  <si>
    <t>地域活性化総合特区の評価（5点満点）結果における全特区の平均値を、3.8以上にすることを目標としている。
令和元年度については、有識者委員の評価結果が確定していないため、現時点では達成度を判断することができない。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</si>
  <si>
    <t>地域活性化総合特区の評価結果における全特区の平均値（5点満点）</t>
  </si>
  <si>
    <t>規制の特例措置について、第１次から第４次指定区域から「国と地方の協議」として提案された規制の特例措置に係るフォローアップにおいて、各省と提案の取組実現に向けて前向きに検討するに至った提案（法令等の改正が行われたもの、改正を今後行うもの、現行法令で対応できるものなど）件数の増加を目指す。</t>
  </si>
  <si>
    <t>件</t>
  </si>
  <si>
    <t>X:執行額／Y:総合特区指定地域　　　　　　　　　　　　　　</t>
    <phoneticPr fontId="6"/>
  </si>
  <si>
    <t>千円</t>
  </si>
  <si>
    <t>千円/地域</t>
    <phoneticPr fontId="6"/>
  </si>
  <si>
    <t>571,110千円
／38地域</t>
  </si>
  <si>
    <t>498,942千円
／35地域</t>
  </si>
  <si>
    <t>国際戦略総合特区事後評価(単年度評価)の結果における全特区の平均値</t>
  </si>
  <si>
    <t>地域活性化総合特区事後評価(単年度評価)の結果における全特区の平均値</t>
  </si>
  <si>
    <t>復興庁</t>
  </si>
  <si>
    <t>復興特区支援利子補給金</t>
  </si>
  <si>
    <t>○</t>
  </si>
  <si>
    <t>内閣府</t>
    <rPh sb="0" eb="2">
      <t>ナイカク</t>
    </rPh>
    <rPh sb="2" eb="3">
      <t>フ</t>
    </rPh>
    <phoneticPr fontId="6"/>
  </si>
  <si>
    <t>総合特区の推進に必要な経費</t>
    <phoneticPr fontId="6"/>
  </si>
  <si>
    <t>【補助】</t>
    <rPh sb="1" eb="3">
      <t>ホジョ</t>
    </rPh>
    <phoneticPr fontId="6"/>
  </si>
  <si>
    <t>【総合評価入札・随意契約】</t>
    <rPh sb="1" eb="5">
      <t>ソウゴウヒョウカ</t>
    </rPh>
    <rPh sb="5" eb="7">
      <t>ニュウサツ</t>
    </rPh>
    <rPh sb="8" eb="10">
      <t>ズイイ</t>
    </rPh>
    <rPh sb="10" eb="12">
      <t>ケイヤク</t>
    </rPh>
    <phoneticPr fontId="6"/>
  </si>
  <si>
    <t>【直接】</t>
    <rPh sb="1" eb="3">
      <t>チョクセツ</t>
    </rPh>
    <phoneticPr fontId="6"/>
  </si>
  <si>
    <t>Ｂ．民間事業者
（4者）</t>
    <rPh sb="2" eb="4">
      <t>ミンカン</t>
    </rPh>
    <rPh sb="4" eb="6">
      <t>ジギョウ</t>
    </rPh>
    <rPh sb="6" eb="7">
      <t>シャ</t>
    </rPh>
    <rPh sb="10" eb="11">
      <t>シャ</t>
    </rPh>
    <phoneticPr fontId="6"/>
  </si>
  <si>
    <t>Ｃ．個人（職員等）</t>
    <rPh sb="2" eb="4">
      <t>コジン</t>
    </rPh>
    <rPh sb="5" eb="7">
      <t>ショクイン</t>
    </rPh>
    <rPh sb="7" eb="8">
      <t>トウ</t>
    </rPh>
    <phoneticPr fontId="6"/>
  </si>
  <si>
    <t>実施事業者への融資</t>
    <phoneticPr fontId="6"/>
  </si>
  <si>
    <t>総合特別区域調査委託費、
会議費、雑役務費</t>
    <rPh sb="0" eb="2">
      <t>ソウゴウ</t>
    </rPh>
    <rPh sb="2" eb="4">
      <t>トクベツ</t>
    </rPh>
    <rPh sb="4" eb="6">
      <t>クイキ</t>
    </rPh>
    <rPh sb="6" eb="8">
      <t>チョウサ</t>
    </rPh>
    <rPh sb="8" eb="10">
      <t>イタク</t>
    </rPh>
    <rPh sb="10" eb="11">
      <t>ヒ</t>
    </rPh>
    <rPh sb="13" eb="16">
      <t>カイギヒ</t>
    </rPh>
    <rPh sb="17" eb="18">
      <t>ザツ</t>
    </rPh>
    <rPh sb="18" eb="20">
      <t>エキム</t>
    </rPh>
    <rPh sb="20" eb="21">
      <t>ヒ</t>
    </rPh>
    <phoneticPr fontId="6"/>
  </si>
  <si>
    <t>旅費、諸謝金</t>
    <rPh sb="0" eb="2">
      <t>リョヒ</t>
    </rPh>
    <rPh sb="3" eb="6">
      <t>ショシャキン</t>
    </rPh>
    <phoneticPr fontId="6"/>
  </si>
  <si>
    <t>（総合特区に資する事業の実施）
（総合特区支援利子補給金）</t>
    <rPh sb="1" eb="3">
      <t>ソウゴウ</t>
    </rPh>
    <rPh sb="3" eb="5">
      <t>トック</t>
    </rPh>
    <rPh sb="6" eb="7">
      <t>シ</t>
    </rPh>
    <rPh sb="9" eb="11">
      <t>ジギョウ</t>
    </rPh>
    <rPh sb="12" eb="14">
      <t>ジッシ</t>
    </rPh>
    <rPh sb="17" eb="19">
      <t>ソウゴウ</t>
    </rPh>
    <rPh sb="19" eb="21">
      <t>トック</t>
    </rPh>
    <rPh sb="21" eb="23">
      <t>シエン</t>
    </rPh>
    <rPh sb="23" eb="25">
      <t>リシ</t>
    </rPh>
    <rPh sb="25" eb="28">
      <t>ホキュウキン</t>
    </rPh>
    <phoneticPr fontId="6"/>
  </si>
  <si>
    <t>401百万円</t>
    <rPh sb="3" eb="6">
      <t>ヒャクマンエン</t>
    </rPh>
    <phoneticPr fontId="6"/>
  </si>
  <si>
    <t>Ｄ．国から推薦を受け、総合特区に資する事業を実施する事業者（203者）</t>
    <rPh sb="33" eb="34">
      <t>モノ</t>
    </rPh>
    <phoneticPr fontId="6"/>
  </si>
  <si>
    <t>利子補給金</t>
    <rPh sb="0" eb="2">
      <t>リシ</t>
    </rPh>
    <rPh sb="2" eb="4">
      <t>ホキュウ</t>
    </rPh>
    <rPh sb="4" eb="5">
      <t>キン</t>
    </rPh>
    <phoneticPr fontId="6"/>
  </si>
  <si>
    <t>総合特区に資する事業の実施者に対する融資に係る利子補給金</t>
    <phoneticPr fontId="6"/>
  </si>
  <si>
    <t>A.株式会社三菱UFJ銀行</t>
    <rPh sb="2" eb="6">
      <t>カブシキガイシャ</t>
    </rPh>
    <rPh sb="6" eb="8">
      <t>ミツビシ</t>
    </rPh>
    <rPh sb="11" eb="13">
      <t>ギンコウ</t>
    </rPh>
    <phoneticPr fontId="6"/>
  </si>
  <si>
    <t>D.法人A</t>
    <rPh sb="2" eb="4">
      <t>ホウジン</t>
    </rPh>
    <phoneticPr fontId="6"/>
  </si>
  <si>
    <t>株式会社三菱UFJ銀行</t>
  </si>
  <si>
    <t>株式会社日本政策投資銀行</t>
  </si>
  <si>
    <t>北海道信用農業協同組合連合会</t>
  </si>
  <si>
    <t>株式会社京都銀行</t>
  </si>
  <si>
    <t>株式会社静岡銀行</t>
  </si>
  <si>
    <t>株式会社清水銀行</t>
  </si>
  <si>
    <t>株式会社みずほ銀行</t>
  </si>
  <si>
    <t>株式会社滋賀銀行</t>
  </si>
  <si>
    <t>株式会社三井住友銀行</t>
  </si>
  <si>
    <t>株式会社福岡銀行</t>
  </si>
  <si>
    <t>利子補給金支給</t>
    <rPh sb="0" eb="2">
      <t>リシ</t>
    </rPh>
    <rPh sb="2" eb="4">
      <t>ホキュウ</t>
    </rPh>
    <rPh sb="4" eb="5">
      <t>キン</t>
    </rPh>
    <rPh sb="5" eb="7">
      <t>シキュウ</t>
    </rPh>
    <phoneticPr fontId="6"/>
  </si>
  <si>
    <t>補助金等交付</t>
  </si>
  <si>
    <t>法人A</t>
    <rPh sb="0" eb="2">
      <t>ホウジン</t>
    </rPh>
    <phoneticPr fontId="6"/>
  </si>
  <si>
    <t>法人B</t>
    <rPh sb="0" eb="2">
      <t>ホウジン</t>
    </rPh>
    <phoneticPr fontId="6"/>
  </si>
  <si>
    <t>法人C</t>
    <rPh sb="0" eb="2">
      <t>ホウジン</t>
    </rPh>
    <phoneticPr fontId="6"/>
  </si>
  <si>
    <t>法人D</t>
    <rPh sb="0" eb="2">
      <t>ホウジン</t>
    </rPh>
    <phoneticPr fontId="6"/>
  </si>
  <si>
    <t>法人E</t>
    <rPh sb="0" eb="2">
      <t>ホウジン</t>
    </rPh>
    <phoneticPr fontId="6"/>
  </si>
  <si>
    <t>法人F</t>
    <rPh sb="0" eb="2">
      <t>ホウジン</t>
    </rPh>
    <phoneticPr fontId="6"/>
  </si>
  <si>
    <t>法人G</t>
    <rPh sb="0" eb="2">
      <t>ホウジン</t>
    </rPh>
    <phoneticPr fontId="6"/>
  </si>
  <si>
    <t>法人H</t>
    <rPh sb="0" eb="2">
      <t>ホウジン</t>
    </rPh>
    <phoneticPr fontId="6"/>
  </si>
  <si>
    <t>法人I</t>
    <rPh sb="0" eb="2">
      <t>ホウジン</t>
    </rPh>
    <phoneticPr fontId="6"/>
  </si>
  <si>
    <t>法人J</t>
    <rPh sb="0" eb="2">
      <t>ホウジン</t>
    </rPh>
    <phoneticPr fontId="6"/>
  </si>
  <si>
    <r>
      <t>利子補給金</t>
    </r>
    <r>
      <rPr>
        <sz val="11"/>
        <color theme="1"/>
        <rFont val="ＭＳ Ｐゴシック"/>
        <family val="3"/>
        <charset val="128"/>
      </rPr>
      <t>は、民間事業者の借入れに係る利子の一部に対する補給金であり、少ない予算で民間投資や雇用を誘発でき、効果的であると考えている。</t>
    </r>
    <rPh sb="54" eb="57">
      <t>コウカテキ</t>
    </rPh>
    <rPh sb="61" eb="62">
      <t>カンガ</t>
    </rPh>
    <phoneticPr fontId="6"/>
  </si>
  <si>
    <t>総合特区支援利子補給金は、我が国の経済成長のエンジンとなる産業・機能の集積拠点の形成や、地域資源を最大限活用した地域活性化に資する事業に対して支給するものであり、復興特区支援利子補給金は、復興推進計画の区域において、復興推進計画の目標を達成する上で中核的な事業に対して支給するものであるため、重複するものではない。</t>
    <phoneticPr fontId="6"/>
  </si>
  <si>
    <t>利子補給金は、2回目以上の利用や特区計画の目標を達成した特区における利用について利子補給額を減額調整するなど、予算の効率的な使用にも努めている。</t>
    <rPh sb="8" eb="12">
      <t>カイメイジョウ</t>
    </rPh>
    <rPh sb="13" eb="15">
      <t>リヨウ</t>
    </rPh>
    <rPh sb="16" eb="18">
      <t>トック</t>
    </rPh>
    <rPh sb="18" eb="20">
      <t>ケイカク</t>
    </rPh>
    <rPh sb="21" eb="23">
      <t>モクヒョウ</t>
    </rPh>
    <rPh sb="24" eb="26">
      <t>タッセイ</t>
    </rPh>
    <rPh sb="28" eb="30">
      <t>トック</t>
    </rPh>
    <rPh sb="34" eb="36">
      <t>リヨウ</t>
    </rPh>
    <rPh sb="40" eb="42">
      <t>リシ</t>
    </rPh>
    <rPh sb="42" eb="44">
      <t>ホキュウ</t>
    </rPh>
    <rPh sb="44" eb="45">
      <t>ガク</t>
    </rPh>
    <rPh sb="46" eb="48">
      <t>ゲンガク</t>
    </rPh>
    <rPh sb="48" eb="50">
      <t>チョウセイ</t>
    </rPh>
    <rPh sb="55" eb="57">
      <t>ヨサン</t>
    </rPh>
    <rPh sb="58" eb="61">
      <t>コウリツテキ</t>
    </rPh>
    <rPh sb="62" eb="64">
      <t>シヨウ</t>
    </rPh>
    <rPh sb="66" eb="67">
      <t>ツト</t>
    </rPh>
    <phoneticPr fontId="6"/>
  </si>
  <si>
    <t>利子補給金は、法令、「交付要綱」、「手続の手引き」に基づき、事業ごとに厳正な審査を行っており、真に必要なものに限定されている。</t>
    <phoneticPr fontId="6"/>
  </si>
  <si>
    <t>利子補給金は、民間事業者の借入れに係る利子の一部に対する補給金であり、少ない予算で民間投資や雇用を誘発できるため、妥当である。</t>
    <rPh sb="9" eb="12">
      <t>ジギョウシャ</t>
    </rPh>
    <rPh sb="13" eb="15">
      <t>カリイレ</t>
    </rPh>
    <rPh sb="17" eb="18">
      <t>カカ</t>
    </rPh>
    <rPh sb="19" eb="21">
      <t>リシ</t>
    </rPh>
    <rPh sb="22" eb="24">
      <t>イチブ</t>
    </rPh>
    <rPh sb="25" eb="26">
      <t>タイ</t>
    </rPh>
    <rPh sb="28" eb="30">
      <t>ホキュウ</t>
    </rPh>
    <rPh sb="30" eb="31">
      <t>キン</t>
    </rPh>
    <rPh sb="35" eb="36">
      <t>スク</t>
    </rPh>
    <rPh sb="38" eb="40">
      <t>ヨサン</t>
    </rPh>
    <rPh sb="41" eb="43">
      <t>ミンカン</t>
    </rPh>
    <rPh sb="43" eb="45">
      <t>トウシ</t>
    </rPh>
    <rPh sb="46" eb="48">
      <t>コヨウ</t>
    </rPh>
    <rPh sb="49" eb="51">
      <t>ユウハツ</t>
    </rPh>
    <rPh sb="57" eb="59">
      <t>ダトウ</t>
    </rPh>
    <phoneticPr fontId="6"/>
  </si>
  <si>
    <t>利子補給金は、「交付要綱」、「手続の手引き」に、交付の要件、支給率、手続き等を定め、適正な手続きを行っているため、妥当である。</t>
    <phoneticPr fontId="6"/>
  </si>
  <si>
    <t>　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は、地域が目指す政策課題の解決に向けた取組に先駆性等が認められるものを総合特区として指定し、国際戦略総合特区にあっては、国際競争力強化方針、地域活性化総合特区にあっては、地域活性化方針としてそれぞれ定めた上で、必要となる規制の特例措置等の具体事項を定めた計画を認定し、各種施策を集中実施するもの。
　また、民間事業者による総合特区の取組みを推進するため、認定を受けた計画に資する事業を実施する事業者が指定金融機関から資金を借り入れる場合、利子補給金を支給するもの。（５年間、利子補給率0.7％以内）</t>
    <rPh sb="367" eb="369">
      <t>イナイ</t>
    </rPh>
    <phoneticPr fontId="6"/>
  </si>
  <si>
    <t>Ａ．指定金融機関
（64金融機関）</t>
    <rPh sb="2" eb="4">
      <t>シテイ</t>
    </rPh>
    <rPh sb="4" eb="6">
      <t>キンユウ</t>
    </rPh>
    <rPh sb="6" eb="8">
      <t>キカン</t>
    </rPh>
    <rPh sb="12" eb="14">
      <t>キンユウ</t>
    </rPh>
    <rPh sb="14" eb="16">
      <t>キカン</t>
    </rPh>
    <phoneticPr fontId="6"/>
  </si>
  <si>
    <t>・総合特区からの提案等に基づき、国と地方の協議会での議論を経て措置することとされた特例事項については、規制の根拠等に応じて法令等の改正を行い、特例措置が累次追加される。総合特区の推進に資する事業を行う事業者が金融機関から当該事業を実施する上で必要な資金を借り入れる場合に、国が当該金融機関を指定した上で、利子補給金を支給（融資後5年間、利子補給率0.7%以内）し、国際競争力の向上又は地域の活性化を図る。
・総合特区制度における税制支援措置として、特別償却又は投資税額控除（法人税の特例）の活用を図ることで、目標達成を目指す。</t>
    <phoneticPr fontId="6"/>
  </si>
  <si>
    <t>総合特区は、地域の責任ある戦略、民間の知恵と資金、国の施策の「選択と集中」の観点を最大限活かす重要な取組であり、国民や社会のニーズを的確に反映している。</t>
    <phoneticPr fontId="6"/>
  </si>
  <si>
    <t>総総合特区は先進的取組を行う実現可能性の高い区域に国の資源を集中するもので、地方自治体等へ委任できる性格のものではない。</t>
    <phoneticPr fontId="6"/>
  </si>
  <si>
    <r>
      <t>国の成長戦略を実現するため、地域の包括的･戦略的な取組を、規制の特例措置及び税制・財政・金融上の支援措により、地域の実情に合わせて総合的に支援するものであ</t>
    </r>
    <r>
      <rPr>
        <sz val="11"/>
        <rFont val="ＭＳ Ｐゴシック"/>
        <family val="3"/>
        <charset val="128"/>
      </rPr>
      <t>るため、政策目的の達成手段として必要かつ適切な事業であり、かつ優先度の高い事業である。</t>
    </r>
    <rPh sb="0" eb="1">
      <t>クニ</t>
    </rPh>
    <rPh sb="2" eb="4">
      <t>セイチョウ</t>
    </rPh>
    <rPh sb="4" eb="6">
      <t>センリャク</t>
    </rPh>
    <rPh sb="7" eb="9">
      <t>ジツゲン</t>
    </rPh>
    <rPh sb="14" eb="16">
      <t>チイキ</t>
    </rPh>
    <rPh sb="17" eb="20">
      <t>ホウカツテキ</t>
    </rPh>
    <rPh sb="21" eb="24">
      <t>センリャクテキ</t>
    </rPh>
    <rPh sb="25" eb="27">
      <t>トリクミ</t>
    </rPh>
    <rPh sb="29" eb="31">
      <t>キセイ</t>
    </rPh>
    <rPh sb="32" eb="34">
      <t>トクレイ</t>
    </rPh>
    <rPh sb="34" eb="36">
      <t>ソチ</t>
    </rPh>
    <rPh sb="36" eb="37">
      <t>オヨ</t>
    </rPh>
    <rPh sb="38" eb="40">
      <t>ゼイセイ</t>
    </rPh>
    <rPh sb="41" eb="43">
      <t>ザイセイ</t>
    </rPh>
    <rPh sb="44" eb="46">
      <t>キンユウ</t>
    </rPh>
    <rPh sb="46" eb="47">
      <t>ジョウ</t>
    </rPh>
    <rPh sb="48" eb="50">
      <t>シエン</t>
    </rPh>
    <rPh sb="50" eb="51">
      <t>ソ</t>
    </rPh>
    <rPh sb="55" eb="57">
      <t>チイキ</t>
    </rPh>
    <rPh sb="58" eb="60">
      <t>ジツジョウ</t>
    </rPh>
    <rPh sb="61" eb="62">
      <t>ア</t>
    </rPh>
    <rPh sb="65" eb="68">
      <t>ソウゴウテキ</t>
    </rPh>
    <rPh sb="69" eb="71">
      <t>シエン</t>
    </rPh>
    <rPh sb="108" eb="111">
      <t>ユウセンド</t>
    </rPh>
    <rPh sb="112" eb="113">
      <t>タカ</t>
    </rPh>
    <rPh sb="114" eb="116">
      <t>ジギョウ</t>
    </rPh>
    <phoneticPr fontId="6"/>
  </si>
  <si>
    <r>
      <t>地方創生推進委託費</t>
    </r>
    <r>
      <rPr>
        <sz val="11"/>
        <rFont val="ＭＳ Ｐゴシック"/>
        <family val="3"/>
        <charset val="128"/>
      </rPr>
      <t>の支出先となる事業者は、公募</t>
    </r>
    <r>
      <rPr>
        <strike/>
        <sz val="11"/>
        <rFont val="ＭＳ Ｐゴシック"/>
        <family val="3"/>
        <charset val="128"/>
      </rPr>
      <t>等</t>
    </r>
    <r>
      <rPr>
        <sz val="11"/>
        <rFont val="ＭＳ Ｐゴシック"/>
        <family val="3"/>
        <charset val="128"/>
      </rPr>
      <t>により選定しているため妥当である。その他の費目は、総合特区の評価に係る経費であり、執行にあたって適正な手続きを経ているため妥当である。</t>
    </r>
    <rPh sb="0" eb="2">
      <t>チホウ</t>
    </rPh>
    <rPh sb="2" eb="4">
      <t>ソウセイ</t>
    </rPh>
    <rPh sb="4" eb="6">
      <t>スイシン</t>
    </rPh>
    <rPh sb="6" eb="8">
      <t>イタク</t>
    </rPh>
    <rPh sb="8" eb="9">
      <t>ヒ</t>
    </rPh>
    <rPh sb="10" eb="12">
      <t>シシュツ</t>
    </rPh>
    <rPh sb="12" eb="13">
      <t>サキ</t>
    </rPh>
    <rPh sb="16" eb="19">
      <t>ジギョウシャ</t>
    </rPh>
    <rPh sb="21" eb="23">
      <t>コウボ</t>
    </rPh>
    <rPh sb="23" eb="24">
      <t>トウ</t>
    </rPh>
    <rPh sb="27" eb="29">
      <t>センテイ</t>
    </rPh>
    <rPh sb="35" eb="37">
      <t>ダトウ</t>
    </rPh>
    <rPh sb="43" eb="44">
      <t>タ</t>
    </rPh>
    <rPh sb="45" eb="47">
      <t>ヒモク</t>
    </rPh>
    <rPh sb="49" eb="51">
      <t>ソウゴウ</t>
    </rPh>
    <rPh sb="51" eb="53">
      <t>トック</t>
    </rPh>
    <rPh sb="54" eb="56">
      <t>ヒョウカ</t>
    </rPh>
    <rPh sb="57" eb="58">
      <t>カカ</t>
    </rPh>
    <rPh sb="59" eb="61">
      <t>ケイヒ</t>
    </rPh>
    <rPh sb="65" eb="67">
      <t>シッコウ</t>
    </rPh>
    <rPh sb="72" eb="74">
      <t>テキセイ</t>
    </rPh>
    <rPh sb="75" eb="77">
      <t>テツヅ</t>
    </rPh>
    <rPh sb="79" eb="80">
      <t>ヘ</t>
    </rPh>
    <rPh sb="85" eb="87">
      <t>ダトウ</t>
    </rPh>
    <phoneticPr fontId="6"/>
  </si>
  <si>
    <t>-</t>
    <phoneticPr fontId="6"/>
  </si>
  <si>
    <t>‐</t>
  </si>
  <si>
    <t>無</t>
  </si>
  <si>
    <t>有識者委員の評価結果が確定していないため、現時点では達成度を判断することができない。</t>
    <phoneticPr fontId="6"/>
  </si>
  <si>
    <t>各総合特区において規制の特例措置、税制・財政・金融上の支援措置が概ね見込みのとおり活用されている。</t>
    <phoneticPr fontId="6"/>
  </si>
  <si>
    <t>409,015千円
／34地域</t>
    <phoneticPr fontId="6"/>
  </si>
  <si>
    <t>総合特別区域法及び総合特別区域基本方針に規定された、総合特区の評価に係る経費の執行や総合特区推進のための民間事業者が金融機関から借り入れを行う際の利子補給に関する手続きを適正に行った。
今後も、地域の取組について、地域の実情に合わせて総合的、効率的な支援になるよう、実施状況や効果を踏まえ、適正に実施していく。</t>
    <phoneticPr fontId="6"/>
  </si>
  <si>
    <t>利子補給金については、制度の周知等により着実に浸透が進んでいるところ。
本利子補給金は少ない予算で民間投資や雇用を誘発することが可能であり、引き続き本制度の活用を図ることとしたい。</t>
    <phoneticPr fontId="6"/>
  </si>
  <si>
    <t>地方創生推進委託費</t>
    <rPh sb="0" eb="2">
      <t>チホウ</t>
    </rPh>
    <rPh sb="2" eb="4">
      <t>ソウセイ</t>
    </rPh>
    <rPh sb="4" eb="6">
      <t>スイシン</t>
    </rPh>
    <rPh sb="6" eb="8">
      <t>イタク</t>
    </rPh>
    <rPh sb="8" eb="9">
      <t>ヒ</t>
    </rPh>
    <phoneticPr fontId="6"/>
  </si>
  <si>
    <t>総合特区施行状況調査</t>
    <rPh sb="0" eb="2">
      <t>ソウゴウ</t>
    </rPh>
    <rPh sb="2" eb="4">
      <t>トック</t>
    </rPh>
    <rPh sb="4" eb="6">
      <t>シコウ</t>
    </rPh>
    <rPh sb="6" eb="8">
      <t>ジョウキョウ</t>
    </rPh>
    <rPh sb="8" eb="10">
      <t>チョウサ</t>
    </rPh>
    <phoneticPr fontId="6"/>
  </si>
  <si>
    <t>B.有限責任あずさ監査法人</t>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</si>
  <si>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</si>
  <si>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有限責任あずさ監査法人</t>
    <phoneticPr fontId="6"/>
  </si>
  <si>
    <t>個人A</t>
    <rPh sb="0" eb="2">
      <t>コジン</t>
    </rPh>
    <phoneticPr fontId="6"/>
  </si>
  <si>
    <t>諸謝金及び委員等旅費</t>
    <rPh sb="0" eb="1">
      <t>ショ</t>
    </rPh>
    <rPh sb="1" eb="3">
      <t>シャキン</t>
    </rPh>
    <rPh sb="3" eb="4">
      <t>オヨ</t>
    </rPh>
    <rPh sb="5" eb="7">
      <t>イイン</t>
    </rPh>
    <rPh sb="7" eb="8">
      <t>トウ</t>
    </rPh>
    <rPh sb="8" eb="10">
      <t>リョヒ</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</si>
  <si>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</si>
  <si>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</si>
  <si>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</si>
  <si>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</si>
  <si>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</si>
  <si>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</si>
  <si>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</si>
  <si>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</si>
  <si>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</si>
  <si>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C.個人A</t>
    <rPh sb="2" eb="4">
      <t>コジン</t>
    </rPh>
    <phoneticPr fontId="6"/>
  </si>
  <si>
    <t>409百万円</t>
    <phoneticPr fontId="6"/>
  </si>
  <si>
    <t>５百万円</t>
    <rPh sb="1" eb="4">
      <t>ヒャクマンエン</t>
    </rPh>
    <phoneticPr fontId="6"/>
  </si>
  <si>
    <t>３百万円</t>
    <rPh sb="1" eb="4">
      <t>ヒャクマンエン</t>
    </rPh>
    <phoneticPr fontId="6"/>
  </si>
  <si>
    <t>-</t>
    <phoneticPr fontId="6"/>
  </si>
  <si>
    <t>８百万円</t>
    <phoneticPr fontId="6"/>
  </si>
  <si>
    <t>府</t>
  </si>
  <si>
    <t>日本再興戦略
（平成25年6月14日閣議決定）</t>
    <phoneticPr fontId="6"/>
  </si>
  <si>
    <t>-</t>
    <phoneticPr fontId="6"/>
  </si>
  <si>
    <t>有</t>
  </si>
  <si>
    <t>総合特区計画に基づく支援措置等に必要な経費</t>
    <phoneticPr fontId="6"/>
  </si>
  <si>
    <t>５．地方創生</t>
  </si>
  <si>
    <t>５．地方創生に関する施策の推進</t>
  </si>
  <si>
    <t>0051</t>
    <phoneticPr fontId="6"/>
  </si>
  <si>
    <t>0180</t>
    <phoneticPr fontId="6"/>
  </si>
  <si>
    <t>0032</t>
    <phoneticPr fontId="6"/>
  </si>
  <si>
    <t>0033</t>
    <phoneticPr fontId="6"/>
  </si>
  <si>
    <t>0029</t>
    <phoneticPr fontId="6"/>
  </si>
  <si>
    <t>0028</t>
    <phoneticPr fontId="6"/>
  </si>
  <si>
    <t>-</t>
    <phoneticPr fontId="6"/>
  </si>
  <si>
    <t>点検対象外</t>
    <rPh sb="0" eb="2">
      <t>テンケン</t>
    </rPh>
    <rPh sb="2" eb="4">
      <t>タイショウ</t>
    </rPh>
    <rPh sb="4" eb="5">
      <t>ガイ</t>
    </rPh>
    <phoneticPr fontId="6"/>
  </si>
  <si>
    <t>事業の有効性・効率性・成果について適切かつ的確に検証し、予算の効率的執行に努め、執行実績を適切に概算要求へ反映させるべき。</t>
    <phoneticPr fontId="6"/>
  </si>
  <si>
    <t>執行等改善</t>
  </si>
  <si>
    <t>利子補給金の要求額は、融資残額に対する利子補給金支給額を反映したもの</t>
    <rPh sb="0" eb="2">
      <t>リシ</t>
    </rPh>
    <phoneticPr fontId="6"/>
  </si>
  <si>
    <t>本事業の有効性・効率性・成果について、引き続きフォローアップを行い実態を把握するとともに、これまでの執行実績等（例えば、利子補給金は、2回目以上の利用や特区計画の目標を達成した特区における利用について利子補給額を減額調整するなど、予算の効率的な使用にも努めている）も踏まえて予算要求を行った。</t>
    <rPh sb="56" eb="57">
      <t>タト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</si>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</sst>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0"/>
      <color rgb="FFFF0000"/>
      <name val="ＭＳ Ｐゴシック"/>
      <family val="3"/>
      <charset val="128"/>
    </font>
    <font>
      <sz val="11"/>
      <color theme="1"/>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0" xfId="0" applyFont="1" applyFill="1" applyBorder="1">
      <alignment vertical="center"/>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31" fillId="0" borderId="0"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0" fillId="0" borderId="0" xfId="0" applyProtection="1">
      <alignment vertical="center"/>
      <protection locked="0"/>
    </xf>
    <xf numFmtId="0" fontId="12" fillId="0" borderId="40" xfId="1" applyFont="1" applyFill="1" applyBorder="1" applyAlignment="1" applyProtection="1">
      <alignment horizontal="center" vertical="center"/>
      <protection locked="0"/>
    </xf>
    <xf numFmtId="0" fontId="12" fillId="0" borderId="40" xfId="1" applyFont="1" applyFill="1" applyBorder="1" applyAlignment="1" applyProtection="1">
      <alignment horizontal="center" vertical="center" wrapText="1"/>
      <protection locked="0"/>
    </xf>
    <xf numFmtId="0" fontId="12" fillId="0" borderId="39"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protection locked="0"/>
    </xf>
    <xf numFmtId="0" fontId="12" fillId="0" borderId="16" xfId="1" applyFont="1" applyFill="1" applyBorder="1" applyAlignment="1" applyProtection="1">
      <alignment horizontal="center" vertical="center"/>
      <protection locked="0"/>
    </xf>
    <xf numFmtId="0" fontId="12" fillId="0" borderId="17" xfId="1" applyFont="1" applyFill="1" applyBorder="1" applyAlignment="1" applyProtection="1">
      <alignment horizontal="center" vertical="center"/>
      <protection locked="0"/>
    </xf>
    <xf numFmtId="0" fontId="0" fillId="0" borderId="0" xfId="0" applyFont="1" applyBorder="1" applyAlignment="1" applyProtection="1">
      <alignment horizontal="center" vertical="top" wrapText="1"/>
      <protection locked="0"/>
    </xf>
    <xf numFmtId="0" fontId="0" fillId="0" borderId="0" xfId="0" applyFont="1" applyBorder="1" applyAlignment="1" applyProtection="1">
      <alignment horizontal="center" vertical="top"/>
      <protection locked="0"/>
    </xf>
    <xf numFmtId="0" fontId="12" fillId="0" borderId="37" xfId="1" applyFont="1" applyFill="1" applyBorder="1" applyAlignment="1" applyProtection="1">
      <alignment horizontal="center" vertical="center"/>
      <protection locked="0"/>
    </xf>
    <xf numFmtId="0" fontId="12" fillId="0" borderId="123" xfId="1" applyFont="1" applyFill="1" applyBorder="1" applyAlignment="1" applyProtection="1">
      <alignment horizontal="center"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3" borderId="137" xfId="0" applyFont="1" applyFill="1" applyBorder="1" applyAlignment="1">
      <alignment horizontal="center" vertical="center" textRotation="255" wrapText="1"/>
    </xf>
    <xf numFmtId="0" fontId="16" fillId="3" borderId="136"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1" fillId="5" borderId="106"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4" xfId="0" applyFont="1" applyFill="1" applyBorder="1" applyAlignment="1">
      <alignment horizontal="center" vertical="center"/>
    </xf>
    <xf numFmtId="0" fontId="21" fillId="5" borderId="106"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179" fontId="21" fillId="5" borderId="13" xfId="0" applyNumberFormat="1"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4"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2" borderId="23" xfId="0" applyFont="1" applyFill="1" applyBorder="1" applyAlignment="1">
      <alignment horizontal="center" vertical="center" shrinkToFi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49" fontId="0" fillId="0" borderId="10" xfId="0" applyNumberFormat="1" applyFont="1" applyFill="1" applyBorder="1" applyAlignment="1" applyProtection="1">
      <alignment horizontal="center" vertical="center" wrapText="1" shrinkToFit="1"/>
      <protection locked="0"/>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32" fillId="5" borderId="12"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21" fillId="5" borderId="14"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6"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21" fillId="5" borderId="70"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20" fillId="0" borderId="82"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7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5" borderId="91" xfId="0" applyFont="1" applyFill="1" applyBorder="1" applyAlignment="1" applyProtection="1">
      <alignment horizontal="center"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2" fillId="5" borderId="18"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7" xfId="0" applyFont="1" applyFill="1" applyBorder="1" applyAlignment="1" applyProtection="1">
      <alignment horizontal="left" vertical="center"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6"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41"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2"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3"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6"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lignment vertical="center" wrapText="1"/>
    </xf>
    <xf numFmtId="0" fontId="0" fillId="5" borderId="127" xfId="0" applyFont="1" applyFill="1" applyBorder="1" applyAlignment="1">
      <alignment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20" fillId="0" borderId="50" xfId="0" applyFont="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11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8"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4" fillId="2" borderId="10" xfId="0" applyFont="1" applyFill="1" applyBorder="1" applyAlignment="1">
      <alignment vertical="center" wrapText="1"/>
    </xf>
    <xf numFmtId="0" fontId="13" fillId="0" borderId="7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6" xfId="0" applyFont="1" applyFill="1" applyBorder="1" applyAlignment="1">
      <alignment horizontal="center" vertical="center"/>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42" xfId="0" applyFont="1" applyFill="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0" xfId="0" applyFont="1" applyFill="1" applyBorder="1" applyAlignment="1">
      <alignment horizontal="center" vertical="center"/>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32" fillId="5" borderId="68" xfId="0" applyFont="1" applyFill="1" applyBorder="1" applyAlignment="1" applyProtection="1">
      <alignment horizontal="left" vertical="center" wrapText="1"/>
      <protection locked="0"/>
    </xf>
    <xf numFmtId="0" fontId="32" fillId="5" borderId="69" xfId="0" applyFont="1" applyFill="1" applyBorder="1" applyAlignment="1" applyProtection="1">
      <alignment horizontal="left" vertical="center" wrapText="1"/>
      <protection locked="0"/>
    </xf>
    <xf numFmtId="0" fontId="32" fillId="5" borderId="94" xfId="0" applyFont="1" applyFill="1" applyBorder="1" applyAlignment="1" applyProtection="1">
      <alignment horizontal="left" vertical="center" wrapTex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6" xfId="0" applyFont="1" applyFill="1" applyBorder="1" applyAlignment="1">
      <alignment horizontal="center" vertical="center" wrapText="1"/>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178" fontId="20" fillId="0" borderId="6"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4" fillId="3" borderId="2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4" xfId="0" applyFont="1" applyFill="1" applyBorder="1" applyAlignment="1">
      <alignment horizontal="center" vertical="center" wrapText="1"/>
    </xf>
    <xf numFmtId="0" fontId="14" fillId="3" borderId="13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0" fillId="0" borderId="7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6" xfId="0" applyFont="1" applyFill="1" applyBorder="1" applyAlignment="1">
      <alignment horizontal="center" vertical="center"/>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49" fontId="21" fillId="0" borderId="33" xfId="0" applyNumberFormat="1" applyFont="1" applyFill="1" applyBorder="1" applyAlignment="1" applyProtection="1">
      <alignment horizontal="left" vertical="center" wrapText="1"/>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113</xdr:row>
      <xdr:rowOff>11050</xdr:rowOff>
    </xdr:from>
    <xdr:to>
      <xdr:col>16</xdr:col>
      <xdr:colOff>1</xdr:colOff>
      <xdr:row>115</xdr:row>
      <xdr:rowOff>26200</xdr:rowOff>
    </xdr:to>
    <xdr:cxnSp macro="">
      <xdr:nvCxnSpPr>
        <xdr:cNvPr id="2" name="直線矢印コネクタ 1"/>
        <xdr:cNvCxnSpPr/>
      </xdr:nvCxnSpPr>
      <xdr:spPr>
        <a:xfrm>
          <a:off x="3200400" y="50331625"/>
          <a:ext cx="1" cy="72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2439</xdr:colOff>
      <xdr:row>113</xdr:row>
      <xdr:rowOff>8791</xdr:rowOff>
    </xdr:from>
    <xdr:to>
      <xdr:col>43</xdr:col>
      <xdr:colOff>2439</xdr:colOff>
      <xdr:row>115</xdr:row>
      <xdr:rowOff>23941</xdr:rowOff>
    </xdr:to>
    <xdr:cxnSp macro="">
      <xdr:nvCxnSpPr>
        <xdr:cNvPr id="3" name="直線矢印コネクタ 2"/>
        <xdr:cNvCxnSpPr/>
      </xdr:nvCxnSpPr>
      <xdr:spPr>
        <a:xfrm>
          <a:off x="8603514" y="50329366"/>
          <a:ext cx="0" cy="72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76777</xdr:colOff>
      <xdr:row>118</xdr:row>
      <xdr:rowOff>41564</xdr:rowOff>
    </xdr:from>
    <xdr:to>
      <xdr:col>21</xdr:col>
      <xdr:colOff>62922</xdr:colOff>
      <xdr:row>119</xdr:row>
      <xdr:rowOff>9401</xdr:rowOff>
    </xdr:to>
    <xdr:sp macro="" textlink="">
      <xdr:nvSpPr>
        <xdr:cNvPr id="4" name="大かっこ 3"/>
        <xdr:cNvSpPr/>
      </xdr:nvSpPr>
      <xdr:spPr>
        <a:xfrm>
          <a:off x="2077027" y="52124264"/>
          <a:ext cx="2186420"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76777</xdr:colOff>
      <xdr:row>118</xdr:row>
      <xdr:rowOff>41564</xdr:rowOff>
    </xdr:from>
    <xdr:to>
      <xdr:col>35</xdr:col>
      <xdr:colOff>135400</xdr:colOff>
      <xdr:row>119</xdr:row>
      <xdr:rowOff>9401</xdr:rowOff>
    </xdr:to>
    <xdr:sp macro="" textlink="">
      <xdr:nvSpPr>
        <xdr:cNvPr id="5" name="大かっこ 4"/>
        <xdr:cNvSpPr/>
      </xdr:nvSpPr>
      <xdr:spPr>
        <a:xfrm>
          <a:off x="4877377" y="52124264"/>
          <a:ext cx="2258898"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70427</xdr:colOff>
      <xdr:row>118</xdr:row>
      <xdr:rowOff>41564</xdr:rowOff>
    </xdr:from>
    <xdr:to>
      <xdr:col>48</xdr:col>
      <xdr:colOff>161048</xdr:colOff>
      <xdr:row>119</xdr:row>
      <xdr:rowOff>9401</xdr:rowOff>
    </xdr:to>
    <xdr:sp macro="" textlink="">
      <xdr:nvSpPr>
        <xdr:cNvPr id="6" name="大かっこ 5"/>
        <xdr:cNvSpPr/>
      </xdr:nvSpPr>
      <xdr:spPr>
        <a:xfrm>
          <a:off x="7471352" y="52124264"/>
          <a:ext cx="2290896"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119</xdr:row>
      <xdr:rowOff>0</xdr:rowOff>
    </xdr:from>
    <xdr:to>
      <xdr:col>16</xdr:col>
      <xdr:colOff>1</xdr:colOff>
      <xdr:row>119</xdr:row>
      <xdr:rowOff>666750</xdr:rowOff>
    </xdr:to>
    <xdr:cxnSp macro="">
      <xdr:nvCxnSpPr>
        <xdr:cNvPr id="7" name="直線矢印コネクタ 6"/>
        <xdr:cNvCxnSpPr/>
      </xdr:nvCxnSpPr>
      <xdr:spPr>
        <a:xfrm>
          <a:off x="3200400" y="52435125"/>
          <a:ext cx="1"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76777</xdr:colOff>
      <xdr:row>118</xdr:row>
      <xdr:rowOff>41564</xdr:rowOff>
    </xdr:from>
    <xdr:to>
      <xdr:col>35</xdr:col>
      <xdr:colOff>135400</xdr:colOff>
      <xdr:row>119</xdr:row>
      <xdr:rowOff>9401</xdr:rowOff>
    </xdr:to>
    <xdr:sp macro="" textlink="">
      <xdr:nvSpPr>
        <xdr:cNvPr id="8" name="大かっこ 7"/>
        <xdr:cNvSpPr/>
      </xdr:nvSpPr>
      <xdr:spPr>
        <a:xfrm>
          <a:off x="4877377" y="52124264"/>
          <a:ext cx="2258898"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70427</xdr:colOff>
      <xdr:row>118</xdr:row>
      <xdr:rowOff>41564</xdr:rowOff>
    </xdr:from>
    <xdr:to>
      <xdr:col>48</xdr:col>
      <xdr:colOff>161048</xdr:colOff>
      <xdr:row>119</xdr:row>
      <xdr:rowOff>9401</xdr:rowOff>
    </xdr:to>
    <xdr:sp macro="" textlink="">
      <xdr:nvSpPr>
        <xdr:cNvPr id="9" name="大かっこ 8"/>
        <xdr:cNvSpPr/>
      </xdr:nvSpPr>
      <xdr:spPr>
        <a:xfrm>
          <a:off x="7471352" y="52124264"/>
          <a:ext cx="2290896"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76777</xdr:colOff>
      <xdr:row>112</xdr:row>
      <xdr:rowOff>41564</xdr:rowOff>
    </xdr:from>
    <xdr:to>
      <xdr:col>21</xdr:col>
      <xdr:colOff>62922</xdr:colOff>
      <xdr:row>113</xdr:row>
      <xdr:rowOff>9402</xdr:rowOff>
    </xdr:to>
    <xdr:sp macro="" textlink="">
      <xdr:nvSpPr>
        <xdr:cNvPr id="10" name="大かっこ 9"/>
        <xdr:cNvSpPr/>
      </xdr:nvSpPr>
      <xdr:spPr>
        <a:xfrm>
          <a:off x="2077027" y="50009714"/>
          <a:ext cx="2186420" cy="320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76777</xdr:colOff>
      <xdr:row>112</xdr:row>
      <xdr:rowOff>41564</xdr:rowOff>
    </xdr:from>
    <xdr:to>
      <xdr:col>47</xdr:col>
      <xdr:colOff>69295</xdr:colOff>
      <xdr:row>113</xdr:row>
      <xdr:rowOff>9402</xdr:rowOff>
    </xdr:to>
    <xdr:sp macro="" textlink="">
      <xdr:nvSpPr>
        <xdr:cNvPr id="11" name="大かっこ 10"/>
        <xdr:cNvSpPr/>
      </xdr:nvSpPr>
      <xdr:spPr>
        <a:xfrm>
          <a:off x="7277677" y="50009714"/>
          <a:ext cx="2192793" cy="320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180402</xdr:colOff>
      <xdr:row>114</xdr:row>
      <xdr:rowOff>0</xdr:rowOff>
    </xdr:from>
    <xdr:to>
      <xdr:col>29</xdr:col>
      <xdr:colOff>180402</xdr:colOff>
      <xdr:row>115</xdr:row>
      <xdr:rowOff>16615</xdr:rowOff>
    </xdr:to>
    <xdr:cxnSp macro="">
      <xdr:nvCxnSpPr>
        <xdr:cNvPr id="12" name="直線矢印コネクタ 11"/>
        <xdr:cNvCxnSpPr/>
      </xdr:nvCxnSpPr>
      <xdr:spPr>
        <a:xfrm>
          <a:off x="5981127" y="50673000"/>
          <a:ext cx="0" cy="3690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1933</xdr:colOff>
      <xdr:row>114</xdr:row>
      <xdr:rowOff>1</xdr:rowOff>
    </xdr:from>
    <xdr:to>
      <xdr:col>42</xdr:col>
      <xdr:colOff>159850</xdr:colOff>
      <xdr:row>114</xdr:row>
      <xdr:rowOff>1</xdr:rowOff>
    </xdr:to>
    <xdr:cxnSp macro="">
      <xdr:nvCxnSpPr>
        <xdr:cNvPr id="13" name="直線コネクタ 12"/>
        <xdr:cNvCxnSpPr/>
      </xdr:nvCxnSpPr>
      <xdr:spPr>
        <a:xfrm>
          <a:off x="6002683" y="50673001"/>
          <a:ext cx="2558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12425</xdr:colOff>
      <xdr:row>109</xdr:row>
      <xdr:rowOff>104775</xdr:rowOff>
    </xdr:from>
    <xdr:to>
      <xdr:col>41</xdr:col>
      <xdr:colOff>195800</xdr:colOff>
      <xdr:row>109</xdr:row>
      <xdr:rowOff>104775</xdr:rowOff>
    </xdr:to>
    <xdr:cxnSp macro="">
      <xdr:nvCxnSpPr>
        <xdr:cNvPr id="14" name="直線コネクタ 13"/>
        <xdr:cNvCxnSpPr/>
      </xdr:nvCxnSpPr>
      <xdr:spPr>
        <a:xfrm>
          <a:off x="3212825" y="237162975"/>
          <a:ext cx="518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3175</xdr:colOff>
      <xdr:row>109</xdr:row>
      <xdr:rowOff>104775</xdr:rowOff>
    </xdr:from>
    <xdr:to>
      <xdr:col>16</xdr:col>
      <xdr:colOff>3175</xdr:colOff>
      <xdr:row>110</xdr:row>
      <xdr:rowOff>4350</xdr:rowOff>
    </xdr:to>
    <xdr:cxnSp macro="">
      <xdr:nvCxnSpPr>
        <xdr:cNvPr id="15" name="直線コネクタ 14"/>
        <xdr:cNvCxnSpPr/>
      </xdr:nvCxnSpPr>
      <xdr:spPr>
        <a:xfrm>
          <a:off x="3203575" y="49015650"/>
          <a:ext cx="0" cy="25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xdr:colOff>
      <xdr:row>109</xdr:row>
      <xdr:rowOff>104775</xdr:rowOff>
    </xdr:from>
    <xdr:to>
      <xdr:col>42</xdr:col>
      <xdr:colOff>3175</xdr:colOff>
      <xdr:row>110</xdr:row>
      <xdr:rowOff>4350</xdr:rowOff>
    </xdr:to>
    <xdr:cxnSp macro="">
      <xdr:nvCxnSpPr>
        <xdr:cNvPr id="16" name="直線コネクタ 15"/>
        <xdr:cNvCxnSpPr/>
      </xdr:nvCxnSpPr>
      <xdr:spPr>
        <a:xfrm>
          <a:off x="8404225" y="49015650"/>
          <a:ext cx="0" cy="25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7" t="s">
        <v>0</v>
      </c>
      <c r="Y2" s="58"/>
      <c r="Z2" s="41"/>
      <c r="AA2" s="41"/>
      <c r="AB2" s="41"/>
      <c r="AC2" s="41"/>
      <c r="AD2" s="671">
        <v>2021</v>
      </c>
      <c r="AE2" s="671"/>
      <c r="AF2" s="671"/>
      <c r="AG2" s="671"/>
      <c r="AH2" s="671"/>
      <c r="AI2" s="69" t="s">
        <v>269</v>
      </c>
      <c r="AJ2" s="671" t="s">
        <v>680</v>
      </c>
      <c r="AK2" s="671"/>
      <c r="AL2" s="671"/>
      <c r="AM2" s="671"/>
      <c r="AN2" s="69" t="s">
        <v>269</v>
      </c>
      <c r="AO2" s="671">
        <v>20</v>
      </c>
      <c r="AP2" s="671"/>
      <c r="AQ2" s="671"/>
      <c r="AR2" s="70" t="s">
        <v>566</v>
      </c>
      <c r="AS2" s="672">
        <v>38</v>
      </c>
      <c r="AT2" s="672"/>
      <c r="AU2" s="672"/>
      <c r="AV2" s="69" t="str">
        <f>IF(AW2="","","-")</f>
        <v/>
      </c>
      <c r="AW2" s="620"/>
      <c r="AX2" s="620"/>
    </row>
    <row r="3" spans="1:50" ht="21" customHeight="1" thickBot="1" x14ac:dyDescent="0.2">
      <c r="A3" s="578" t="s">
        <v>559</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58</v>
      </c>
      <c r="AJ3" s="580" t="s">
        <v>567</v>
      </c>
      <c r="AK3" s="580"/>
      <c r="AL3" s="580"/>
      <c r="AM3" s="580"/>
      <c r="AN3" s="580"/>
      <c r="AO3" s="580"/>
      <c r="AP3" s="580"/>
      <c r="AQ3" s="580"/>
      <c r="AR3" s="580"/>
      <c r="AS3" s="580"/>
      <c r="AT3" s="580"/>
      <c r="AU3" s="580"/>
      <c r="AV3" s="580"/>
      <c r="AW3" s="580"/>
      <c r="AX3" s="24" t="s">
        <v>59</v>
      </c>
    </row>
    <row r="4" spans="1:50" ht="24.75" customHeight="1" x14ac:dyDescent="0.15">
      <c r="A4" s="364" t="s">
        <v>24</v>
      </c>
      <c r="B4" s="365"/>
      <c r="C4" s="365"/>
      <c r="D4" s="365"/>
      <c r="E4" s="365"/>
      <c r="F4" s="365"/>
      <c r="G4" s="342" t="s">
        <v>684</v>
      </c>
      <c r="H4" s="343"/>
      <c r="I4" s="343"/>
      <c r="J4" s="343"/>
      <c r="K4" s="343"/>
      <c r="L4" s="343"/>
      <c r="M4" s="343"/>
      <c r="N4" s="343"/>
      <c r="O4" s="343"/>
      <c r="P4" s="343"/>
      <c r="Q4" s="343"/>
      <c r="R4" s="343"/>
      <c r="S4" s="343"/>
      <c r="T4" s="343"/>
      <c r="U4" s="343"/>
      <c r="V4" s="343"/>
      <c r="W4" s="343"/>
      <c r="X4" s="343"/>
      <c r="Y4" s="344" t="s">
        <v>1</v>
      </c>
      <c r="Z4" s="345"/>
      <c r="AA4" s="345"/>
      <c r="AB4" s="345"/>
      <c r="AC4" s="345"/>
      <c r="AD4" s="346"/>
      <c r="AE4" s="347" t="s">
        <v>568</v>
      </c>
      <c r="AF4" s="348"/>
      <c r="AG4" s="348"/>
      <c r="AH4" s="348"/>
      <c r="AI4" s="348"/>
      <c r="AJ4" s="348"/>
      <c r="AK4" s="348"/>
      <c r="AL4" s="348"/>
      <c r="AM4" s="348"/>
      <c r="AN4" s="348"/>
      <c r="AO4" s="348"/>
      <c r="AP4" s="349"/>
      <c r="AQ4" s="350" t="s">
        <v>2</v>
      </c>
      <c r="AR4" s="345"/>
      <c r="AS4" s="345"/>
      <c r="AT4" s="345"/>
      <c r="AU4" s="345"/>
      <c r="AV4" s="345"/>
      <c r="AW4" s="345"/>
      <c r="AX4" s="351"/>
    </row>
    <row r="5" spans="1:50" ht="30" customHeight="1" x14ac:dyDescent="0.15">
      <c r="A5" s="352" t="s">
        <v>61</v>
      </c>
      <c r="B5" s="353"/>
      <c r="C5" s="353"/>
      <c r="D5" s="353"/>
      <c r="E5" s="353"/>
      <c r="F5" s="354"/>
      <c r="G5" s="545" t="s">
        <v>570</v>
      </c>
      <c r="H5" s="546"/>
      <c r="I5" s="546"/>
      <c r="J5" s="546"/>
      <c r="K5" s="546"/>
      <c r="L5" s="546"/>
      <c r="M5" s="547" t="s">
        <v>60</v>
      </c>
      <c r="N5" s="548"/>
      <c r="O5" s="548"/>
      <c r="P5" s="548"/>
      <c r="Q5" s="548"/>
      <c r="R5" s="549"/>
      <c r="S5" s="550" t="s">
        <v>571</v>
      </c>
      <c r="T5" s="546"/>
      <c r="U5" s="546"/>
      <c r="V5" s="546"/>
      <c r="W5" s="546"/>
      <c r="X5" s="551"/>
      <c r="Y5" s="358" t="s">
        <v>3</v>
      </c>
      <c r="Z5" s="246"/>
      <c r="AA5" s="246"/>
      <c r="AB5" s="246"/>
      <c r="AC5" s="246"/>
      <c r="AD5" s="247"/>
      <c r="AE5" s="359" t="s">
        <v>568</v>
      </c>
      <c r="AF5" s="359"/>
      <c r="AG5" s="359"/>
      <c r="AH5" s="359"/>
      <c r="AI5" s="359"/>
      <c r="AJ5" s="359"/>
      <c r="AK5" s="359"/>
      <c r="AL5" s="359"/>
      <c r="AM5" s="359"/>
      <c r="AN5" s="359"/>
      <c r="AO5" s="359"/>
      <c r="AP5" s="360"/>
      <c r="AQ5" s="361" t="s">
        <v>569</v>
      </c>
      <c r="AR5" s="362"/>
      <c r="AS5" s="362"/>
      <c r="AT5" s="362"/>
      <c r="AU5" s="362"/>
      <c r="AV5" s="362"/>
      <c r="AW5" s="362"/>
      <c r="AX5" s="363"/>
    </row>
    <row r="6" spans="1:50" ht="39" customHeight="1" x14ac:dyDescent="0.15">
      <c r="A6" s="366" t="s">
        <v>4</v>
      </c>
      <c r="B6" s="367"/>
      <c r="C6" s="367"/>
      <c r="D6" s="367"/>
      <c r="E6" s="367"/>
      <c r="F6" s="367"/>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200" t="s">
        <v>21</v>
      </c>
      <c r="B7" s="201"/>
      <c r="C7" s="201"/>
      <c r="D7" s="201"/>
      <c r="E7" s="201"/>
      <c r="F7" s="202"/>
      <c r="G7" s="203" t="s">
        <v>572</v>
      </c>
      <c r="H7" s="204"/>
      <c r="I7" s="204"/>
      <c r="J7" s="204"/>
      <c r="K7" s="204"/>
      <c r="L7" s="204"/>
      <c r="M7" s="204"/>
      <c r="N7" s="204"/>
      <c r="O7" s="204"/>
      <c r="P7" s="204"/>
      <c r="Q7" s="204"/>
      <c r="R7" s="204"/>
      <c r="S7" s="204"/>
      <c r="T7" s="204"/>
      <c r="U7" s="204"/>
      <c r="V7" s="204"/>
      <c r="W7" s="204"/>
      <c r="X7" s="205"/>
      <c r="Y7" s="628" t="s">
        <v>255</v>
      </c>
      <c r="Z7" s="187"/>
      <c r="AA7" s="187"/>
      <c r="AB7" s="187"/>
      <c r="AC7" s="187"/>
      <c r="AD7" s="629"/>
      <c r="AE7" s="572" t="s">
        <v>681</v>
      </c>
      <c r="AF7" s="573"/>
      <c r="AG7" s="573"/>
      <c r="AH7" s="573"/>
      <c r="AI7" s="573"/>
      <c r="AJ7" s="573"/>
      <c r="AK7" s="573"/>
      <c r="AL7" s="573"/>
      <c r="AM7" s="573"/>
      <c r="AN7" s="573"/>
      <c r="AO7" s="573"/>
      <c r="AP7" s="573"/>
      <c r="AQ7" s="573"/>
      <c r="AR7" s="573"/>
      <c r="AS7" s="573"/>
      <c r="AT7" s="573"/>
      <c r="AU7" s="573"/>
      <c r="AV7" s="573"/>
      <c r="AW7" s="573"/>
      <c r="AX7" s="574"/>
    </row>
    <row r="8" spans="1:50" ht="53.25" customHeight="1" x14ac:dyDescent="0.15">
      <c r="A8" s="200" t="s">
        <v>183</v>
      </c>
      <c r="B8" s="201"/>
      <c r="C8" s="201"/>
      <c r="D8" s="201"/>
      <c r="E8" s="201"/>
      <c r="F8" s="202"/>
      <c r="G8" s="677" t="str">
        <f>入力規則等!A27</f>
        <v>地方創生</v>
      </c>
      <c r="H8" s="383"/>
      <c r="I8" s="383"/>
      <c r="J8" s="383"/>
      <c r="K8" s="383"/>
      <c r="L8" s="383"/>
      <c r="M8" s="383"/>
      <c r="N8" s="383"/>
      <c r="O8" s="383"/>
      <c r="P8" s="383"/>
      <c r="Q8" s="383"/>
      <c r="R8" s="383"/>
      <c r="S8" s="383"/>
      <c r="T8" s="383"/>
      <c r="U8" s="383"/>
      <c r="V8" s="383"/>
      <c r="W8" s="383"/>
      <c r="X8" s="678"/>
      <c r="Y8" s="552" t="s">
        <v>184</v>
      </c>
      <c r="Z8" s="553"/>
      <c r="AA8" s="553"/>
      <c r="AB8" s="553"/>
      <c r="AC8" s="553"/>
      <c r="AD8" s="554"/>
      <c r="AE8" s="382" t="str">
        <f>入力規則等!K13</f>
        <v>その他の事項経費</v>
      </c>
      <c r="AF8" s="383"/>
      <c r="AG8" s="383"/>
      <c r="AH8" s="383"/>
      <c r="AI8" s="383"/>
      <c r="AJ8" s="383"/>
      <c r="AK8" s="383"/>
      <c r="AL8" s="383"/>
      <c r="AM8" s="383"/>
      <c r="AN8" s="383"/>
      <c r="AO8" s="383"/>
      <c r="AP8" s="383"/>
      <c r="AQ8" s="383"/>
      <c r="AR8" s="383"/>
      <c r="AS8" s="383"/>
      <c r="AT8" s="383"/>
      <c r="AU8" s="383"/>
      <c r="AV8" s="383"/>
      <c r="AW8" s="383"/>
      <c r="AX8" s="384"/>
    </row>
    <row r="9" spans="1:50" ht="58.5" customHeight="1" x14ac:dyDescent="0.15">
      <c r="A9" s="555" t="s">
        <v>22</v>
      </c>
      <c r="B9" s="556"/>
      <c r="C9" s="556"/>
      <c r="D9" s="556"/>
      <c r="E9" s="556"/>
      <c r="F9" s="556"/>
      <c r="G9" s="557" t="s">
        <v>573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3" customHeight="1" x14ac:dyDescent="0.15">
      <c r="A10" s="385" t="s">
        <v>27</v>
      </c>
      <c r="B10" s="386"/>
      <c r="C10" s="386"/>
      <c r="D10" s="386"/>
      <c r="E10" s="386"/>
      <c r="F10" s="386"/>
      <c r="G10" s="390" t="s">
        <v>643</v>
      </c>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2"/>
    </row>
    <row r="11" spans="1:50" ht="42" customHeight="1" x14ac:dyDescent="0.15">
      <c r="A11" s="385" t="s">
        <v>5</v>
      </c>
      <c r="B11" s="386"/>
      <c r="C11" s="386"/>
      <c r="D11" s="386"/>
      <c r="E11" s="386"/>
      <c r="F11" s="419"/>
      <c r="G11" s="355" t="str">
        <f>入力規則等!P10</f>
        <v>直接実施、委託・請負、補助</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row>
    <row r="12" spans="1:50" ht="21" customHeight="1" x14ac:dyDescent="0.15">
      <c r="A12" s="694" t="s">
        <v>23</v>
      </c>
      <c r="B12" s="695"/>
      <c r="C12" s="695"/>
      <c r="D12" s="695"/>
      <c r="E12" s="695"/>
      <c r="F12" s="696"/>
      <c r="G12" s="397"/>
      <c r="H12" s="398"/>
      <c r="I12" s="398"/>
      <c r="J12" s="398"/>
      <c r="K12" s="398"/>
      <c r="L12" s="398"/>
      <c r="M12" s="398"/>
      <c r="N12" s="398"/>
      <c r="O12" s="398"/>
      <c r="P12" s="225" t="s">
        <v>256</v>
      </c>
      <c r="Q12" s="197"/>
      <c r="R12" s="197"/>
      <c r="S12" s="197"/>
      <c r="T12" s="197"/>
      <c r="U12" s="197"/>
      <c r="V12" s="198"/>
      <c r="W12" s="225" t="s">
        <v>273</v>
      </c>
      <c r="X12" s="197"/>
      <c r="Y12" s="197"/>
      <c r="Z12" s="197"/>
      <c r="AA12" s="197"/>
      <c r="AB12" s="197"/>
      <c r="AC12" s="198"/>
      <c r="AD12" s="225" t="s">
        <v>557</v>
      </c>
      <c r="AE12" s="197"/>
      <c r="AF12" s="197"/>
      <c r="AG12" s="197"/>
      <c r="AH12" s="197"/>
      <c r="AI12" s="197"/>
      <c r="AJ12" s="198"/>
      <c r="AK12" s="225" t="s">
        <v>560</v>
      </c>
      <c r="AL12" s="197"/>
      <c r="AM12" s="197"/>
      <c r="AN12" s="197"/>
      <c r="AO12" s="197"/>
      <c r="AP12" s="197"/>
      <c r="AQ12" s="198"/>
      <c r="AR12" s="225" t="s">
        <v>561</v>
      </c>
      <c r="AS12" s="197"/>
      <c r="AT12" s="197"/>
      <c r="AU12" s="197"/>
      <c r="AV12" s="197"/>
      <c r="AW12" s="197"/>
      <c r="AX12" s="403"/>
    </row>
    <row r="13" spans="1:50" ht="21" customHeight="1" x14ac:dyDescent="0.15">
      <c r="A13" s="253"/>
      <c r="B13" s="254"/>
      <c r="C13" s="254"/>
      <c r="D13" s="254"/>
      <c r="E13" s="254"/>
      <c r="F13" s="255"/>
      <c r="G13" s="404" t="s">
        <v>6</v>
      </c>
      <c r="H13" s="405"/>
      <c r="I13" s="437" t="s">
        <v>7</v>
      </c>
      <c r="J13" s="438"/>
      <c r="K13" s="438"/>
      <c r="L13" s="438"/>
      <c r="M13" s="438"/>
      <c r="N13" s="438"/>
      <c r="O13" s="439"/>
      <c r="P13" s="368">
        <v>598</v>
      </c>
      <c r="Q13" s="369"/>
      <c r="R13" s="369"/>
      <c r="S13" s="369"/>
      <c r="T13" s="369"/>
      <c r="U13" s="369"/>
      <c r="V13" s="370"/>
      <c r="W13" s="368">
        <v>593</v>
      </c>
      <c r="X13" s="369"/>
      <c r="Y13" s="369"/>
      <c r="Z13" s="369"/>
      <c r="AA13" s="369"/>
      <c r="AB13" s="369"/>
      <c r="AC13" s="370"/>
      <c r="AD13" s="368">
        <v>570</v>
      </c>
      <c r="AE13" s="369"/>
      <c r="AF13" s="369"/>
      <c r="AG13" s="369"/>
      <c r="AH13" s="369"/>
      <c r="AI13" s="369"/>
      <c r="AJ13" s="370"/>
      <c r="AK13" s="368">
        <v>491</v>
      </c>
      <c r="AL13" s="369"/>
      <c r="AM13" s="369"/>
      <c r="AN13" s="369"/>
      <c r="AO13" s="369"/>
      <c r="AP13" s="369"/>
      <c r="AQ13" s="370"/>
      <c r="AR13" s="625">
        <v>454</v>
      </c>
      <c r="AS13" s="626"/>
      <c r="AT13" s="626"/>
      <c r="AU13" s="626"/>
      <c r="AV13" s="626"/>
      <c r="AW13" s="626"/>
      <c r="AX13" s="627"/>
    </row>
    <row r="14" spans="1:50" ht="21" customHeight="1" x14ac:dyDescent="0.15">
      <c r="A14" s="253"/>
      <c r="B14" s="254"/>
      <c r="C14" s="254"/>
      <c r="D14" s="254"/>
      <c r="E14" s="254"/>
      <c r="F14" s="255"/>
      <c r="G14" s="406"/>
      <c r="H14" s="407"/>
      <c r="I14" s="374" t="s">
        <v>8</v>
      </c>
      <c r="J14" s="421"/>
      <c r="K14" s="421"/>
      <c r="L14" s="421"/>
      <c r="M14" s="421"/>
      <c r="N14" s="421"/>
      <c r="O14" s="422"/>
      <c r="P14" s="368">
        <f>-W24</f>
        <v>-5.8</v>
      </c>
      <c r="Q14" s="369"/>
      <c r="R14" s="369"/>
      <c r="S14" s="369"/>
      <c r="T14" s="369"/>
      <c r="U14" s="369"/>
      <c r="V14" s="370"/>
      <c r="W14" s="368" t="s">
        <v>574</v>
      </c>
      <c r="X14" s="369"/>
      <c r="Y14" s="369"/>
      <c r="Z14" s="369"/>
      <c r="AA14" s="369"/>
      <c r="AB14" s="369"/>
      <c r="AC14" s="370"/>
      <c r="AD14" s="368" t="s">
        <v>574</v>
      </c>
      <c r="AE14" s="369"/>
      <c r="AF14" s="369"/>
      <c r="AG14" s="369"/>
      <c r="AH14" s="369"/>
      <c r="AI14" s="369"/>
      <c r="AJ14" s="370"/>
      <c r="AK14" s="368" t="s">
        <v>699</v>
      </c>
      <c r="AL14" s="369"/>
      <c r="AM14" s="369"/>
      <c r="AN14" s="369"/>
      <c r="AO14" s="369"/>
      <c r="AP14" s="369"/>
      <c r="AQ14" s="370"/>
      <c r="AR14" s="477"/>
      <c r="AS14" s="477"/>
      <c r="AT14" s="477"/>
      <c r="AU14" s="477"/>
      <c r="AV14" s="477"/>
      <c r="AW14" s="477"/>
      <c r="AX14" s="478"/>
    </row>
    <row r="15" spans="1:50" ht="21" customHeight="1" x14ac:dyDescent="0.15">
      <c r="A15" s="253"/>
      <c r="B15" s="254"/>
      <c r="C15" s="254"/>
      <c r="D15" s="254"/>
      <c r="E15" s="254"/>
      <c r="F15" s="255"/>
      <c r="G15" s="406"/>
      <c r="H15" s="407"/>
      <c r="I15" s="374" t="s">
        <v>48</v>
      </c>
      <c r="J15" s="375"/>
      <c r="K15" s="375"/>
      <c r="L15" s="375"/>
      <c r="M15" s="375"/>
      <c r="N15" s="375"/>
      <c r="O15" s="376"/>
      <c r="P15" s="368" t="s">
        <v>574</v>
      </c>
      <c r="Q15" s="369"/>
      <c r="R15" s="369"/>
      <c r="S15" s="369"/>
      <c r="T15" s="369"/>
      <c r="U15" s="369"/>
      <c r="V15" s="370"/>
      <c r="W15" s="368" t="s">
        <v>574</v>
      </c>
      <c r="X15" s="369"/>
      <c r="Y15" s="369"/>
      <c r="Z15" s="369"/>
      <c r="AA15" s="369"/>
      <c r="AB15" s="369"/>
      <c r="AC15" s="370"/>
      <c r="AD15" s="368" t="s">
        <v>574</v>
      </c>
      <c r="AE15" s="369"/>
      <c r="AF15" s="369"/>
      <c r="AG15" s="369"/>
      <c r="AH15" s="369"/>
      <c r="AI15" s="369"/>
      <c r="AJ15" s="370"/>
      <c r="AK15" s="368" t="s">
        <v>699</v>
      </c>
      <c r="AL15" s="369"/>
      <c r="AM15" s="369"/>
      <c r="AN15" s="369"/>
      <c r="AO15" s="369"/>
      <c r="AP15" s="369"/>
      <c r="AQ15" s="370"/>
      <c r="AR15" s="368" t="s">
        <v>699</v>
      </c>
      <c r="AS15" s="369"/>
      <c r="AT15" s="369"/>
      <c r="AU15" s="369"/>
      <c r="AV15" s="369"/>
      <c r="AW15" s="369"/>
      <c r="AX15" s="399"/>
    </row>
    <row r="16" spans="1:50" ht="21" customHeight="1" x14ac:dyDescent="0.15">
      <c r="A16" s="253"/>
      <c r="B16" s="254"/>
      <c r="C16" s="254"/>
      <c r="D16" s="254"/>
      <c r="E16" s="254"/>
      <c r="F16" s="255"/>
      <c r="G16" s="406"/>
      <c r="H16" s="407"/>
      <c r="I16" s="374" t="s">
        <v>49</v>
      </c>
      <c r="J16" s="375"/>
      <c r="K16" s="375"/>
      <c r="L16" s="375"/>
      <c r="M16" s="375"/>
      <c r="N16" s="375"/>
      <c r="O16" s="376"/>
      <c r="P16" s="368" t="s">
        <v>574</v>
      </c>
      <c r="Q16" s="369"/>
      <c r="R16" s="369"/>
      <c r="S16" s="369"/>
      <c r="T16" s="369"/>
      <c r="U16" s="369"/>
      <c r="V16" s="370"/>
      <c r="W16" s="368" t="s">
        <v>574</v>
      </c>
      <c r="X16" s="369"/>
      <c r="Y16" s="369"/>
      <c r="Z16" s="369"/>
      <c r="AA16" s="369"/>
      <c r="AB16" s="369"/>
      <c r="AC16" s="370"/>
      <c r="AD16" s="368" t="s">
        <v>574</v>
      </c>
      <c r="AE16" s="369"/>
      <c r="AF16" s="369"/>
      <c r="AG16" s="369"/>
      <c r="AH16" s="369"/>
      <c r="AI16" s="369"/>
      <c r="AJ16" s="370"/>
      <c r="AK16" s="368" t="s">
        <v>699</v>
      </c>
      <c r="AL16" s="369"/>
      <c r="AM16" s="369"/>
      <c r="AN16" s="369"/>
      <c r="AO16" s="369"/>
      <c r="AP16" s="369"/>
      <c r="AQ16" s="370"/>
      <c r="AR16" s="393"/>
      <c r="AS16" s="394"/>
      <c r="AT16" s="394"/>
      <c r="AU16" s="394"/>
      <c r="AV16" s="394"/>
      <c r="AW16" s="394"/>
      <c r="AX16" s="395"/>
    </row>
    <row r="17" spans="1:50" ht="24.75" customHeight="1" x14ac:dyDescent="0.15">
      <c r="A17" s="253"/>
      <c r="B17" s="254"/>
      <c r="C17" s="254"/>
      <c r="D17" s="254"/>
      <c r="E17" s="254"/>
      <c r="F17" s="255"/>
      <c r="G17" s="406"/>
      <c r="H17" s="407"/>
      <c r="I17" s="374" t="s">
        <v>47</v>
      </c>
      <c r="J17" s="421"/>
      <c r="K17" s="421"/>
      <c r="L17" s="421"/>
      <c r="M17" s="421"/>
      <c r="N17" s="421"/>
      <c r="O17" s="422"/>
      <c r="P17" s="368" t="s">
        <v>574</v>
      </c>
      <c r="Q17" s="369"/>
      <c r="R17" s="369"/>
      <c r="S17" s="369"/>
      <c r="T17" s="369"/>
      <c r="U17" s="369"/>
      <c r="V17" s="370"/>
      <c r="W17" s="368" t="s">
        <v>574</v>
      </c>
      <c r="X17" s="369"/>
      <c r="Y17" s="369"/>
      <c r="Z17" s="369"/>
      <c r="AA17" s="369"/>
      <c r="AB17" s="369"/>
      <c r="AC17" s="370"/>
      <c r="AD17" s="368" t="s">
        <v>574</v>
      </c>
      <c r="AE17" s="369"/>
      <c r="AF17" s="369"/>
      <c r="AG17" s="369"/>
      <c r="AH17" s="369"/>
      <c r="AI17" s="369"/>
      <c r="AJ17" s="370"/>
      <c r="AK17" s="368" t="s">
        <v>699</v>
      </c>
      <c r="AL17" s="369"/>
      <c r="AM17" s="369"/>
      <c r="AN17" s="369"/>
      <c r="AO17" s="369"/>
      <c r="AP17" s="369"/>
      <c r="AQ17" s="370"/>
      <c r="AR17" s="623"/>
      <c r="AS17" s="623"/>
      <c r="AT17" s="623"/>
      <c r="AU17" s="623"/>
      <c r="AV17" s="623"/>
      <c r="AW17" s="623"/>
      <c r="AX17" s="624"/>
    </row>
    <row r="18" spans="1:50" ht="24.75" customHeight="1" x14ac:dyDescent="0.15">
      <c r="A18" s="253"/>
      <c r="B18" s="254"/>
      <c r="C18" s="254"/>
      <c r="D18" s="254"/>
      <c r="E18" s="254"/>
      <c r="F18" s="255"/>
      <c r="G18" s="408"/>
      <c r="H18" s="409"/>
      <c r="I18" s="379" t="s">
        <v>19</v>
      </c>
      <c r="J18" s="380"/>
      <c r="K18" s="380"/>
      <c r="L18" s="380"/>
      <c r="M18" s="380"/>
      <c r="N18" s="380"/>
      <c r="O18" s="381"/>
      <c r="P18" s="593">
        <f>SUM(P13:V17)</f>
        <v>592.20000000000005</v>
      </c>
      <c r="Q18" s="594"/>
      <c r="R18" s="594"/>
      <c r="S18" s="594"/>
      <c r="T18" s="594"/>
      <c r="U18" s="594"/>
      <c r="V18" s="595"/>
      <c r="W18" s="593">
        <f>SUM(W13:AC17)</f>
        <v>593</v>
      </c>
      <c r="X18" s="594"/>
      <c r="Y18" s="594"/>
      <c r="Z18" s="594"/>
      <c r="AA18" s="594"/>
      <c r="AB18" s="594"/>
      <c r="AC18" s="595"/>
      <c r="AD18" s="593">
        <f>SUM(AD13:AJ17)</f>
        <v>570</v>
      </c>
      <c r="AE18" s="594"/>
      <c r="AF18" s="594"/>
      <c r="AG18" s="594"/>
      <c r="AH18" s="594"/>
      <c r="AI18" s="594"/>
      <c r="AJ18" s="595"/>
      <c r="AK18" s="593">
        <f>SUM(AK13:AQ17)</f>
        <v>491</v>
      </c>
      <c r="AL18" s="594"/>
      <c r="AM18" s="594"/>
      <c r="AN18" s="594"/>
      <c r="AO18" s="594"/>
      <c r="AP18" s="594"/>
      <c r="AQ18" s="595"/>
      <c r="AR18" s="593">
        <f>SUM(AR13:AX17)</f>
        <v>454</v>
      </c>
      <c r="AS18" s="594"/>
      <c r="AT18" s="594"/>
      <c r="AU18" s="594"/>
      <c r="AV18" s="594"/>
      <c r="AW18" s="594"/>
      <c r="AX18" s="596"/>
    </row>
    <row r="19" spans="1:50" ht="24.75" customHeight="1" x14ac:dyDescent="0.15">
      <c r="A19" s="253"/>
      <c r="B19" s="254"/>
      <c r="C19" s="254"/>
      <c r="D19" s="254"/>
      <c r="E19" s="254"/>
      <c r="F19" s="255"/>
      <c r="G19" s="590" t="s">
        <v>9</v>
      </c>
      <c r="H19" s="591"/>
      <c r="I19" s="591"/>
      <c r="J19" s="591"/>
      <c r="K19" s="591"/>
      <c r="L19" s="591"/>
      <c r="M19" s="591"/>
      <c r="N19" s="591"/>
      <c r="O19" s="591"/>
      <c r="P19" s="368">
        <v>571</v>
      </c>
      <c r="Q19" s="369"/>
      <c r="R19" s="369"/>
      <c r="S19" s="369"/>
      <c r="T19" s="369"/>
      <c r="U19" s="369"/>
      <c r="V19" s="370"/>
      <c r="W19" s="368">
        <v>499</v>
      </c>
      <c r="X19" s="369"/>
      <c r="Y19" s="369"/>
      <c r="Z19" s="369"/>
      <c r="AA19" s="369"/>
      <c r="AB19" s="369"/>
      <c r="AC19" s="370"/>
      <c r="AD19" s="368">
        <v>409</v>
      </c>
      <c r="AE19" s="369"/>
      <c r="AF19" s="369"/>
      <c r="AG19" s="369"/>
      <c r="AH19" s="369"/>
      <c r="AI19" s="369"/>
      <c r="AJ19" s="370"/>
      <c r="AK19" s="592"/>
      <c r="AL19" s="592"/>
      <c r="AM19" s="592"/>
      <c r="AN19" s="592"/>
      <c r="AO19" s="592"/>
      <c r="AP19" s="592"/>
      <c r="AQ19" s="592"/>
      <c r="AR19" s="592"/>
      <c r="AS19" s="592"/>
      <c r="AT19" s="592"/>
      <c r="AU19" s="592"/>
      <c r="AV19" s="592"/>
      <c r="AW19" s="592"/>
      <c r="AX19" s="597"/>
    </row>
    <row r="20" spans="1:50" ht="24.75" customHeight="1" x14ac:dyDescent="0.15">
      <c r="A20" s="253"/>
      <c r="B20" s="254"/>
      <c r="C20" s="254"/>
      <c r="D20" s="254"/>
      <c r="E20" s="254"/>
      <c r="F20" s="255"/>
      <c r="G20" s="590" t="s">
        <v>10</v>
      </c>
      <c r="H20" s="591"/>
      <c r="I20" s="591"/>
      <c r="J20" s="591"/>
      <c r="K20" s="591"/>
      <c r="L20" s="591"/>
      <c r="M20" s="591"/>
      <c r="N20" s="591"/>
      <c r="O20" s="591"/>
      <c r="P20" s="124">
        <f>IF(P18=0, "-", SUM(P19)/P18)</f>
        <v>0.96420128335021948</v>
      </c>
      <c r="Q20" s="124"/>
      <c r="R20" s="124"/>
      <c r="S20" s="124"/>
      <c r="T20" s="124"/>
      <c r="U20" s="124"/>
      <c r="V20" s="124"/>
      <c r="W20" s="124">
        <f t="shared" ref="W20" si="0">IF(W18=0, "-", SUM(W19)/W18)</f>
        <v>0.84148397976391232</v>
      </c>
      <c r="X20" s="124"/>
      <c r="Y20" s="124"/>
      <c r="Z20" s="124"/>
      <c r="AA20" s="124"/>
      <c r="AB20" s="124"/>
      <c r="AC20" s="124"/>
      <c r="AD20" s="124">
        <f t="shared" ref="AD20" si="1">IF(AD18=0, "-", SUM(AD19)/AD18)</f>
        <v>0.71754385964912282</v>
      </c>
      <c r="AE20" s="124"/>
      <c r="AF20" s="124"/>
      <c r="AG20" s="124"/>
      <c r="AH20" s="124"/>
      <c r="AI20" s="124"/>
      <c r="AJ20" s="124"/>
      <c r="AK20" s="592"/>
      <c r="AL20" s="592"/>
      <c r="AM20" s="592"/>
      <c r="AN20" s="592"/>
      <c r="AO20" s="592"/>
      <c r="AP20" s="592"/>
      <c r="AQ20" s="598"/>
      <c r="AR20" s="598"/>
      <c r="AS20" s="598"/>
      <c r="AT20" s="598"/>
      <c r="AU20" s="592"/>
      <c r="AV20" s="592"/>
      <c r="AW20" s="592"/>
      <c r="AX20" s="597"/>
    </row>
    <row r="21" spans="1:50" ht="25.5" customHeight="1" x14ac:dyDescent="0.15">
      <c r="A21" s="555"/>
      <c r="B21" s="556"/>
      <c r="C21" s="556"/>
      <c r="D21" s="556"/>
      <c r="E21" s="556"/>
      <c r="F21" s="697"/>
      <c r="G21" s="122" t="s">
        <v>230</v>
      </c>
      <c r="H21" s="123"/>
      <c r="I21" s="123"/>
      <c r="J21" s="123"/>
      <c r="K21" s="123"/>
      <c r="L21" s="123"/>
      <c r="M21" s="123"/>
      <c r="N21" s="123"/>
      <c r="O21" s="123"/>
      <c r="P21" s="124">
        <f>IF(P19=0, "-", SUM(P19)/SUM(P13,P14))</f>
        <v>0.96420128335021948</v>
      </c>
      <c r="Q21" s="124"/>
      <c r="R21" s="124"/>
      <c r="S21" s="124"/>
      <c r="T21" s="124"/>
      <c r="U21" s="124"/>
      <c r="V21" s="124"/>
      <c r="W21" s="124">
        <f t="shared" ref="W21" si="2">IF(W19=0, "-", SUM(W19)/SUM(W13,W14))</f>
        <v>0.84148397976391232</v>
      </c>
      <c r="X21" s="124"/>
      <c r="Y21" s="124"/>
      <c r="Z21" s="124"/>
      <c r="AA21" s="124"/>
      <c r="AB21" s="124"/>
      <c r="AC21" s="124"/>
      <c r="AD21" s="124">
        <f t="shared" ref="AD21" si="3">IF(AD19=0, "-", SUM(AD19)/SUM(AD13,AD14))</f>
        <v>0.71754385964912282</v>
      </c>
      <c r="AE21" s="124"/>
      <c r="AF21" s="124"/>
      <c r="AG21" s="124"/>
      <c r="AH21" s="124"/>
      <c r="AI21" s="124"/>
      <c r="AJ21" s="124"/>
      <c r="AK21" s="592"/>
      <c r="AL21" s="592"/>
      <c r="AM21" s="592"/>
      <c r="AN21" s="592"/>
      <c r="AO21" s="592"/>
      <c r="AP21" s="592"/>
      <c r="AQ21" s="598"/>
      <c r="AR21" s="598"/>
      <c r="AS21" s="598"/>
      <c r="AT21" s="598"/>
      <c r="AU21" s="592"/>
      <c r="AV21" s="592"/>
      <c r="AW21" s="592"/>
      <c r="AX21" s="597"/>
    </row>
    <row r="22" spans="1:50" ht="18.75" customHeight="1" x14ac:dyDescent="0.15">
      <c r="A22" s="702" t="s">
        <v>564</v>
      </c>
      <c r="B22" s="703"/>
      <c r="C22" s="703"/>
      <c r="D22" s="703"/>
      <c r="E22" s="703"/>
      <c r="F22" s="704"/>
      <c r="G22" s="698" t="s">
        <v>216</v>
      </c>
      <c r="H22" s="680"/>
      <c r="I22" s="680"/>
      <c r="J22" s="680"/>
      <c r="K22" s="680"/>
      <c r="L22" s="680"/>
      <c r="M22" s="680"/>
      <c r="N22" s="680"/>
      <c r="O22" s="681"/>
      <c r="P22" s="679" t="s">
        <v>562</v>
      </c>
      <c r="Q22" s="680"/>
      <c r="R22" s="680"/>
      <c r="S22" s="680"/>
      <c r="T22" s="680"/>
      <c r="U22" s="680"/>
      <c r="V22" s="681"/>
      <c r="W22" s="679" t="s">
        <v>563</v>
      </c>
      <c r="X22" s="680"/>
      <c r="Y22" s="680"/>
      <c r="Z22" s="680"/>
      <c r="AA22" s="680"/>
      <c r="AB22" s="680"/>
      <c r="AC22" s="681"/>
      <c r="AD22" s="679" t="s">
        <v>215</v>
      </c>
      <c r="AE22" s="680"/>
      <c r="AF22" s="680"/>
      <c r="AG22" s="680"/>
      <c r="AH22" s="680"/>
      <c r="AI22" s="680"/>
      <c r="AJ22" s="680"/>
      <c r="AK22" s="680"/>
      <c r="AL22" s="680"/>
      <c r="AM22" s="680"/>
      <c r="AN22" s="680"/>
      <c r="AO22" s="680"/>
      <c r="AP22" s="680"/>
      <c r="AQ22" s="680"/>
      <c r="AR22" s="680"/>
      <c r="AS22" s="680"/>
      <c r="AT22" s="680"/>
      <c r="AU22" s="680"/>
      <c r="AV22" s="680"/>
      <c r="AW22" s="680"/>
      <c r="AX22" s="711"/>
    </row>
    <row r="23" spans="1:50" ht="25.5" customHeight="1" x14ac:dyDescent="0.15">
      <c r="A23" s="705"/>
      <c r="B23" s="706"/>
      <c r="C23" s="706"/>
      <c r="D23" s="706"/>
      <c r="E23" s="706"/>
      <c r="F23" s="707"/>
      <c r="G23" s="699" t="s">
        <v>575</v>
      </c>
      <c r="H23" s="700"/>
      <c r="I23" s="700"/>
      <c r="J23" s="700"/>
      <c r="K23" s="700"/>
      <c r="L23" s="700"/>
      <c r="M23" s="700"/>
      <c r="N23" s="700"/>
      <c r="O23" s="701"/>
      <c r="P23" s="625">
        <v>479.2</v>
      </c>
      <c r="Q23" s="626"/>
      <c r="R23" s="626"/>
      <c r="S23" s="626"/>
      <c r="T23" s="626"/>
      <c r="U23" s="626"/>
      <c r="V23" s="676"/>
      <c r="W23" s="625">
        <v>441.8</v>
      </c>
      <c r="X23" s="626"/>
      <c r="Y23" s="626"/>
      <c r="Z23" s="626"/>
      <c r="AA23" s="626"/>
      <c r="AB23" s="626"/>
      <c r="AC23" s="676"/>
      <c r="AD23" s="712" t="s">
        <v>697</v>
      </c>
      <c r="AE23" s="713"/>
      <c r="AF23" s="713"/>
      <c r="AG23" s="713"/>
      <c r="AH23" s="713"/>
      <c r="AI23" s="713"/>
      <c r="AJ23" s="713"/>
      <c r="AK23" s="713"/>
      <c r="AL23" s="713"/>
      <c r="AM23" s="713"/>
      <c r="AN23" s="713"/>
      <c r="AO23" s="713"/>
      <c r="AP23" s="713"/>
      <c r="AQ23" s="713"/>
      <c r="AR23" s="713"/>
      <c r="AS23" s="713"/>
      <c r="AT23" s="713"/>
      <c r="AU23" s="713"/>
      <c r="AV23" s="713"/>
      <c r="AW23" s="713"/>
      <c r="AX23" s="714"/>
    </row>
    <row r="24" spans="1:50" ht="25.5" customHeight="1" x14ac:dyDescent="0.15">
      <c r="A24" s="705"/>
      <c r="B24" s="706"/>
      <c r="C24" s="706"/>
      <c r="D24" s="706"/>
      <c r="E24" s="706"/>
      <c r="F24" s="707"/>
      <c r="G24" s="662" t="s">
        <v>576</v>
      </c>
      <c r="H24" s="663"/>
      <c r="I24" s="663"/>
      <c r="J24" s="663"/>
      <c r="K24" s="663"/>
      <c r="L24" s="663"/>
      <c r="M24" s="663"/>
      <c r="N24" s="663"/>
      <c r="O24" s="664"/>
      <c r="P24" s="368">
        <v>5.5</v>
      </c>
      <c r="Q24" s="369"/>
      <c r="R24" s="369"/>
      <c r="S24" s="369"/>
      <c r="T24" s="369"/>
      <c r="U24" s="369"/>
      <c r="V24" s="370"/>
      <c r="W24" s="368">
        <v>5.8</v>
      </c>
      <c r="X24" s="369"/>
      <c r="Y24" s="369"/>
      <c r="Z24" s="369"/>
      <c r="AA24" s="369"/>
      <c r="AB24" s="369"/>
      <c r="AC24" s="370"/>
      <c r="AD24" s="715"/>
      <c r="AE24" s="716"/>
      <c r="AF24" s="716"/>
      <c r="AG24" s="716"/>
      <c r="AH24" s="716"/>
      <c r="AI24" s="716"/>
      <c r="AJ24" s="716"/>
      <c r="AK24" s="716"/>
      <c r="AL24" s="716"/>
      <c r="AM24" s="716"/>
      <c r="AN24" s="716"/>
      <c r="AO24" s="716"/>
      <c r="AP24" s="716"/>
      <c r="AQ24" s="716"/>
      <c r="AR24" s="716"/>
      <c r="AS24" s="716"/>
      <c r="AT24" s="716"/>
      <c r="AU24" s="716"/>
      <c r="AV24" s="716"/>
      <c r="AW24" s="716"/>
      <c r="AX24" s="717"/>
    </row>
    <row r="25" spans="1:50" ht="25.5" customHeight="1" x14ac:dyDescent="0.15">
      <c r="A25" s="705"/>
      <c r="B25" s="706"/>
      <c r="C25" s="706"/>
      <c r="D25" s="706"/>
      <c r="E25" s="706"/>
      <c r="F25" s="707"/>
      <c r="G25" s="662" t="s">
        <v>577</v>
      </c>
      <c r="H25" s="663"/>
      <c r="I25" s="663"/>
      <c r="J25" s="663"/>
      <c r="K25" s="663"/>
      <c r="L25" s="663"/>
      <c r="M25" s="663"/>
      <c r="N25" s="663"/>
      <c r="O25" s="664"/>
      <c r="P25" s="368">
        <v>2.8</v>
      </c>
      <c r="Q25" s="369"/>
      <c r="R25" s="369"/>
      <c r="S25" s="369"/>
      <c r="T25" s="369"/>
      <c r="U25" s="369"/>
      <c r="V25" s="370"/>
      <c r="W25" s="368">
        <v>2.9</v>
      </c>
      <c r="X25" s="369"/>
      <c r="Y25" s="369"/>
      <c r="Z25" s="369"/>
      <c r="AA25" s="369"/>
      <c r="AB25" s="369"/>
      <c r="AC25" s="370"/>
      <c r="AD25" s="715"/>
      <c r="AE25" s="716"/>
      <c r="AF25" s="716"/>
      <c r="AG25" s="716"/>
      <c r="AH25" s="716"/>
      <c r="AI25" s="716"/>
      <c r="AJ25" s="716"/>
      <c r="AK25" s="716"/>
      <c r="AL25" s="716"/>
      <c r="AM25" s="716"/>
      <c r="AN25" s="716"/>
      <c r="AO25" s="716"/>
      <c r="AP25" s="716"/>
      <c r="AQ25" s="716"/>
      <c r="AR25" s="716"/>
      <c r="AS25" s="716"/>
      <c r="AT25" s="716"/>
      <c r="AU25" s="716"/>
      <c r="AV25" s="716"/>
      <c r="AW25" s="716"/>
      <c r="AX25" s="717"/>
    </row>
    <row r="26" spans="1:50" ht="25.5" customHeight="1" x14ac:dyDescent="0.15">
      <c r="A26" s="705"/>
      <c r="B26" s="706"/>
      <c r="C26" s="706"/>
      <c r="D26" s="706"/>
      <c r="E26" s="706"/>
      <c r="F26" s="707"/>
      <c r="G26" s="662" t="s">
        <v>578</v>
      </c>
      <c r="H26" s="663"/>
      <c r="I26" s="663"/>
      <c r="J26" s="663"/>
      <c r="K26" s="663"/>
      <c r="L26" s="663"/>
      <c r="M26" s="663"/>
      <c r="N26" s="663"/>
      <c r="O26" s="664"/>
      <c r="P26" s="368">
        <v>2.4</v>
      </c>
      <c r="Q26" s="369"/>
      <c r="R26" s="369"/>
      <c r="S26" s="369"/>
      <c r="T26" s="369"/>
      <c r="U26" s="369"/>
      <c r="V26" s="370"/>
      <c r="W26" s="368">
        <v>2.2999999999999998</v>
      </c>
      <c r="X26" s="369"/>
      <c r="Y26" s="369"/>
      <c r="Z26" s="369"/>
      <c r="AA26" s="369"/>
      <c r="AB26" s="369"/>
      <c r="AC26" s="370"/>
      <c r="AD26" s="715"/>
      <c r="AE26" s="716"/>
      <c r="AF26" s="716"/>
      <c r="AG26" s="716"/>
      <c r="AH26" s="716"/>
      <c r="AI26" s="716"/>
      <c r="AJ26" s="716"/>
      <c r="AK26" s="716"/>
      <c r="AL26" s="716"/>
      <c r="AM26" s="716"/>
      <c r="AN26" s="716"/>
      <c r="AO26" s="716"/>
      <c r="AP26" s="716"/>
      <c r="AQ26" s="716"/>
      <c r="AR26" s="716"/>
      <c r="AS26" s="716"/>
      <c r="AT26" s="716"/>
      <c r="AU26" s="716"/>
      <c r="AV26" s="716"/>
      <c r="AW26" s="716"/>
      <c r="AX26" s="717"/>
    </row>
    <row r="27" spans="1:50" ht="25.5" customHeight="1" x14ac:dyDescent="0.15">
      <c r="A27" s="705"/>
      <c r="B27" s="706"/>
      <c r="C27" s="706"/>
      <c r="D27" s="706"/>
      <c r="E27" s="706"/>
      <c r="F27" s="707"/>
      <c r="G27" s="662" t="s">
        <v>579</v>
      </c>
      <c r="H27" s="663"/>
      <c r="I27" s="663"/>
      <c r="J27" s="663"/>
      <c r="K27" s="663"/>
      <c r="L27" s="663"/>
      <c r="M27" s="663"/>
      <c r="N27" s="663"/>
      <c r="O27" s="664"/>
      <c r="P27" s="368">
        <v>0.8</v>
      </c>
      <c r="Q27" s="369"/>
      <c r="R27" s="369"/>
      <c r="S27" s="369"/>
      <c r="T27" s="369"/>
      <c r="U27" s="369"/>
      <c r="V27" s="370"/>
      <c r="W27" s="368">
        <v>0.9</v>
      </c>
      <c r="X27" s="369"/>
      <c r="Y27" s="369"/>
      <c r="Z27" s="369"/>
      <c r="AA27" s="369"/>
      <c r="AB27" s="369"/>
      <c r="AC27" s="370"/>
      <c r="AD27" s="715"/>
      <c r="AE27" s="716"/>
      <c r="AF27" s="716"/>
      <c r="AG27" s="716"/>
      <c r="AH27" s="716"/>
      <c r="AI27" s="716"/>
      <c r="AJ27" s="716"/>
      <c r="AK27" s="716"/>
      <c r="AL27" s="716"/>
      <c r="AM27" s="716"/>
      <c r="AN27" s="716"/>
      <c r="AO27" s="716"/>
      <c r="AP27" s="716"/>
      <c r="AQ27" s="716"/>
      <c r="AR27" s="716"/>
      <c r="AS27" s="716"/>
      <c r="AT27" s="716"/>
      <c r="AU27" s="716"/>
      <c r="AV27" s="716"/>
      <c r="AW27" s="716"/>
      <c r="AX27" s="717"/>
    </row>
    <row r="28" spans="1:50" ht="25.5" customHeight="1" x14ac:dyDescent="0.15">
      <c r="A28" s="705"/>
      <c r="B28" s="706"/>
      <c r="C28" s="706"/>
      <c r="D28" s="706"/>
      <c r="E28" s="706"/>
      <c r="F28" s="707"/>
      <c r="G28" s="665" t="s">
        <v>218</v>
      </c>
      <c r="H28" s="666"/>
      <c r="I28" s="666"/>
      <c r="J28" s="666"/>
      <c r="K28" s="666"/>
      <c r="L28" s="666"/>
      <c r="M28" s="666"/>
      <c r="N28" s="666"/>
      <c r="O28" s="667"/>
      <c r="P28" s="593">
        <f>P29-SUM(P23:P27)</f>
        <v>0.30000000000001137</v>
      </c>
      <c r="Q28" s="594"/>
      <c r="R28" s="594"/>
      <c r="S28" s="594"/>
      <c r="T28" s="594"/>
      <c r="U28" s="594"/>
      <c r="V28" s="595"/>
      <c r="W28" s="593">
        <f>W29-SUM(W23:W27)</f>
        <v>0.30000000000001137</v>
      </c>
      <c r="X28" s="594"/>
      <c r="Y28" s="594"/>
      <c r="Z28" s="594"/>
      <c r="AA28" s="594"/>
      <c r="AB28" s="594"/>
      <c r="AC28" s="595"/>
      <c r="AD28" s="715"/>
      <c r="AE28" s="716"/>
      <c r="AF28" s="716"/>
      <c r="AG28" s="716"/>
      <c r="AH28" s="716"/>
      <c r="AI28" s="716"/>
      <c r="AJ28" s="716"/>
      <c r="AK28" s="716"/>
      <c r="AL28" s="716"/>
      <c r="AM28" s="716"/>
      <c r="AN28" s="716"/>
      <c r="AO28" s="716"/>
      <c r="AP28" s="716"/>
      <c r="AQ28" s="716"/>
      <c r="AR28" s="716"/>
      <c r="AS28" s="716"/>
      <c r="AT28" s="716"/>
      <c r="AU28" s="716"/>
      <c r="AV28" s="716"/>
      <c r="AW28" s="716"/>
      <c r="AX28" s="717"/>
    </row>
    <row r="29" spans="1:50" ht="25.5" customHeight="1" thickBot="1" x14ac:dyDescent="0.2">
      <c r="A29" s="708"/>
      <c r="B29" s="709"/>
      <c r="C29" s="709"/>
      <c r="D29" s="709"/>
      <c r="E29" s="709"/>
      <c r="F29" s="710"/>
      <c r="G29" s="668" t="s">
        <v>217</v>
      </c>
      <c r="H29" s="669"/>
      <c r="I29" s="669"/>
      <c r="J29" s="669"/>
      <c r="K29" s="669"/>
      <c r="L29" s="669"/>
      <c r="M29" s="669"/>
      <c r="N29" s="669"/>
      <c r="O29" s="670"/>
      <c r="P29" s="368">
        <f>AK13</f>
        <v>491</v>
      </c>
      <c r="Q29" s="369"/>
      <c r="R29" s="369"/>
      <c r="S29" s="369"/>
      <c r="T29" s="369"/>
      <c r="U29" s="369"/>
      <c r="V29" s="370"/>
      <c r="W29" s="673">
        <f>AR13</f>
        <v>454</v>
      </c>
      <c r="X29" s="674"/>
      <c r="Y29" s="674"/>
      <c r="Z29" s="674"/>
      <c r="AA29" s="674"/>
      <c r="AB29" s="674"/>
      <c r="AC29" s="675"/>
      <c r="AD29" s="718"/>
      <c r="AE29" s="718"/>
      <c r="AF29" s="718"/>
      <c r="AG29" s="718"/>
      <c r="AH29" s="718"/>
      <c r="AI29" s="718"/>
      <c r="AJ29" s="718"/>
      <c r="AK29" s="718"/>
      <c r="AL29" s="718"/>
      <c r="AM29" s="718"/>
      <c r="AN29" s="718"/>
      <c r="AO29" s="718"/>
      <c r="AP29" s="718"/>
      <c r="AQ29" s="718"/>
      <c r="AR29" s="718"/>
      <c r="AS29" s="718"/>
      <c r="AT29" s="718"/>
      <c r="AU29" s="718"/>
      <c r="AV29" s="718"/>
      <c r="AW29" s="718"/>
      <c r="AX29" s="719"/>
    </row>
    <row r="30" spans="1:50" ht="18.75" customHeight="1" x14ac:dyDescent="0.15">
      <c r="A30" s="569" t="s">
        <v>227</v>
      </c>
      <c r="B30" s="570"/>
      <c r="C30" s="570"/>
      <c r="D30" s="570"/>
      <c r="E30" s="570"/>
      <c r="F30" s="571"/>
      <c r="G30" s="456" t="s">
        <v>138</v>
      </c>
      <c r="H30" s="457"/>
      <c r="I30" s="457"/>
      <c r="J30" s="457"/>
      <c r="K30" s="457"/>
      <c r="L30" s="457"/>
      <c r="M30" s="457"/>
      <c r="N30" s="457"/>
      <c r="O30" s="458"/>
      <c r="P30" s="565" t="s">
        <v>56</v>
      </c>
      <c r="Q30" s="457"/>
      <c r="R30" s="457"/>
      <c r="S30" s="457"/>
      <c r="T30" s="457"/>
      <c r="U30" s="457"/>
      <c r="V30" s="457"/>
      <c r="W30" s="457"/>
      <c r="X30" s="458"/>
      <c r="Y30" s="560"/>
      <c r="Z30" s="561"/>
      <c r="AA30" s="562"/>
      <c r="AB30" s="566" t="s">
        <v>11</v>
      </c>
      <c r="AC30" s="567"/>
      <c r="AD30" s="568"/>
      <c r="AE30" s="566" t="s">
        <v>256</v>
      </c>
      <c r="AF30" s="567"/>
      <c r="AG30" s="567"/>
      <c r="AH30" s="568"/>
      <c r="AI30" s="575" t="s">
        <v>273</v>
      </c>
      <c r="AJ30" s="575"/>
      <c r="AK30" s="575"/>
      <c r="AL30" s="566"/>
      <c r="AM30" s="575" t="s">
        <v>370</v>
      </c>
      <c r="AN30" s="575"/>
      <c r="AO30" s="575"/>
      <c r="AP30" s="566"/>
      <c r="AQ30" s="440" t="s">
        <v>170</v>
      </c>
      <c r="AR30" s="441"/>
      <c r="AS30" s="441"/>
      <c r="AT30" s="442"/>
      <c r="AU30" s="457" t="s">
        <v>128</v>
      </c>
      <c r="AV30" s="457"/>
      <c r="AW30" s="457"/>
      <c r="AX30" s="577"/>
    </row>
    <row r="31" spans="1:50" ht="18.75" customHeight="1" x14ac:dyDescent="0.15">
      <c r="A31" s="446"/>
      <c r="B31" s="447"/>
      <c r="C31" s="447"/>
      <c r="D31" s="447"/>
      <c r="E31" s="447"/>
      <c r="F31" s="448"/>
      <c r="G31" s="321"/>
      <c r="H31" s="322"/>
      <c r="I31" s="322"/>
      <c r="J31" s="322"/>
      <c r="K31" s="322"/>
      <c r="L31" s="322"/>
      <c r="M31" s="322"/>
      <c r="N31" s="322"/>
      <c r="O31" s="323"/>
      <c r="P31" s="424"/>
      <c r="Q31" s="322"/>
      <c r="R31" s="322"/>
      <c r="S31" s="322"/>
      <c r="T31" s="322"/>
      <c r="U31" s="322"/>
      <c r="V31" s="322"/>
      <c r="W31" s="322"/>
      <c r="X31" s="323"/>
      <c r="Y31" s="428"/>
      <c r="Z31" s="429"/>
      <c r="AA31" s="430"/>
      <c r="AB31" s="434"/>
      <c r="AC31" s="435"/>
      <c r="AD31" s="436"/>
      <c r="AE31" s="434"/>
      <c r="AF31" s="435"/>
      <c r="AG31" s="435"/>
      <c r="AH31" s="436"/>
      <c r="AI31" s="576"/>
      <c r="AJ31" s="576"/>
      <c r="AK31" s="576"/>
      <c r="AL31" s="434"/>
      <c r="AM31" s="576"/>
      <c r="AN31" s="576"/>
      <c r="AO31" s="576"/>
      <c r="AP31" s="434"/>
      <c r="AQ31" s="630" t="s">
        <v>574</v>
      </c>
      <c r="AR31" s="612"/>
      <c r="AS31" s="497" t="s">
        <v>171</v>
      </c>
      <c r="AT31" s="498"/>
      <c r="AU31" s="611" t="s">
        <v>678</v>
      </c>
      <c r="AV31" s="611"/>
      <c r="AW31" s="322" t="s">
        <v>166</v>
      </c>
      <c r="AX31" s="633"/>
    </row>
    <row r="32" spans="1:50" ht="98.1" customHeight="1" x14ac:dyDescent="0.15">
      <c r="A32" s="449"/>
      <c r="B32" s="447"/>
      <c r="C32" s="447"/>
      <c r="D32" s="447"/>
      <c r="E32" s="447"/>
      <c r="F32" s="448"/>
      <c r="G32" s="410" t="s">
        <v>580</v>
      </c>
      <c r="H32" s="411"/>
      <c r="I32" s="411"/>
      <c r="J32" s="411"/>
      <c r="K32" s="411"/>
      <c r="L32" s="411"/>
      <c r="M32" s="411"/>
      <c r="N32" s="411"/>
      <c r="O32" s="412"/>
      <c r="P32" s="232" t="s">
        <v>581</v>
      </c>
      <c r="Q32" s="232"/>
      <c r="R32" s="232"/>
      <c r="S32" s="232"/>
      <c r="T32" s="232"/>
      <c r="U32" s="232"/>
      <c r="V32" s="232"/>
      <c r="W32" s="232"/>
      <c r="X32" s="233"/>
      <c r="Y32" s="190" t="s">
        <v>12</v>
      </c>
      <c r="Z32" s="563"/>
      <c r="AA32" s="564"/>
      <c r="AB32" s="189" t="s">
        <v>582</v>
      </c>
      <c r="AC32" s="189"/>
      <c r="AD32" s="189"/>
      <c r="AE32" s="130">
        <v>4.2</v>
      </c>
      <c r="AF32" s="131"/>
      <c r="AG32" s="131"/>
      <c r="AH32" s="131"/>
      <c r="AI32" s="130">
        <v>4.2</v>
      </c>
      <c r="AJ32" s="131"/>
      <c r="AK32" s="131"/>
      <c r="AL32" s="131"/>
      <c r="AM32" s="130" t="s">
        <v>682</v>
      </c>
      <c r="AN32" s="131"/>
      <c r="AO32" s="131"/>
      <c r="AP32" s="131"/>
      <c r="AQ32" s="621" t="s">
        <v>574</v>
      </c>
      <c r="AR32" s="172"/>
      <c r="AS32" s="172"/>
      <c r="AT32" s="622"/>
      <c r="AU32" s="131" t="s">
        <v>574</v>
      </c>
      <c r="AV32" s="131"/>
      <c r="AW32" s="131"/>
      <c r="AX32" s="132"/>
    </row>
    <row r="33" spans="1:51" ht="98.1" customHeight="1" x14ac:dyDescent="0.15">
      <c r="A33" s="450"/>
      <c r="B33" s="451"/>
      <c r="C33" s="451"/>
      <c r="D33" s="451"/>
      <c r="E33" s="451"/>
      <c r="F33" s="452"/>
      <c r="G33" s="413"/>
      <c r="H33" s="414"/>
      <c r="I33" s="414"/>
      <c r="J33" s="414"/>
      <c r="K33" s="414"/>
      <c r="L33" s="414"/>
      <c r="M33" s="414"/>
      <c r="N33" s="414"/>
      <c r="O33" s="415"/>
      <c r="P33" s="259"/>
      <c r="Q33" s="259"/>
      <c r="R33" s="259"/>
      <c r="S33" s="259"/>
      <c r="T33" s="259"/>
      <c r="U33" s="259"/>
      <c r="V33" s="259"/>
      <c r="W33" s="259"/>
      <c r="X33" s="396"/>
      <c r="Y33" s="225" t="s">
        <v>51</v>
      </c>
      <c r="Z33" s="197"/>
      <c r="AA33" s="198"/>
      <c r="AB33" s="479" t="s">
        <v>582</v>
      </c>
      <c r="AC33" s="479"/>
      <c r="AD33" s="479"/>
      <c r="AE33" s="130">
        <v>3.8</v>
      </c>
      <c r="AF33" s="131"/>
      <c r="AG33" s="131"/>
      <c r="AH33" s="131"/>
      <c r="AI33" s="130">
        <v>3.8</v>
      </c>
      <c r="AJ33" s="131"/>
      <c r="AK33" s="131"/>
      <c r="AL33" s="131"/>
      <c r="AM33" s="130">
        <v>3.8</v>
      </c>
      <c r="AN33" s="131"/>
      <c r="AO33" s="131"/>
      <c r="AP33" s="131"/>
      <c r="AQ33" s="621" t="s">
        <v>574</v>
      </c>
      <c r="AR33" s="172"/>
      <c r="AS33" s="172"/>
      <c r="AT33" s="622"/>
      <c r="AU33" s="131" t="s">
        <v>678</v>
      </c>
      <c r="AV33" s="131"/>
      <c r="AW33" s="131"/>
      <c r="AX33" s="132"/>
    </row>
    <row r="34" spans="1:51" ht="98.1" customHeight="1" x14ac:dyDescent="0.15">
      <c r="A34" s="449"/>
      <c r="B34" s="447"/>
      <c r="C34" s="447"/>
      <c r="D34" s="447"/>
      <c r="E34" s="447"/>
      <c r="F34" s="448"/>
      <c r="G34" s="416"/>
      <c r="H34" s="417"/>
      <c r="I34" s="417"/>
      <c r="J34" s="417"/>
      <c r="K34" s="417"/>
      <c r="L34" s="417"/>
      <c r="M34" s="417"/>
      <c r="N34" s="417"/>
      <c r="O34" s="418"/>
      <c r="P34" s="234"/>
      <c r="Q34" s="234"/>
      <c r="R34" s="234"/>
      <c r="S34" s="234"/>
      <c r="T34" s="234"/>
      <c r="U34" s="234"/>
      <c r="V34" s="234"/>
      <c r="W34" s="234"/>
      <c r="X34" s="235"/>
      <c r="Y34" s="225" t="s">
        <v>13</v>
      </c>
      <c r="Z34" s="197"/>
      <c r="AA34" s="198"/>
      <c r="AB34" s="226" t="s">
        <v>167</v>
      </c>
      <c r="AC34" s="226"/>
      <c r="AD34" s="226"/>
      <c r="AE34" s="130">
        <v>110.5</v>
      </c>
      <c r="AF34" s="131"/>
      <c r="AG34" s="131"/>
      <c r="AH34" s="131"/>
      <c r="AI34" s="130">
        <v>110.5</v>
      </c>
      <c r="AJ34" s="131"/>
      <c r="AK34" s="131"/>
      <c r="AL34" s="131"/>
      <c r="AM34" s="130" t="s">
        <v>682</v>
      </c>
      <c r="AN34" s="131"/>
      <c r="AO34" s="131"/>
      <c r="AP34" s="131"/>
      <c r="AQ34" s="621" t="s">
        <v>574</v>
      </c>
      <c r="AR34" s="172"/>
      <c r="AS34" s="172"/>
      <c r="AT34" s="622"/>
      <c r="AU34" s="131" t="s">
        <v>574</v>
      </c>
      <c r="AV34" s="131"/>
      <c r="AW34" s="131"/>
      <c r="AX34" s="132"/>
    </row>
    <row r="35" spans="1:51" ht="23.25" customHeight="1" x14ac:dyDescent="0.15">
      <c r="A35" s="101" t="s">
        <v>247</v>
      </c>
      <c r="B35" s="102"/>
      <c r="C35" s="102"/>
      <c r="D35" s="102"/>
      <c r="E35" s="102"/>
      <c r="F35" s="103"/>
      <c r="G35" s="107" t="s">
        <v>583</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row>
    <row r="36" spans="1:51" ht="23.25" customHeight="1" x14ac:dyDescent="0.15">
      <c r="A36" s="104"/>
      <c r="B36" s="105"/>
      <c r="C36" s="105"/>
      <c r="D36" s="105"/>
      <c r="E36" s="105"/>
      <c r="F36" s="106"/>
      <c r="G36" s="110"/>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2"/>
      <c r="AF36" s="112"/>
      <c r="AG36" s="112"/>
      <c r="AH36" s="112"/>
      <c r="AI36" s="112"/>
      <c r="AJ36" s="112"/>
      <c r="AK36" s="112"/>
      <c r="AL36" s="112"/>
      <c r="AM36" s="112"/>
      <c r="AN36" s="112"/>
      <c r="AO36" s="112"/>
      <c r="AP36" s="112"/>
      <c r="AQ36" s="111"/>
      <c r="AR36" s="111"/>
      <c r="AS36" s="111"/>
      <c r="AT36" s="111"/>
      <c r="AU36" s="111"/>
      <c r="AV36" s="111"/>
      <c r="AW36" s="111"/>
      <c r="AX36" s="113"/>
    </row>
    <row r="37" spans="1:51" ht="18.75" customHeight="1" x14ac:dyDescent="0.15">
      <c r="A37" s="443" t="s">
        <v>227</v>
      </c>
      <c r="B37" s="444"/>
      <c r="C37" s="444"/>
      <c r="D37" s="444"/>
      <c r="E37" s="444"/>
      <c r="F37" s="445"/>
      <c r="G37" s="318" t="s">
        <v>138</v>
      </c>
      <c r="H37" s="319"/>
      <c r="I37" s="319"/>
      <c r="J37" s="319"/>
      <c r="K37" s="319"/>
      <c r="L37" s="319"/>
      <c r="M37" s="319"/>
      <c r="N37" s="319"/>
      <c r="O37" s="320"/>
      <c r="P37" s="423" t="s">
        <v>56</v>
      </c>
      <c r="Q37" s="319"/>
      <c r="R37" s="319"/>
      <c r="S37" s="319"/>
      <c r="T37" s="319"/>
      <c r="U37" s="319"/>
      <c r="V37" s="319"/>
      <c r="W37" s="319"/>
      <c r="X37" s="320"/>
      <c r="Y37" s="425"/>
      <c r="Z37" s="426"/>
      <c r="AA37" s="427"/>
      <c r="AB37" s="431" t="s">
        <v>11</v>
      </c>
      <c r="AC37" s="432"/>
      <c r="AD37" s="433"/>
      <c r="AE37" s="160" t="s">
        <v>256</v>
      </c>
      <c r="AF37" s="160"/>
      <c r="AG37" s="160"/>
      <c r="AH37" s="160"/>
      <c r="AI37" s="160" t="s">
        <v>273</v>
      </c>
      <c r="AJ37" s="160"/>
      <c r="AK37" s="160"/>
      <c r="AL37" s="160"/>
      <c r="AM37" s="160" t="s">
        <v>370</v>
      </c>
      <c r="AN37" s="160"/>
      <c r="AO37" s="160"/>
      <c r="AP37" s="160"/>
      <c r="AQ37" s="631" t="s">
        <v>170</v>
      </c>
      <c r="AR37" s="614"/>
      <c r="AS37" s="614"/>
      <c r="AT37" s="615"/>
      <c r="AU37" s="319" t="s">
        <v>128</v>
      </c>
      <c r="AV37" s="319"/>
      <c r="AW37" s="319"/>
      <c r="AX37" s="632"/>
      <c r="AY37">
        <f>COUNTA($G$39)</f>
        <v>1</v>
      </c>
    </row>
    <row r="38" spans="1:51" ht="18.75" customHeight="1" x14ac:dyDescent="0.15">
      <c r="A38" s="446"/>
      <c r="B38" s="447"/>
      <c r="C38" s="447"/>
      <c r="D38" s="447"/>
      <c r="E38" s="447"/>
      <c r="F38" s="448"/>
      <c r="G38" s="321"/>
      <c r="H38" s="322"/>
      <c r="I38" s="322"/>
      <c r="J38" s="322"/>
      <c r="K38" s="322"/>
      <c r="L38" s="322"/>
      <c r="M38" s="322"/>
      <c r="N38" s="322"/>
      <c r="O38" s="323"/>
      <c r="P38" s="424"/>
      <c r="Q38" s="322"/>
      <c r="R38" s="322"/>
      <c r="S38" s="322"/>
      <c r="T38" s="322"/>
      <c r="U38" s="322"/>
      <c r="V38" s="322"/>
      <c r="W38" s="322"/>
      <c r="X38" s="323"/>
      <c r="Y38" s="428"/>
      <c r="Z38" s="429"/>
      <c r="AA38" s="430"/>
      <c r="AB38" s="434"/>
      <c r="AC38" s="435"/>
      <c r="AD38" s="436"/>
      <c r="AE38" s="160"/>
      <c r="AF38" s="160"/>
      <c r="AG38" s="160"/>
      <c r="AH38" s="160"/>
      <c r="AI38" s="160"/>
      <c r="AJ38" s="160"/>
      <c r="AK38" s="160"/>
      <c r="AL38" s="160"/>
      <c r="AM38" s="160"/>
      <c r="AN38" s="160"/>
      <c r="AO38" s="160"/>
      <c r="AP38" s="160"/>
      <c r="AQ38" s="630" t="s">
        <v>574</v>
      </c>
      <c r="AR38" s="612"/>
      <c r="AS38" s="497" t="s">
        <v>171</v>
      </c>
      <c r="AT38" s="498"/>
      <c r="AU38" s="611" t="s">
        <v>678</v>
      </c>
      <c r="AV38" s="611"/>
      <c r="AW38" s="322" t="s">
        <v>166</v>
      </c>
      <c r="AX38" s="633"/>
      <c r="AY38">
        <f>$AY$37</f>
        <v>1</v>
      </c>
    </row>
    <row r="39" spans="1:51" ht="110.1" customHeight="1" x14ac:dyDescent="0.15">
      <c r="A39" s="449"/>
      <c r="B39" s="447"/>
      <c r="C39" s="447"/>
      <c r="D39" s="447"/>
      <c r="E39" s="447"/>
      <c r="F39" s="448"/>
      <c r="G39" s="410" t="s">
        <v>584</v>
      </c>
      <c r="H39" s="411"/>
      <c r="I39" s="411"/>
      <c r="J39" s="411"/>
      <c r="K39" s="411"/>
      <c r="L39" s="411"/>
      <c r="M39" s="411"/>
      <c r="N39" s="411"/>
      <c r="O39" s="412"/>
      <c r="P39" s="232" t="s">
        <v>585</v>
      </c>
      <c r="Q39" s="232"/>
      <c r="R39" s="232"/>
      <c r="S39" s="232"/>
      <c r="T39" s="232"/>
      <c r="U39" s="232"/>
      <c r="V39" s="232"/>
      <c r="W39" s="232"/>
      <c r="X39" s="233"/>
      <c r="Y39" s="190" t="s">
        <v>12</v>
      </c>
      <c r="Z39" s="563"/>
      <c r="AA39" s="564"/>
      <c r="AB39" s="189" t="s">
        <v>582</v>
      </c>
      <c r="AC39" s="189"/>
      <c r="AD39" s="189"/>
      <c r="AE39" s="130">
        <v>3.9</v>
      </c>
      <c r="AF39" s="131"/>
      <c r="AG39" s="131"/>
      <c r="AH39" s="131"/>
      <c r="AI39" s="130">
        <v>4</v>
      </c>
      <c r="AJ39" s="131"/>
      <c r="AK39" s="131"/>
      <c r="AL39" s="131"/>
      <c r="AM39" s="130" t="s">
        <v>682</v>
      </c>
      <c r="AN39" s="131"/>
      <c r="AO39" s="131"/>
      <c r="AP39" s="131"/>
      <c r="AQ39" s="621" t="s">
        <v>574</v>
      </c>
      <c r="AR39" s="172"/>
      <c r="AS39" s="172"/>
      <c r="AT39" s="622"/>
      <c r="AU39" s="131" t="s">
        <v>574</v>
      </c>
      <c r="AV39" s="131"/>
      <c r="AW39" s="131"/>
      <c r="AX39" s="132"/>
      <c r="AY39">
        <f t="shared" ref="AY39:AY43" si="4">$AY$37</f>
        <v>1</v>
      </c>
    </row>
    <row r="40" spans="1:51" ht="110.1" customHeight="1" x14ac:dyDescent="0.15">
      <c r="A40" s="450"/>
      <c r="B40" s="451"/>
      <c r="C40" s="451"/>
      <c r="D40" s="451"/>
      <c r="E40" s="451"/>
      <c r="F40" s="452"/>
      <c r="G40" s="413"/>
      <c r="H40" s="414"/>
      <c r="I40" s="414"/>
      <c r="J40" s="414"/>
      <c r="K40" s="414"/>
      <c r="L40" s="414"/>
      <c r="M40" s="414"/>
      <c r="N40" s="414"/>
      <c r="O40" s="415"/>
      <c r="P40" s="259"/>
      <c r="Q40" s="259"/>
      <c r="R40" s="259"/>
      <c r="S40" s="259"/>
      <c r="T40" s="259"/>
      <c r="U40" s="259"/>
      <c r="V40" s="259"/>
      <c r="W40" s="259"/>
      <c r="X40" s="396"/>
      <c r="Y40" s="225" t="s">
        <v>51</v>
      </c>
      <c r="Z40" s="197"/>
      <c r="AA40" s="198"/>
      <c r="AB40" s="479" t="s">
        <v>582</v>
      </c>
      <c r="AC40" s="479"/>
      <c r="AD40" s="479"/>
      <c r="AE40" s="130">
        <v>3.8</v>
      </c>
      <c r="AF40" s="131"/>
      <c r="AG40" s="131"/>
      <c r="AH40" s="131"/>
      <c r="AI40" s="130">
        <v>3.8</v>
      </c>
      <c r="AJ40" s="131"/>
      <c r="AK40" s="131"/>
      <c r="AL40" s="131"/>
      <c r="AM40" s="130">
        <v>3.8</v>
      </c>
      <c r="AN40" s="131"/>
      <c r="AO40" s="131"/>
      <c r="AP40" s="131"/>
      <c r="AQ40" s="621" t="s">
        <v>574</v>
      </c>
      <c r="AR40" s="172"/>
      <c r="AS40" s="172"/>
      <c r="AT40" s="622"/>
      <c r="AU40" s="131" t="s">
        <v>678</v>
      </c>
      <c r="AV40" s="131"/>
      <c r="AW40" s="131"/>
      <c r="AX40" s="132"/>
      <c r="AY40">
        <f t="shared" si="4"/>
        <v>1</v>
      </c>
    </row>
    <row r="41" spans="1:51" ht="110.1" customHeight="1" x14ac:dyDescent="0.15">
      <c r="A41" s="453"/>
      <c r="B41" s="454"/>
      <c r="C41" s="454"/>
      <c r="D41" s="454"/>
      <c r="E41" s="454"/>
      <c r="F41" s="455"/>
      <c r="G41" s="416"/>
      <c r="H41" s="417"/>
      <c r="I41" s="417"/>
      <c r="J41" s="417"/>
      <c r="K41" s="417"/>
      <c r="L41" s="417"/>
      <c r="M41" s="417"/>
      <c r="N41" s="417"/>
      <c r="O41" s="418"/>
      <c r="P41" s="234"/>
      <c r="Q41" s="234"/>
      <c r="R41" s="234"/>
      <c r="S41" s="234"/>
      <c r="T41" s="234"/>
      <c r="U41" s="234"/>
      <c r="V41" s="234"/>
      <c r="W41" s="234"/>
      <c r="X41" s="235"/>
      <c r="Y41" s="225" t="s">
        <v>13</v>
      </c>
      <c r="Z41" s="197"/>
      <c r="AA41" s="198"/>
      <c r="AB41" s="226" t="s">
        <v>167</v>
      </c>
      <c r="AC41" s="226"/>
      <c r="AD41" s="226"/>
      <c r="AE41" s="130">
        <v>102.6</v>
      </c>
      <c r="AF41" s="131"/>
      <c r="AG41" s="131"/>
      <c r="AH41" s="131"/>
      <c r="AI41" s="130">
        <v>105.3</v>
      </c>
      <c r="AJ41" s="131"/>
      <c r="AK41" s="131"/>
      <c r="AL41" s="131"/>
      <c r="AM41" s="130" t="s">
        <v>682</v>
      </c>
      <c r="AN41" s="131"/>
      <c r="AO41" s="131"/>
      <c r="AP41" s="131"/>
      <c r="AQ41" s="621" t="s">
        <v>574</v>
      </c>
      <c r="AR41" s="172"/>
      <c r="AS41" s="172"/>
      <c r="AT41" s="622"/>
      <c r="AU41" s="131" t="s">
        <v>574</v>
      </c>
      <c r="AV41" s="131"/>
      <c r="AW41" s="131"/>
      <c r="AX41" s="132"/>
      <c r="AY41">
        <f t="shared" si="4"/>
        <v>1</v>
      </c>
    </row>
    <row r="42" spans="1:51" ht="23.25" customHeight="1" x14ac:dyDescent="0.15">
      <c r="A42" s="101" t="s">
        <v>247</v>
      </c>
      <c r="B42" s="102"/>
      <c r="C42" s="102"/>
      <c r="D42" s="102"/>
      <c r="E42" s="102"/>
      <c r="F42" s="103"/>
      <c r="G42" s="107" t="s">
        <v>583</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9"/>
      <c r="AY42">
        <f t="shared" si="4"/>
        <v>1</v>
      </c>
    </row>
    <row r="43" spans="1:51" ht="23.25" customHeight="1" thickBot="1" x14ac:dyDescent="0.2">
      <c r="A43" s="104"/>
      <c r="B43" s="105"/>
      <c r="C43" s="105"/>
      <c r="D43" s="105"/>
      <c r="E43" s="105"/>
      <c r="F43" s="106"/>
      <c r="G43" s="110"/>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2"/>
      <c r="AF43" s="112"/>
      <c r="AG43" s="112"/>
      <c r="AH43" s="112"/>
      <c r="AI43" s="112"/>
      <c r="AJ43" s="112"/>
      <c r="AK43" s="112"/>
      <c r="AL43" s="112"/>
      <c r="AM43" s="112"/>
      <c r="AN43" s="112"/>
      <c r="AO43" s="112"/>
      <c r="AP43" s="112"/>
      <c r="AQ43" s="111"/>
      <c r="AR43" s="111"/>
      <c r="AS43" s="111"/>
      <c r="AT43" s="111"/>
      <c r="AU43" s="111"/>
      <c r="AV43" s="111"/>
      <c r="AW43" s="111"/>
      <c r="AX43" s="113"/>
      <c r="AY43">
        <f t="shared" si="4"/>
        <v>1</v>
      </c>
    </row>
    <row r="44" spans="1:51" ht="31.5" customHeight="1" x14ac:dyDescent="0.15">
      <c r="A44" s="206" t="s">
        <v>228</v>
      </c>
      <c r="B44" s="207"/>
      <c r="C44" s="207"/>
      <c r="D44" s="207"/>
      <c r="E44" s="207"/>
      <c r="F44" s="208"/>
      <c r="G44" s="215" t="s">
        <v>57</v>
      </c>
      <c r="H44" s="215"/>
      <c r="I44" s="215"/>
      <c r="J44" s="215"/>
      <c r="K44" s="215"/>
      <c r="L44" s="215"/>
      <c r="M44" s="215"/>
      <c r="N44" s="215"/>
      <c r="O44" s="215"/>
      <c r="P44" s="215"/>
      <c r="Q44" s="215"/>
      <c r="R44" s="215"/>
      <c r="S44" s="215"/>
      <c r="T44" s="215"/>
      <c r="U44" s="215"/>
      <c r="V44" s="215"/>
      <c r="W44" s="215"/>
      <c r="X44" s="216"/>
      <c r="Y44" s="560"/>
      <c r="Z44" s="561"/>
      <c r="AA44" s="562"/>
      <c r="AB44" s="196" t="s">
        <v>11</v>
      </c>
      <c r="AC44" s="196"/>
      <c r="AD44" s="196"/>
      <c r="AE44" s="217" t="s">
        <v>256</v>
      </c>
      <c r="AF44" s="218"/>
      <c r="AG44" s="218"/>
      <c r="AH44" s="219"/>
      <c r="AI44" s="217" t="s">
        <v>273</v>
      </c>
      <c r="AJ44" s="218"/>
      <c r="AK44" s="218"/>
      <c r="AL44" s="219"/>
      <c r="AM44" s="217" t="s">
        <v>370</v>
      </c>
      <c r="AN44" s="218"/>
      <c r="AO44" s="218"/>
      <c r="AP44" s="219"/>
      <c r="AQ44" s="125" t="s">
        <v>278</v>
      </c>
      <c r="AR44" s="126"/>
      <c r="AS44" s="126"/>
      <c r="AT44" s="127"/>
      <c r="AU44" s="125" t="s">
        <v>402</v>
      </c>
      <c r="AV44" s="126"/>
      <c r="AW44" s="126"/>
      <c r="AX44" s="128"/>
    </row>
    <row r="45" spans="1:51" ht="50.1" customHeight="1" x14ac:dyDescent="0.15">
      <c r="A45" s="209"/>
      <c r="B45" s="210"/>
      <c r="C45" s="210"/>
      <c r="D45" s="210"/>
      <c r="E45" s="210"/>
      <c r="F45" s="211"/>
      <c r="G45" s="232" t="s">
        <v>586</v>
      </c>
      <c r="H45" s="232"/>
      <c r="I45" s="232"/>
      <c r="J45" s="232"/>
      <c r="K45" s="232"/>
      <c r="L45" s="232"/>
      <c r="M45" s="232"/>
      <c r="N45" s="232"/>
      <c r="O45" s="232"/>
      <c r="P45" s="232"/>
      <c r="Q45" s="232"/>
      <c r="R45" s="232"/>
      <c r="S45" s="232"/>
      <c r="T45" s="232"/>
      <c r="U45" s="232"/>
      <c r="V45" s="232"/>
      <c r="W45" s="232"/>
      <c r="X45" s="233"/>
      <c r="Y45" s="245" t="s">
        <v>52</v>
      </c>
      <c r="Z45" s="246"/>
      <c r="AA45" s="247"/>
      <c r="AB45" s="189" t="s">
        <v>587</v>
      </c>
      <c r="AC45" s="189"/>
      <c r="AD45" s="189"/>
      <c r="AE45" s="129">
        <v>356</v>
      </c>
      <c r="AF45" s="129"/>
      <c r="AG45" s="129"/>
      <c r="AH45" s="129"/>
      <c r="AI45" s="129">
        <v>379</v>
      </c>
      <c r="AJ45" s="129"/>
      <c r="AK45" s="129"/>
      <c r="AL45" s="129"/>
      <c r="AM45" s="129">
        <v>385</v>
      </c>
      <c r="AN45" s="129"/>
      <c r="AO45" s="129"/>
      <c r="AP45" s="129"/>
      <c r="AQ45" s="129"/>
      <c r="AR45" s="129"/>
      <c r="AS45" s="129"/>
      <c r="AT45" s="129"/>
      <c r="AU45" s="130"/>
      <c r="AV45" s="131"/>
      <c r="AW45" s="131"/>
      <c r="AX45" s="132"/>
    </row>
    <row r="46" spans="1:51" ht="50.1" customHeight="1" x14ac:dyDescent="0.15">
      <c r="A46" s="212"/>
      <c r="B46" s="213"/>
      <c r="C46" s="213"/>
      <c r="D46" s="213"/>
      <c r="E46" s="213"/>
      <c r="F46" s="214"/>
      <c r="G46" s="234"/>
      <c r="H46" s="234"/>
      <c r="I46" s="234"/>
      <c r="J46" s="234"/>
      <c r="K46" s="234"/>
      <c r="L46" s="234"/>
      <c r="M46" s="234"/>
      <c r="N46" s="234"/>
      <c r="O46" s="234"/>
      <c r="P46" s="234"/>
      <c r="Q46" s="234"/>
      <c r="R46" s="234"/>
      <c r="S46" s="234"/>
      <c r="T46" s="234"/>
      <c r="U46" s="234"/>
      <c r="V46" s="234"/>
      <c r="W46" s="234"/>
      <c r="X46" s="235"/>
      <c r="Y46" s="199" t="s">
        <v>53</v>
      </c>
      <c r="Z46" s="191"/>
      <c r="AA46" s="192"/>
      <c r="AB46" s="189" t="s">
        <v>587</v>
      </c>
      <c r="AC46" s="189"/>
      <c r="AD46" s="189"/>
      <c r="AE46" s="129" t="s">
        <v>574</v>
      </c>
      <c r="AF46" s="129"/>
      <c r="AG46" s="129"/>
      <c r="AH46" s="129"/>
      <c r="AI46" s="129" t="s">
        <v>574</v>
      </c>
      <c r="AJ46" s="129"/>
      <c r="AK46" s="129"/>
      <c r="AL46" s="129"/>
      <c r="AM46" s="129" t="s">
        <v>574</v>
      </c>
      <c r="AN46" s="129"/>
      <c r="AO46" s="129"/>
      <c r="AP46" s="129"/>
      <c r="AQ46" s="129"/>
      <c r="AR46" s="129"/>
      <c r="AS46" s="129"/>
      <c r="AT46" s="129"/>
      <c r="AU46" s="133"/>
      <c r="AV46" s="134"/>
      <c r="AW46" s="134"/>
      <c r="AX46" s="135"/>
    </row>
    <row r="47" spans="1:51" ht="23.25" customHeight="1" x14ac:dyDescent="0.15">
      <c r="A47" s="180" t="s">
        <v>14</v>
      </c>
      <c r="B47" s="181"/>
      <c r="C47" s="181"/>
      <c r="D47" s="181"/>
      <c r="E47" s="181"/>
      <c r="F47" s="182"/>
      <c r="G47" s="197" t="s">
        <v>15</v>
      </c>
      <c r="H47" s="197"/>
      <c r="I47" s="197"/>
      <c r="J47" s="197"/>
      <c r="K47" s="197"/>
      <c r="L47" s="197"/>
      <c r="M47" s="197"/>
      <c r="N47" s="197"/>
      <c r="O47" s="197"/>
      <c r="P47" s="197"/>
      <c r="Q47" s="197"/>
      <c r="R47" s="197"/>
      <c r="S47" s="197"/>
      <c r="T47" s="197"/>
      <c r="U47" s="197"/>
      <c r="V47" s="197"/>
      <c r="W47" s="197"/>
      <c r="X47" s="198"/>
      <c r="Y47" s="465"/>
      <c r="Z47" s="466"/>
      <c r="AA47" s="467"/>
      <c r="AB47" s="225" t="s">
        <v>11</v>
      </c>
      <c r="AC47" s="197"/>
      <c r="AD47" s="198"/>
      <c r="AE47" s="160" t="s">
        <v>256</v>
      </c>
      <c r="AF47" s="160"/>
      <c r="AG47" s="160"/>
      <c r="AH47" s="160"/>
      <c r="AI47" s="160" t="s">
        <v>273</v>
      </c>
      <c r="AJ47" s="160"/>
      <c r="AK47" s="160"/>
      <c r="AL47" s="160"/>
      <c r="AM47" s="160" t="s">
        <v>370</v>
      </c>
      <c r="AN47" s="160"/>
      <c r="AO47" s="160"/>
      <c r="AP47" s="160"/>
      <c r="AQ47" s="229" t="s">
        <v>403</v>
      </c>
      <c r="AR47" s="230"/>
      <c r="AS47" s="230"/>
      <c r="AT47" s="230"/>
      <c r="AU47" s="230"/>
      <c r="AV47" s="230"/>
      <c r="AW47" s="230"/>
      <c r="AX47" s="231"/>
    </row>
    <row r="48" spans="1:51" ht="23.25" customHeight="1" x14ac:dyDescent="0.15">
      <c r="A48" s="183"/>
      <c r="B48" s="184"/>
      <c r="C48" s="184"/>
      <c r="D48" s="184"/>
      <c r="E48" s="184"/>
      <c r="F48" s="185"/>
      <c r="G48" s="468" t="s">
        <v>588</v>
      </c>
      <c r="H48" s="468"/>
      <c r="I48" s="468"/>
      <c r="J48" s="468"/>
      <c r="K48" s="468"/>
      <c r="L48" s="468"/>
      <c r="M48" s="468"/>
      <c r="N48" s="468"/>
      <c r="O48" s="468"/>
      <c r="P48" s="468"/>
      <c r="Q48" s="468"/>
      <c r="R48" s="468"/>
      <c r="S48" s="468"/>
      <c r="T48" s="468"/>
      <c r="U48" s="468"/>
      <c r="V48" s="468"/>
      <c r="W48" s="468"/>
      <c r="X48" s="468"/>
      <c r="Y48" s="470" t="s">
        <v>14</v>
      </c>
      <c r="Z48" s="471"/>
      <c r="AA48" s="472"/>
      <c r="AB48" s="222" t="s">
        <v>589</v>
      </c>
      <c r="AC48" s="223"/>
      <c r="AD48" s="224"/>
      <c r="AE48" s="129">
        <v>15029</v>
      </c>
      <c r="AF48" s="129"/>
      <c r="AG48" s="129"/>
      <c r="AH48" s="129"/>
      <c r="AI48" s="129">
        <v>14255</v>
      </c>
      <c r="AJ48" s="129"/>
      <c r="AK48" s="129"/>
      <c r="AL48" s="129"/>
      <c r="AM48" s="129">
        <v>12030</v>
      </c>
      <c r="AN48" s="129"/>
      <c r="AO48" s="129"/>
      <c r="AP48" s="129"/>
      <c r="AQ48" s="130"/>
      <c r="AR48" s="131"/>
      <c r="AS48" s="131"/>
      <c r="AT48" s="131"/>
      <c r="AU48" s="131"/>
      <c r="AV48" s="131"/>
      <c r="AW48" s="131"/>
      <c r="AX48" s="132"/>
    </row>
    <row r="49" spans="1:51" ht="46.5" customHeight="1" thickBot="1" x14ac:dyDescent="0.2">
      <c r="A49" s="186"/>
      <c r="B49" s="187"/>
      <c r="C49" s="187"/>
      <c r="D49" s="187"/>
      <c r="E49" s="187"/>
      <c r="F49" s="188"/>
      <c r="G49" s="469"/>
      <c r="H49" s="469"/>
      <c r="I49" s="469"/>
      <c r="J49" s="469"/>
      <c r="K49" s="469"/>
      <c r="L49" s="469"/>
      <c r="M49" s="469"/>
      <c r="N49" s="469"/>
      <c r="O49" s="469"/>
      <c r="P49" s="469"/>
      <c r="Q49" s="469"/>
      <c r="R49" s="469"/>
      <c r="S49" s="469"/>
      <c r="T49" s="469"/>
      <c r="U49" s="469"/>
      <c r="V49" s="469"/>
      <c r="W49" s="469"/>
      <c r="X49" s="469"/>
      <c r="Y49" s="190" t="s">
        <v>46</v>
      </c>
      <c r="Z49" s="191"/>
      <c r="AA49" s="192"/>
      <c r="AB49" s="193" t="s">
        <v>590</v>
      </c>
      <c r="AC49" s="194"/>
      <c r="AD49" s="195"/>
      <c r="AE49" s="244" t="s">
        <v>591</v>
      </c>
      <c r="AF49" s="227"/>
      <c r="AG49" s="227"/>
      <c r="AH49" s="227"/>
      <c r="AI49" s="244" t="s">
        <v>592</v>
      </c>
      <c r="AJ49" s="227"/>
      <c r="AK49" s="227"/>
      <c r="AL49" s="227"/>
      <c r="AM49" s="244" t="s">
        <v>655</v>
      </c>
      <c r="AN49" s="227"/>
      <c r="AO49" s="227"/>
      <c r="AP49" s="227"/>
      <c r="AQ49" s="227"/>
      <c r="AR49" s="227"/>
      <c r="AS49" s="227"/>
      <c r="AT49" s="227"/>
      <c r="AU49" s="227"/>
      <c r="AV49" s="227"/>
      <c r="AW49" s="227"/>
      <c r="AX49" s="228"/>
    </row>
    <row r="50" spans="1:51" ht="45" customHeight="1" x14ac:dyDescent="0.15">
      <c r="A50" s="99" t="s">
        <v>268</v>
      </c>
      <c r="B50" s="96"/>
      <c r="C50" s="95" t="s">
        <v>172</v>
      </c>
      <c r="D50" s="96"/>
      <c r="E50" s="654" t="s">
        <v>189</v>
      </c>
      <c r="F50" s="655"/>
      <c r="G50" s="656" t="s">
        <v>685</v>
      </c>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58"/>
      <c r="AY50">
        <f>COUNTA($G$50)</f>
        <v>1</v>
      </c>
    </row>
    <row r="51" spans="1:51" ht="45" customHeight="1" x14ac:dyDescent="0.15">
      <c r="A51" s="100"/>
      <c r="B51" s="98"/>
      <c r="C51" s="97"/>
      <c r="D51" s="98"/>
      <c r="E51" s="650" t="s">
        <v>188</v>
      </c>
      <c r="F51" s="651"/>
      <c r="G51" s="649" t="s">
        <v>686</v>
      </c>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3"/>
      <c r="AY51">
        <f>$AY$50</f>
        <v>1</v>
      </c>
    </row>
    <row r="52" spans="1:51" ht="18.75" customHeight="1" x14ac:dyDescent="0.15">
      <c r="A52" s="100"/>
      <c r="B52" s="98"/>
      <c r="C52" s="97"/>
      <c r="D52" s="98"/>
      <c r="E52" s="659" t="s">
        <v>173</v>
      </c>
      <c r="F52" s="660"/>
      <c r="G52" s="613" t="s">
        <v>177</v>
      </c>
      <c r="H52" s="614"/>
      <c r="I52" s="614"/>
      <c r="J52" s="614"/>
      <c r="K52" s="614"/>
      <c r="L52" s="614"/>
      <c r="M52" s="614"/>
      <c r="N52" s="614"/>
      <c r="O52" s="614"/>
      <c r="P52" s="614"/>
      <c r="Q52" s="614"/>
      <c r="R52" s="614"/>
      <c r="S52" s="614"/>
      <c r="T52" s="614"/>
      <c r="U52" s="614"/>
      <c r="V52" s="614"/>
      <c r="W52" s="614"/>
      <c r="X52" s="615"/>
      <c r="Y52" s="641"/>
      <c r="Z52" s="642"/>
      <c r="AA52" s="643"/>
      <c r="AB52" s="631" t="s">
        <v>11</v>
      </c>
      <c r="AC52" s="614"/>
      <c r="AD52" s="615"/>
      <c r="AE52" s="493" t="s">
        <v>256</v>
      </c>
      <c r="AF52" s="494"/>
      <c r="AG52" s="494"/>
      <c r="AH52" s="495"/>
      <c r="AI52" s="493" t="s">
        <v>273</v>
      </c>
      <c r="AJ52" s="494"/>
      <c r="AK52" s="494"/>
      <c r="AL52" s="495"/>
      <c r="AM52" s="493" t="s">
        <v>557</v>
      </c>
      <c r="AN52" s="494"/>
      <c r="AO52" s="494"/>
      <c r="AP52" s="495"/>
      <c r="AQ52" s="631" t="s">
        <v>170</v>
      </c>
      <c r="AR52" s="614"/>
      <c r="AS52" s="614"/>
      <c r="AT52" s="615"/>
      <c r="AU52" s="634" t="s">
        <v>179</v>
      </c>
      <c r="AV52" s="634"/>
      <c r="AW52" s="634"/>
      <c r="AX52" s="635"/>
      <c r="AY52">
        <f>COUNTA($G$54)</f>
        <v>1</v>
      </c>
    </row>
    <row r="53" spans="1:51" ht="18.75" customHeight="1" x14ac:dyDescent="0.15">
      <c r="A53" s="100"/>
      <c r="B53" s="98"/>
      <c r="C53" s="97"/>
      <c r="D53" s="98"/>
      <c r="E53" s="97"/>
      <c r="F53" s="661"/>
      <c r="G53" s="616"/>
      <c r="H53" s="497"/>
      <c r="I53" s="497"/>
      <c r="J53" s="497"/>
      <c r="K53" s="497"/>
      <c r="L53" s="497"/>
      <c r="M53" s="497"/>
      <c r="N53" s="497"/>
      <c r="O53" s="497"/>
      <c r="P53" s="497"/>
      <c r="Q53" s="497"/>
      <c r="R53" s="497"/>
      <c r="S53" s="497"/>
      <c r="T53" s="497"/>
      <c r="U53" s="497"/>
      <c r="V53" s="497"/>
      <c r="W53" s="497"/>
      <c r="X53" s="498"/>
      <c r="Y53" s="644"/>
      <c r="Z53" s="645"/>
      <c r="AA53" s="646"/>
      <c r="AB53" s="496"/>
      <c r="AC53" s="497"/>
      <c r="AD53" s="498"/>
      <c r="AE53" s="496"/>
      <c r="AF53" s="497"/>
      <c r="AG53" s="497"/>
      <c r="AH53" s="498"/>
      <c r="AI53" s="496"/>
      <c r="AJ53" s="497"/>
      <c r="AK53" s="497"/>
      <c r="AL53" s="498"/>
      <c r="AM53" s="496"/>
      <c r="AN53" s="497"/>
      <c r="AO53" s="497"/>
      <c r="AP53" s="498"/>
      <c r="AQ53" s="610" t="s">
        <v>574</v>
      </c>
      <c r="AR53" s="611"/>
      <c r="AS53" s="497" t="s">
        <v>171</v>
      </c>
      <c r="AT53" s="498"/>
      <c r="AU53" s="612" t="s">
        <v>678</v>
      </c>
      <c r="AV53" s="612"/>
      <c r="AW53" s="497" t="s">
        <v>166</v>
      </c>
      <c r="AX53" s="647"/>
      <c r="AY53">
        <f>$AY$52</f>
        <v>1</v>
      </c>
    </row>
    <row r="54" spans="1:51" ht="39.75" customHeight="1" x14ac:dyDescent="0.15">
      <c r="A54" s="100"/>
      <c r="B54" s="98"/>
      <c r="C54" s="97"/>
      <c r="D54" s="98"/>
      <c r="E54" s="97"/>
      <c r="F54" s="661"/>
      <c r="G54" s="648" t="s">
        <v>593</v>
      </c>
      <c r="H54" s="232"/>
      <c r="I54" s="232"/>
      <c r="J54" s="232"/>
      <c r="K54" s="232"/>
      <c r="L54" s="232"/>
      <c r="M54" s="232"/>
      <c r="N54" s="232"/>
      <c r="O54" s="232"/>
      <c r="P54" s="232"/>
      <c r="Q54" s="232"/>
      <c r="R54" s="232"/>
      <c r="S54" s="232"/>
      <c r="T54" s="232"/>
      <c r="U54" s="232"/>
      <c r="V54" s="232"/>
      <c r="W54" s="232"/>
      <c r="X54" s="233"/>
      <c r="Y54" s="636" t="s">
        <v>178</v>
      </c>
      <c r="Z54" s="637"/>
      <c r="AA54" s="638"/>
      <c r="AB54" s="639" t="s">
        <v>582</v>
      </c>
      <c r="AC54" s="640"/>
      <c r="AD54" s="640"/>
      <c r="AE54" s="171">
        <v>4.2</v>
      </c>
      <c r="AF54" s="172"/>
      <c r="AG54" s="172"/>
      <c r="AH54" s="172"/>
      <c r="AI54" s="171">
        <v>4.2</v>
      </c>
      <c r="AJ54" s="172"/>
      <c r="AK54" s="172"/>
      <c r="AL54" s="172"/>
      <c r="AM54" s="171" t="s">
        <v>682</v>
      </c>
      <c r="AN54" s="172"/>
      <c r="AO54" s="172"/>
      <c r="AP54" s="172"/>
      <c r="AQ54" s="171" t="s">
        <v>574</v>
      </c>
      <c r="AR54" s="172"/>
      <c r="AS54" s="172"/>
      <c r="AT54" s="172"/>
      <c r="AU54" s="171" t="s">
        <v>574</v>
      </c>
      <c r="AV54" s="172"/>
      <c r="AW54" s="172"/>
      <c r="AX54" s="173"/>
      <c r="AY54">
        <f t="shared" ref="AY54:AY55" si="5">$AY$52</f>
        <v>1</v>
      </c>
    </row>
    <row r="55" spans="1:51" ht="39.75" customHeight="1" x14ac:dyDescent="0.15">
      <c r="A55" s="100"/>
      <c r="B55" s="98"/>
      <c r="C55" s="97"/>
      <c r="D55" s="98"/>
      <c r="E55" s="97"/>
      <c r="F55" s="661"/>
      <c r="G55" s="649"/>
      <c r="H55" s="234"/>
      <c r="I55" s="234"/>
      <c r="J55" s="234"/>
      <c r="K55" s="234"/>
      <c r="L55" s="234"/>
      <c r="M55" s="234"/>
      <c r="N55" s="234"/>
      <c r="O55" s="234"/>
      <c r="P55" s="234"/>
      <c r="Q55" s="234"/>
      <c r="R55" s="234"/>
      <c r="S55" s="234"/>
      <c r="T55" s="234"/>
      <c r="U55" s="234"/>
      <c r="V55" s="234"/>
      <c r="W55" s="234"/>
      <c r="X55" s="235"/>
      <c r="Y55" s="324" t="s">
        <v>51</v>
      </c>
      <c r="Z55" s="325"/>
      <c r="AA55" s="326"/>
      <c r="AB55" s="327" t="s">
        <v>582</v>
      </c>
      <c r="AC55" s="328"/>
      <c r="AD55" s="328"/>
      <c r="AE55" s="171">
        <v>3.8</v>
      </c>
      <c r="AF55" s="172"/>
      <c r="AG55" s="172"/>
      <c r="AH55" s="172"/>
      <c r="AI55" s="171">
        <v>3.8</v>
      </c>
      <c r="AJ55" s="172"/>
      <c r="AK55" s="172"/>
      <c r="AL55" s="172"/>
      <c r="AM55" s="171">
        <v>3.8</v>
      </c>
      <c r="AN55" s="172"/>
      <c r="AO55" s="172"/>
      <c r="AP55" s="172"/>
      <c r="AQ55" s="171" t="s">
        <v>574</v>
      </c>
      <c r="AR55" s="172"/>
      <c r="AS55" s="172"/>
      <c r="AT55" s="172"/>
      <c r="AU55" s="171" t="s">
        <v>678</v>
      </c>
      <c r="AV55" s="172"/>
      <c r="AW55" s="172"/>
      <c r="AX55" s="173"/>
      <c r="AY55">
        <f t="shared" si="5"/>
        <v>1</v>
      </c>
    </row>
    <row r="56" spans="1:51" ht="18.75" customHeight="1" x14ac:dyDescent="0.15">
      <c r="A56" s="100"/>
      <c r="B56" s="98"/>
      <c r="C56" s="97"/>
      <c r="D56" s="98"/>
      <c r="E56" s="97"/>
      <c r="F56" s="661"/>
      <c r="G56" s="613" t="s">
        <v>177</v>
      </c>
      <c r="H56" s="614"/>
      <c r="I56" s="614"/>
      <c r="J56" s="614"/>
      <c r="K56" s="614"/>
      <c r="L56" s="614"/>
      <c r="M56" s="614"/>
      <c r="N56" s="614"/>
      <c r="O56" s="614"/>
      <c r="P56" s="614"/>
      <c r="Q56" s="614"/>
      <c r="R56" s="614"/>
      <c r="S56" s="614"/>
      <c r="T56" s="614"/>
      <c r="U56" s="614"/>
      <c r="V56" s="614"/>
      <c r="W56" s="614"/>
      <c r="X56" s="615"/>
      <c r="Y56" s="641"/>
      <c r="Z56" s="642"/>
      <c r="AA56" s="643"/>
      <c r="AB56" s="631" t="s">
        <v>11</v>
      </c>
      <c r="AC56" s="614"/>
      <c r="AD56" s="615"/>
      <c r="AE56" s="493" t="s">
        <v>256</v>
      </c>
      <c r="AF56" s="494"/>
      <c r="AG56" s="494"/>
      <c r="AH56" s="495"/>
      <c r="AI56" s="493" t="s">
        <v>273</v>
      </c>
      <c r="AJ56" s="494"/>
      <c r="AK56" s="494"/>
      <c r="AL56" s="495"/>
      <c r="AM56" s="493" t="s">
        <v>557</v>
      </c>
      <c r="AN56" s="494"/>
      <c r="AO56" s="494"/>
      <c r="AP56" s="495"/>
      <c r="AQ56" s="631" t="s">
        <v>170</v>
      </c>
      <c r="AR56" s="614"/>
      <c r="AS56" s="614"/>
      <c r="AT56" s="615"/>
      <c r="AU56" s="634" t="s">
        <v>179</v>
      </c>
      <c r="AV56" s="634"/>
      <c r="AW56" s="634"/>
      <c r="AX56" s="635"/>
      <c r="AY56">
        <f>COUNTA($G$58)</f>
        <v>1</v>
      </c>
    </row>
    <row r="57" spans="1:51" ht="18.75" customHeight="1" x14ac:dyDescent="0.15">
      <c r="A57" s="100"/>
      <c r="B57" s="98"/>
      <c r="C57" s="97"/>
      <c r="D57" s="98"/>
      <c r="E57" s="97"/>
      <c r="F57" s="661"/>
      <c r="G57" s="616"/>
      <c r="H57" s="497"/>
      <c r="I57" s="497"/>
      <c r="J57" s="497"/>
      <c r="K57" s="497"/>
      <c r="L57" s="497"/>
      <c r="M57" s="497"/>
      <c r="N57" s="497"/>
      <c r="O57" s="497"/>
      <c r="P57" s="497"/>
      <c r="Q57" s="497"/>
      <c r="R57" s="497"/>
      <c r="S57" s="497"/>
      <c r="T57" s="497"/>
      <c r="U57" s="497"/>
      <c r="V57" s="497"/>
      <c r="W57" s="497"/>
      <c r="X57" s="498"/>
      <c r="Y57" s="644"/>
      <c r="Z57" s="645"/>
      <c r="AA57" s="646"/>
      <c r="AB57" s="496"/>
      <c r="AC57" s="497"/>
      <c r="AD57" s="498"/>
      <c r="AE57" s="496"/>
      <c r="AF57" s="497"/>
      <c r="AG57" s="497"/>
      <c r="AH57" s="498"/>
      <c r="AI57" s="496"/>
      <c r="AJ57" s="497"/>
      <c r="AK57" s="497"/>
      <c r="AL57" s="498"/>
      <c r="AM57" s="496"/>
      <c r="AN57" s="497"/>
      <c r="AO57" s="497"/>
      <c r="AP57" s="498"/>
      <c r="AQ57" s="610" t="s">
        <v>574</v>
      </c>
      <c r="AR57" s="611"/>
      <c r="AS57" s="497" t="s">
        <v>171</v>
      </c>
      <c r="AT57" s="498"/>
      <c r="AU57" s="612" t="s">
        <v>678</v>
      </c>
      <c r="AV57" s="612"/>
      <c r="AW57" s="497" t="s">
        <v>166</v>
      </c>
      <c r="AX57" s="647"/>
      <c r="AY57">
        <f>$AY$56</f>
        <v>1</v>
      </c>
    </row>
    <row r="58" spans="1:51" ht="39.75" customHeight="1" x14ac:dyDescent="0.15">
      <c r="A58" s="100"/>
      <c r="B58" s="98"/>
      <c r="C58" s="97"/>
      <c r="D58" s="98"/>
      <c r="E58" s="97"/>
      <c r="F58" s="661"/>
      <c r="G58" s="648" t="s">
        <v>594</v>
      </c>
      <c r="H58" s="232"/>
      <c r="I58" s="232"/>
      <c r="J58" s="232"/>
      <c r="K58" s="232"/>
      <c r="L58" s="232"/>
      <c r="M58" s="232"/>
      <c r="N58" s="232"/>
      <c r="O58" s="232"/>
      <c r="P58" s="232"/>
      <c r="Q58" s="232"/>
      <c r="R58" s="232"/>
      <c r="S58" s="232"/>
      <c r="T58" s="232"/>
      <c r="U58" s="232"/>
      <c r="V58" s="232"/>
      <c r="W58" s="232"/>
      <c r="X58" s="233"/>
      <c r="Y58" s="636" t="s">
        <v>178</v>
      </c>
      <c r="Z58" s="637"/>
      <c r="AA58" s="638"/>
      <c r="AB58" s="639" t="s">
        <v>582</v>
      </c>
      <c r="AC58" s="640"/>
      <c r="AD58" s="640"/>
      <c r="AE58" s="171">
        <v>3.9</v>
      </c>
      <c r="AF58" s="172"/>
      <c r="AG58" s="172"/>
      <c r="AH58" s="172"/>
      <c r="AI58" s="171">
        <v>4</v>
      </c>
      <c r="AJ58" s="172"/>
      <c r="AK58" s="172"/>
      <c r="AL58" s="172"/>
      <c r="AM58" s="171" t="s">
        <v>682</v>
      </c>
      <c r="AN58" s="172"/>
      <c r="AO58" s="172"/>
      <c r="AP58" s="172"/>
      <c r="AQ58" s="171" t="s">
        <v>574</v>
      </c>
      <c r="AR58" s="172"/>
      <c r="AS58" s="172"/>
      <c r="AT58" s="172"/>
      <c r="AU58" s="171" t="s">
        <v>574</v>
      </c>
      <c r="AV58" s="172"/>
      <c r="AW58" s="172"/>
      <c r="AX58" s="173"/>
      <c r="AY58">
        <f t="shared" ref="AY58:AY59" si="6">$AY$56</f>
        <v>1</v>
      </c>
    </row>
    <row r="59" spans="1:51" ht="39.75" customHeight="1" x14ac:dyDescent="0.15">
      <c r="A59" s="100"/>
      <c r="B59" s="98"/>
      <c r="C59" s="97"/>
      <c r="D59" s="98"/>
      <c r="E59" s="97"/>
      <c r="F59" s="661"/>
      <c r="G59" s="649"/>
      <c r="H59" s="234"/>
      <c r="I59" s="234"/>
      <c r="J59" s="234"/>
      <c r="K59" s="234"/>
      <c r="L59" s="234"/>
      <c r="M59" s="234"/>
      <c r="N59" s="234"/>
      <c r="O59" s="234"/>
      <c r="P59" s="234"/>
      <c r="Q59" s="234"/>
      <c r="R59" s="234"/>
      <c r="S59" s="234"/>
      <c r="T59" s="234"/>
      <c r="U59" s="234"/>
      <c r="V59" s="234"/>
      <c r="W59" s="234"/>
      <c r="X59" s="235"/>
      <c r="Y59" s="324" t="s">
        <v>51</v>
      </c>
      <c r="Z59" s="325"/>
      <c r="AA59" s="326"/>
      <c r="AB59" s="327" t="s">
        <v>582</v>
      </c>
      <c r="AC59" s="328"/>
      <c r="AD59" s="328"/>
      <c r="AE59" s="171">
        <v>3.8</v>
      </c>
      <c r="AF59" s="172"/>
      <c r="AG59" s="172"/>
      <c r="AH59" s="172"/>
      <c r="AI59" s="171">
        <v>3.8</v>
      </c>
      <c r="AJ59" s="172"/>
      <c r="AK59" s="172"/>
      <c r="AL59" s="172"/>
      <c r="AM59" s="171">
        <v>3.8</v>
      </c>
      <c r="AN59" s="172"/>
      <c r="AO59" s="172"/>
      <c r="AP59" s="172"/>
      <c r="AQ59" s="171" t="s">
        <v>574</v>
      </c>
      <c r="AR59" s="172"/>
      <c r="AS59" s="172"/>
      <c r="AT59" s="172"/>
      <c r="AU59" s="171" t="s">
        <v>678</v>
      </c>
      <c r="AV59" s="172"/>
      <c r="AW59" s="172"/>
      <c r="AX59" s="173"/>
      <c r="AY59">
        <f t="shared" si="6"/>
        <v>1</v>
      </c>
    </row>
    <row r="60" spans="1:51" ht="23.25" customHeight="1" x14ac:dyDescent="0.15">
      <c r="A60" s="100"/>
      <c r="B60" s="98"/>
      <c r="C60" s="97"/>
      <c r="D60" s="98"/>
      <c r="E60" s="607" t="s">
        <v>191</v>
      </c>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608"/>
      <c r="AR60" s="608"/>
      <c r="AS60" s="608"/>
      <c r="AT60" s="608"/>
      <c r="AU60" s="608"/>
      <c r="AV60" s="608"/>
      <c r="AW60" s="608"/>
      <c r="AX60" s="609"/>
      <c r="AY60">
        <f>COUNTA($E$61)</f>
        <v>1</v>
      </c>
    </row>
    <row r="61" spans="1:51" ht="45" customHeight="1" x14ac:dyDescent="0.15">
      <c r="A61" s="100"/>
      <c r="B61" s="98"/>
      <c r="C61" s="97"/>
      <c r="D61" s="98"/>
      <c r="E61" s="256" t="s">
        <v>645</v>
      </c>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57"/>
      <c r="AY61">
        <f>$AY$60</f>
        <v>1</v>
      </c>
    </row>
    <row r="62" spans="1:51" ht="45" customHeight="1" thickBot="1" x14ac:dyDescent="0.2">
      <c r="A62" s="100"/>
      <c r="B62" s="98"/>
      <c r="C62" s="97"/>
      <c r="D62" s="98"/>
      <c r="E62" s="258"/>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60"/>
      <c r="AY62">
        <f>$AY$60</f>
        <v>1</v>
      </c>
    </row>
    <row r="63" spans="1:51" ht="27" customHeight="1" x14ac:dyDescent="0.15">
      <c r="A63" s="617" t="s">
        <v>44</v>
      </c>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8"/>
      <c r="AW63" s="618"/>
      <c r="AX63" s="619"/>
    </row>
    <row r="64" spans="1:51" ht="27" customHeight="1" x14ac:dyDescent="0.15">
      <c r="A64" s="5"/>
      <c r="B64" s="6"/>
      <c r="C64" s="166" t="s">
        <v>29</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7"/>
      <c r="AD64" s="165" t="s">
        <v>33</v>
      </c>
      <c r="AE64" s="165"/>
      <c r="AF64" s="165"/>
      <c r="AG64" s="313" t="s">
        <v>28</v>
      </c>
      <c r="AH64" s="165"/>
      <c r="AI64" s="165"/>
      <c r="AJ64" s="165"/>
      <c r="AK64" s="165"/>
      <c r="AL64" s="165"/>
      <c r="AM64" s="165"/>
      <c r="AN64" s="165"/>
      <c r="AO64" s="165"/>
      <c r="AP64" s="165"/>
      <c r="AQ64" s="165"/>
      <c r="AR64" s="165"/>
      <c r="AS64" s="165"/>
      <c r="AT64" s="165"/>
      <c r="AU64" s="165"/>
      <c r="AV64" s="165"/>
      <c r="AW64" s="165"/>
      <c r="AX64" s="314"/>
    </row>
    <row r="65" spans="1:50" ht="75" customHeight="1" x14ac:dyDescent="0.15">
      <c r="A65" s="584" t="s">
        <v>133</v>
      </c>
      <c r="B65" s="585"/>
      <c r="C65" s="371" t="s">
        <v>134</v>
      </c>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3"/>
      <c r="AD65" s="136" t="s">
        <v>597</v>
      </c>
      <c r="AE65" s="137"/>
      <c r="AF65" s="137"/>
      <c r="AG65" s="168" t="s">
        <v>646</v>
      </c>
      <c r="AH65" s="169"/>
      <c r="AI65" s="169"/>
      <c r="AJ65" s="169"/>
      <c r="AK65" s="169"/>
      <c r="AL65" s="169"/>
      <c r="AM65" s="169"/>
      <c r="AN65" s="169"/>
      <c r="AO65" s="169"/>
      <c r="AP65" s="169"/>
      <c r="AQ65" s="169"/>
      <c r="AR65" s="169"/>
      <c r="AS65" s="169"/>
      <c r="AT65" s="169"/>
      <c r="AU65" s="169"/>
      <c r="AV65" s="169"/>
      <c r="AW65" s="169"/>
      <c r="AX65" s="170"/>
    </row>
    <row r="66" spans="1:50" ht="75" customHeight="1" x14ac:dyDescent="0.15">
      <c r="A66" s="586"/>
      <c r="B66" s="587"/>
      <c r="C66" s="488" t="s">
        <v>34</v>
      </c>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251"/>
      <c r="AD66" s="220" t="s">
        <v>597</v>
      </c>
      <c r="AE66" s="221"/>
      <c r="AF66" s="221"/>
      <c r="AG66" s="92" t="s">
        <v>647</v>
      </c>
      <c r="AH66" s="93"/>
      <c r="AI66" s="93"/>
      <c r="AJ66" s="93"/>
      <c r="AK66" s="93"/>
      <c r="AL66" s="93"/>
      <c r="AM66" s="93"/>
      <c r="AN66" s="93"/>
      <c r="AO66" s="93"/>
      <c r="AP66" s="93"/>
      <c r="AQ66" s="93"/>
      <c r="AR66" s="93"/>
      <c r="AS66" s="93"/>
      <c r="AT66" s="93"/>
      <c r="AU66" s="93"/>
      <c r="AV66" s="93"/>
      <c r="AW66" s="93"/>
      <c r="AX66" s="94"/>
    </row>
    <row r="67" spans="1:50" ht="84.95" customHeight="1" x14ac:dyDescent="0.15">
      <c r="A67" s="588"/>
      <c r="B67" s="589"/>
      <c r="C67" s="490" t="s">
        <v>135</v>
      </c>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2"/>
      <c r="AD67" s="463" t="s">
        <v>597</v>
      </c>
      <c r="AE67" s="464"/>
      <c r="AF67" s="464"/>
      <c r="AG67" s="258" t="s">
        <v>648</v>
      </c>
      <c r="AH67" s="259"/>
      <c r="AI67" s="259"/>
      <c r="AJ67" s="259"/>
      <c r="AK67" s="259"/>
      <c r="AL67" s="259"/>
      <c r="AM67" s="259"/>
      <c r="AN67" s="259"/>
      <c r="AO67" s="259"/>
      <c r="AP67" s="259"/>
      <c r="AQ67" s="259"/>
      <c r="AR67" s="259"/>
      <c r="AS67" s="259"/>
      <c r="AT67" s="259"/>
      <c r="AU67" s="259"/>
      <c r="AV67" s="259"/>
      <c r="AW67" s="259"/>
      <c r="AX67" s="260"/>
    </row>
    <row r="68" spans="1:50" ht="27" customHeight="1" x14ac:dyDescent="0.15">
      <c r="A68" s="288" t="s">
        <v>36</v>
      </c>
      <c r="B68" s="289"/>
      <c r="C68" s="310" t="s">
        <v>38</v>
      </c>
      <c r="D68" s="311"/>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312"/>
      <c r="AD68" s="377" t="s">
        <v>597</v>
      </c>
      <c r="AE68" s="378"/>
      <c r="AF68" s="378"/>
      <c r="AG68" s="256" t="s">
        <v>649</v>
      </c>
      <c r="AH68" s="232"/>
      <c r="AI68" s="232"/>
      <c r="AJ68" s="232"/>
      <c r="AK68" s="232"/>
      <c r="AL68" s="232"/>
      <c r="AM68" s="232"/>
      <c r="AN68" s="232"/>
      <c r="AO68" s="232"/>
      <c r="AP68" s="232"/>
      <c r="AQ68" s="232"/>
      <c r="AR68" s="232"/>
      <c r="AS68" s="232"/>
      <c r="AT68" s="232"/>
      <c r="AU68" s="232"/>
      <c r="AV68" s="232"/>
      <c r="AW68" s="232"/>
      <c r="AX68" s="257"/>
    </row>
    <row r="69" spans="1:50" ht="35.25" customHeight="1" x14ac:dyDescent="0.15">
      <c r="A69" s="290"/>
      <c r="B69" s="291"/>
      <c r="C69" s="535"/>
      <c r="D69" s="536"/>
      <c r="E69" s="400" t="s">
        <v>248</v>
      </c>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2"/>
      <c r="AD69" s="220" t="s">
        <v>683</v>
      </c>
      <c r="AE69" s="221"/>
      <c r="AF69" s="420"/>
      <c r="AG69" s="258"/>
      <c r="AH69" s="259"/>
      <c r="AI69" s="259"/>
      <c r="AJ69" s="259"/>
      <c r="AK69" s="259"/>
      <c r="AL69" s="259"/>
      <c r="AM69" s="259"/>
      <c r="AN69" s="259"/>
      <c r="AO69" s="259"/>
      <c r="AP69" s="259"/>
      <c r="AQ69" s="259"/>
      <c r="AR69" s="259"/>
      <c r="AS69" s="259"/>
      <c r="AT69" s="259"/>
      <c r="AU69" s="259"/>
      <c r="AV69" s="259"/>
      <c r="AW69" s="259"/>
      <c r="AX69" s="260"/>
    </row>
    <row r="70" spans="1:50" x14ac:dyDescent="0.15">
      <c r="A70" s="290"/>
      <c r="B70" s="291"/>
      <c r="C70" s="537"/>
      <c r="D70" s="538"/>
      <c r="E70" s="387" t="s">
        <v>209</v>
      </c>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9"/>
      <c r="AD70" s="599" t="s">
        <v>652</v>
      </c>
      <c r="AE70" s="600"/>
      <c r="AF70" s="600"/>
      <c r="AG70" s="258"/>
      <c r="AH70" s="259"/>
      <c r="AI70" s="259"/>
      <c r="AJ70" s="259"/>
      <c r="AK70" s="259"/>
      <c r="AL70" s="259"/>
      <c r="AM70" s="259"/>
      <c r="AN70" s="259"/>
      <c r="AO70" s="259"/>
      <c r="AP70" s="259"/>
      <c r="AQ70" s="259"/>
      <c r="AR70" s="259"/>
      <c r="AS70" s="259"/>
      <c r="AT70" s="259"/>
      <c r="AU70" s="259"/>
      <c r="AV70" s="259"/>
      <c r="AW70" s="259"/>
      <c r="AX70" s="260"/>
    </row>
    <row r="71" spans="1:50" ht="66" customHeight="1" x14ac:dyDescent="0.15">
      <c r="A71" s="290"/>
      <c r="B71" s="292"/>
      <c r="C71" s="483" t="s">
        <v>39</v>
      </c>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248" t="s">
        <v>597</v>
      </c>
      <c r="AE71" s="249"/>
      <c r="AF71" s="249"/>
      <c r="AG71" s="581" t="s">
        <v>642</v>
      </c>
      <c r="AH71" s="582"/>
      <c r="AI71" s="582"/>
      <c r="AJ71" s="582"/>
      <c r="AK71" s="582"/>
      <c r="AL71" s="582"/>
      <c r="AM71" s="582"/>
      <c r="AN71" s="582"/>
      <c r="AO71" s="582"/>
      <c r="AP71" s="582"/>
      <c r="AQ71" s="582"/>
      <c r="AR71" s="582"/>
      <c r="AS71" s="582"/>
      <c r="AT71" s="582"/>
      <c r="AU71" s="582"/>
      <c r="AV71" s="582"/>
      <c r="AW71" s="582"/>
      <c r="AX71" s="583"/>
    </row>
    <row r="72" spans="1:50" ht="47.25" customHeight="1" x14ac:dyDescent="0.15">
      <c r="A72" s="290"/>
      <c r="B72" s="292"/>
      <c r="C72" s="250" t="s">
        <v>136</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20" t="s">
        <v>597</v>
      </c>
      <c r="AE72" s="221"/>
      <c r="AF72" s="221"/>
      <c r="AG72" s="264" t="s">
        <v>641</v>
      </c>
      <c r="AH72" s="265"/>
      <c r="AI72" s="265"/>
      <c r="AJ72" s="265"/>
      <c r="AK72" s="265"/>
      <c r="AL72" s="265"/>
      <c r="AM72" s="265"/>
      <c r="AN72" s="265"/>
      <c r="AO72" s="265"/>
      <c r="AP72" s="265"/>
      <c r="AQ72" s="265"/>
      <c r="AR72" s="265"/>
      <c r="AS72" s="265"/>
      <c r="AT72" s="265"/>
      <c r="AU72" s="265"/>
      <c r="AV72" s="265"/>
      <c r="AW72" s="265"/>
      <c r="AX72" s="266"/>
    </row>
    <row r="73" spans="1:50" ht="26.25" customHeight="1" x14ac:dyDescent="0.15">
      <c r="A73" s="290"/>
      <c r="B73" s="292"/>
      <c r="C73" s="250" t="s">
        <v>35</v>
      </c>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20" t="s">
        <v>651</v>
      </c>
      <c r="AE73" s="221"/>
      <c r="AF73" s="221"/>
      <c r="AG73" s="92" t="s">
        <v>650</v>
      </c>
      <c r="AH73" s="93"/>
      <c r="AI73" s="93"/>
      <c r="AJ73" s="93"/>
      <c r="AK73" s="93"/>
      <c r="AL73" s="93"/>
      <c r="AM73" s="93"/>
      <c r="AN73" s="93"/>
      <c r="AO73" s="93"/>
      <c r="AP73" s="93"/>
      <c r="AQ73" s="93"/>
      <c r="AR73" s="93"/>
      <c r="AS73" s="93"/>
      <c r="AT73" s="93"/>
      <c r="AU73" s="93"/>
      <c r="AV73" s="93"/>
      <c r="AW73" s="93"/>
      <c r="AX73" s="94"/>
    </row>
    <row r="74" spans="1:50" ht="44.25" customHeight="1" x14ac:dyDescent="0.15">
      <c r="A74" s="290"/>
      <c r="B74" s="292"/>
      <c r="C74" s="250" t="s">
        <v>40</v>
      </c>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2"/>
      <c r="AD74" s="220" t="s">
        <v>597</v>
      </c>
      <c r="AE74" s="221"/>
      <c r="AF74" s="221"/>
      <c r="AG74" s="264" t="s">
        <v>640</v>
      </c>
      <c r="AH74" s="265"/>
      <c r="AI74" s="265"/>
      <c r="AJ74" s="265"/>
      <c r="AK74" s="265"/>
      <c r="AL74" s="265"/>
      <c r="AM74" s="265"/>
      <c r="AN74" s="265"/>
      <c r="AO74" s="265"/>
      <c r="AP74" s="265"/>
      <c r="AQ74" s="265"/>
      <c r="AR74" s="265"/>
      <c r="AS74" s="265"/>
      <c r="AT74" s="265"/>
      <c r="AU74" s="265"/>
      <c r="AV74" s="265"/>
      <c r="AW74" s="265"/>
      <c r="AX74" s="266"/>
    </row>
    <row r="75" spans="1:50" ht="26.25" customHeight="1" x14ac:dyDescent="0.15">
      <c r="A75" s="290"/>
      <c r="B75" s="292"/>
      <c r="C75" s="250" t="s">
        <v>225</v>
      </c>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2"/>
      <c r="AD75" s="463" t="s">
        <v>651</v>
      </c>
      <c r="AE75" s="464"/>
      <c r="AF75" s="464"/>
      <c r="AG75" s="92" t="s">
        <v>650</v>
      </c>
      <c r="AH75" s="93"/>
      <c r="AI75" s="93"/>
      <c r="AJ75" s="93"/>
      <c r="AK75" s="93"/>
      <c r="AL75" s="93"/>
      <c r="AM75" s="93"/>
      <c r="AN75" s="93"/>
      <c r="AO75" s="93"/>
      <c r="AP75" s="93"/>
      <c r="AQ75" s="93"/>
      <c r="AR75" s="93"/>
      <c r="AS75" s="93"/>
      <c r="AT75" s="93"/>
      <c r="AU75" s="93"/>
      <c r="AV75" s="93"/>
      <c r="AW75" s="93"/>
      <c r="AX75" s="94"/>
    </row>
    <row r="76" spans="1:50" ht="26.25" customHeight="1" x14ac:dyDescent="0.15">
      <c r="A76" s="290"/>
      <c r="B76" s="292"/>
      <c r="C76" s="688" t="s">
        <v>226</v>
      </c>
      <c r="D76" s="689"/>
      <c r="E76" s="689"/>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90"/>
      <c r="AD76" s="220" t="s">
        <v>651</v>
      </c>
      <c r="AE76" s="221"/>
      <c r="AF76" s="420"/>
      <c r="AG76" s="92" t="s">
        <v>650</v>
      </c>
      <c r="AH76" s="93"/>
      <c r="AI76" s="93"/>
      <c r="AJ76" s="93"/>
      <c r="AK76" s="93"/>
      <c r="AL76" s="93"/>
      <c r="AM76" s="93"/>
      <c r="AN76" s="93"/>
      <c r="AO76" s="93"/>
      <c r="AP76" s="93"/>
      <c r="AQ76" s="93"/>
      <c r="AR76" s="93"/>
      <c r="AS76" s="93"/>
      <c r="AT76" s="93"/>
      <c r="AU76" s="93"/>
      <c r="AV76" s="93"/>
      <c r="AW76" s="93"/>
      <c r="AX76" s="94"/>
    </row>
    <row r="77" spans="1:50" ht="53.25" customHeight="1" x14ac:dyDescent="0.15">
      <c r="A77" s="293"/>
      <c r="B77" s="294"/>
      <c r="C77" s="295" t="s">
        <v>211</v>
      </c>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7"/>
      <c r="AD77" s="480" t="s">
        <v>597</v>
      </c>
      <c r="AE77" s="481"/>
      <c r="AF77" s="482"/>
      <c r="AG77" s="336" t="s">
        <v>639</v>
      </c>
      <c r="AH77" s="337"/>
      <c r="AI77" s="337"/>
      <c r="AJ77" s="337"/>
      <c r="AK77" s="337"/>
      <c r="AL77" s="337"/>
      <c r="AM77" s="337"/>
      <c r="AN77" s="337"/>
      <c r="AO77" s="337"/>
      <c r="AP77" s="337"/>
      <c r="AQ77" s="337"/>
      <c r="AR77" s="337"/>
      <c r="AS77" s="337"/>
      <c r="AT77" s="337"/>
      <c r="AU77" s="337"/>
      <c r="AV77" s="337"/>
      <c r="AW77" s="337"/>
      <c r="AX77" s="338"/>
    </row>
    <row r="78" spans="1:50" ht="27" customHeight="1" x14ac:dyDescent="0.15">
      <c r="A78" s="288" t="s">
        <v>37</v>
      </c>
      <c r="B78" s="473"/>
      <c r="C78" s="474" t="s">
        <v>212</v>
      </c>
      <c r="D78" s="475"/>
      <c r="E78" s="475"/>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6"/>
      <c r="AD78" s="248" t="s">
        <v>651</v>
      </c>
      <c r="AE78" s="249"/>
      <c r="AF78" s="329"/>
      <c r="AG78" s="339" t="s">
        <v>653</v>
      </c>
      <c r="AH78" s="340"/>
      <c r="AI78" s="340"/>
      <c r="AJ78" s="340"/>
      <c r="AK78" s="340"/>
      <c r="AL78" s="340"/>
      <c r="AM78" s="340"/>
      <c r="AN78" s="340"/>
      <c r="AO78" s="340"/>
      <c r="AP78" s="340"/>
      <c r="AQ78" s="340"/>
      <c r="AR78" s="340"/>
      <c r="AS78" s="340"/>
      <c r="AT78" s="340"/>
      <c r="AU78" s="340"/>
      <c r="AV78" s="340"/>
      <c r="AW78" s="340"/>
      <c r="AX78" s="341"/>
    </row>
    <row r="79" spans="1:50" ht="49.5" customHeight="1" x14ac:dyDescent="0.15">
      <c r="A79" s="290"/>
      <c r="B79" s="292"/>
      <c r="C79" s="261" t="s">
        <v>42</v>
      </c>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3"/>
      <c r="AD79" s="236" t="s">
        <v>597</v>
      </c>
      <c r="AE79" s="237"/>
      <c r="AF79" s="237"/>
      <c r="AG79" s="264" t="s">
        <v>637</v>
      </c>
      <c r="AH79" s="265"/>
      <c r="AI79" s="265"/>
      <c r="AJ79" s="265"/>
      <c r="AK79" s="265"/>
      <c r="AL79" s="265"/>
      <c r="AM79" s="265"/>
      <c r="AN79" s="265"/>
      <c r="AO79" s="265"/>
      <c r="AP79" s="265"/>
      <c r="AQ79" s="265"/>
      <c r="AR79" s="265"/>
      <c r="AS79" s="265"/>
      <c r="AT79" s="265"/>
      <c r="AU79" s="265"/>
      <c r="AV79" s="265"/>
      <c r="AW79" s="265"/>
      <c r="AX79" s="266"/>
    </row>
    <row r="80" spans="1:50" ht="27" customHeight="1" x14ac:dyDescent="0.15">
      <c r="A80" s="290"/>
      <c r="B80" s="292"/>
      <c r="C80" s="250" t="s">
        <v>174</v>
      </c>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20" t="s">
        <v>597</v>
      </c>
      <c r="AE80" s="221"/>
      <c r="AF80" s="221"/>
      <c r="AG80" s="92" t="s">
        <v>654</v>
      </c>
      <c r="AH80" s="93"/>
      <c r="AI80" s="93"/>
      <c r="AJ80" s="93"/>
      <c r="AK80" s="93"/>
      <c r="AL80" s="93"/>
      <c r="AM80" s="93"/>
      <c r="AN80" s="93"/>
      <c r="AO80" s="93"/>
      <c r="AP80" s="93"/>
      <c r="AQ80" s="93"/>
      <c r="AR80" s="93"/>
      <c r="AS80" s="93"/>
      <c r="AT80" s="93"/>
      <c r="AU80" s="93"/>
      <c r="AV80" s="93"/>
      <c r="AW80" s="93"/>
      <c r="AX80" s="94"/>
    </row>
    <row r="81" spans="1:52" ht="27" customHeight="1" x14ac:dyDescent="0.15">
      <c r="A81" s="293"/>
      <c r="B81" s="294"/>
      <c r="C81" s="250" t="s">
        <v>41</v>
      </c>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20" t="s">
        <v>651</v>
      </c>
      <c r="AE81" s="221"/>
      <c r="AF81" s="221"/>
      <c r="AG81" s="92" t="s">
        <v>650</v>
      </c>
      <c r="AH81" s="93"/>
      <c r="AI81" s="93"/>
      <c r="AJ81" s="93"/>
      <c r="AK81" s="93"/>
      <c r="AL81" s="93"/>
      <c r="AM81" s="93"/>
      <c r="AN81" s="93"/>
      <c r="AO81" s="93"/>
      <c r="AP81" s="93"/>
      <c r="AQ81" s="93"/>
      <c r="AR81" s="93"/>
      <c r="AS81" s="93"/>
      <c r="AT81" s="93"/>
      <c r="AU81" s="93"/>
      <c r="AV81" s="93"/>
      <c r="AW81" s="93"/>
      <c r="AX81" s="94"/>
    </row>
    <row r="82" spans="1:52" ht="41.25" customHeight="1" x14ac:dyDescent="0.15">
      <c r="A82" s="459" t="s">
        <v>55</v>
      </c>
      <c r="B82" s="460"/>
      <c r="C82" s="267" t="s">
        <v>137</v>
      </c>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9"/>
      <c r="AD82" s="248" t="s">
        <v>597</v>
      </c>
      <c r="AE82" s="249"/>
      <c r="AF82" s="249"/>
      <c r="AG82" s="256" t="s">
        <v>638</v>
      </c>
      <c r="AH82" s="232"/>
      <c r="AI82" s="232"/>
      <c r="AJ82" s="232"/>
      <c r="AK82" s="232"/>
      <c r="AL82" s="232"/>
      <c r="AM82" s="232"/>
      <c r="AN82" s="232"/>
      <c r="AO82" s="232"/>
      <c r="AP82" s="232"/>
      <c r="AQ82" s="232"/>
      <c r="AR82" s="232"/>
      <c r="AS82" s="232"/>
      <c r="AT82" s="232"/>
      <c r="AU82" s="232"/>
      <c r="AV82" s="232"/>
      <c r="AW82" s="232"/>
      <c r="AX82" s="257"/>
    </row>
    <row r="83" spans="1:52" ht="19.7" customHeight="1" x14ac:dyDescent="0.15">
      <c r="A83" s="461"/>
      <c r="B83" s="462"/>
      <c r="C83" s="275" t="s">
        <v>220</v>
      </c>
      <c r="D83" s="115"/>
      <c r="E83" s="115"/>
      <c r="F83" s="276"/>
      <c r="G83" s="114" t="s">
        <v>221</v>
      </c>
      <c r="H83" s="115"/>
      <c r="I83" s="115"/>
      <c r="J83" s="115"/>
      <c r="K83" s="115"/>
      <c r="L83" s="115"/>
      <c r="M83" s="115"/>
      <c r="N83" s="114" t="s">
        <v>223</v>
      </c>
      <c r="O83" s="115"/>
      <c r="P83" s="115"/>
      <c r="Q83" s="115"/>
      <c r="R83" s="115"/>
      <c r="S83" s="115"/>
      <c r="T83" s="115"/>
      <c r="U83" s="115"/>
      <c r="V83" s="115"/>
      <c r="W83" s="115"/>
      <c r="X83" s="115"/>
      <c r="Y83" s="115"/>
      <c r="Z83" s="115"/>
      <c r="AA83" s="115"/>
      <c r="AB83" s="115"/>
      <c r="AC83" s="115"/>
      <c r="AD83" s="115"/>
      <c r="AE83" s="115"/>
      <c r="AF83" s="274"/>
      <c r="AG83" s="258"/>
      <c r="AH83" s="259"/>
      <c r="AI83" s="259"/>
      <c r="AJ83" s="259"/>
      <c r="AK83" s="259"/>
      <c r="AL83" s="259"/>
      <c r="AM83" s="259"/>
      <c r="AN83" s="259"/>
      <c r="AO83" s="259"/>
      <c r="AP83" s="259"/>
      <c r="AQ83" s="259"/>
      <c r="AR83" s="259"/>
      <c r="AS83" s="259"/>
      <c r="AT83" s="259"/>
      <c r="AU83" s="259"/>
      <c r="AV83" s="259"/>
      <c r="AW83" s="259"/>
      <c r="AX83" s="260"/>
    </row>
    <row r="84" spans="1:52" ht="24.75" customHeight="1" x14ac:dyDescent="0.15">
      <c r="A84" s="461"/>
      <c r="B84" s="462"/>
      <c r="C84" s="279" t="s">
        <v>595</v>
      </c>
      <c r="D84" s="280"/>
      <c r="E84" s="280"/>
      <c r="F84" s="281"/>
      <c r="G84" s="277"/>
      <c r="H84" s="278"/>
      <c r="I84" s="53" t="str">
        <f>IF(OR(G84="　", G84=""), "", "-")</f>
        <v/>
      </c>
      <c r="J84" s="121"/>
      <c r="K84" s="121"/>
      <c r="L84" s="53" t="str">
        <f>IF(M84="","","-")</f>
        <v/>
      </c>
      <c r="M84" s="54"/>
      <c r="N84" s="118" t="s">
        <v>596</v>
      </c>
      <c r="O84" s="119"/>
      <c r="P84" s="119"/>
      <c r="Q84" s="119"/>
      <c r="R84" s="119"/>
      <c r="S84" s="119"/>
      <c r="T84" s="119"/>
      <c r="U84" s="119"/>
      <c r="V84" s="119"/>
      <c r="W84" s="119"/>
      <c r="X84" s="119"/>
      <c r="Y84" s="119"/>
      <c r="Z84" s="119"/>
      <c r="AA84" s="119"/>
      <c r="AB84" s="119"/>
      <c r="AC84" s="119"/>
      <c r="AD84" s="119"/>
      <c r="AE84" s="119"/>
      <c r="AF84" s="120"/>
      <c r="AG84" s="258"/>
      <c r="AH84" s="259"/>
      <c r="AI84" s="259"/>
      <c r="AJ84" s="259"/>
      <c r="AK84" s="259"/>
      <c r="AL84" s="259"/>
      <c r="AM84" s="259"/>
      <c r="AN84" s="259"/>
      <c r="AO84" s="259"/>
      <c r="AP84" s="259"/>
      <c r="AQ84" s="259"/>
      <c r="AR84" s="259"/>
      <c r="AS84" s="259"/>
      <c r="AT84" s="259"/>
      <c r="AU84" s="259"/>
      <c r="AV84" s="259"/>
      <c r="AW84" s="259"/>
      <c r="AX84" s="260"/>
    </row>
    <row r="85" spans="1:52" ht="55.5" customHeight="1" x14ac:dyDescent="0.15">
      <c r="A85" s="288" t="s">
        <v>45</v>
      </c>
      <c r="B85" s="540"/>
      <c r="C85" s="315" t="s">
        <v>50</v>
      </c>
      <c r="D85" s="316"/>
      <c r="E85" s="316"/>
      <c r="F85" s="317"/>
      <c r="G85" s="272" t="s">
        <v>656</v>
      </c>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3"/>
    </row>
    <row r="86" spans="1:52" ht="45" customHeight="1" thickBot="1" x14ac:dyDescent="0.2">
      <c r="A86" s="541"/>
      <c r="B86" s="542"/>
      <c r="C86" s="333" t="s">
        <v>54</v>
      </c>
      <c r="D86" s="334"/>
      <c r="E86" s="334"/>
      <c r="F86" s="335"/>
      <c r="G86" s="270" t="s">
        <v>657</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1"/>
    </row>
    <row r="87" spans="1:52" ht="24" customHeight="1" x14ac:dyDescent="0.15">
      <c r="A87" s="304" t="s">
        <v>30</v>
      </c>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row>
    <row r="88" spans="1:52" ht="32.25" customHeight="1" thickBot="1" x14ac:dyDescent="0.2">
      <c r="A88" s="282" t="s">
        <v>694</v>
      </c>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4"/>
    </row>
    <row r="89" spans="1:52" ht="24.75" customHeight="1" x14ac:dyDescent="0.15">
      <c r="A89" s="301" t="s">
        <v>31</v>
      </c>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row>
    <row r="90" spans="1:52" ht="32.25" customHeight="1" thickBot="1" x14ac:dyDescent="0.2">
      <c r="A90" s="532" t="s">
        <v>132</v>
      </c>
      <c r="B90" s="533"/>
      <c r="C90" s="533"/>
      <c r="D90" s="533"/>
      <c r="E90" s="534"/>
      <c r="F90" s="518" t="s">
        <v>695</v>
      </c>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4"/>
    </row>
    <row r="91" spans="1:52" ht="24.75" customHeight="1" x14ac:dyDescent="0.15">
      <c r="A91" s="301" t="s">
        <v>43</v>
      </c>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3"/>
    </row>
    <row r="92" spans="1:52" ht="45.75" customHeight="1" thickBot="1" x14ac:dyDescent="0.2">
      <c r="A92" s="532" t="s">
        <v>696</v>
      </c>
      <c r="B92" s="533"/>
      <c r="C92" s="533"/>
      <c r="D92" s="533"/>
      <c r="E92" s="534"/>
      <c r="F92" s="285" t="s">
        <v>698</v>
      </c>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7"/>
    </row>
    <row r="93" spans="1:52" ht="24.75" customHeight="1" x14ac:dyDescent="0.15">
      <c r="A93" s="515" t="s">
        <v>32</v>
      </c>
      <c r="B93" s="516"/>
      <c r="C93" s="516"/>
      <c r="D93" s="516"/>
      <c r="E93" s="516"/>
      <c r="F93" s="516"/>
      <c r="G93" s="516"/>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16"/>
      <c r="AS93" s="516"/>
      <c r="AT93" s="516"/>
      <c r="AU93" s="516"/>
      <c r="AV93" s="516"/>
      <c r="AW93" s="516"/>
      <c r="AX93" s="517"/>
    </row>
    <row r="94" spans="1:52" ht="35.25" customHeight="1" thickBot="1" x14ac:dyDescent="0.2">
      <c r="A94" s="502"/>
      <c r="B94" s="503"/>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3"/>
      <c r="AK94" s="503"/>
      <c r="AL94" s="503"/>
      <c r="AM94" s="503"/>
      <c r="AN94" s="503"/>
      <c r="AO94" s="503"/>
      <c r="AP94" s="503"/>
      <c r="AQ94" s="503"/>
      <c r="AR94" s="503"/>
      <c r="AS94" s="503"/>
      <c r="AT94" s="503"/>
      <c r="AU94" s="503"/>
      <c r="AV94" s="503"/>
      <c r="AW94" s="503"/>
      <c r="AX94" s="504"/>
    </row>
    <row r="95" spans="1:52" ht="24.75" customHeight="1" x14ac:dyDescent="0.15">
      <c r="A95" s="298" t="s">
        <v>229</v>
      </c>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Z95" s="10"/>
    </row>
    <row r="96" spans="1:52" ht="24.75" customHeight="1" x14ac:dyDescent="0.15">
      <c r="A96" s="720" t="s">
        <v>530</v>
      </c>
      <c r="B96" s="325"/>
      <c r="C96" s="325"/>
      <c r="D96" s="326"/>
      <c r="E96" s="685" t="s">
        <v>574</v>
      </c>
      <c r="F96" s="686"/>
      <c r="G96" s="686"/>
      <c r="H96" s="686"/>
      <c r="I96" s="686"/>
      <c r="J96" s="686"/>
      <c r="K96" s="686"/>
      <c r="L96" s="686"/>
      <c r="M96" s="686"/>
      <c r="N96" s="686"/>
      <c r="O96" s="686"/>
      <c r="P96" s="687"/>
      <c r="Q96" s="685"/>
      <c r="R96" s="686"/>
      <c r="S96" s="686"/>
      <c r="T96" s="686"/>
      <c r="U96" s="686"/>
      <c r="V96" s="686"/>
      <c r="W96" s="686"/>
      <c r="X96" s="686"/>
      <c r="Y96" s="686"/>
      <c r="Z96" s="686"/>
      <c r="AA96" s="686"/>
      <c r="AB96" s="687"/>
      <c r="AC96" s="685"/>
      <c r="AD96" s="686"/>
      <c r="AE96" s="686"/>
      <c r="AF96" s="686"/>
      <c r="AG96" s="686"/>
      <c r="AH96" s="686"/>
      <c r="AI96" s="686"/>
      <c r="AJ96" s="686"/>
      <c r="AK96" s="686"/>
      <c r="AL96" s="686"/>
      <c r="AM96" s="686"/>
      <c r="AN96" s="687"/>
      <c r="AO96" s="685"/>
      <c r="AP96" s="686"/>
      <c r="AQ96" s="686"/>
      <c r="AR96" s="686"/>
      <c r="AS96" s="686"/>
      <c r="AT96" s="686"/>
      <c r="AU96" s="686"/>
      <c r="AV96" s="686"/>
      <c r="AW96" s="686"/>
      <c r="AX96" s="691"/>
      <c r="AY96" s="68"/>
    </row>
    <row r="97" spans="1:50" ht="24.75" customHeight="1" x14ac:dyDescent="0.15">
      <c r="A97" s="159" t="s">
        <v>263</v>
      </c>
      <c r="B97" s="159"/>
      <c r="C97" s="159"/>
      <c r="D97" s="159"/>
      <c r="E97" s="685" t="s">
        <v>688</v>
      </c>
      <c r="F97" s="686"/>
      <c r="G97" s="686"/>
      <c r="H97" s="686"/>
      <c r="I97" s="686"/>
      <c r="J97" s="686"/>
      <c r="K97" s="686"/>
      <c r="L97" s="686"/>
      <c r="M97" s="686"/>
      <c r="N97" s="686"/>
      <c r="O97" s="686"/>
      <c r="P97" s="687"/>
      <c r="Q97" s="685"/>
      <c r="R97" s="686"/>
      <c r="S97" s="686"/>
      <c r="T97" s="686"/>
      <c r="U97" s="686"/>
      <c r="V97" s="686"/>
      <c r="W97" s="686"/>
      <c r="X97" s="686"/>
      <c r="Y97" s="686"/>
      <c r="Z97" s="686"/>
      <c r="AA97" s="686"/>
      <c r="AB97" s="687"/>
      <c r="AC97" s="685"/>
      <c r="AD97" s="686"/>
      <c r="AE97" s="686"/>
      <c r="AF97" s="686"/>
      <c r="AG97" s="686"/>
      <c r="AH97" s="686"/>
      <c r="AI97" s="686"/>
      <c r="AJ97" s="686"/>
      <c r="AK97" s="686"/>
      <c r="AL97" s="686"/>
      <c r="AM97" s="686"/>
      <c r="AN97" s="687"/>
      <c r="AO97" s="685"/>
      <c r="AP97" s="686"/>
      <c r="AQ97" s="686"/>
      <c r="AR97" s="686"/>
      <c r="AS97" s="686"/>
      <c r="AT97" s="686"/>
      <c r="AU97" s="686"/>
      <c r="AV97" s="686"/>
      <c r="AW97" s="686"/>
      <c r="AX97" s="691"/>
    </row>
    <row r="98" spans="1:50" ht="24.75" customHeight="1" x14ac:dyDescent="0.15">
      <c r="A98" s="159" t="s">
        <v>262</v>
      </c>
      <c r="B98" s="159"/>
      <c r="C98" s="159"/>
      <c r="D98" s="159"/>
      <c r="E98" s="685" t="s">
        <v>687</v>
      </c>
      <c r="F98" s="686"/>
      <c r="G98" s="686"/>
      <c r="H98" s="686"/>
      <c r="I98" s="686"/>
      <c r="J98" s="686"/>
      <c r="K98" s="686"/>
      <c r="L98" s="686"/>
      <c r="M98" s="686"/>
      <c r="N98" s="686"/>
      <c r="O98" s="686"/>
      <c r="P98" s="687"/>
      <c r="Q98" s="685"/>
      <c r="R98" s="686"/>
      <c r="S98" s="686"/>
      <c r="T98" s="686"/>
      <c r="U98" s="686"/>
      <c r="V98" s="686"/>
      <c r="W98" s="686"/>
      <c r="X98" s="686"/>
      <c r="Y98" s="686"/>
      <c r="Z98" s="686"/>
      <c r="AA98" s="686"/>
      <c r="AB98" s="687"/>
      <c r="AC98" s="685"/>
      <c r="AD98" s="686"/>
      <c r="AE98" s="686"/>
      <c r="AF98" s="686"/>
      <c r="AG98" s="686"/>
      <c r="AH98" s="686"/>
      <c r="AI98" s="686"/>
      <c r="AJ98" s="686"/>
      <c r="AK98" s="686"/>
      <c r="AL98" s="686"/>
      <c r="AM98" s="686"/>
      <c r="AN98" s="687"/>
      <c r="AO98" s="685"/>
      <c r="AP98" s="686"/>
      <c r="AQ98" s="686"/>
      <c r="AR98" s="686"/>
      <c r="AS98" s="686"/>
      <c r="AT98" s="686"/>
      <c r="AU98" s="686"/>
      <c r="AV98" s="686"/>
      <c r="AW98" s="686"/>
      <c r="AX98" s="691"/>
    </row>
    <row r="99" spans="1:50" ht="24.75" customHeight="1" x14ac:dyDescent="0.15">
      <c r="A99" s="159" t="s">
        <v>261</v>
      </c>
      <c r="B99" s="159"/>
      <c r="C99" s="159"/>
      <c r="D99" s="159"/>
      <c r="E99" s="685" t="s">
        <v>689</v>
      </c>
      <c r="F99" s="686"/>
      <c r="G99" s="686"/>
      <c r="H99" s="686"/>
      <c r="I99" s="686"/>
      <c r="J99" s="686"/>
      <c r="K99" s="686"/>
      <c r="L99" s="686"/>
      <c r="M99" s="686"/>
      <c r="N99" s="686"/>
      <c r="O99" s="686"/>
      <c r="P99" s="687"/>
      <c r="Q99" s="685"/>
      <c r="R99" s="686"/>
      <c r="S99" s="686"/>
      <c r="T99" s="686"/>
      <c r="U99" s="686"/>
      <c r="V99" s="686"/>
      <c r="W99" s="686"/>
      <c r="X99" s="686"/>
      <c r="Y99" s="686"/>
      <c r="Z99" s="686"/>
      <c r="AA99" s="686"/>
      <c r="AB99" s="687"/>
      <c r="AC99" s="685"/>
      <c r="AD99" s="686"/>
      <c r="AE99" s="686"/>
      <c r="AF99" s="686"/>
      <c r="AG99" s="686"/>
      <c r="AH99" s="686"/>
      <c r="AI99" s="686"/>
      <c r="AJ99" s="686"/>
      <c r="AK99" s="686"/>
      <c r="AL99" s="686"/>
      <c r="AM99" s="686"/>
      <c r="AN99" s="687"/>
      <c r="AO99" s="685"/>
      <c r="AP99" s="686"/>
      <c r="AQ99" s="686"/>
      <c r="AR99" s="686"/>
      <c r="AS99" s="686"/>
      <c r="AT99" s="686"/>
      <c r="AU99" s="686"/>
      <c r="AV99" s="686"/>
      <c r="AW99" s="686"/>
      <c r="AX99" s="691"/>
    </row>
    <row r="100" spans="1:50" ht="24.75" customHeight="1" x14ac:dyDescent="0.15">
      <c r="A100" s="159" t="s">
        <v>260</v>
      </c>
      <c r="B100" s="159"/>
      <c r="C100" s="159"/>
      <c r="D100" s="159"/>
      <c r="E100" s="685" t="s">
        <v>690</v>
      </c>
      <c r="F100" s="686"/>
      <c r="G100" s="686"/>
      <c r="H100" s="686"/>
      <c r="I100" s="686"/>
      <c r="J100" s="686"/>
      <c r="K100" s="686"/>
      <c r="L100" s="686"/>
      <c r="M100" s="686"/>
      <c r="N100" s="686"/>
      <c r="O100" s="686"/>
      <c r="P100" s="687"/>
      <c r="Q100" s="685"/>
      <c r="R100" s="686"/>
      <c r="S100" s="686"/>
      <c r="T100" s="686"/>
      <c r="U100" s="686"/>
      <c r="V100" s="686"/>
      <c r="W100" s="686"/>
      <c r="X100" s="686"/>
      <c r="Y100" s="686"/>
      <c r="Z100" s="686"/>
      <c r="AA100" s="686"/>
      <c r="AB100" s="687"/>
      <c r="AC100" s="685"/>
      <c r="AD100" s="686"/>
      <c r="AE100" s="686"/>
      <c r="AF100" s="686"/>
      <c r="AG100" s="686"/>
      <c r="AH100" s="686"/>
      <c r="AI100" s="686"/>
      <c r="AJ100" s="686"/>
      <c r="AK100" s="686"/>
      <c r="AL100" s="686"/>
      <c r="AM100" s="686"/>
      <c r="AN100" s="687"/>
      <c r="AO100" s="685"/>
      <c r="AP100" s="686"/>
      <c r="AQ100" s="686"/>
      <c r="AR100" s="686"/>
      <c r="AS100" s="686"/>
      <c r="AT100" s="686"/>
      <c r="AU100" s="686"/>
      <c r="AV100" s="686"/>
      <c r="AW100" s="686"/>
      <c r="AX100" s="691"/>
    </row>
    <row r="101" spans="1:50" ht="24.75" customHeight="1" x14ac:dyDescent="0.15">
      <c r="A101" s="159" t="s">
        <v>259</v>
      </c>
      <c r="B101" s="159"/>
      <c r="C101" s="159"/>
      <c r="D101" s="159"/>
      <c r="E101" s="685" t="s">
        <v>691</v>
      </c>
      <c r="F101" s="686"/>
      <c r="G101" s="686"/>
      <c r="H101" s="686"/>
      <c r="I101" s="686"/>
      <c r="J101" s="686"/>
      <c r="K101" s="686"/>
      <c r="L101" s="686"/>
      <c r="M101" s="686"/>
      <c r="N101" s="686"/>
      <c r="O101" s="686"/>
      <c r="P101" s="687"/>
      <c r="Q101" s="685"/>
      <c r="R101" s="686"/>
      <c r="S101" s="686"/>
      <c r="T101" s="686"/>
      <c r="U101" s="686"/>
      <c r="V101" s="686"/>
      <c r="W101" s="686"/>
      <c r="X101" s="686"/>
      <c r="Y101" s="686"/>
      <c r="Z101" s="686"/>
      <c r="AA101" s="686"/>
      <c r="AB101" s="687"/>
      <c r="AC101" s="685"/>
      <c r="AD101" s="686"/>
      <c r="AE101" s="686"/>
      <c r="AF101" s="686"/>
      <c r="AG101" s="686"/>
      <c r="AH101" s="686"/>
      <c r="AI101" s="686"/>
      <c r="AJ101" s="686"/>
      <c r="AK101" s="686"/>
      <c r="AL101" s="686"/>
      <c r="AM101" s="686"/>
      <c r="AN101" s="687"/>
      <c r="AO101" s="685"/>
      <c r="AP101" s="686"/>
      <c r="AQ101" s="686"/>
      <c r="AR101" s="686"/>
      <c r="AS101" s="686"/>
      <c r="AT101" s="686"/>
      <c r="AU101" s="686"/>
      <c r="AV101" s="686"/>
      <c r="AW101" s="686"/>
      <c r="AX101" s="691"/>
    </row>
    <row r="102" spans="1:50" ht="24.75" customHeight="1" x14ac:dyDescent="0.15">
      <c r="A102" s="159" t="s">
        <v>258</v>
      </c>
      <c r="B102" s="159"/>
      <c r="C102" s="159"/>
      <c r="D102" s="159"/>
      <c r="E102" s="685" t="s">
        <v>691</v>
      </c>
      <c r="F102" s="686"/>
      <c r="G102" s="686"/>
      <c r="H102" s="686"/>
      <c r="I102" s="686"/>
      <c r="J102" s="686"/>
      <c r="K102" s="686"/>
      <c r="L102" s="686"/>
      <c r="M102" s="686"/>
      <c r="N102" s="686"/>
      <c r="O102" s="686"/>
      <c r="P102" s="687"/>
      <c r="Q102" s="685"/>
      <c r="R102" s="686"/>
      <c r="S102" s="686"/>
      <c r="T102" s="686"/>
      <c r="U102" s="686"/>
      <c r="V102" s="686"/>
      <c r="W102" s="686"/>
      <c r="X102" s="686"/>
      <c r="Y102" s="686"/>
      <c r="Z102" s="686"/>
      <c r="AA102" s="686"/>
      <c r="AB102" s="687"/>
      <c r="AC102" s="685"/>
      <c r="AD102" s="686"/>
      <c r="AE102" s="686"/>
      <c r="AF102" s="686"/>
      <c r="AG102" s="686"/>
      <c r="AH102" s="686"/>
      <c r="AI102" s="686"/>
      <c r="AJ102" s="686"/>
      <c r="AK102" s="686"/>
      <c r="AL102" s="686"/>
      <c r="AM102" s="686"/>
      <c r="AN102" s="687"/>
      <c r="AO102" s="685"/>
      <c r="AP102" s="686"/>
      <c r="AQ102" s="686"/>
      <c r="AR102" s="686"/>
      <c r="AS102" s="686"/>
      <c r="AT102" s="686"/>
      <c r="AU102" s="686"/>
      <c r="AV102" s="686"/>
      <c r="AW102" s="686"/>
      <c r="AX102" s="691"/>
    </row>
    <row r="103" spans="1:50" ht="24.75" customHeight="1" x14ac:dyDescent="0.15">
      <c r="A103" s="159" t="s">
        <v>257</v>
      </c>
      <c r="B103" s="159"/>
      <c r="C103" s="159"/>
      <c r="D103" s="159"/>
      <c r="E103" s="685" t="s">
        <v>692</v>
      </c>
      <c r="F103" s="686"/>
      <c r="G103" s="686"/>
      <c r="H103" s="686"/>
      <c r="I103" s="686"/>
      <c r="J103" s="686"/>
      <c r="K103" s="686"/>
      <c r="L103" s="686"/>
      <c r="M103" s="686"/>
      <c r="N103" s="686"/>
      <c r="O103" s="686"/>
      <c r="P103" s="687"/>
      <c r="Q103" s="685"/>
      <c r="R103" s="686"/>
      <c r="S103" s="686"/>
      <c r="T103" s="686"/>
      <c r="U103" s="686"/>
      <c r="V103" s="686"/>
      <c r="W103" s="686"/>
      <c r="X103" s="686"/>
      <c r="Y103" s="686"/>
      <c r="Z103" s="686"/>
      <c r="AA103" s="686"/>
      <c r="AB103" s="687"/>
      <c r="AC103" s="685"/>
      <c r="AD103" s="686"/>
      <c r="AE103" s="686"/>
      <c r="AF103" s="686"/>
      <c r="AG103" s="686"/>
      <c r="AH103" s="686"/>
      <c r="AI103" s="686"/>
      <c r="AJ103" s="686"/>
      <c r="AK103" s="686"/>
      <c r="AL103" s="686"/>
      <c r="AM103" s="686"/>
      <c r="AN103" s="687"/>
      <c r="AO103" s="685"/>
      <c r="AP103" s="686"/>
      <c r="AQ103" s="686"/>
      <c r="AR103" s="686"/>
      <c r="AS103" s="686"/>
      <c r="AT103" s="686"/>
      <c r="AU103" s="686"/>
      <c r="AV103" s="686"/>
      <c r="AW103" s="686"/>
      <c r="AX103" s="691"/>
    </row>
    <row r="104" spans="1:50" ht="24.75" customHeight="1" x14ac:dyDescent="0.15">
      <c r="A104" s="159" t="s">
        <v>256</v>
      </c>
      <c r="B104" s="159"/>
      <c r="C104" s="159"/>
      <c r="D104" s="159"/>
      <c r="E104" s="721" t="s">
        <v>692</v>
      </c>
      <c r="F104" s="722"/>
      <c r="G104" s="722"/>
      <c r="H104" s="722"/>
      <c r="I104" s="722"/>
      <c r="J104" s="722"/>
      <c r="K104" s="722"/>
      <c r="L104" s="722"/>
      <c r="M104" s="722"/>
      <c r="N104" s="722"/>
      <c r="O104" s="722"/>
      <c r="P104" s="723"/>
      <c r="Q104" s="721"/>
      <c r="R104" s="722"/>
      <c r="S104" s="722"/>
      <c r="T104" s="722"/>
      <c r="U104" s="722"/>
      <c r="V104" s="722"/>
      <c r="W104" s="722"/>
      <c r="X104" s="722"/>
      <c r="Y104" s="722"/>
      <c r="Z104" s="722"/>
      <c r="AA104" s="722"/>
      <c r="AB104" s="723"/>
      <c r="AC104" s="721"/>
      <c r="AD104" s="722"/>
      <c r="AE104" s="722"/>
      <c r="AF104" s="722"/>
      <c r="AG104" s="722"/>
      <c r="AH104" s="722"/>
      <c r="AI104" s="722"/>
      <c r="AJ104" s="722"/>
      <c r="AK104" s="722"/>
      <c r="AL104" s="722"/>
      <c r="AM104" s="722"/>
      <c r="AN104" s="723"/>
      <c r="AO104" s="685"/>
      <c r="AP104" s="686"/>
      <c r="AQ104" s="686"/>
      <c r="AR104" s="686"/>
      <c r="AS104" s="686"/>
      <c r="AT104" s="686"/>
      <c r="AU104" s="686"/>
      <c r="AV104" s="686"/>
      <c r="AW104" s="686"/>
      <c r="AX104" s="691"/>
    </row>
    <row r="105" spans="1:50" ht="24.75" customHeight="1" x14ac:dyDescent="0.15">
      <c r="A105" s="159" t="s">
        <v>404</v>
      </c>
      <c r="B105" s="159"/>
      <c r="C105" s="159"/>
      <c r="D105" s="159"/>
      <c r="E105" s="684" t="s">
        <v>567</v>
      </c>
      <c r="F105" s="682"/>
      <c r="G105" s="682"/>
      <c r="H105" s="71" t="str">
        <f>IF(E105="","","-")</f>
        <v>-</v>
      </c>
      <c r="I105" s="682"/>
      <c r="J105" s="682"/>
      <c r="K105" s="71" t="str">
        <f>IF(I105="","","-")</f>
        <v/>
      </c>
      <c r="L105" s="683">
        <v>29</v>
      </c>
      <c r="M105" s="683"/>
      <c r="N105" s="71" t="str">
        <f>IF(O105="","","-")</f>
        <v/>
      </c>
      <c r="O105" s="692"/>
      <c r="P105" s="693"/>
      <c r="Q105" s="684"/>
      <c r="R105" s="682"/>
      <c r="S105" s="682"/>
      <c r="T105" s="71" t="str">
        <f>IF(Q105="","","-")</f>
        <v/>
      </c>
      <c r="U105" s="682"/>
      <c r="V105" s="682"/>
      <c r="W105" s="71" t="str">
        <f>IF(U105="","","-")</f>
        <v/>
      </c>
      <c r="X105" s="683"/>
      <c r="Y105" s="683"/>
      <c r="Z105" s="71" t="str">
        <f>IF(AA105="","","-")</f>
        <v/>
      </c>
      <c r="AA105" s="692"/>
      <c r="AB105" s="693"/>
      <c r="AC105" s="684"/>
      <c r="AD105" s="682"/>
      <c r="AE105" s="682"/>
      <c r="AF105" s="71" t="str">
        <f>IF(AC105="","","-")</f>
        <v/>
      </c>
      <c r="AG105" s="682"/>
      <c r="AH105" s="682"/>
      <c r="AI105" s="71" t="str">
        <f>IF(AG105="","","-")</f>
        <v/>
      </c>
      <c r="AJ105" s="683"/>
      <c r="AK105" s="683"/>
      <c r="AL105" s="71" t="str">
        <f>IF(AM105="","","-")</f>
        <v/>
      </c>
      <c r="AM105" s="692"/>
      <c r="AN105" s="693"/>
      <c r="AO105" s="684"/>
      <c r="AP105" s="682"/>
      <c r="AQ105" s="71" t="str">
        <f>IF(AO105="","","-")</f>
        <v/>
      </c>
      <c r="AR105" s="682"/>
      <c r="AS105" s="682"/>
      <c r="AT105" s="71" t="str">
        <f>IF(AR105="","","-")</f>
        <v/>
      </c>
      <c r="AU105" s="683"/>
      <c r="AV105" s="683"/>
      <c r="AW105" s="71" t="str">
        <f>IF(AX105="","","-")</f>
        <v/>
      </c>
      <c r="AX105" s="74"/>
    </row>
    <row r="106" spans="1:50" ht="24.75" customHeight="1" x14ac:dyDescent="0.15">
      <c r="A106" s="159" t="s">
        <v>370</v>
      </c>
      <c r="B106" s="159"/>
      <c r="C106" s="159"/>
      <c r="D106" s="159"/>
      <c r="E106" s="684" t="s">
        <v>567</v>
      </c>
      <c r="F106" s="682"/>
      <c r="G106" s="682"/>
      <c r="H106" s="71" t="str">
        <f>IF(E106="","","-")</f>
        <v>-</v>
      </c>
      <c r="I106" s="682"/>
      <c r="J106" s="682"/>
      <c r="K106" s="71" t="str">
        <f>IF(I106="","","-")</f>
        <v/>
      </c>
      <c r="L106" s="683">
        <v>28</v>
      </c>
      <c r="M106" s="683"/>
      <c r="N106" s="71" t="str">
        <f>IF(O106="","","-")</f>
        <v/>
      </c>
      <c r="O106" s="692"/>
      <c r="P106" s="693"/>
      <c r="Q106" s="684"/>
      <c r="R106" s="682"/>
      <c r="S106" s="682"/>
      <c r="T106" s="71" t="str">
        <f>IF(Q106="","","-")</f>
        <v/>
      </c>
      <c r="U106" s="682"/>
      <c r="V106" s="682"/>
      <c r="W106" s="71" t="str">
        <f>IF(U106="","","-")</f>
        <v/>
      </c>
      <c r="X106" s="683"/>
      <c r="Y106" s="683"/>
      <c r="Z106" s="71" t="str">
        <f>IF(AA106="","","-")</f>
        <v/>
      </c>
      <c r="AA106" s="692"/>
      <c r="AB106" s="693"/>
      <c r="AC106" s="684"/>
      <c r="AD106" s="682"/>
      <c r="AE106" s="682"/>
      <c r="AF106" s="71" t="str">
        <f>IF(AC106="","","-")</f>
        <v/>
      </c>
      <c r="AG106" s="682"/>
      <c r="AH106" s="682"/>
      <c r="AI106" s="71" t="str">
        <f>IF(AG106="","","-")</f>
        <v/>
      </c>
      <c r="AJ106" s="683"/>
      <c r="AK106" s="683"/>
      <c r="AL106" s="71" t="str">
        <f>IF(AM106="","","-")</f>
        <v/>
      </c>
      <c r="AM106" s="692"/>
      <c r="AN106" s="693"/>
      <c r="AO106" s="684"/>
      <c r="AP106" s="682"/>
      <c r="AQ106" s="71" t="str">
        <f>IF(AO106="","","-")</f>
        <v/>
      </c>
      <c r="AR106" s="682"/>
      <c r="AS106" s="682"/>
      <c r="AT106" s="71" t="str">
        <f>IF(AR106="","","-")</f>
        <v/>
      </c>
      <c r="AU106" s="683"/>
      <c r="AV106" s="683"/>
      <c r="AW106" s="71" t="str">
        <f>IF(AX106="","","-")</f>
        <v/>
      </c>
      <c r="AX106" s="74"/>
    </row>
    <row r="107" spans="1:50" ht="28.35" customHeight="1" x14ac:dyDescent="0.15">
      <c r="A107" s="253" t="s">
        <v>250</v>
      </c>
      <c r="B107" s="254"/>
      <c r="C107" s="254"/>
      <c r="D107" s="254"/>
      <c r="E107" s="254"/>
      <c r="F107" s="255"/>
      <c r="G107" s="57" t="s">
        <v>565</v>
      </c>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253"/>
      <c r="B108" s="254"/>
      <c r="C108" s="254"/>
      <c r="D108" s="254"/>
      <c r="E108" s="254"/>
      <c r="F108" s="255"/>
      <c r="G108" s="35"/>
      <c r="H108" s="36"/>
      <c r="I108" s="36"/>
      <c r="J108" s="36"/>
      <c r="K108" s="36"/>
      <c r="L108" s="36"/>
      <c r="M108" s="36"/>
      <c r="N108" s="36"/>
      <c r="O108" s="36"/>
      <c r="P108" s="36"/>
      <c r="Q108" s="36"/>
      <c r="R108" s="36"/>
      <c r="S108" s="36"/>
      <c r="T108" s="36"/>
      <c r="U108" s="36"/>
      <c r="V108" s="36"/>
      <c r="W108" s="36"/>
      <c r="X108" s="87" t="s">
        <v>598</v>
      </c>
      <c r="Y108" s="87"/>
      <c r="Z108" s="87"/>
      <c r="AA108" s="87"/>
      <c r="AB108" s="87"/>
      <c r="AC108" s="87"/>
      <c r="AD108" s="87"/>
      <c r="AE108" s="87"/>
      <c r="AF108" s="87"/>
      <c r="AG108" s="87"/>
      <c r="AH108" s="87"/>
      <c r="AI108" s="87"/>
      <c r="AJ108" s="36"/>
      <c r="AK108" s="36"/>
      <c r="AL108" s="36"/>
      <c r="AM108" s="36"/>
      <c r="AN108" s="36"/>
      <c r="AO108" s="36"/>
      <c r="AP108" s="36"/>
      <c r="AQ108" s="36"/>
      <c r="AR108" s="36"/>
      <c r="AS108" s="36"/>
      <c r="AT108" s="36"/>
      <c r="AU108" s="36"/>
      <c r="AV108" s="36"/>
      <c r="AW108" s="36"/>
      <c r="AX108" s="37"/>
    </row>
    <row r="109" spans="1:50" ht="28.35" customHeight="1" x14ac:dyDescent="0.15">
      <c r="A109" s="253"/>
      <c r="B109" s="254"/>
      <c r="C109" s="254"/>
      <c r="D109" s="254"/>
      <c r="E109" s="254"/>
      <c r="F109" s="255"/>
      <c r="G109" s="35"/>
      <c r="H109" s="36"/>
      <c r="I109" s="36"/>
      <c r="J109" s="36"/>
      <c r="K109" s="36"/>
      <c r="L109" s="36"/>
      <c r="M109" s="36"/>
      <c r="N109" s="36"/>
      <c r="O109" s="36"/>
      <c r="P109" s="36"/>
      <c r="Q109" s="36"/>
      <c r="R109" s="36"/>
      <c r="S109" s="36"/>
      <c r="T109" s="36"/>
      <c r="U109" s="36"/>
      <c r="V109" s="36"/>
      <c r="W109" s="75"/>
      <c r="X109" s="88" t="s">
        <v>675</v>
      </c>
      <c r="Y109" s="88"/>
      <c r="Z109" s="88"/>
      <c r="AA109" s="88"/>
      <c r="AB109" s="88"/>
      <c r="AC109" s="88"/>
      <c r="AD109" s="88"/>
      <c r="AE109" s="88"/>
      <c r="AF109" s="88"/>
      <c r="AG109" s="88"/>
      <c r="AH109" s="88"/>
      <c r="AI109" s="88"/>
      <c r="AJ109" s="76"/>
      <c r="AK109" s="75"/>
      <c r="AL109" s="75"/>
      <c r="AM109" s="75"/>
      <c r="AN109" s="75"/>
      <c r="AO109" s="75"/>
      <c r="AP109" s="75"/>
      <c r="AQ109" s="75"/>
      <c r="AR109" s="75"/>
      <c r="AS109" s="75"/>
      <c r="AT109" s="75"/>
      <c r="AU109" s="75"/>
      <c r="AV109" s="75"/>
      <c r="AW109" s="75"/>
      <c r="AX109" s="37"/>
    </row>
    <row r="110" spans="1:50" ht="28.35" customHeight="1" x14ac:dyDescent="0.15">
      <c r="A110" s="253"/>
      <c r="B110" s="254"/>
      <c r="C110" s="254"/>
      <c r="D110" s="254"/>
      <c r="E110" s="254"/>
      <c r="F110" s="255"/>
      <c r="G110" s="35"/>
      <c r="H110" s="36"/>
      <c r="I110" s="36"/>
      <c r="J110" s="36"/>
      <c r="K110" s="36"/>
      <c r="L110" s="36"/>
      <c r="M110" s="36"/>
      <c r="N110" s="36"/>
      <c r="O110" s="36"/>
      <c r="P110" s="36"/>
      <c r="Q110" s="36"/>
      <c r="R110" s="36"/>
      <c r="S110" s="36"/>
      <c r="T110" s="36"/>
      <c r="U110" s="36"/>
      <c r="V110" s="36"/>
      <c r="W110" s="75"/>
      <c r="X110" s="77"/>
      <c r="Y110" s="77"/>
      <c r="Z110" s="77"/>
      <c r="AA110" s="77"/>
      <c r="AB110" s="77"/>
      <c r="AC110" s="77"/>
      <c r="AD110" s="77"/>
      <c r="AE110" s="77"/>
      <c r="AF110" s="77"/>
      <c r="AG110" s="77"/>
      <c r="AH110" s="77"/>
      <c r="AI110" s="77"/>
      <c r="AJ110" s="76"/>
      <c r="AK110" s="75"/>
      <c r="AL110" s="75"/>
      <c r="AM110" s="75"/>
      <c r="AN110" s="75"/>
      <c r="AO110" s="75"/>
      <c r="AP110" s="75"/>
      <c r="AQ110" s="75"/>
      <c r="AR110" s="75"/>
      <c r="AS110" s="75"/>
      <c r="AT110" s="75"/>
      <c r="AU110" s="75"/>
      <c r="AV110" s="75"/>
      <c r="AW110" s="75"/>
      <c r="AX110" s="37"/>
    </row>
    <row r="111" spans="1:50" ht="27.75" customHeight="1" x14ac:dyDescent="0.15">
      <c r="A111" s="253"/>
      <c r="B111" s="254"/>
      <c r="C111" s="254"/>
      <c r="D111" s="254"/>
      <c r="E111" s="254"/>
      <c r="F111" s="255"/>
      <c r="G111" s="35"/>
      <c r="H111" s="36"/>
      <c r="I111" s="36"/>
      <c r="J111" s="36"/>
      <c r="K111" s="36"/>
      <c r="L111" s="80" t="s">
        <v>598</v>
      </c>
      <c r="M111" s="79"/>
      <c r="N111" s="79"/>
      <c r="O111" s="79"/>
      <c r="P111" s="79"/>
      <c r="Q111" s="79"/>
      <c r="R111" s="79"/>
      <c r="S111" s="79"/>
      <c r="T111" s="79"/>
      <c r="U111" s="81"/>
      <c r="V111" s="36"/>
      <c r="W111" s="75"/>
      <c r="X111" s="77"/>
      <c r="Y111" s="77"/>
      <c r="Z111" s="77"/>
      <c r="AA111" s="77"/>
      <c r="AB111" s="77"/>
      <c r="AC111" s="77"/>
      <c r="AD111" s="77"/>
      <c r="AE111" s="77"/>
      <c r="AF111" s="77"/>
      <c r="AG111" s="77"/>
      <c r="AH111" s="77"/>
      <c r="AI111" s="77"/>
      <c r="AJ111" s="75"/>
      <c r="AK111" s="75"/>
      <c r="AL111" s="80" t="s">
        <v>598</v>
      </c>
      <c r="AM111" s="79"/>
      <c r="AN111" s="79"/>
      <c r="AO111" s="79"/>
      <c r="AP111" s="79"/>
      <c r="AQ111" s="79"/>
      <c r="AR111" s="79"/>
      <c r="AS111" s="79"/>
      <c r="AT111" s="79"/>
      <c r="AU111" s="81"/>
      <c r="AV111" s="75"/>
      <c r="AW111" s="75"/>
      <c r="AX111" s="37"/>
    </row>
    <row r="112" spans="1:50" ht="28.35" customHeight="1" x14ac:dyDescent="0.15">
      <c r="A112" s="253"/>
      <c r="B112" s="254"/>
      <c r="C112" s="254"/>
      <c r="D112" s="254"/>
      <c r="E112" s="254"/>
      <c r="F112" s="255"/>
      <c r="G112" s="35"/>
      <c r="H112" s="36"/>
      <c r="I112" s="36"/>
      <c r="J112" s="36"/>
      <c r="K112" s="36"/>
      <c r="L112" s="89" t="s">
        <v>609</v>
      </c>
      <c r="M112" s="90"/>
      <c r="N112" s="90"/>
      <c r="O112" s="90"/>
      <c r="P112" s="90"/>
      <c r="Q112" s="90"/>
      <c r="R112" s="90"/>
      <c r="S112" s="90"/>
      <c r="T112" s="90"/>
      <c r="U112" s="91"/>
      <c r="V112" s="75"/>
      <c r="W112" s="75"/>
      <c r="X112" s="75"/>
      <c r="Y112" s="75"/>
      <c r="Z112" s="75"/>
      <c r="AA112" s="75"/>
      <c r="AB112" s="75"/>
      <c r="AC112" s="75"/>
      <c r="AD112" s="75"/>
      <c r="AE112" s="75"/>
      <c r="AF112" s="75"/>
      <c r="AG112" s="75"/>
      <c r="AH112" s="75"/>
      <c r="AI112" s="75"/>
      <c r="AJ112" s="75"/>
      <c r="AK112" s="75"/>
      <c r="AL112" s="89" t="s">
        <v>679</v>
      </c>
      <c r="AM112" s="90"/>
      <c r="AN112" s="90"/>
      <c r="AO112" s="90"/>
      <c r="AP112" s="90"/>
      <c r="AQ112" s="90"/>
      <c r="AR112" s="90"/>
      <c r="AS112" s="90"/>
      <c r="AT112" s="90"/>
      <c r="AU112" s="91"/>
      <c r="AV112" s="75"/>
      <c r="AW112" s="75"/>
      <c r="AX112" s="37"/>
    </row>
    <row r="113" spans="1:50" ht="28.35" customHeight="1" x14ac:dyDescent="0.15">
      <c r="A113" s="253"/>
      <c r="B113" s="254"/>
      <c r="C113" s="254"/>
      <c r="D113" s="254"/>
      <c r="E113" s="254"/>
      <c r="F113" s="255"/>
      <c r="G113" s="35"/>
      <c r="H113" s="36"/>
      <c r="I113" s="36"/>
      <c r="J113" s="36"/>
      <c r="K113" s="36"/>
      <c r="L113" s="78" t="s">
        <v>599</v>
      </c>
      <c r="M113" s="78"/>
      <c r="N113" s="78"/>
      <c r="O113" s="78"/>
      <c r="P113" s="78"/>
      <c r="Q113" s="78"/>
      <c r="R113" s="78"/>
      <c r="S113" s="78"/>
      <c r="T113" s="78"/>
      <c r="U113" s="78"/>
      <c r="V113" s="77"/>
      <c r="W113" s="75"/>
      <c r="X113" s="75"/>
      <c r="Y113" s="75"/>
      <c r="Z113" s="75"/>
      <c r="AA113" s="75"/>
      <c r="AB113" s="75"/>
      <c r="AC113" s="75"/>
      <c r="AD113" s="75"/>
      <c r="AE113" s="75"/>
      <c r="AF113" s="75"/>
      <c r="AG113" s="75"/>
      <c r="AH113" s="75"/>
      <c r="AI113" s="75"/>
      <c r="AJ113" s="75"/>
      <c r="AK113" s="75"/>
      <c r="AL113" s="78" t="s">
        <v>599</v>
      </c>
      <c r="AM113" s="78"/>
      <c r="AN113" s="78"/>
      <c r="AO113" s="78"/>
      <c r="AP113" s="78"/>
      <c r="AQ113" s="78"/>
      <c r="AR113" s="78"/>
      <c r="AS113" s="78"/>
      <c r="AT113" s="78"/>
      <c r="AU113" s="78"/>
      <c r="AV113" s="75"/>
      <c r="AW113" s="75"/>
      <c r="AX113" s="37"/>
    </row>
    <row r="114" spans="1:50" ht="27.75" customHeight="1" x14ac:dyDescent="0.15">
      <c r="A114" s="253"/>
      <c r="B114" s="254"/>
      <c r="C114" s="254"/>
      <c r="D114" s="254"/>
      <c r="E114" s="254"/>
      <c r="F114" s="255"/>
      <c r="G114" s="35"/>
      <c r="H114" s="36"/>
      <c r="I114" s="36"/>
      <c r="J114" s="36"/>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5"/>
      <c r="AW114" s="75"/>
      <c r="AX114" s="37"/>
    </row>
    <row r="115" spans="1:50" ht="28.35" customHeight="1" x14ac:dyDescent="0.15">
      <c r="A115" s="253"/>
      <c r="B115" s="254"/>
      <c r="C115" s="254"/>
      <c r="D115" s="254"/>
      <c r="E115" s="254"/>
      <c r="F115" s="255"/>
      <c r="G115" s="35"/>
      <c r="H115" s="36"/>
      <c r="I115" s="36"/>
      <c r="J115" s="36"/>
      <c r="K115" s="36"/>
      <c r="L115" s="36"/>
      <c r="M115" s="36"/>
      <c r="N115" s="36"/>
      <c r="O115" s="36"/>
      <c r="P115" s="36"/>
      <c r="Q115" s="36"/>
      <c r="R115" s="36"/>
      <c r="S115" s="36"/>
      <c r="T115" s="36"/>
      <c r="U115" s="36"/>
      <c r="V115" s="36"/>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37"/>
    </row>
    <row r="116" spans="1:50" ht="28.35" customHeight="1" x14ac:dyDescent="0.15">
      <c r="A116" s="253"/>
      <c r="B116" s="254"/>
      <c r="C116" s="254"/>
      <c r="D116" s="254"/>
      <c r="E116" s="254"/>
      <c r="F116" s="255"/>
      <c r="G116" s="35"/>
      <c r="H116" s="36"/>
      <c r="I116" s="36"/>
      <c r="J116" s="36"/>
      <c r="K116" s="36"/>
      <c r="L116" s="83" t="s">
        <v>600</v>
      </c>
      <c r="M116" s="83"/>
      <c r="N116" s="83"/>
      <c r="O116" s="83"/>
      <c r="P116" s="83"/>
      <c r="Q116" s="83"/>
      <c r="R116" s="83"/>
      <c r="S116" s="83"/>
      <c r="T116" s="83"/>
      <c r="U116" s="83"/>
      <c r="V116" s="36"/>
      <c r="W116" s="75"/>
      <c r="X116" s="36"/>
      <c r="Y116" s="75"/>
      <c r="Z116" s="83" t="s">
        <v>601</v>
      </c>
      <c r="AA116" s="83"/>
      <c r="AB116" s="83"/>
      <c r="AC116" s="83"/>
      <c r="AD116" s="83"/>
      <c r="AE116" s="83"/>
      <c r="AF116" s="83"/>
      <c r="AG116" s="83"/>
      <c r="AH116" s="83"/>
      <c r="AI116" s="83"/>
      <c r="AJ116" s="75"/>
      <c r="AK116" s="75"/>
      <c r="AL116" s="75"/>
      <c r="AM116" s="83" t="s">
        <v>602</v>
      </c>
      <c r="AN116" s="83"/>
      <c r="AO116" s="83"/>
      <c r="AP116" s="83"/>
      <c r="AQ116" s="83"/>
      <c r="AR116" s="83"/>
      <c r="AS116" s="83"/>
      <c r="AT116" s="83"/>
      <c r="AU116" s="83"/>
      <c r="AV116" s="83"/>
      <c r="AW116" s="75"/>
      <c r="AX116" s="37"/>
    </row>
    <row r="117" spans="1:50" ht="28.35" customHeight="1" x14ac:dyDescent="0.15">
      <c r="A117" s="253"/>
      <c r="B117" s="254"/>
      <c r="C117" s="254"/>
      <c r="D117" s="254"/>
      <c r="E117" s="254"/>
      <c r="F117" s="255"/>
      <c r="G117" s="35"/>
      <c r="H117" s="36"/>
      <c r="I117" s="36"/>
      <c r="J117" s="36"/>
      <c r="K117" s="36"/>
      <c r="L117" s="80" t="s">
        <v>644</v>
      </c>
      <c r="M117" s="79"/>
      <c r="N117" s="79"/>
      <c r="O117" s="79"/>
      <c r="P117" s="79"/>
      <c r="Q117" s="79"/>
      <c r="R117" s="79"/>
      <c r="S117" s="79"/>
      <c r="T117" s="79"/>
      <c r="U117" s="81"/>
      <c r="V117" s="36"/>
      <c r="W117" s="77"/>
      <c r="X117" s="77"/>
      <c r="Y117" s="75"/>
      <c r="Z117" s="80" t="s">
        <v>603</v>
      </c>
      <c r="AA117" s="79"/>
      <c r="AB117" s="79"/>
      <c r="AC117" s="79"/>
      <c r="AD117" s="79"/>
      <c r="AE117" s="79"/>
      <c r="AF117" s="79"/>
      <c r="AG117" s="79"/>
      <c r="AH117" s="79"/>
      <c r="AI117" s="81"/>
      <c r="AJ117" s="75"/>
      <c r="AK117" s="75"/>
      <c r="AL117" s="75"/>
      <c r="AM117" s="80" t="s">
        <v>604</v>
      </c>
      <c r="AN117" s="79"/>
      <c r="AO117" s="79"/>
      <c r="AP117" s="79"/>
      <c r="AQ117" s="79"/>
      <c r="AR117" s="79"/>
      <c r="AS117" s="79"/>
      <c r="AT117" s="79"/>
      <c r="AU117" s="79"/>
      <c r="AV117" s="81"/>
      <c r="AW117" s="75"/>
      <c r="AX117" s="37"/>
    </row>
    <row r="118" spans="1:50" ht="28.35" customHeight="1" x14ac:dyDescent="0.15">
      <c r="A118" s="253"/>
      <c r="B118" s="254"/>
      <c r="C118" s="254"/>
      <c r="D118" s="254"/>
      <c r="E118" s="254"/>
      <c r="F118" s="255"/>
      <c r="G118" s="35"/>
      <c r="H118" s="36"/>
      <c r="I118" s="36"/>
      <c r="J118" s="36"/>
      <c r="K118" s="36"/>
      <c r="L118" s="89" t="s">
        <v>609</v>
      </c>
      <c r="M118" s="90"/>
      <c r="N118" s="90"/>
      <c r="O118" s="90"/>
      <c r="P118" s="90"/>
      <c r="Q118" s="90"/>
      <c r="R118" s="90"/>
      <c r="S118" s="90"/>
      <c r="T118" s="90"/>
      <c r="U118" s="91"/>
      <c r="V118" s="36"/>
      <c r="W118" s="77"/>
      <c r="X118" s="77"/>
      <c r="Y118" s="75"/>
      <c r="Z118" s="82" t="s">
        <v>676</v>
      </c>
      <c r="AA118" s="83"/>
      <c r="AB118" s="83"/>
      <c r="AC118" s="83"/>
      <c r="AD118" s="83"/>
      <c r="AE118" s="83"/>
      <c r="AF118" s="83"/>
      <c r="AG118" s="83"/>
      <c r="AH118" s="83"/>
      <c r="AI118" s="84"/>
      <c r="AJ118" s="75"/>
      <c r="AK118" s="75"/>
      <c r="AL118" s="75"/>
      <c r="AM118" s="82" t="s">
        <v>677</v>
      </c>
      <c r="AN118" s="83"/>
      <c r="AO118" s="83"/>
      <c r="AP118" s="83"/>
      <c r="AQ118" s="83"/>
      <c r="AR118" s="83"/>
      <c r="AS118" s="83"/>
      <c r="AT118" s="83"/>
      <c r="AU118" s="83"/>
      <c r="AV118" s="84"/>
      <c r="AW118" s="75"/>
      <c r="AX118" s="37"/>
    </row>
    <row r="119" spans="1:50" ht="28.35" customHeight="1" x14ac:dyDescent="0.15">
      <c r="A119" s="253"/>
      <c r="B119" s="254"/>
      <c r="C119" s="254"/>
      <c r="D119" s="254"/>
      <c r="E119" s="254"/>
      <c r="F119" s="255"/>
      <c r="G119" s="35"/>
      <c r="H119" s="36"/>
      <c r="I119" s="36"/>
      <c r="J119" s="36"/>
      <c r="K119" s="36"/>
      <c r="L119" s="78" t="s">
        <v>605</v>
      </c>
      <c r="M119" s="78"/>
      <c r="N119" s="78"/>
      <c r="O119" s="78"/>
      <c r="P119" s="78"/>
      <c r="Q119" s="78"/>
      <c r="R119" s="78"/>
      <c r="S119" s="78"/>
      <c r="T119" s="78"/>
      <c r="U119" s="78"/>
      <c r="V119" s="36"/>
      <c r="W119" s="75"/>
      <c r="X119" s="77"/>
      <c r="Y119" s="75"/>
      <c r="Z119" s="79" t="s">
        <v>606</v>
      </c>
      <c r="AA119" s="78"/>
      <c r="AB119" s="78"/>
      <c r="AC119" s="78"/>
      <c r="AD119" s="78"/>
      <c r="AE119" s="78"/>
      <c r="AF119" s="78"/>
      <c r="AG119" s="78"/>
      <c r="AH119" s="78"/>
      <c r="AI119" s="78"/>
      <c r="AJ119" s="75"/>
      <c r="AK119" s="75"/>
      <c r="AL119" s="75"/>
      <c r="AM119" s="78" t="s">
        <v>607</v>
      </c>
      <c r="AN119" s="78"/>
      <c r="AO119" s="78"/>
      <c r="AP119" s="78"/>
      <c r="AQ119" s="78"/>
      <c r="AR119" s="78"/>
      <c r="AS119" s="78"/>
      <c r="AT119" s="78"/>
      <c r="AU119" s="78"/>
      <c r="AV119" s="78"/>
      <c r="AW119" s="75"/>
      <c r="AX119" s="37"/>
    </row>
    <row r="120" spans="1:50" ht="27.75" customHeight="1" x14ac:dyDescent="0.15">
      <c r="A120" s="253"/>
      <c r="B120" s="254"/>
      <c r="C120" s="254"/>
      <c r="D120" s="254"/>
      <c r="E120" s="254"/>
      <c r="F120" s="255"/>
      <c r="G120" s="35"/>
      <c r="H120" s="36"/>
      <c r="I120" s="36"/>
      <c r="J120" s="36"/>
      <c r="K120" s="36"/>
      <c r="L120" s="36"/>
      <c r="M120" s="36"/>
      <c r="N120" s="36"/>
      <c r="O120" s="36"/>
      <c r="P120" s="36"/>
      <c r="Q120" s="36"/>
      <c r="R120" s="36"/>
      <c r="S120" s="36"/>
      <c r="T120" s="36"/>
      <c r="U120" s="36"/>
      <c r="V120" s="36"/>
      <c r="W120" s="75"/>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37"/>
    </row>
    <row r="121" spans="1:50" ht="28.35" customHeight="1" x14ac:dyDescent="0.15">
      <c r="A121" s="253"/>
      <c r="B121" s="254"/>
      <c r="C121" s="254"/>
      <c r="D121" s="254"/>
      <c r="E121" s="254"/>
      <c r="F121" s="255"/>
      <c r="G121" s="35"/>
      <c r="H121" s="36"/>
      <c r="I121" s="36"/>
      <c r="J121" s="80" t="s">
        <v>610</v>
      </c>
      <c r="K121" s="79"/>
      <c r="L121" s="79"/>
      <c r="M121" s="79"/>
      <c r="N121" s="79"/>
      <c r="O121" s="79"/>
      <c r="P121" s="79"/>
      <c r="Q121" s="79"/>
      <c r="R121" s="79"/>
      <c r="S121" s="79"/>
      <c r="T121" s="79"/>
      <c r="U121" s="79"/>
      <c r="V121" s="79"/>
      <c r="W121" s="81"/>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37"/>
    </row>
    <row r="122" spans="1:50" ht="28.35" customHeight="1" x14ac:dyDescent="0.15">
      <c r="A122" s="253"/>
      <c r="B122" s="254"/>
      <c r="C122" s="254"/>
      <c r="D122" s="254"/>
      <c r="E122" s="254"/>
      <c r="F122" s="255"/>
      <c r="G122" s="35"/>
      <c r="H122" s="36"/>
      <c r="I122" s="36"/>
      <c r="J122" s="82" t="s">
        <v>609</v>
      </c>
      <c r="K122" s="83"/>
      <c r="L122" s="83"/>
      <c r="M122" s="83"/>
      <c r="N122" s="83"/>
      <c r="O122" s="83"/>
      <c r="P122" s="83"/>
      <c r="Q122" s="83"/>
      <c r="R122" s="83"/>
      <c r="S122" s="83"/>
      <c r="T122" s="83"/>
      <c r="U122" s="83"/>
      <c r="V122" s="83"/>
      <c r="W122" s="84"/>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253"/>
      <c r="B123" s="254"/>
      <c r="C123" s="254"/>
      <c r="D123" s="254"/>
      <c r="E123" s="254"/>
      <c r="F123" s="255"/>
      <c r="G123" s="35"/>
      <c r="H123" s="36"/>
      <c r="I123" s="36"/>
      <c r="J123" s="36"/>
      <c r="K123" s="85" t="s">
        <v>608</v>
      </c>
      <c r="L123" s="86"/>
      <c r="M123" s="86"/>
      <c r="N123" s="86"/>
      <c r="O123" s="86"/>
      <c r="P123" s="86"/>
      <c r="Q123" s="86"/>
      <c r="R123" s="86"/>
      <c r="S123" s="86"/>
      <c r="T123" s="86"/>
      <c r="U123" s="86"/>
      <c r="V123" s="8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52.5" customHeight="1" thickBot="1" x14ac:dyDescent="0.2">
      <c r="A124" s="253"/>
      <c r="B124" s="254"/>
      <c r="C124" s="254"/>
      <c r="D124" s="254"/>
      <c r="E124" s="254"/>
      <c r="F124" s="255"/>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x14ac:dyDescent="0.15">
      <c r="A125" s="238" t="s">
        <v>252</v>
      </c>
      <c r="B125" s="239"/>
      <c r="C125" s="239"/>
      <c r="D125" s="239"/>
      <c r="E125" s="239"/>
      <c r="F125" s="240"/>
      <c r="G125" s="307" t="s">
        <v>613</v>
      </c>
      <c r="H125" s="308"/>
      <c r="I125" s="308"/>
      <c r="J125" s="308"/>
      <c r="K125" s="308"/>
      <c r="L125" s="308"/>
      <c r="M125" s="308"/>
      <c r="N125" s="308"/>
      <c r="O125" s="308"/>
      <c r="P125" s="308"/>
      <c r="Q125" s="308"/>
      <c r="R125" s="308"/>
      <c r="S125" s="308"/>
      <c r="T125" s="308"/>
      <c r="U125" s="308"/>
      <c r="V125" s="308"/>
      <c r="W125" s="308"/>
      <c r="X125" s="308"/>
      <c r="Y125" s="308"/>
      <c r="Z125" s="308"/>
      <c r="AA125" s="308"/>
      <c r="AB125" s="309"/>
      <c r="AC125" s="307" t="s">
        <v>660</v>
      </c>
      <c r="AD125" s="308"/>
      <c r="AE125" s="308"/>
      <c r="AF125" s="308"/>
      <c r="AG125" s="308"/>
      <c r="AH125" s="308"/>
      <c r="AI125" s="308"/>
      <c r="AJ125" s="308"/>
      <c r="AK125" s="308"/>
      <c r="AL125" s="308"/>
      <c r="AM125" s="308"/>
      <c r="AN125" s="308"/>
      <c r="AO125" s="308"/>
      <c r="AP125" s="308"/>
      <c r="AQ125" s="308"/>
      <c r="AR125" s="308"/>
      <c r="AS125" s="308"/>
      <c r="AT125" s="308"/>
      <c r="AU125" s="308"/>
      <c r="AV125" s="308"/>
      <c r="AW125" s="308"/>
      <c r="AX125" s="514"/>
    </row>
    <row r="126" spans="1:50" ht="24.75" customHeight="1" x14ac:dyDescent="0.15">
      <c r="A126" s="241"/>
      <c r="B126" s="242"/>
      <c r="C126" s="242"/>
      <c r="D126" s="242"/>
      <c r="E126" s="242"/>
      <c r="F126" s="243"/>
      <c r="G126" s="315" t="s">
        <v>16</v>
      </c>
      <c r="H126" s="485"/>
      <c r="I126" s="485"/>
      <c r="J126" s="485"/>
      <c r="K126" s="485"/>
      <c r="L126" s="486" t="s">
        <v>17</v>
      </c>
      <c r="M126" s="485"/>
      <c r="N126" s="485"/>
      <c r="O126" s="485"/>
      <c r="P126" s="485"/>
      <c r="Q126" s="485"/>
      <c r="R126" s="485"/>
      <c r="S126" s="485"/>
      <c r="T126" s="485"/>
      <c r="U126" s="485"/>
      <c r="V126" s="485"/>
      <c r="W126" s="485"/>
      <c r="X126" s="487"/>
      <c r="Y126" s="330" t="s">
        <v>18</v>
      </c>
      <c r="Z126" s="331"/>
      <c r="AA126" s="331"/>
      <c r="AB126" s="539"/>
      <c r="AC126" s="315" t="s">
        <v>16</v>
      </c>
      <c r="AD126" s="485"/>
      <c r="AE126" s="485"/>
      <c r="AF126" s="485"/>
      <c r="AG126" s="485"/>
      <c r="AH126" s="486" t="s">
        <v>17</v>
      </c>
      <c r="AI126" s="485"/>
      <c r="AJ126" s="485"/>
      <c r="AK126" s="485"/>
      <c r="AL126" s="485"/>
      <c r="AM126" s="485"/>
      <c r="AN126" s="485"/>
      <c r="AO126" s="485"/>
      <c r="AP126" s="485"/>
      <c r="AQ126" s="485"/>
      <c r="AR126" s="485"/>
      <c r="AS126" s="485"/>
      <c r="AT126" s="487"/>
      <c r="AU126" s="330" t="s">
        <v>18</v>
      </c>
      <c r="AV126" s="331"/>
      <c r="AW126" s="331"/>
      <c r="AX126" s="332"/>
    </row>
    <row r="127" spans="1:50" ht="30" customHeight="1" x14ac:dyDescent="0.15">
      <c r="A127" s="241"/>
      <c r="B127" s="242"/>
      <c r="C127" s="242"/>
      <c r="D127" s="242"/>
      <c r="E127" s="242"/>
      <c r="F127" s="243"/>
      <c r="G127" s="529" t="s">
        <v>611</v>
      </c>
      <c r="H127" s="530"/>
      <c r="I127" s="530"/>
      <c r="J127" s="530"/>
      <c r="K127" s="531"/>
      <c r="L127" s="525" t="s">
        <v>612</v>
      </c>
      <c r="M127" s="526"/>
      <c r="N127" s="526"/>
      <c r="O127" s="526"/>
      <c r="P127" s="526"/>
      <c r="Q127" s="526"/>
      <c r="R127" s="526"/>
      <c r="S127" s="526"/>
      <c r="T127" s="526"/>
      <c r="U127" s="526"/>
      <c r="V127" s="526"/>
      <c r="W127" s="526"/>
      <c r="X127" s="527"/>
      <c r="Y127" s="174">
        <v>70</v>
      </c>
      <c r="Z127" s="175"/>
      <c r="AA127" s="175"/>
      <c r="AB127" s="543"/>
      <c r="AC127" s="529" t="s">
        <v>658</v>
      </c>
      <c r="AD127" s="530"/>
      <c r="AE127" s="530"/>
      <c r="AF127" s="530"/>
      <c r="AG127" s="531"/>
      <c r="AH127" s="525" t="s">
        <v>659</v>
      </c>
      <c r="AI127" s="526"/>
      <c r="AJ127" s="526"/>
      <c r="AK127" s="526"/>
      <c r="AL127" s="526"/>
      <c r="AM127" s="526"/>
      <c r="AN127" s="526"/>
      <c r="AO127" s="526"/>
      <c r="AP127" s="526"/>
      <c r="AQ127" s="526"/>
      <c r="AR127" s="526"/>
      <c r="AS127" s="526"/>
      <c r="AT127" s="527"/>
      <c r="AU127" s="174">
        <v>5.39</v>
      </c>
      <c r="AV127" s="175"/>
      <c r="AW127" s="175"/>
      <c r="AX127" s="176"/>
    </row>
    <row r="128" spans="1:50" ht="24.75" customHeight="1" x14ac:dyDescent="0.15">
      <c r="A128" s="241"/>
      <c r="B128" s="242"/>
      <c r="C128" s="242"/>
      <c r="D128" s="242"/>
      <c r="E128" s="242"/>
      <c r="F128" s="243"/>
      <c r="G128" s="519"/>
      <c r="H128" s="520"/>
      <c r="I128" s="520"/>
      <c r="J128" s="520"/>
      <c r="K128" s="521"/>
      <c r="L128" s="522"/>
      <c r="M128" s="523"/>
      <c r="N128" s="523"/>
      <c r="O128" s="523"/>
      <c r="P128" s="523"/>
      <c r="Q128" s="523"/>
      <c r="R128" s="523"/>
      <c r="S128" s="523"/>
      <c r="T128" s="523"/>
      <c r="U128" s="523"/>
      <c r="V128" s="523"/>
      <c r="W128" s="523"/>
      <c r="X128" s="524"/>
      <c r="Y128" s="499"/>
      <c r="Z128" s="500"/>
      <c r="AA128" s="500"/>
      <c r="AB128" s="528"/>
      <c r="AC128" s="519"/>
      <c r="AD128" s="520"/>
      <c r="AE128" s="520"/>
      <c r="AF128" s="520"/>
      <c r="AG128" s="521"/>
      <c r="AH128" s="522"/>
      <c r="AI128" s="523"/>
      <c r="AJ128" s="523"/>
      <c r="AK128" s="523"/>
      <c r="AL128" s="523"/>
      <c r="AM128" s="523"/>
      <c r="AN128" s="523"/>
      <c r="AO128" s="523"/>
      <c r="AP128" s="523"/>
      <c r="AQ128" s="523"/>
      <c r="AR128" s="523"/>
      <c r="AS128" s="523"/>
      <c r="AT128" s="524"/>
      <c r="AU128" s="499"/>
      <c r="AV128" s="500"/>
      <c r="AW128" s="500"/>
      <c r="AX128" s="501"/>
    </row>
    <row r="129" spans="1:51" ht="24.75" customHeight="1" thickBot="1" x14ac:dyDescent="0.2">
      <c r="A129" s="241"/>
      <c r="B129" s="242"/>
      <c r="C129" s="242"/>
      <c r="D129" s="242"/>
      <c r="E129" s="242"/>
      <c r="F129" s="243"/>
      <c r="G129" s="505" t="s">
        <v>19</v>
      </c>
      <c r="H129" s="506"/>
      <c r="I129" s="506"/>
      <c r="J129" s="506"/>
      <c r="K129" s="506"/>
      <c r="L129" s="507"/>
      <c r="M129" s="508"/>
      <c r="N129" s="508"/>
      <c r="O129" s="508"/>
      <c r="P129" s="508"/>
      <c r="Q129" s="508"/>
      <c r="R129" s="508"/>
      <c r="S129" s="508"/>
      <c r="T129" s="508"/>
      <c r="U129" s="508"/>
      <c r="V129" s="508"/>
      <c r="W129" s="508"/>
      <c r="X129" s="509"/>
      <c r="Y129" s="510">
        <f>SUM(Y127:AB128)</f>
        <v>70</v>
      </c>
      <c r="Z129" s="511"/>
      <c r="AA129" s="511"/>
      <c r="AB129" s="512"/>
      <c r="AC129" s="505" t="s">
        <v>19</v>
      </c>
      <c r="AD129" s="506"/>
      <c r="AE129" s="506"/>
      <c r="AF129" s="506"/>
      <c r="AG129" s="506"/>
      <c r="AH129" s="507"/>
      <c r="AI129" s="508"/>
      <c r="AJ129" s="508"/>
      <c r="AK129" s="508"/>
      <c r="AL129" s="508"/>
      <c r="AM129" s="508"/>
      <c r="AN129" s="508"/>
      <c r="AO129" s="508"/>
      <c r="AP129" s="508"/>
      <c r="AQ129" s="508"/>
      <c r="AR129" s="508"/>
      <c r="AS129" s="508"/>
      <c r="AT129" s="509"/>
      <c r="AU129" s="510">
        <f>SUM(AU127:AX128)</f>
        <v>5.39</v>
      </c>
      <c r="AV129" s="511"/>
      <c r="AW129" s="511"/>
      <c r="AX129" s="513"/>
    </row>
    <row r="130" spans="1:51" ht="24.75" customHeight="1" x14ac:dyDescent="0.15">
      <c r="A130" s="241"/>
      <c r="B130" s="242"/>
      <c r="C130" s="242"/>
      <c r="D130" s="242"/>
      <c r="E130" s="242"/>
      <c r="F130" s="243"/>
      <c r="G130" s="307" t="s">
        <v>674</v>
      </c>
      <c r="H130" s="308"/>
      <c r="I130" s="308"/>
      <c r="J130" s="308"/>
      <c r="K130" s="308"/>
      <c r="L130" s="308"/>
      <c r="M130" s="308"/>
      <c r="N130" s="308"/>
      <c r="O130" s="308"/>
      <c r="P130" s="308"/>
      <c r="Q130" s="308"/>
      <c r="R130" s="308"/>
      <c r="S130" s="308"/>
      <c r="T130" s="308"/>
      <c r="U130" s="308"/>
      <c r="V130" s="308"/>
      <c r="W130" s="308"/>
      <c r="X130" s="308"/>
      <c r="Y130" s="308"/>
      <c r="Z130" s="308"/>
      <c r="AA130" s="308"/>
      <c r="AB130" s="309"/>
      <c r="AC130" s="307" t="s">
        <v>614</v>
      </c>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514"/>
      <c r="AY130">
        <f>COUNTA($G$132,$AC$132)</f>
        <v>2</v>
      </c>
    </row>
    <row r="131" spans="1:51" ht="24.75" customHeight="1" x14ac:dyDescent="0.15">
      <c r="A131" s="241"/>
      <c r="B131" s="242"/>
      <c r="C131" s="242"/>
      <c r="D131" s="242"/>
      <c r="E131" s="242"/>
      <c r="F131" s="243"/>
      <c r="G131" s="315" t="s">
        <v>16</v>
      </c>
      <c r="H131" s="485"/>
      <c r="I131" s="485"/>
      <c r="J131" s="485"/>
      <c r="K131" s="485"/>
      <c r="L131" s="486" t="s">
        <v>17</v>
      </c>
      <c r="M131" s="485"/>
      <c r="N131" s="485"/>
      <c r="O131" s="485"/>
      <c r="P131" s="485"/>
      <c r="Q131" s="485"/>
      <c r="R131" s="485"/>
      <c r="S131" s="485"/>
      <c r="T131" s="485"/>
      <c r="U131" s="485"/>
      <c r="V131" s="485"/>
      <c r="W131" s="485"/>
      <c r="X131" s="487"/>
      <c r="Y131" s="330" t="s">
        <v>18</v>
      </c>
      <c r="Z131" s="331"/>
      <c r="AA131" s="331"/>
      <c r="AB131" s="539"/>
      <c r="AC131" s="315" t="s">
        <v>16</v>
      </c>
      <c r="AD131" s="485"/>
      <c r="AE131" s="485"/>
      <c r="AF131" s="485"/>
      <c r="AG131" s="485"/>
      <c r="AH131" s="486" t="s">
        <v>17</v>
      </c>
      <c r="AI131" s="485"/>
      <c r="AJ131" s="485"/>
      <c r="AK131" s="485"/>
      <c r="AL131" s="485"/>
      <c r="AM131" s="485"/>
      <c r="AN131" s="485"/>
      <c r="AO131" s="485"/>
      <c r="AP131" s="485"/>
      <c r="AQ131" s="485"/>
      <c r="AR131" s="485"/>
      <c r="AS131" s="485"/>
      <c r="AT131" s="487"/>
      <c r="AU131" s="330" t="s">
        <v>18</v>
      </c>
      <c r="AV131" s="331"/>
      <c r="AW131" s="331"/>
      <c r="AX131" s="332"/>
      <c r="AY131">
        <f>$AY$130</f>
        <v>2</v>
      </c>
    </row>
    <row r="132" spans="1:51" ht="36" customHeight="1" x14ac:dyDescent="0.15">
      <c r="A132" s="241"/>
      <c r="B132" s="242"/>
      <c r="C132" s="242"/>
      <c r="D132" s="242"/>
      <c r="E132" s="242"/>
      <c r="F132" s="243"/>
      <c r="G132" s="529" t="s">
        <v>664</v>
      </c>
      <c r="H132" s="530"/>
      <c r="I132" s="530"/>
      <c r="J132" s="530"/>
      <c r="K132" s="531"/>
      <c r="L132" s="525" t="s">
        <v>664</v>
      </c>
      <c r="M132" s="526"/>
      <c r="N132" s="526"/>
      <c r="O132" s="526"/>
      <c r="P132" s="526"/>
      <c r="Q132" s="526"/>
      <c r="R132" s="526"/>
      <c r="S132" s="526"/>
      <c r="T132" s="526"/>
      <c r="U132" s="526"/>
      <c r="V132" s="526"/>
      <c r="W132" s="526"/>
      <c r="X132" s="527"/>
      <c r="Y132" s="174">
        <v>0.2</v>
      </c>
      <c r="Z132" s="175"/>
      <c r="AA132" s="175"/>
      <c r="AB132" s="543"/>
      <c r="AC132" s="529" t="s">
        <v>611</v>
      </c>
      <c r="AD132" s="530"/>
      <c r="AE132" s="530"/>
      <c r="AF132" s="530"/>
      <c r="AG132" s="531"/>
      <c r="AH132" s="525" t="s">
        <v>612</v>
      </c>
      <c r="AI132" s="526"/>
      <c r="AJ132" s="526"/>
      <c r="AK132" s="526"/>
      <c r="AL132" s="526"/>
      <c r="AM132" s="526"/>
      <c r="AN132" s="526"/>
      <c r="AO132" s="526"/>
      <c r="AP132" s="526"/>
      <c r="AQ132" s="526"/>
      <c r="AR132" s="526"/>
      <c r="AS132" s="526"/>
      <c r="AT132" s="527"/>
      <c r="AU132" s="174">
        <v>24</v>
      </c>
      <c r="AV132" s="175"/>
      <c r="AW132" s="175"/>
      <c r="AX132" s="176"/>
      <c r="AY132">
        <f>$AY$130</f>
        <v>2</v>
      </c>
    </row>
    <row r="133" spans="1:51" ht="24.75" customHeight="1" x14ac:dyDescent="0.15">
      <c r="A133" s="241"/>
      <c r="B133" s="242"/>
      <c r="C133" s="242"/>
      <c r="D133" s="242"/>
      <c r="E133" s="242"/>
      <c r="F133" s="243"/>
      <c r="G133" s="519"/>
      <c r="H133" s="520"/>
      <c r="I133" s="520"/>
      <c r="J133" s="520"/>
      <c r="K133" s="521"/>
      <c r="L133" s="522"/>
      <c r="M133" s="523"/>
      <c r="N133" s="523"/>
      <c r="O133" s="523"/>
      <c r="P133" s="523"/>
      <c r="Q133" s="523"/>
      <c r="R133" s="523"/>
      <c r="S133" s="523"/>
      <c r="T133" s="523"/>
      <c r="U133" s="523"/>
      <c r="V133" s="523"/>
      <c r="W133" s="523"/>
      <c r="X133" s="524"/>
      <c r="Y133" s="499"/>
      <c r="Z133" s="500"/>
      <c r="AA133" s="500"/>
      <c r="AB133" s="528"/>
      <c r="AC133" s="519"/>
      <c r="AD133" s="520"/>
      <c r="AE133" s="520"/>
      <c r="AF133" s="520"/>
      <c r="AG133" s="521"/>
      <c r="AH133" s="522"/>
      <c r="AI133" s="523"/>
      <c r="AJ133" s="523"/>
      <c r="AK133" s="523"/>
      <c r="AL133" s="523"/>
      <c r="AM133" s="523"/>
      <c r="AN133" s="523"/>
      <c r="AO133" s="523"/>
      <c r="AP133" s="523"/>
      <c r="AQ133" s="523"/>
      <c r="AR133" s="523"/>
      <c r="AS133" s="523"/>
      <c r="AT133" s="524"/>
      <c r="AU133" s="499"/>
      <c r="AV133" s="500"/>
      <c r="AW133" s="500"/>
      <c r="AX133" s="501"/>
      <c r="AY133">
        <f>$AY$130</f>
        <v>2</v>
      </c>
    </row>
    <row r="134" spans="1:51" ht="24.75" customHeight="1" x14ac:dyDescent="0.15">
      <c r="A134" s="241"/>
      <c r="B134" s="242"/>
      <c r="C134" s="242"/>
      <c r="D134" s="242"/>
      <c r="E134" s="242"/>
      <c r="F134" s="243"/>
      <c r="G134" s="505" t="s">
        <v>19</v>
      </c>
      <c r="H134" s="506"/>
      <c r="I134" s="506"/>
      <c r="J134" s="506"/>
      <c r="K134" s="506"/>
      <c r="L134" s="507"/>
      <c r="M134" s="508"/>
      <c r="N134" s="508"/>
      <c r="O134" s="508"/>
      <c r="P134" s="508"/>
      <c r="Q134" s="508"/>
      <c r="R134" s="508"/>
      <c r="S134" s="508"/>
      <c r="T134" s="508"/>
      <c r="U134" s="508"/>
      <c r="V134" s="508"/>
      <c r="W134" s="508"/>
      <c r="X134" s="509"/>
      <c r="Y134" s="510">
        <f>SUM(Y132:AB133)</f>
        <v>0.2</v>
      </c>
      <c r="Z134" s="511"/>
      <c r="AA134" s="511"/>
      <c r="AB134" s="512"/>
      <c r="AC134" s="505" t="s">
        <v>19</v>
      </c>
      <c r="AD134" s="506"/>
      <c r="AE134" s="506"/>
      <c r="AF134" s="506"/>
      <c r="AG134" s="506"/>
      <c r="AH134" s="507"/>
      <c r="AI134" s="508"/>
      <c r="AJ134" s="508"/>
      <c r="AK134" s="508"/>
      <c r="AL134" s="508"/>
      <c r="AM134" s="508"/>
      <c r="AN134" s="508"/>
      <c r="AO134" s="508"/>
      <c r="AP134" s="508"/>
      <c r="AQ134" s="508"/>
      <c r="AR134" s="508"/>
      <c r="AS134" s="508"/>
      <c r="AT134" s="509"/>
      <c r="AU134" s="510">
        <f>SUM(AU132:AX133)</f>
        <v>24</v>
      </c>
      <c r="AV134" s="511"/>
      <c r="AW134" s="511"/>
      <c r="AX134" s="513"/>
      <c r="AY134">
        <f>$AY$130</f>
        <v>2</v>
      </c>
    </row>
    <row r="135" spans="1:51" ht="24.75" customHeight="1" thickBot="1" x14ac:dyDescent="0.2">
      <c r="A135" s="601" t="s">
        <v>139</v>
      </c>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3"/>
      <c r="AL135" s="116" t="s">
        <v>224</v>
      </c>
      <c r="AM135" s="117"/>
      <c r="AN135" s="117"/>
      <c r="AO135" s="73" t="s">
        <v>222</v>
      </c>
      <c r="AP135" s="21"/>
      <c r="AQ135" s="21"/>
      <c r="AR135" s="21"/>
      <c r="AS135" s="21"/>
      <c r="AT135" s="21"/>
      <c r="AU135" s="21"/>
      <c r="AV135" s="21"/>
      <c r="AW135" s="21"/>
      <c r="AX135" s="22"/>
      <c r="AY135">
        <f>COUNTIF($AO$135,"☑")</f>
        <v>0</v>
      </c>
    </row>
    <row r="136" spans="1:51" ht="24.75" customHeight="1" x14ac:dyDescent="0.15">
      <c r="A136" s="4"/>
      <c r="B136" s="4"/>
      <c r="C136" s="4"/>
      <c r="D136" s="4"/>
      <c r="E136" s="4"/>
      <c r="F136" s="4"/>
      <c r="G136" s="7"/>
      <c r="H136" s="7"/>
      <c r="I136" s="7"/>
      <c r="J136" s="7"/>
      <c r="K136" s="7"/>
      <c r="L136" s="3"/>
      <c r="M136" s="7"/>
      <c r="N136" s="7"/>
      <c r="O136" s="7"/>
      <c r="P136" s="7"/>
      <c r="Q136" s="7"/>
      <c r="R136" s="7"/>
      <c r="S136" s="7"/>
      <c r="T136" s="7"/>
      <c r="U136" s="7"/>
      <c r="V136" s="7"/>
      <c r="W136" s="7"/>
      <c r="X136" s="7"/>
      <c r="Y136" s="8"/>
      <c r="Z136" s="8"/>
      <c r="AA136" s="8"/>
      <c r="AB136" s="8"/>
      <c r="AC136" s="7"/>
      <c r="AD136" s="7"/>
      <c r="AE136" s="7"/>
      <c r="AF136" s="7"/>
      <c r="AG136" s="7"/>
      <c r="AH136" s="3"/>
      <c r="AI136" s="7"/>
      <c r="AJ136" s="7"/>
      <c r="AK136" s="7"/>
      <c r="AL136" s="7"/>
      <c r="AM136" s="7"/>
      <c r="AN136" s="7"/>
      <c r="AO136" s="7"/>
      <c r="AP136" s="7"/>
      <c r="AQ136" s="7"/>
      <c r="AR136" s="7"/>
      <c r="AS136" s="7"/>
      <c r="AT136" s="7"/>
      <c r="AU136" s="8"/>
      <c r="AV136" s="8"/>
      <c r="AW136" s="8"/>
      <c r="AX136" s="8"/>
    </row>
    <row r="137" spans="1:51" ht="24.75" customHeight="1" x14ac:dyDescent="0.15"/>
    <row r="138" spans="1:51" ht="24.75" customHeight="1" x14ac:dyDescent="0.15">
      <c r="A138" s="9"/>
      <c r="B138" s="1" t="s">
        <v>26</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24.75" customHeight="1" x14ac:dyDescent="0.15">
      <c r="A139" s="9"/>
      <c r="B139" s="38" t="s">
        <v>233</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59.25" customHeight="1" x14ac:dyDescent="0.15">
      <c r="A140" s="157"/>
      <c r="B140" s="157"/>
      <c r="C140" s="157" t="s">
        <v>25</v>
      </c>
      <c r="D140" s="157"/>
      <c r="E140" s="157"/>
      <c r="F140" s="157"/>
      <c r="G140" s="157"/>
      <c r="H140" s="157"/>
      <c r="I140" s="157"/>
      <c r="J140" s="158" t="s">
        <v>192</v>
      </c>
      <c r="K140" s="159"/>
      <c r="L140" s="159"/>
      <c r="M140" s="159"/>
      <c r="N140" s="159"/>
      <c r="O140" s="159"/>
      <c r="P140" s="160" t="s">
        <v>175</v>
      </c>
      <c r="Q140" s="160"/>
      <c r="R140" s="160"/>
      <c r="S140" s="160"/>
      <c r="T140" s="160"/>
      <c r="U140" s="160"/>
      <c r="V140" s="160"/>
      <c r="W140" s="160"/>
      <c r="X140" s="160"/>
      <c r="Y140" s="161" t="s">
        <v>190</v>
      </c>
      <c r="Z140" s="162"/>
      <c r="AA140" s="162"/>
      <c r="AB140" s="162"/>
      <c r="AC140" s="158" t="s">
        <v>219</v>
      </c>
      <c r="AD140" s="158"/>
      <c r="AE140" s="158"/>
      <c r="AF140" s="158"/>
      <c r="AG140" s="158"/>
      <c r="AH140" s="161" t="s">
        <v>238</v>
      </c>
      <c r="AI140" s="157"/>
      <c r="AJ140" s="157"/>
      <c r="AK140" s="157"/>
      <c r="AL140" s="157" t="s">
        <v>20</v>
      </c>
      <c r="AM140" s="157"/>
      <c r="AN140" s="157"/>
      <c r="AO140" s="163"/>
      <c r="AP140" s="164" t="s">
        <v>193</v>
      </c>
      <c r="AQ140" s="164"/>
      <c r="AR140" s="164"/>
      <c r="AS140" s="164"/>
      <c r="AT140" s="164"/>
      <c r="AU140" s="164"/>
      <c r="AV140" s="164"/>
      <c r="AW140" s="164"/>
      <c r="AX140" s="164"/>
    </row>
    <row r="141" spans="1:51" ht="30" customHeight="1" x14ac:dyDescent="0.15">
      <c r="A141" s="544">
        <v>1</v>
      </c>
      <c r="B141" s="544">
        <v>1</v>
      </c>
      <c r="C141" s="139" t="s">
        <v>615</v>
      </c>
      <c r="D141" s="139" t="s">
        <v>615</v>
      </c>
      <c r="E141" s="139" t="s">
        <v>615</v>
      </c>
      <c r="F141" s="139" t="s">
        <v>615</v>
      </c>
      <c r="G141" s="139" t="s">
        <v>615</v>
      </c>
      <c r="H141" s="139" t="s">
        <v>615</v>
      </c>
      <c r="I141" s="139" t="s">
        <v>615</v>
      </c>
      <c r="J141" s="140">
        <v>5010001008846</v>
      </c>
      <c r="K141" s="141"/>
      <c r="L141" s="141"/>
      <c r="M141" s="141"/>
      <c r="N141" s="141"/>
      <c r="O141" s="141"/>
      <c r="P141" s="142" t="s">
        <v>625</v>
      </c>
      <c r="Q141" s="143"/>
      <c r="R141" s="143"/>
      <c r="S141" s="143"/>
      <c r="T141" s="143"/>
      <c r="U141" s="143"/>
      <c r="V141" s="143"/>
      <c r="W141" s="143"/>
      <c r="X141" s="143"/>
      <c r="Y141" s="144">
        <v>70</v>
      </c>
      <c r="Z141" s="145"/>
      <c r="AA141" s="145"/>
      <c r="AB141" s="146"/>
      <c r="AC141" s="147" t="s">
        <v>626</v>
      </c>
      <c r="AD141" s="148"/>
      <c r="AE141" s="148"/>
      <c r="AF141" s="148"/>
      <c r="AG141" s="148"/>
      <c r="AH141" s="149" t="s">
        <v>574</v>
      </c>
      <c r="AI141" s="150"/>
      <c r="AJ141" s="150"/>
      <c r="AK141" s="150"/>
      <c r="AL141" s="149" t="s">
        <v>574</v>
      </c>
      <c r="AM141" s="150"/>
      <c r="AN141" s="150"/>
      <c r="AO141" s="150"/>
      <c r="AP141" s="154" t="s">
        <v>574</v>
      </c>
      <c r="AQ141" s="154"/>
      <c r="AR141" s="154"/>
      <c r="AS141" s="154"/>
      <c r="AT141" s="154"/>
      <c r="AU141" s="154"/>
      <c r="AV141" s="154"/>
      <c r="AW141" s="154"/>
      <c r="AX141" s="154"/>
    </row>
    <row r="142" spans="1:51" ht="30" customHeight="1" x14ac:dyDescent="0.15">
      <c r="A142" s="544">
        <v>2</v>
      </c>
      <c r="B142" s="544">
        <v>1</v>
      </c>
      <c r="C142" s="138" t="s">
        <v>616</v>
      </c>
      <c r="D142" s="139" t="s">
        <v>616</v>
      </c>
      <c r="E142" s="139" t="s">
        <v>616</v>
      </c>
      <c r="F142" s="139" t="s">
        <v>616</v>
      </c>
      <c r="G142" s="139" t="s">
        <v>616</v>
      </c>
      <c r="H142" s="139" t="s">
        <v>616</v>
      </c>
      <c r="I142" s="139" t="s">
        <v>616</v>
      </c>
      <c r="J142" s="604">
        <v>2010001120389</v>
      </c>
      <c r="K142" s="605"/>
      <c r="L142" s="605"/>
      <c r="M142" s="605"/>
      <c r="N142" s="605"/>
      <c r="O142" s="606"/>
      <c r="P142" s="142" t="s">
        <v>625</v>
      </c>
      <c r="Q142" s="143"/>
      <c r="R142" s="143"/>
      <c r="S142" s="143"/>
      <c r="T142" s="143"/>
      <c r="U142" s="143"/>
      <c r="V142" s="143"/>
      <c r="W142" s="143"/>
      <c r="X142" s="143"/>
      <c r="Y142" s="144">
        <v>57</v>
      </c>
      <c r="Z142" s="145"/>
      <c r="AA142" s="145"/>
      <c r="AB142" s="146"/>
      <c r="AC142" s="147" t="s">
        <v>626</v>
      </c>
      <c r="AD142" s="148"/>
      <c r="AE142" s="148"/>
      <c r="AF142" s="148"/>
      <c r="AG142" s="148"/>
      <c r="AH142" s="149" t="s">
        <v>574</v>
      </c>
      <c r="AI142" s="150"/>
      <c r="AJ142" s="150"/>
      <c r="AK142" s="150"/>
      <c r="AL142" s="149" t="s">
        <v>574</v>
      </c>
      <c r="AM142" s="150"/>
      <c r="AN142" s="150"/>
      <c r="AO142" s="150"/>
      <c r="AP142" s="154" t="s">
        <v>574</v>
      </c>
      <c r="AQ142" s="154"/>
      <c r="AR142" s="154"/>
      <c r="AS142" s="154"/>
      <c r="AT142" s="154"/>
      <c r="AU142" s="154"/>
      <c r="AV142" s="154"/>
      <c r="AW142" s="154"/>
      <c r="AX142" s="154"/>
      <c r="AY142">
        <f>COUNTA($C$142)</f>
        <v>1</v>
      </c>
    </row>
    <row r="143" spans="1:51" ht="30" customHeight="1" x14ac:dyDescent="0.15">
      <c r="A143" s="544">
        <v>3</v>
      </c>
      <c r="B143" s="544">
        <v>1</v>
      </c>
      <c r="C143" s="138" t="s">
        <v>617</v>
      </c>
      <c r="D143" s="139" t="s">
        <v>617</v>
      </c>
      <c r="E143" s="139" t="s">
        <v>617</v>
      </c>
      <c r="F143" s="139" t="s">
        <v>617</v>
      </c>
      <c r="G143" s="139" t="s">
        <v>617</v>
      </c>
      <c r="H143" s="139" t="s">
        <v>617</v>
      </c>
      <c r="I143" s="139" t="s">
        <v>617</v>
      </c>
      <c r="J143" s="604">
        <v>3430005003068</v>
      </c>
      <c r="K143" s="605"/>
      <c r="L143" s="605"/>
      <c r="M143" s="605"/>
      <c r="N143" s="605"/>
      <c r="O143" s="606"/>
      <c r="P143" s="142" t="s">
        <v>625</v>
      </c>
      <c r="Q143" s="143"/>
      <c r="R143" s="143"/>
      <c r="S143" s="143"/>
      <c r="T143" s="143"/>
      <c r="U143" s="143"/>
      <c r="V143" s="143"/>
      <c r="W143" s="143"/>
      <c r="X143" s="143"/>
      <c r="Y143" s="144">
        <v>47</v>
      </c>
      <c r="Z143" s="145"/>
      <c r="AA143" s="145"/>
      <c r="AB143" s="146"/>
      <c r="AC143" s="147" t="s">
        <v>626</v>
      </c>
      <c r="AD143" s="148"/>
      <c r="AE143" s="148"/>
      <c r="AF143" s="148"/>
      <c r="AG143" s="148"/>
      <c r="AH143" s="149" t="s">
        <v>574</v>
      </c>
      <c r="AI143" s="150"/>
      <c r="AJ143" s="150"/>
      <c r="AK143" s="150"/>
      <c r="AL143" s="149" t="s">
        <v>574</v>
      </c>
      <c r="AM143" s="150"/>
      <c r="AN143" s="150"/>
      <c r="AO143" s="150"/>
      <c r="AP143" s="154" t="s">
        <v>574</v>
      </c>
      <c r="AQ143" s="154"/>
      <c r="AR143" s="154"/>
      <c r="AS143" s="154"/>
      <c r="AT143" s="154"/>
      <c r="AU143" s="154"/>
      <c r="AV143" s="154"/>
      <c r="AW143" s="154"/>
      <c r="AX143" s="154"/>
      <c r="AY143">
        <f>COUNTA($C$143)</f>
        <v>1</v>
      </c>
    </row>
    <row r="144" spans="1:51" ht="30" customHeight="1" x14ac:dyDescent="0.15">
      <c r="A144" s="544">
        <v>4</v>
      </c>
      <c r="B144" s="544">
        <v>1</v>
      </c>
      <c r="C144" s="138" t="s">
        <v>618</v>
      </c>
      <c r="D144" s="139" t="s">
        <v>618</v>
      </c>
      <c r="E144" s="139" t="s">
        <v>618</v>
      </c>
      <c r="F144" s="139" t="s">
        <v>618</v>
      </c>
      <c r="G144" s="139" t="s">
        <v>618</v>
      </c>
      <c r="H144" s="139" t="s">
        <v>618</v>
      </c>
      <c r="I144" s="139" t="s">
        <v>618</v>
      </c>
      <c r="J144" s="604">
        <v>9130001000028</v>
      </c>
      <c r="K144" s="605"/>
      <c r="L144" s="605"/>
      <c r="M144" s="605"/>
      <c r="N144" s="605"/>
      <c r="O144" s="606"/>
      <c r="P144" s="142" t="s">
        <v>625</v>
      </c>
      <c r="Q144" s="143"/>
      <c r="R144" s="143"/>
      <c r="S144" s="143"/>
      <c r="T144" s="143"/>
      <c r="U144" s="143"/>
      <c r="V144" s="143"/>
      <c r="W144" s="143"/>
      <c r="X144" s="143"/>
      <c r="Y144" s="144">
        <v>30</v>
      </c>
      <c r="Z144" s="145"/>
      <c r="AA144" s="145"/>
      <c r="AB144" s="146"/>
      <c r="AC144" s="147" t="s">
        <v>626</v>
      </c>
      <c r="AD144" s="148"/>
      <c r="AE144" s="148"/>
      <c r="AF144" s="148"/>
      <c r="AG144" s="148"/>
      <c r="AH144" s="149" t="s">
        <v>574</v>
      </c>
      <c r="AI144" s="150"/>
      <c r="AJ144" s="150"/>
      <c r="AK144" s="150"/>
      <c r="AL144" s="149" t="s">
        <v>574</v>
      </c>
      <c r="AM144" s="150"/>
      <c r="AN144" s="150"/>
      <c r="AO144" s="150"/>
      <c r="AP144" s="154" t="s">
        <v>574</v>
      </c>
      <c r="AQ144" s="154"/>
      <c r="AR144" s="154"/>
      <c r="AS144" s="154"/>
      <c r="AT144" s="154"/>
      <c r="AU144" s="154"/>
      <c r="AV144" s="154"/>
      <c r="AW144" s="154"/>
      <c r="AX144" s="154"/>
      <c r="AY144">
        <f>COUNTA($C$144)</f>
        <v>1</v>
      </c>
    </row>
    <row r="145" spans="1:51" ht="30" customHeight="1" x14ac:dyDescent="0.15">
      <c r="A145" s="544">
        <v>5</v>
      </c>
      <c r="B145" s="544">
        <v>1</v>
      </c>
      <c r="C145" s="138" t="s">
        <v>619</v>
      </c>
      <c r="D145" s="139" t="s">
        <v>619</v>
      </c>
      <c r="E145" s="139" t="s">
        <v>619</v>
      </c>
      <c r="F145" s="139" t="s">
        <v>619</v>
      </c>
      <c r="G145" s="139" t="s">
        <v>619</v>
      </c>
      <c r="H145" s="139" t="s">
        <v>619</v>
      </c>
      <c r="I145" s="139" t="s">
        <v>619</v>
      </c>
      <c r="J145" s="604">
        <v>5080001002669</v>
      </c>
      <c r="K145" s="605"/>
      <c r="L145" s="605"/>
      <c r="M145" s="605"/>
      <c r="N145" s="605"/>
      <c r="O145" s="606"/>
      <c r="P145" s="142" t="s">
        <v>625</v>
      </c>
      <c r="Q145" s="143"/>
      <c r="R145" s="143"/>
      <c r="S145" s="143"/>
      <c r="T145" s="143"/>
      <c r="U145" s="143"/>
      <c r="V145" s="143"/>
      <c r="W145" s="143"/>
      <c r="X145" s="143"/>
      <c r="Y145" s="144">
        <v>29</v>
      </c>
      <c r="Z145" s="145"/>
      <c r="AA145" s="145"/>
      <c r="AB145" s="146"/>
      <c r="AC145" s="147" t="s">
        <v>626</v>
      </c>
      <c r="AD145" s="148"/>
      <c r="AE145" s="148"/>
      <c r="AF145" s="148"/>
      <c r="AG145" s="148"/>
      <c r="AH145" s="149" t="s">
        <v>574</v>
      </c>
      <c r="AI145" s="150"/>
      <c r="AJ145" s="150"/>
      <c r="AK145" s="150"/>
      <c r="AL145" s="149" t="s">
        <v>574</v>
      </c>
      <c r="AM145" s="150"/>
      <c r="AN145" s="150"/>
      <c r="AO145" s="150"/>
      <c r="AP145" s="154" t="s">
        <v>574</v>
      </c>
      <c r="AQ145" s="154"/>
      <c r="AR145" s="154"/>
      <c r="AS145" s="154"/>
      <c r="AT145" s="154"/>
      <c r="AU145" s="154"/>
      <c r="AV145" s="154"/>
      <c r="AW145" s="154"/>
      <c r="AX145" s="154"/>
      <c r="AY145">
        <f>COUNTA($C$145)</f>
        <v>1</v>
      </c>
    </row>
    <row r="146" spans="1:51" ht="30" customHeight="1" x14ac:dyDescent="0.15">
      <c r="A146" s="544">
        <v>6</v>
      </c>
      <c r="B146" s="544">
        <v>1</v>
      </c>
      <c r="C146" s="138" t="s">
        <v>620</v>
      </c>
      <c r="D146" s="139" t="s">
        <v>620</v>
      </c>
      <c r="E146" s="139" t="s">
        <v>620</v>
      </c>
      <c r="F146" s="139" t="s">
        <v>620</v>
      </c>
      <c r="G146" s="139" t="s">
        <v>620</v>
      </c>
      <c r="H146" s="139" t="s">
        <v>620</v>
      </c>
      <c r="I146" s="139" t="s">
        <v>620</v>
      </c>
      <c r="J146" s="140">
        <v>8080001001858</v>
      </c>
      <c r="K146" s="141"/>
      <c r="L146" s="141"/>
      <c r="M146" s="141"/>
      <c r="N146" s="141"/>
      <c r="O146" s="141"/>
      <c r="P146" s="142" t="s">
        <v>625</v>
      </c>
      <c r="Q146" s="143"/>
      <c r="R146" s="143"/>
      <c r="S146" s="143"/>
      <c r="T146" s="143"/>
      <c r="U146" s="143"/>
      <c r="V146" s="143"/>
      <c r="W146" s="143"/>
      <c r="X146" s="143"/>
      <c r="Y146" s="144">
        <v>21</v>
      </c>
      <c r="Z146" s="145"/>
      <c r="AA146" s="145"/>
      <c r="AB146" s="146"/>
      <c r="AC146" s="147" t="s">
        <v>626</v>
      </c>
      <c r="AD146" s="148"/>
      <c r="AE146" s="148"/>
      <c r="AF146" s="148"/>
      <c r="AG146" s="148"/>
      <c r="AH146" s="149" t="s">
        <v>574</v>
      </c>
      <c r="AI146" s="150"/>
      <c r="AJ146" s="150"/>
      <c r="AK146" s="150"/>
      <c r="AL146" s="149" t="s">
        <v>574</v>
      </c>
      <c r="AM146" s="150"/>
      <c r="AN146" s="150"/>
      <c r="AO146" s="150"/>
      <c r="AP146" s="154" t="s">
        <v>574</v>
      </c>
      <c r="AQ146" s="154"/>
      <c r="AR146" s="154"/>
      <c r="AS146" s="154"/>
      <c r="AT146" s="154"/>
      <c r="AU146" s="154"/>
      <c r="AV146" s="154"/>
      <c r="AW146" s="154"/>
      <c r="AX146" s="154"/>
      <c r="AY146">
        <f>COUNTA($C$146)</f>
        <v>1</v>
      </c>
    </row>
    <row r="147" spans="1:51" ht="30" customHeight="1" x14ac:dyDescent="0.15">
      <c r="A147" s="544">
        <v>7</v>
      </c>
      <c r="B147" s="544">
        <v>1</v>
      </c>
      <c r="C147" s="138" t="s">
        <v>621</v>
      </c>
      <c r="D147" s="139" t="s">
        <v>621</v>
      </c>
      <c r="E147" s="139" t="s">
        <v>621</v>
      </c>
      <c r="F147" s="139" t="s">
        <v>621</v>
      </c>
      <c r="G147" s="139" t="s">
        <v>621</v>
      </c>
      <c r="H147" s="139" t="s">
        <v>621</v>
      </c>
      <c r="I147" s="139" t="s">
        <v>621</v>
      </c>
      <c r="J147" s="604">
        <v>6010001008845</v>
      </c>
      <c r="K147" s="605"/>
      <c r="L147" s="605"/>
      <c r="M147" s="605"/>
      <c r="N147" s="605"/>
      <c r="O147" s="606"/>
      <c r="P147" s="142" t="s">
        <v>625</v>
      </c>
      <c r="Q147" s="143"/>
      <c r="R147" s="143"/>
      <c r="S147" s="143"/>
      <c r="T147" s="143"/>
      <c r="U147" s="143"/>
      <c r="V147" s="143"/>
      <c r="W147" s="143"/>
      <c r="X147" s="143"/>
      <c r="Y147" s="144">
        <v>16</v>
      </c>
      <c r="Z147" s="145"/>
      <c r="AA147" s="145"/>
      <c r="AB147" s="146"/>
      <c r="AC147" s="147" t="s">
        <v>626</v>
      </c>
      <c r="AD147" s="148"/>
      <c r="AE147" s="148"/>
      <c r="AF147" s="148"/>
      <c r="AG147" s="148"/>
      <c r="AH147" s="149" t="s">
        <v>574</v>
      </c>
      <c r="AI147" s="150"/>
      <c r="AJ147" s="150"/>
      <c r="AK147" s="150"/>
      <c r="AL147" s="149" t="s">
        <v>574</v>
      </c>
      <c r="AM147" s="150"/>
      <c r="AN147" s="150"/>
      <c r="AO147" s="150"/>
      <c r="AP147" s="154" t="s">
        <v>574</v>
      </c>
      <c r="AQ147" s="154"/>
      <c r="AR147" s="154"/>
      <c r="AS147" s="154"/>
      <c r="AT147" s="154"/>
      <c r="AU147" s="154"/>
      <c r="AV147" s="154"/>
      <c r="AW147" s="154"/>
      <c r="AX147" s="154"/>
      <c r="AY147">
        <f>COUNTA($C$147)</f>
        <v>1</v>
      </c>
    </row>
    <row r="148" spans="1:51" ht="30" customHeight="1" x14ac:dyDescent="0.15">
      <c r="A148" s="544">
        <v>8</v>
      </c>
      <c r="B148" s="544">
        <v>1</v>
      </c>
      <c r="C148" s="139" t="s">
        <v>622</v>
      </c>
      <c r="D148" s="139" t="s">
        <v>622</v>
      </c>
      <c r="E148" s="139" t="s">
        <v>622</v>
      </c>
      <c r="F148" s="139" t="s">
        <v>622</v>
      </c>
      <c r="G148" s="139" t="s">
        <v>622</v>
      </c>
      <c r="H148" s="139" t="s">
        <v>622</v>
      </c>
      <c r="I148" s="139" t="s">
        <v>622</v>
      </c>
      <c r="J148" s="140">
        <v>6160001000993</v>
      </c>
      <c r="K148" s="141"/>
      <c r="L148" s="141"/>
      <c r="M148" s="141"/>
      <c r="N148" s="141"/>
      <c r="O148" s="141"/>
      <c r="P148" s="142" t="s">
        <v>625</v>
      </c>
      <c r="Q148" s="143"/>
      <c r="R148" s="143"/>
      <c r="S148" s="143"/>
      <c r="T148" s="143"/>
      <c r="U148" s="143"/>
      <c r="V148" s="143"/>
      <c r="W148" s="143"/>
      <c r="X148" s="143"/>
      <c r="Y148" s="144">
        <v>16</v>
      </c>
      <c r="Z148" s="145"/>
      <c r="AA148" s="145"/>
      <c r="AB148" s="146"/>
      <c r="AC148" s="147" t="s">
        <v>626</v>
      </c>
      <c r="AD148" s="148"/>
      <c r="AE148" s="148"/>
      <c r="AF148" s="148"/>
      <c r="AG148" s="148"/>
      <c r="AH148" s="149" t="s">
        <v>574</v>
      </c>
      <c r="AI148" s="150"/>
      <c r="AJ148" s="150"/>
      <c r="AK148" s="150"/>
      <c r="AL148" s="149" t="s">
        <v>574</v>
      </c>
      <c r="AM148" s="150"/>
      <c r="AN148" s="150"/>
      <c r="AO148" s="150"/>
      <c r="AP148" s="154" t="s">
        <v>574</v>
      </c>
      <c r="AQ148" s="154"/>
      <c r="AR148" s="154"/>
      <c r="AS148" s="154"/>
      <c r="AT148" s="154"/>
      <c r="AU148" s="154"/>
      <c r="AV148" s="154"/>
      <c r="AW148" s="154"/>
      <c r="AX148" s="154"/>
      <c r="AY148">
        <f>COUNTA($C$148)</f>
        <v>1</v>
      </c>
    </row>
    <row r="149" spans="1:51" ht="30" customHeight="1" x14ac:dyDescent="0.15">
      <c r="A149" s="544">
        <v>9</v>
      </c>
      <c r="B149" s="544">
        <v>1</v>
      </c>
      <c r="C149" s="139" t="s">
        <v>623</v>
      </c>
      <c r="D149" s="139" t="s">
        <v>623</v>
      </c>
      <c r="E149" s="139" t="s">
        <v>623</v>
      </c>
      <c r="F149" s="139" t="s">
        <v>623</v>
      </c>
      <c r="G149" s="139" t="s">
        <v>623</v>
      </c>
      <c r="H149" s="139" t="s">
        <v>623</v>
      </c>
      <c r="I149" s="139" t="s">
        <v>623</v>
      </c>
      <c r="J149" s="604">
        <v>5010001008813</v>
      </c>
      <c r="K149" s="605"/>
      <c r="L149" s="605"/>
      <c r="M149" s="605"/>
      <c r="N149" s="605"/>
      <c r="O149" s="606"/>
      <c r="P149" s="142" t="s">
        <v>625</v>
      </c>
      <c r="Q149" s="143"/>
      <c r="R149" s="143"/>
      <c r="S149" s="143"/>
      <c r="T149" s="143"/>
      <c r="U149" s="143"/>
      <c r="V149" s="143"/>
      <c r="W149" s="143"/>
      <c r="X149" s="143"/>
      <c r="Y149" s="144">
        <v>15</v>
      </c>
      <c r="Z149" s="145"/>
      <c r="AA149" s="145"/>
      <c r="AB149" s="146"/>
      <c r="AC149" s="147" t="s">
        <v>626</v>
      </c>
      <c r="AD149" s="148"/>
      <c r="AE149" s="148"/>
      <c r="AF149" s="148"/>
      <c r="AG149" s="148"/>
      <c r="AH149" s="149" t="s">
        <v>574</v>
      </c>
      <c r="AI149" s="150"/>
      <c r="AJ149" s="150"/>
      <c r="AK149" s="150"/>
      <c r="AL149" s="149" t="s">
        <v>574</v>
      </c>
      <c r="AM149" s="150"/>
      <c r="AN149" s="150"/>
      <c r="AO149" s="150"/>
      <c r="AP149" s="154" t="s">
        <v>574</v>
      </c>
      <c r="AQ149" s="154"/>
      <c r="AR149" s="154"/>
      <c r="AS149" s="154"/>
      <c r="AT149" s="154"/>
      <c r="AU149" s="154"/>
      <c r="AV149" s="154"/>
      <c r="AW149" s="154"/>
      <c r="AX149" s="154"/>
      <c r="AY149">
        <f>COUNTA($C$149)</f>
        <v>1</v>
      </c>
    </row>
    <row r="150" spans="1:51" ht="30" customHeight="1" x14ac:dyDescent="0.15">
      <c r="A150" s="544">
        <v>10</v>
      </c>
      <c r="B150" s="544">
        <v>1</v>
      </c>
      <c r="C150" s="139" t="s">
        <v>624</v>
      </c>
      <c r="D150" s="139" t="s">
        <v>624</v>
      </c>
      <c r="E150" s="139" t="s">
        <v>624</v>
      </c>
      <c r="F150" s="139" t="s">
        <v>624</v>
      </c>
      <c r="G150" s="139" t="s">
        <v>624</v>
      </c>
      <c r="H150" s="139" t="s">
        <v>624</v>
      </c>
      <c r="I150" s="139" t="s">
        <v>624</v>
      </c>
      <c r="J150" s="604">
        <v>1290001004367</v>
      </c>
      <c r="K150" s="605"/>
      <c r="L150" s="605"/>
      <c r="M150" s="605"/>
      <c r="N150" s="605"/>
      <c r="O150" s="606"/>
      <c r="P150" s="142" t="s">
        <v>625</v>
      </c>
      <c r="Q150" s="143"/>
      <c r="R150" s="143"/>
      <c r="S150" s="143"/>
      <c r="T150" s="143"/>
      <c r="U150" s="143"/>
      <c r="V150" s="143"/>
      <c r="W150" s="143"/>
      <c r="X150" s="143"/>
      <c r="Y150" s="144">
        <v>11</v>
      </c>
      <c r="Z150" s="145"/>
      <c r="AA150" s="145"/>
      <c r="AB150" s="146"/>
      <c r="AC150" s="147" t="s">
        <v>626</v>
      </c>
      <c r="AD150" s="148"/>
      <c r="AE150" s="148"/>
      <c r="AF150" s="148"/>
      <c r="AG150" s="148"/>
      <c r="AH150" s="149" t="s">
        <v>574</v>
      </c>
      <c r="AI150" s="150"/>
      <c r="AJ150" s="150"/>
      <c r="AK150" s="150"/>
      <c r="AL150" s="149" t="s">
        <v>574</v>
      </c>
      <c r="AM150" s="150"/>
      <c r="AN150" s="150"/>
      <c r="AO150" s="150"/>
      <c r="AP150" s="154" t="s">
        <v>574</v>
      </c>
      <c r="AQ150" s="154"/>
      <c r="AR150" s="154"/>
      <c r="AS150" s="154"/>
      <c r="AT150" s="154"/>
      <c r="AU150" s="154"/>
      <c r="AV150" s="154"/>
      <c r="AW150" s="154"/>
      <c r="AX150" s="154"/>
      <c r="AY150">
        <f>COUNTA($C$150)</f>
        <v>1</v>
      </c>
    </row>
    <row r="151" spans="1:51" ht="24.75" customHeight="1" x14ac:dyDescent="0.15">
      <c r="A151" s="42"/>
      <c r="B151" s="42"/>
      <c r="C151" s="42"/>
      <c r="D151" s="42"/>
      <c r="E151" s="42"/>
      <c r="F151" s="42"/>
      <c r="G151" s="42"/>
      <c r="H151" s="42"/>
      <c r="I151" s="42"/>
      <c r="J151" s="43"/>
      <c r="K151" s="43"/>
      <c r="L151" s="43"/>
      <c r="M151" s="43"/>
      <c r="N151" s="43"/>
      <c r="O151" s="43"/>
      <c r="P151" s="44"/>
      <c r="Q151" s="44"/>
      <c r="R151" s="44"/>
      <c r="S151" s="44"/>
      <c r="T151" s="44"/>
      <c r="U151" s="44"/>
      <c r="V151" s="44"/>
      <c r="W151" s="44"/>
      <c r="X151" s="44"/>
      <c r="Y151" s="45"/>
      <c r="Z151" s="45"/>
      <c r="AA151" s="45"/>
      <c r="AB151" s="45"/>
      <c r="AC151" s="45"/>
      <c r="AD151" s="45"/>
      <c r="AE151" s="45"/>
      <c r="AF151" s="45"/>
      <c r="AG151" s="45"/>
      <c r="AH151" s="45"/>
      <c r="AI151" s="45"/>
      <c r="AJ151" s="45"/>
      <c r="AK151" s="45"/>
      <c r="AL151" s="45"/>
      <c r="AM151" s="45"/>
      <c r="AN151" s="45"/>
      <c r="AO151" s="45"/>
      <c r="AP151" s="44"/>
      <c r="AQ151" s="44"/>
      <c r="AR151" s="44"/>
      <c r="AS151" s="44"/>
      <c r="AT151" s="44"/>
      <c r="AU151" s="44"/>
      <c r="AV151" s="44"/>
      <c r="AW151" s="44"/>
      <c r="AX151" s="44"/>
      <c r="AY151">
        <f>COUNTA($C$154)</f>
        <v>1</v>
      </c>
    </row>
    <row r="152" spans="1:51" ht="24.75" customHeight="1" x14ac:dyDescent="0.15">
      <c r="A152" s="42"/>
      <c r="B152" s="46" t="s">
        <v>168</v>
      </c>
      <c r="C152" s="42"/>
      <c r="D152" s="42"/>
      <c r="E152" s="42"/>
      <c r="F152" s="42"/>
      <c r="G152" s="42"/>
      <c r="H152" s="42"/>
      <c r="I152" s="42"/>
      <c r="J152" s="42"/>
      <c r="K152" s="42"/>
      <c r="L152" s="42"/>
      <c r="M152" s="42"/>
      <c r="N152" s="42"/>
      <c r="O152" s="42"/>
      <c r="P152" s="47"/>
      <c r="Q152" s="47"/>
      <c r="R152" s="47"/>
      <c r="S152" s="47"/>
      <c r="T152" s="47"/>
      <c r="U152" s="47"/>
      <c r="V152" s="47"/>
      <c r="W152" s="47"/>
      <c r="X152" s="47"/>
      <c r="Y152" s="48"/>
      <c r="Z152" s="48"/>
      <c r="AA152" s="48"/>
      <c r="AB152" s="48"/>
      <c r="AC152" s="48"/>
      <c r="AD152" s="48"/>
      <c r="AE152" s="48"/>
      <c r="AF152" s="48"/>
      <c r="AG152" s="48"/>
      <c r="AH152" s="48"/>
      <c r="AI152" s="48"/>
      <c r="AJ152" s="48"/>
      <c r="AK152" s="48"/>
      <c r="AL152" s="48"/>
      <c r="AM152" s="48"/>
      <c r="AN152" s="48"/>
      <c r="AO152" s="48"/>
      <c r="AP152" s="47"/>
      <c r="AQ152" s="47"/>
      <c r="AR152" s="47"/>
      <c r="AS152" s="47"/>
      <c r="AT152" s="47"/>
      <c r="AU152" s="47"/>
      <c r="AV152" s="47"/>
      <c r="AW152" s="47"/>
      <c r="AX152" s="47"/>
      <c r="AY152">
        <f>$AY$151</f>
        <v>1</v>
      </c>
    </row>
    <row r="153" spans="1:51" ht="59.25" customHeight="1" x14ac:dyDescent="0.15">
      <c r="A153" s="157"/>
      <c r="B153" s="157"/>
      <c r="C153" s="157" t="s">
        <v>25</v>
      </c>
      <c r="D153" s="157"/>
      <c r="E153" s="157"/>
      <c r="F153" s="157"/>
      <c r="G153" s="157"/>
      <c r="H153" s="157"/>
      <c r="I153" s="157"/>
      <c r="J153" s="158" t="s">
        <v>192</v>
      </c>
      <c r="K153" s="159"/>
      <c r="L153" s="159"/>
      <c r="M153" s="159"/>
      <c r="N153" s="159"/>
      <c r="O153" s="159"/>
      <c r="P153" s="160" t="s">
        <v>175</v>
      </c>
      <c r="Q153" s="160"/>
      <c r="R153" s="160"/>
      <c r="S153" s="160"/>
      <c r="T153" s="160"/>
      <c r="U153" s="160"/>
      <c r="V153" s="160"/>
      <c r="W153" s="160"/>
      <c r="X153" s="160"/>
      <c r="Y153" s="161" t="s">
        <v>190</v>
      </c>
      <c r="Z153" s="162"/>
      <c r="AA153" s="162"/>
      <c r="AB153" s="162"/>
      <c r="AC153" s="158" t="s">
        <v>219</v>
      </c>
      <c r="AD153" s="158"/>
      <c r="AE153" s="158"/>
      <c r="AF153" s="158"/>
      <c r="AG153" s="158"/>
      <c r="AH153" s="161" t="s">
        <v>238</v>
      </c>
      <c r="AI153" s="157"/>
      <c r="AJ153" s="157"/>
      <c r="AK153" s="157"/>
      <c r="AL153" s="157" t="s">
        <v>20</v>
      </c>
      <c r="AM153" s="157"/>
      <c r="AN153" s="157"/>
      <c r="AO153" s="163"/>
      <c r="AP153" s="164" t="s">
        <v>193</v>
      </c>
      <c r="AQ153" s="164"/>
      <c r="AR153" s="164"/>
      <c r="AS153" s="164"/>
      <c r="AT153" s="164"/>
      <c r="AU153" s="164"/>
      <c r="AV153" s="164"/>
      <c r="AW153" s="164"/>
      <c r="AX153" s="164"/>
      <c r="AY153">
        <f t="shared" ref="AY153:AY154" si="7">$AY$151</f>
        <v>1</v>
      </c>
    </row>
    <row r="154" spans="1:51" ht="39.950000000000003" customHeight="1" x14ac:dyDescent="0.15">
      <c r="A154" s="544">
        <v>1</v>
      </c>
      <c r="B154" s="544">
        <v>1</v>
      </c>
      <c r="C154" s="138" t="s">
        <v>662</v>
      </c>
      <c r="D154" s="139"/>
      <c r="E154" s="139"/>
      <c r="F154" s="139"/>
      <c r="G154" s="139"/>
      <c r="H154" s="139"/>
      <c r="I154" s="139"/>
      <c r="J154" s="140">
        <v>3011105000996</v>
      </c>
      <c r="K154" s="141"/>
      <c r="L154" s="141"/>
      <c r="M154" s="141"/>
      <c r="N154" s="141"/>
      <c r="O154" s="141"/>
      <c r="P154" s="142" t="s">
        <v>659</v>
      </c>
      <c r="Q154" s="143"/>
      <c r="R154" s="143"/>
      <c r="S154" s="143"/>
      <c r="T154" s="143"/>
      <c r="U154" s="143"/>
      <c r="V154" s="143"/>
      <c r="W154" s="143"/>
      <c r="X154" s="143"/>
      <c r="Y154" s="144">
        <v>5.39</v>
      </c>
      <c r="Z154" s="145"/>
      <c r="AA154" s="145"/>
      <c r="AB154" s="146"/>
      <c r="AC154" s="147" t="s">
        <v>240</v>
      </c>
      <c r="AD154" s="148"/>
      <c r="AE154" s="148"/>
      <c r="AF154" s="148"/>
      <c r="AG154" s="148"/>
      <c r="AH154" s="149">
        <v>1</v>
      </c>
      <c r="AI154" s="150"/>
      <c r="AJ154" s="150"/>
      <c r="AK154" s="150"/>
      <c r="AL154" s="149" t="s">
        <v>574</v>
      </c>
      <c r="AM154" s="150"/>
      <c r="AN154" s="150"/>
      <c r="AO154" s="150"/>
      <c r="AP154" s="154" t="s">
        <v>661</v>
      </c>
      <c r="AQ154" s="154"/>
      <c r="AR154" s="154"/>
      <c r="AS154" s="154"/>
      <c r="AT154" s="154"/>
      <c r="AU154" s="154"/>
      <c r="AV154" s="154"/>
      <c r="AW154" s="154"/>
      <c r="AX154" s="154"/>
      <c r="AY154">
        <f t="shared" si="7"/>
        <v>1</v>
      </c>
    </row>
    <row r="155" spans="1:51" ht="24.75" customHeight="1" x14ac:dyDescent="0.15">
      <c r="A155" s="49"/>
      <c r="B155" s="49"/>
      <c r="C155" s="49"/>
      <c r="D155" s="49"/>
      <c r="E155" s="49"/>
      <c r="F155" s="49"/>
      <c r="G155" s="49"/>
      <c r="H155" s="49"/>
      <c r="I155" s="49"/>
      <c r="J155" s="49"/>
      <c r="K155" s="49"/>
      <c r="L155" s="49"/>
      <c r="M155" s="49"/>
      <c r="N155" s="49"/>
      <c r="O155" s="49"/>
      <c r="P155" s="50"/>
      <c r="Q155" s="50"/>
      <c r="R155" s="50"/>
      <c r="S155" s="50"/>
      <c r="T155" s="50"/>
      <c r="U155" s="50"/>
      <c r="V155" s="50"/>
      <c r="W155" s="50"/>
      <c r="X155" s="50"/>
      <c r="Y155" s="51"/>
      <c r="Z155" s="51"/>
      <c r="AA155" s="51"/>
      <c r="AB155" s="51"/>
      <c r="AC155" s="51"/>
      <c r="AD155" s="51"/>
      <c r="AE155" s="51"/>
      <c r="AF155" s="51"/>
      <c r="AG155" s="51"/>
      <c r="AH155" s="51"/>
      <c r="AI155" s="51"/>
      <c r="AJ155" s="51"/>
      <c r="AK155" s="51"/>
      <c r="AL155" s="51"/>
      <c r="AM155" s="51"/>
      <c r="AN155" s="51"/>
      <c r="AO155" s="51"/>
      <c r="AP155" s="50"/>
      <c r="AQ155" s="50"/>
      <c r="AR155" s="50"/>
      <c r="AS155" s="50"/>
      <c r="AT155" s="50"/>
      <c r="AU155" s="50"/>
      <c r="AV155" s="50"/>
      <c r="AW155" s="50"/>
      <c r="AX155" s="50"/>
      <c r="AY155">
        <f>COUNTA($C$158)</f>
        <v>1</v>
      </c>
    </row>
    <row r="156" spans="1:51" ht="24.75" customHeight="1" x14ac:dyDescent="0.15">
      <c r="A156" s="42"/>
      <c r="B156" s="46" t="s">
        <v>210</v>
      </c>
      <c r="C156" s="42"/>
      <c r="D156" s="42"/>
      <c r="E156" s="42"/>
      <c r="F156" s="42"/>
      <c r="G156" s="42"/>
      <c r="H156" s="42"/>
      <c r="I156" s="42"/>
      <c r="J156" s="42"/>
      <c r="K156" s="42"/>
      <c r="L156" s="42"/>
      <c r="M156" s="42"/>
      <c r="N156" s="42"/>
      <c r="O156" s="42"/>
      <c r="P156" s="47"/>
      <c r="Q156" s="47"/>
      <c r="R156" s="47"/>
      <c r="S156" s="47"/>
      <c r="T156" s="47"/>
      <c r="U156" s="47"/>
      <c r="V156" s="47"/>
      <c r="W156" s="47"/>
      <c r="X156" s="47"/>
      <c r="Y156" s="48"/>
      <c r="Z156" s="48"/>
      <c r="AA156" s="48"/>
      <c r="AB156" s="48"/>
      <c r="AC156" s="48"/>
      <c r="AD156" s="48"/>
      <c r="AE156" s="48"/>
      <c r="AF156" s="48"/>
      <c r="AG156" s="48"/>
      <c r="AH156" s="48"/>
      <c r="AI156" s="48"/>
      <c r="AJ156" s="48"/>
      <c r="AK156" s="48"/>
      <c r="AL156" s="48"/>
      <c r="AM156" s="48"/>
      <c r="AN156" s="48"/>
      <c r="AO156" s="48"/>
      <c r="AP156" s="47"/>
      <c r="AQ156" s="47"/>
      <c r="AR156" s="47"/>
      <c r="AS156" s="47"/>
      <c r="AT156" s="47"/>
      <c r="AU156" s="47"/>
      <c r="AV156" s="47"/>
      <c r="AW156" s="47"/>
      <c r="AX156" s="47"/>
      <c r="AY156">
        <f>$AY$155</f>
        <v>1</v>
      </c>
    </row>
    <row r="157" spans="1:51" ht="59.25" customHeight="1" x14ac:dyDescent="0.15">
      <c r="A157" s="157"/>
      <c r="B157" s="157"/>
      <c r="C157" s="157" t="s">
        <v>25</v>
      </c>
      <c r="D157" s="157"/>
      <c r="E157" s="157"/>
      <c r="F157" s="157"/>
      <c r="G157" s="157"/>
      <c r="H157" s="157"/>
      <c r="I157" s="157"/>
      <c r="J157" s="158" t="s">
        <v>192</v>
      </c>
      <c r="K157" s="159"/>
      <c r="L157" s="159"/>
      <c r="M157" s="159"/>
      <c r="N157" s="159"/>
      <c r="O157" s="159"/>
      <c r="P157" s="160" t="s">
        <v>175</v>
      </c>
      <c r="Q157" s="160"/>
      <c r="R157" s="160"/>
      <c r="S157" s="160"/>
      <c r="T157" s="160"/>
      <c r="U157" s="160"/>
      <c r="V157" s="160"/>
      <c r="W157" s="160"/>
      <c r="X157" s="160"/>
      <c r="Y157" s="161" t="s">
        <v>190</v>
      </c>
      <c r="Z157" s="162"/>
      <c r="AA157" s="162"/>
      <c r="AB157" s="162"/>
      <c r="AC157" s="158" t="s">
        <v>219</v>
      </c>
      <c r="AD157" s="158"/>
      <c r="AE157" s="158"/>
      <c r="AF157" s="158"/>
      <c r="AG157" s="158"/>
      <c r="AH157" s="161" t="s">
        <v>238</v>
      </c>
      <c r="AI157" s="157"/>
      <c r="AJ157" s="157"/>
      <c r="AK157" s="157"/>
      <c r="AL157" s="157" t="s">
        <v>20</v>
      </c>
      <c r="AM157" s="157"/>
      <c r="AN157" s="157"/>
      <c r="AO157" s="163"/>
      <c r="AP157" s="164" t="s">
        <v>193</v>
      </c>
      <c r="AQ157" s="164"/>
      <c r="AR157" s="164"/>
      <c r="AS157" s="164"/>
      <c r="AT157" s="164"/>
      <c r="AU157" s="164"/>
      <c r="AV157" s="164"/>
      <c r="AW157" s="164"/>
      <c r="AX157" s="164"/>
      <c r="AY157">
        <f t="shared" ref="AY157:AY158" si="8">$AY$155</f>
        <v>1</v>
      </c>
    </row>
    <row r="158" spans="1:51" ht="30" customHeight="1" x14ac:dyDescent="0.15">
      <c r="A158" s="544">
        <v>1</v>
      </c>
      <c r="B158" s="544">
        <v>1</v>
      </c>
      <c r="C158" s="138" t="s">
        <v>663</v>
      </c>
      <c r="D158" s="139"/>
      <c r="E158" s="139"/>
      <c r="F158" s="139"/>
      <c r="G158" s="139"/>
      <c r="H158" s="139"/>
      <c r="I158" s="139"/>
      <c r="J158" s="140" t="s">
        <v>269</v>
      </c>
      <c r="K158" s="141"/>
      <c r="L158" s="141"/>
      <c r="M158" s="141"/>
      <c r="N158" s="141"/>
      <c r="O158" s="141"/>
      <c r="P158" s="142" t="s">
        <v>664</v>
      </c>
      <c r="Q158" s="143"/>
      <c r="R158" s="143"/>
      <c r="S158" s="143"/>
      <c r="T158" s="143"/>
      <c r="U158" s="143"/>
      <c r="V158" s="143"/>
      <c r="W158" s="143"/>
      <c r="X158" s="143"/>
      <c r="Y158" s="144">
        <v>0.2</v>
      </c>
      <c r="Z158" s="145"/>
      <c r="AA158" s="145"/>
      <c r="AB158" s="146"/>
      <c r="AC158" s="155" t="s">
        <v>74</v>
      </c>
      <c r="AD158" s="156"/>
      <c r="AE158" s="156"/>
      <c r="AF158" s="156"/>
      <c r="AG158" s="156"/>
      <c r="AH158" s="149" t="s">
        <v>693</v>
      </c>
      <c r="AI158" s="150"/>
      <c r="AJ158" s="150"/>
      <c r="AK158" s="150"/>
      <c r="AL158" s="151" t="s">
        <v>693</v>
      </c>
      <c r="AM158" s="152"/>
      <c r="AN158" s="152"/>
      <c r="AO158" s="153"/>
      <c r="AP158" s="154" t="s">
        <v>693</v>
      </c>
      <c r="AQ158" s="154"/>
      <c r="AR158" s="154"/>
      <c r="AS158" s="154"/>
      <c r="AT158" s="154"/>
      <c r="AU158" s="154"/>
      <c r="AV158" s="154"/>
      <c r="AW158" s="154"/>
      <c r="AX158" s="154"/>
      <c r="AY158">
        <f t="shared" si="8"/>
        <v>1</v>
      </c>
    </row>
    <row r="159" spans="1:51" ht="30" customHeight="1" x14ac:dyDescent="0.15">
      <c r="A159" s="544">
        <v>2</v>
      </c>
      <c r="B159" s="544">
        <v>1</v>
      </c>
      <c r="C159" s="138" t="s">
        <v>665</v>
      </c>
      <c r="D159" s="139"/>
      <c r="E159" s="139"/>
      <c r="F159" s="139"/>
      <c r="G159" s="139"/>
      <c r="H159" s="139"/>
      <c r="I159" s="139"/>
      <c r="J159" s="140" t="s">
        <v>269</v>
      </c>
      <c r="K159" s="141"/>
      <c r="L159" s="141"/>
      <c r="M159" s="141"/>
      <c r="N159" s="141"/>
      <c r="O159" s="141"/>
      <c r="P159" s="142" t="s">
        <v>664</v>
      </c>
      <c r="Q159" s="143"/>
      <c r="R159" s="143"/>
      <c r="S159" s="143"/>
      <c r="T159" s="143"/>
      <c r="U159" s="143"/>
      <c r="V159" s="143"/>
      <c r="W159" s="143"/>
      <c r="X159" s="143"/>
      <c r="Y159" s="144">
        <v>0.2</v>
      </c>
      <c r="Z159" s="145"/>
      <c r="AA159" s="145"/>
      <c r="AB159" s="146"/>
      <c r="AC159" s="155" t="s">
        <v>74</v>
      </c>
      <c r="AD159" s="156"/>
      <c r="AE159" s="156"/>
      <c r="AF159" s="156"/>
      <c r="AG159" s="156"/>
      <c r="AH159" s="149" t="s">
        <v>693</v>
      </c>
      <c r="AI159" s="150"/>
      <c r="AJ159" s="150"/>
      <c r="AK159" s="150"/>
      <c r="AL159" s="151" t="s">
        <v>693</v>
      </c>
      <c r="AM159" s="152"/>
      <c r="AN159" s="152"/>
      <c r="AO159" s="153"/>
      <c r="AP159" s="154" t="s">
        <v>574</v>
      </c>
      <c r="AQ159" s="154"/>
      <c r="AR159" s="154"/>
      <c r="AS159" s="154"/>
      <c r="AT159" s="154"/>
      <c r="AU159" s="154"/>
      <c r="AV159" s="154"/>
      <c r="AW159" s="154"/>
      <c r="AX159" s="154"/>
      <c r="AY159">
        <f>COUNTA($C$159)</f>
        <v>1</v>
      </c>
    </row>
    <row r="160" spans="1:51" ht="30" customHeight="1" x14ac:dyDescent="0.15">
      <c r="A160" s="544">
        <v>3</v>
      </c>
      <c r="B160" s="544">
        <v>1</v>
      </c>
      <c r="C160" s="138" t="s">
        <v>666</v>
      </c>
      <c r="D160" s="139"/>
      <c r="E160" s="139"/>
      <c r="F160" s="139"/>
      <c r="G160" s="139"/>
      <c r="H160" s="139"/>
      <c r="I160" s="139"/>
      <c r="J160" s="140" t="s">
        <v>269</v>
      </c>
      <c r="K160" s="141"/>
      <c r="L160" s="141"/>
      <c r="M160" s="141"/>
      <c r="N160" s="141"/>
      <c r="O160" s="141"/>
      <c r="P160" s="142" t="s">
        <v>664</v>
      </c>
      <c r="Q160" s="143"/>
      <c r="R160" s="143"/>
      <c r="S160" s="143"/>
      <c r="T160" s="143"/>
      <c r="U160" s="143"/>
      <c r="V160" s="143"/>
      <c r="W160" s="143"/>
      <c r="X160" s="143"/>
      <c r="Y160" s="144">
        <v>0.2</v>
      </c>
      <c r="Z160" s="145"/>
      <c r="AA160" s="145"/>
      <c r="AB160" s="146"/>
      <c r="AC160" s="155" t="s">
        <v>74</v>
      </c>
      <c r="AD160" s="156"/>
      <c r="AE160" s="156"/>
      <c r="AF160" s="156"/>
      <c r="AG160" s="156"/>
      <c r="AH160" s="149" t="s">
        <v>693</v>
      </c>
      <c r="AI160" s="150"/>
      <c r="AJ160" s="150"/>
      <c r="AK160" s="150"/>
      <c r="AL160" s="151" t="s">
        <v>693</v>
      </c>
      <c r="AM160" s="152"/>
      <c r="AN160" s="152"/>
      <c r="AO160" s="153"/>
      <c r="AP160" s="154" t="s">
        <v>574</v>
      </c>
      <c r="AQ160" s="154"/>
      <c r="AR160" s="154"/>
      <c r="AS160" s="154"/>
      <c r="AT160" s="154"/>
      <c r="AU160" s="154"/>
      <c r="AV160" s="154"/>
      <c r="AW160" s="154"/>
      <c r="AX160" s="154"/>
      <c r="AY160">
        <f>COUNTA($C$160)</f>
        <v>1</v>
      </c>
    </row>
    <row r="161" spans="1:51" ht="30" customHeight="1" x14ac:dyDescent="0.15">
      <c r="A161" s="544">
        <v>4</v>
      </c>
      <c r="B161" s="544">
        <v>1</v>
      </c>
      <c r="C161" s="138" t="s">
        <v>667</v>
      </c>
      <c r="D161" s="139"/>
      <c r="E161" s="139"/>
      <c r="F161" s="139"/>
      <c r="G161" s="139"/>
      <c r="H161" s="139"/>
      <c r="I161" s="139"/>
      <c r="J161" s="140" t="s">
        <v>269</v>
      </c>
      <c r="K161" s="141"/>
      <c r="L161" s="141"/>
      <c r="M161" s="141"/>
      <c r="N161" s="141"/>
      <c r="O161" s="141"/>
      <c r="P161" s="142" t="s">
        <v>664</v>
      </c>
      <c r="Q161" s="143"/>
      <c r="R161" s="143"/>
      <c r="S161" s="143"/>
      <c r="T161" s="143"/>
      <c r="U161" s="143"/>
      <c r="V161" s="143"/>
      <c r="W161" s="143"/>
      <c r="X161" s="143"/>
      <c r="Y161" s="144">
        <v>0.1</v>
      </c>
      <c r="Z161" s="145"/>
      <c r="AA161" s="145"/>
      <c r="AB161" s="146"/>
      <c r="AC161" s="155" t="s">
        <v>74</v>
      </c>
      <c r="AD161" s="156"/>
      <c r="AE161" s="156"/>
      <c r="AF161" s="156"/>
      <c r="AG161" s="156"/>
      <c r="AH161" s="149" t="s">
        <v>693</v>
      </c>
      <c r="AI161" s="150"/>
      <c r="AJ161" s="150"/>
      <c r="AK161" s="150"/>
      <c r="AL161" s="151" t="s">
        <v>693</v>
      </c>
      <c r="AM161" s="152"/>
      <c r="AN161" s="152"/>
      <c r="AO161" s="153"/>
      <c r="AP161" s="154" t="s">
        <v>574</v>
      </c>
      <c r="AQ161" s="154"/>
      <c r="AR161" s="154"/>
      <c r="AS161" s="154"/>
      <c r="AT161" s="154"/>
      <c r="AU161" s="154"/>
      <c r="AV161" s="154"/>
      <c r="AW161" s="154"/>
      <c r="AX161" s="154"/>
      <c r="AY161">
        <f>COUNTA($C$161)</f>
        <v>1</v>
      </c>
    </row>
    <row r="162" spans="1:51" ht="30" customHeight="1" x14ac:dyDescent="0.15">
      <c r="A162" s="544">
        <v>5</v>
      </c>
      <c r="B162" s="544">
        <v>1</v>
      </c>
      <c r="C162" s="138" t="s">
        <v>668</v>
      </c>
      <c r="D162" s="139"/>
      <c r="E162" s="139"/>
      <c r="F162" s="139"/>
      <c r="G162" s="139"/>
      <c r="H162" s="139"/>
      <c r="I162" s="139"/>
      <c r="J162" s="140" t="s">
        <v>269</v>
      </c>
      <c r="K162" s="141"/>
      <c r="L162" s="141"/>
      <c r="M162" s="141"/>
      <c r="N162" s="141"/>
      <c r="O162" s="141"/>
      <c r="P162" s="142" t="s">
        <v>664</v>
      </c>
      <c r="Q162" s="143"/>
      <c r="R162" s="143"/>
      <c r="S162" s="143"/>
      <c r="T162" s="143"/>
      <c r="U162" s="143"/>
      <c r="V162" s="143"/>
      <c r="W162" s="143"/>
      <c r="X162" s="143"/>
      <c r="Y162" s="144">
        <v>0.1</v>
      </c>
      <c r="Z162" s="145"/>
      <c r="AA162" s="145"/>
      <c r="AB162" s="146"/>
      <c r="AC162" s="155" t="s">
        <v>74</v>
      </c>
      <c r="AD162" s="156"/>
      <c r="AE162" s="156"/>
      <c r="AF162" s="156"/>
      <c r="AG162" s="156"/>
      <c r="AH162" s="149" t="s">
        <v>693</v>
      </c>
      <c r="AI162" s="150"/>
      <c r="AJ162" s="150"/>
      <c r="AK162" s="150"/>
      <c r="AL162" s="151" t="s">
        <v>693</v>
      </c>
      <c r="AM162" s="152"/>
      <c r="AN162" s="152"/>
      <c r="AO162" s="153"/>
      <c r="AP162" s="154" t="s">
        <v>574</v>
      </c>
      <c r="AQ162" s="154"/>
      <c r="AR162" s="154"/>
      <c r="AS162" s="154"/>
      <c r="AT162" s="154"/>
      <c r="AU162" s="154"/>
      <c r="AV162" s="154"/>
      <c r="AW162" s="154"/>
      <c r="AX162" s="154"/>
      <c r="AY162">
        <f>COUNTA($C$162)</f>
        <v>1</v>
      </c>
    </row>
    <row r="163" spans="1:51" ht="30" customHeight="1" x14ac:dyDescent="0.15">
      <c r="A163" s="544">
        <v>6</v>
      </c>
      <c r="B163" s="544">
        <v>1</v>
      </c>
      <c r="C163" s="138" t="s">
        <v>669</v>
      </c>
      <c r="D163" s="139"/>
      <c r="E163" s="139"/>
      <c r="F163" s="139"/>
      <c r="G163" s="139"/>
      <c r="H163" s="139"/>
      <c r="I163" s="139"/>
      <c r="J163" s="140" t="s">
        <v>269</v>
      </c>
      <c r="K163" s="141"/>
      <c r="L163" s="141"/>
      <c r="M163" s="141"/>
      <c r="N163" s="141"/>
      <c r="O163" s="141"/>
      <c r="P163" s="142" t="s">
        <v>664</v>
      </c>
      <c r="Q163" s="143"/>
      <c r="R163" s="143"/>
      <c r="S163" s="143"/>
      <c r="T163" s="143"/>
      <c r="U163" s="143"/>
      <c r="V163" s="143"/>
      <c r="W163" s="143"/>
      <c r="X163" s="143"/>
      <c r="Y163" s="144">
        <v>0.1</v>
      </c>
      <c r="Z163" s="145"/>
      <c r="AA163" s="145"/>
      <c r="AB163" s="146"/>
      <c r="AC163" s="155" t="s">
        <v>74</v>
      </c>
      <c r="AD163" s="156"/>
      <c r="AE163" s="156"/>
      <c r="AF163" s="156"/>
      <c r="AG163" s="156"/>
      <c r="AH163" s="149" t="s">
        <v>693</v>
      </c>
      <c r="AI163" s="150"/>
      <c r="AJ163" s="150"/>
      <c r="AK163" s="150"/>
      <c r="AL163" s="151" t="s">
        <v>693</v>
      </c>
      <c r="AM163" s="152"/>
      <c r="AN163" s="152"/>
      <c r="AO163" s="153"/>
      <c r="AP163" s="154" t="s">
        <v>574</v>
      </c>
      <c r="AQ163" s="154"/>
      <c r="AR163" s="154"/>
      <c r="AS163" s="154"/>
      <c r="AT163" s="154"/>
      <c r="AU163" s="154"/>
      <c r="AV163" s="154"/>
      <c r="AW163" s="154"/>
      <c r="AX163" s="154"/>
      <c r="AY163">
        <f>COUNTA($C$163)</f>
        <v>1</v>
      </c>
    </row>
    <row r="164" spans="1:51" ht="30" customHeight="1" x14ac:dyDescent="0.15">
      <c r="A164" s="544">
        <v>7</v>
      </c>
      <c r="B164" s="544">
        <v>1</v>
      </c>
      <c r="C164" s="138" t="s">
        <v>670</v>
      </c>
      <c r="D164" s="139"/>
      <c r="E164" s="139"/>
      <c r="F164" s="139"/>
      <c r="G164" s="139"/>
      <c r="H164" s="139"/>
      <c r="I164" s="139"/>
      <c r="J164" s="140" t="s">
        <v>269</v>
      </c>
      <c r="K164" s="141"/>
      <c r="L164" s="141"/>
      <c r="M164" s="141"/>
      <c r="N164" s="141"/>
      <c r="O164" s="141"/>
      <c r="P164" s="142" t="s">
        <v>664</v>
      </c>
      <c r="Q164" s="143"/>
      <c r="R164" s="143"/>
      <c r="S164" s="143"/>
      <c r="T164" s="143"/>
      <c r="U164" s="143"/>
      <c r="V164" s="143"/>
      <c r="W164" s="143"/>
      <c r="X164" s="143"/>
      <c r="Y164" s="144">
        <v>0.1</v>
      </c>
      <c r="Z164" s="145"/>
      <c r="AA164" s="145"/>
      <c r="AB164" s="146"/>
      <c r="AC164" s="155" t="s">
        <v>74</v>
      </c>
      <c r="AD164" s="156"/>
      <c r="AE164" s="156"/>
      <c r="AF164" s="156"/>
      <c r="AG164" s="156"/>
      <c r="AH164" s="149" t="s">
        <v>693</v>
      </c>
      <c r="AI164" s="150"/>
      <c r="AJ164" s="150"/>
      <c r="AK164" s="150"/>
      <c r="AL164" s="151" t="s">
        <v>693</v>
      </c>
      <c r="AM164" s="152"/>
      <c r="AN164" s="152"/>
      <c r="AO164" s="153"/>
      <c r="AP164" s="154" t="s">
        <v>574</v>
      </c>
      <c r="AQ164" s="154"/>
      <c r="AR164" s="154"/>
      <c r="AS164" s="154"/>
      <c r="AT164" s="154"/>
      <c r="AU164" s="154"/>
      <c r="AV164" s="154"/>
      <c r="AW164" s="154"/>
      <c r="AX164" s="154"/>
      <c r="AY164">
        <f>COUNTA($C$164)</f>
        <v>1</v>
      </c>
    </row>
    <row r="165" spans="1:51" ht="30" customHeight="1" x14ac:dyDescent="0.15">
      <c r="A165" s="544">
        <v>8</v>
      </c>
      <c r="B165" s="544">
        <v>1</v>
      </c>
      <c r="C165" s="138" t="s">
        <v>671</v>
      </c>
      <c r="D165" s="139"/>
      <c r="E165" s="139"/>
      <c r="F165" s="139"/>
      <c r="G165" s="139"/>
      <c r="H165" s="139"/>
      <c r="I165" s="139"/>
      <c r="J165" s="140" t="s">
        <v>269</v>
      </c>
      <c r="K165" s="141"/>
      <c r="L165" s="141"/>
      <c r="M165" s="141"/>
      <c r="N165" s="141"/>
      <c r="O165" s="141"/>
      <c r="P165" s="142" t="s">
        <v>664</v>
      </c>
      <c r="Q165" s="143"/>
      <c r="R165" s="143"/>
      <c r="S165" s="143"/>
      <c r="T165" s="143"/>
      <c r="U165" s="143"/>
      <c r="V165" s="143"/>
      <c r="W165" s="143"/>
      <c r="X165" s="143"/>
      <c r="Y165" s="144">
        <v>0.1</v>
      </c>
      <c r="Z165" s="145"/>
      <c r="AA165" s="145"/>
      <c r="AB165" s="146"/>
      <c r="AC165" s="155" t="s">
        <v>74</v>
      </c>
      <c r="AD165" s="156"/>
      <c r="AE165" s="156"/>
      <c r="AF165" s="156"/>
      <c r="AG165" s="156"/>
      <c r="AH165" s="149" t="s">
        <v>693</v>
      </c>
      <c r="AI165" s="150"/>
      <c r="AJ165" s="150"/>
      <c r="AK165" s="150"/>
      <c r="AL165" s="151" t="s">
        <v>693</v>
      </c>
      <c r="AM165" s="152"/>
      <c r="AN165" s="152"/>
      <c r="AO165" s="153"/>
      <c r="AP165" s="154" t="s">
        <v>574</v>
      </c>
      <c r="AQ165" s="154"/>
      <c r="AR165" s="154"/>
      <c r="AS165" s="154"/>
      <c r="AT165" s="154"/>
      <c r="AU165" s="154"/>
      <c r="AV165" s="154"/>
      <c r="AW165" s="154"/>
      <c r="AX165" s="154"/>
      <c r="AY165">
        <f>COUNTA($C$165)</f>
        <v>1</v>
      </c>
    </row>
    <row r="166" spans="1:51" ht="30" customHeight="1" x14ac:dyDescent="0.15">
      <c r="A166" s="544">
        <v>9</v>
      </c>
      <c r="B166" s="544">
        <v>1</v>
      </c>
      <c r="C166" s="138" t="s">
        <v>672</v>
      </c>
      <c r="D166" s="139"/>
      <c r="E166" s="139"/>
      <c r="F166" s="139"/>
      <c r="G166" s="139"/>
      <c r="H166" s="139"/>
      <c r="I166" s="139"/>
      <c r="J166" s="140" t="s">
        <v>269</v>
      </c>
      <c r="K166" s="141"/>
      <c r="L166" s="141"/>
      <c r="M166" s="141"/>
      <c r="N166" s="141"/>
      <c r="O166" s="141"/>
      <c r="P166" s="142" t="s">
        <v>664</v>
      </c>
      <c r="Q166" s="143"/>
      <c r="R166" s="143"/>
      <c r="S166" s="143"/>
      <c r="T166" s="143"/>
      <c r="U166" s="143"/>
      <c r="V166" s="143"/>
      <c r="W166" s="143"/>
      <c r="X166" s="143"/>
      <c r="Y166" s="144">
        <v>0.1</v>
      </c>
      <c r="Z166" s="145"/>
      <c r="AA166" s="145"/>
      <c r="AB166" s="146"/>
      <c r="AC166" s="155" t="s">
        <v>74</v>
      </c>
      <c r="AD166" s="156"/>
      <c r="AE166" s="156"/>
      <c r="AF166" s="156"/>
      <c r="AG166" s="156"/>
      <c r="AH166" s="149" t="s">
        <v>693</v>
      </c>
      <c r="AI166" s="150"/>
      <c r="AJ166" s="150"/>
      <c r="AK166" s="150"/>
      <c r="AL166" s="151" t="s">
        <v>693</v>
      </c>
      <c r="AM166" s="152"/>
      <c r="AN166" s="152"/>
      <c r="AO166" s="153"/>
      <c r="AP166" s="154" t="s">
        <v>574</v>
      </c>
      <c r="AQ166" s="154"/>
      <c r="AR166" s="154"/>
      <c r="AS166" s="154"/>
      <c r="AT166" s="154"/>
      <c r="AU166" s="154"/>
      <c r="AV166" s="154"/>
      <c r="AW166" s="154"/>
      <c r="AX166" s="154"/>
      <c r="AY166">
        <f>COUNTA($C$166)</f>
        <v>1</v>
      </c>
    </row>
    <row r="167" spans="1:51" ht="30" customHeight="1" x14ac:dyDescent="0.15">
      <c r="A167" s="544">
        <v>10</v>
      </c>
      <c r="B167" s="544">
        <v>1</v>
      </c>
      <c r="C167" s="138" t="s">
        <v>673</v>
      </c>
      <c r="D167" s="139"/>
      <c r="E167" s="139"/>
      <c r="F167" s="139"/>
      <c r="G167" s="139"/>
      <c r="H167" s="139"/>
      <c r="I167" s="139"/>
      <c r="J167" s="140" t="s">
        <v>269</v>
      </c>
      <c r="K167" s="141"/>
      <c r="L167" s="141"/>
      <c r="M167" s="141"/>
      <c r="N167" s="141"/>
      <c r="O167" s="141"/>
      <c r="P167" s="142" t="s">
        <v>664</v>
      </c>
      <c r="Q167" s="143"/>
      <c r="R167" s="143"/>
      <c r="S167" s="143"/>
      <c r="T167" s="143"/>
      <c r="U167" s="143"/>
      <c r="V167" s="143"/>
      <c r="W167" s="143"/>
      <c r="X167" s="143"/>
      <c r="Y167" s="144">
        <v>0.1</v>
      </c>
      <c r="Z167" s="145"/>
      <c r="AA167" s="145"/>
      <c r="AB167" s="146"/>
      <c r="AC167" s="155" t="s">
        <v>74</v>
      </c>
      <c r="AD167" s="156"/>
      <c r="AE167" s="156"/>
      <c r="AF167" s="156"/>
      <c r="AG167" s="156"/>
      <c r="AH167" s="149" t="s">
        <v>693</v>
      </c>
      <c r="AI167" s="150"/>
      <c r="AJ167" s="150"/>
      <c r="AK167" s="150"/>
      <c r="AL167" s="151" t="s">
        <v>693</v>
      </c>
      <c r="AM167" s="152"/>
      <c r="AN167" s="152"/>
      <c r="AO167" s="153"/>
      <c r="AP167" s="154" t="s">
        <v>574</v>
      </c>
      <c r="AQ167" s="154"/>
      <c r="AR167" s="154"/>
      <c r="AS167" s="154"/>
      <c r="AT167" s="154"/>
      <c r="AU167" s="154"/>
      <c r="AV167" s="154"/>
      <c r="AW167" s="154"/>
      <c r="AX167" s="154"/>
      <c r="AY167">
        <f>COUNTA($C$167)</f>
        <v>1</v>
      </c>
    </row>
    <row r="168" spans="1:51" ht="24.75" customHeight="1" x14ac:dyDescent="0.15">
      <c r="A168" s="49"/>
      <c r="B168" s="49"/>
      <c r="C168" s="49"/>
      <c r="D168" s="49"/>
      <c r="E168" s="49"/>
      <c r="F168" s="49"/>
      <c r="G168" s="49"/>
      <c r="H168" s="49"/>
      <c r="I168" s="49"/>
      <c r="J168" s="49"/>
      <c r="K168" s="49"/>
      <c r="L168" s="49"/>
      <c r="M168" s="49"/>
      <c r="N168" s="49"/>
      <c r="O168" s="49"/>
      <c r="P168" s="50"/>
      <c r="Q168" s="50"/>
      <c r="R168" s="50"/>
      <c r="S168" s="50"/>
      <c r="T168" s="50"/>
      <c r="U168" s="50"/>
      <c r="V168" s="50"/>
      <c r="W168" s="50"/>
      <c r="X168" s="50"/>
      <c r="Y168" s="51"/>
      <c r="Z168" s="51"/>
      <c r="AA168" s="51"/>
      <c r="AB168" s="51"/>
      <c r="AC168" s="51"/>
      <c r="AD168" s="51"/>
      <c r="AE168" s="51"/>
      <c r="AF168" s="51"/>
      <c r="AG168" s="51"/>
      <c r="AH168" s="51"/>
      <c r="AI168" s="51"/>
      <c r="AJ168" s="51"/>
      <c r="AK168" s="51"/>
      <c r="AL168" s="51"/>
      <c r="AM168" s="51"/>
      <c r="AN168" s="51"/>
      <c r="AO168" s="51"/>
      <c r="AP168" s="50"/>
      <c r="AQ168" s="50"/>
      <c r="AR168" s="50"/>
      <c r="AS168" s="50"/>
      <c r="AT168" s="50"/>
      <c r="AU168" s="50"/>
      <c r="AV168" s="50"/>
      <c r="AW168" s="50"/>
      <c r="AX168" s="50"/>
      <c r="AY168">
        <f>COUNTA($C$171)</f>
        <v>1</v>
      </c>
    </row>
    <row r="169" spans="1:51" ht="24.75" customHeight="1" x14ac:dyDescent="0.15">
      <c r="A169" s="42"/>
      <c r="B169" s="46" t="s">
        <v>169</v>
      </c>
      <c r="C169" s="42"/>
      <c r="D169" s="42"/>
      <c r="E169" s="42"/>
      <c r="F169" s="42"/>
      <c r="G169" s="42"/>
      <c r="H169" s="42"/>
      <c r="I169" s="42"/>
      <c r="J169" s="42"/>
      <c r="K169" s="42"/>
      <c r="L169" s="42"/>
      <c r="M169" s="42"/>
      <c r="N169" s="42"/>
      <c r="O169" s="42"/>
      <c r="P169" s="47"/>
      <c r="Q169" s="47"/>
      <c r="R169" s="47"/>
      <c r="S169" s="47"/>
      <c r="T169" s="47"/>
      <c r="U169" s="47"/>
      <c r="V169" s="47"/>
      <c r="W169" s="47"/>
      <c r="X169" s="47"/>
      <c r="Y169" s="48"/>
      <c r="Z169" s="48"/>
      <c r="AA169" s="48"/>
      <c r="AB169" s="48"/>
      <c r="AC169" s="48"/>
      <c r="AD169" s="48"/>
      <c r="AE169" s="48"/>
      <c r="AF169" s="48"/>
      <c r="AG169" s="48"/>
      <c r="AH169" s="48"/>
      <c r="AI169" s="48"/>
      <c r="AJ169" s="48"/>
      <c r="AK169" s="48"/>
      <c r="AL169" s="48"/>
      <c r="AM169" s="48"/>
      <c r="AN169" s="48"/>
      <c r="AO169" s="48"/>
      <c r="AP169" s="47"/>
      <c r="AQ169" s="47"/>
      <c r="AR169" s="47"/>
      <c r="AS169" s="47"/>
      <c r="AT169" s="47"/>
      <c r="AU169" s="47"/>
      <c r="AV169" s="47"/>
      <c r="AW169" s="47"/>
      <c r="AX169" s="47"/>
      <c r="AY169">
        <f>$AY$168</f>
        <v>1</v>
      </c>
    </row>
    <row r="170" spans="1:51" ht="59.25" customHeight="1" x14ac:dyDescent="0.15">
      <c r="A170" s="157"/>
      <c r="B170" s="157"/>
      <c r="C170" s="157" t="s">
        <v>25</v>
      </c>
      <c r="D170" s="157"/>
      <c r="E170" s="157"/>
      <c r="F170" s="157"/>
      <c r="G170" s="157"/>
      <c r="H170" s="157"/>
      <c r="I170" s="157"/>
      <c r="J170" s="158" t="s">
        <v>192</v>
      </c>
      <c r="K170" s="159"/>
      <c r="L170" s="159"/>
      <c r="M170" s="159"/>
      <c r="N170" s="159"/>
      <c r="O170" s="159"/>
      <c r="P170" s="160" t="s">
        <v>175</v>
      </c>
      <c r="Q170" s="160"/>
      <c r="R170" s="160"/>
      <c r="S170" s="160"/>
      <c r="T170" s="160"/>
      <c r="U170" s="160"/>
      <c r="V170" s="160"/>
      <c r="W170" s="160"/>
      <c r="X170" s="160"/>
      <c r="Y170" s="161" t="s">
        <v>190</v>
      </c>
      <c r="Z170" s="162"/>
      <c r="AA170" s="162"/>
      <c r="AB170" s="162"/>
      <c r="AC170" s="158" t="s">
        <v>219</v>
      </c>
      <c r="AD170" s="158"/>
      <c r="AE170" s="158"/>
      <c r="AF170" s="158"/>
      <c r="AG170" s="158"/>
      <c r="AH170" s="161" t="s">
        <v>238</v>
      </c>
      <c r="AI170" s="157"/>
      <c r="AJ170" s="157"/>
      <c r="AK170" s="157"/>
      <c r="AL170" s="157" t="s">
        <v>20</v>
      </c>
      <c r="AM170" s="157"/>
      <c r="AN170" s="157"/>
      <c r="AO170" s="163"/>
      <c r="AP170" s="164" t="s">
        <v>193</v>
      </c>
      <c r="AQ170" s="164"/>
      <c r="AR170" s="164"/>
      <c r="AS170" s="164"/>
      <c r="AT170" s="164"/>
      <c r="AU170" s="164"/>
      <c r="AV170" s="164"/>
      <c r="AW170" s="164"/>
      <c r="AX170" s="164"/>
      <c r="AY170">
        <f t="shared" ref="AY170:AY171" si="9">$AY$168</f>
        <v>1</v>
      </c>
    </row>
    <row r="171" spans="1:51" ht="30" customHeight="1" x14ac:dyDescent="0.15">
      <c r="A171" s="544">
        <v>1</v>
      </c>
      <c r="B171" s="544">
        <v>1</v>
      </c>
      <c r="C171" s="138" t="s">
        <v>627</v>
      </c>
      <c r="D171" s="139"/>
      <c r="E171" s="139"/>
      <c r="F171" s="139"/>
      <c r="G171" s="139"/>
      <c r="H171" s="139"/>
      <c r="I171" s="139"/>
      <c r="J171" s="140" t="s">
        <v>269</v>
      </c>
      <c r="K171" s="141"/>
      <c r="L171" s="141"/>
      <c r="M171" s="141"/>
      <c r="N171" s="141"/>
      <c r="O171" s="141"/>
      <c r="P171" s="142" t="s">
        <v>625</v>
      </c>
      <c r="Q171" s="143"/>
      <c r="R171" s="143"/>
      <c r="S171" s="143"/>
      <c r="T171" s="143"/>
      <c r="U171" s="143"/>
      <c r="V171" s="143"/>
      <c r="W171" s="143"/>
      <c r="X171" s="143"/>
      <c r="Y171" s="144">
        <v>24</v>
      </c>
      <c r="Z171" s="145"/>
      <c r="AA171" s="145"/>
      <c r="AB171" s="146"/>
      <c r="AC171" s="147" t="s">
        <v>626</v>
      </c>
      <c r="AD171" s="148"/>
      <c r="AE171" s="148"/>
      <c r="AF171" s="148"/>
      <c r="AG171" s="148"/>
      <c r="AH171" s="149" t="s">
        <v>574</v>
      </c>
      <c r="AI171" s="150"/>
      <c r="AJ171" s="150"/>
      <c r="AK171" s="150"/>
      <c r="AL171" s="151" t="s">
        <v>574</v>
      </c>
      <c r="AM171" s="152"/>
      <c r="AN171" s="152"/>
      <c r="AO171" s="153"/>
      <c r="AP171" s="154" t="s">
        <v>574</v>
      </c>
      <c r="AQ171" s="154"/>
      <c r="AR171" s="154"/>
      <c r="AS171" s="154"/>
      <c r="AT171" s="154"/>
      <c r="AU171" s="154"/>
      <c r="AV171" s="154"/>
      <c r="AW171" s="154"/>
      <c r="AX171" s="154"/>
      <c r="AY171">
        <f t="shared" si="9"/>
        <v>1</v>
      </c>
    </row>
    <row r="172" spans="1:51" ht="30" customHeight="1" x14ac:dyDescent="0.15">
      <c r="A172" s="544">
        <v>2</v>
      </c>
      <c r="B172" s="544">
        <v>1</v>
      </c>
      <c r="C172" s="138" t="s">
        <v>628</v>
      </c>
      <c r="D172" s="139"/>
      <c r="E172" s="139"/>
      <c r="F172" s="139"/>
      <c r="G172" s="139"/>
      <c r="H172" s="139"/>
      <c r="I172" s="139"/>
      <c r="J172" s="140" t="s">
        <v>269</v>
      </c>
      <c r="K172" s="141"/>
      <c r="L172" s="141"/>
      <c r="M172" s="141"/>
      <c r="N172" s="141"/>
      <c r="O172" s="141"/>
      <c r="P172" s="142" t="s">
        <v>625</v>
      </c>
      <c r="Q172" s="143"/>
      <c r="R172" s="143"/>
      <c r="S172" s="143"/>
      <c r="T172" s="143"/>
      <c r="U172" s="143"/>
      <c r="V172" s="143"/>
      <c r="W172" s="143"/>
      <c r="X172" s="143"/>
      <c r="Y172" s="144">
        <v>19</v>
      </c>
      <c r="Z172" s="145"/>
      <c r="AA172" s="145"/>
      <c r="AB172" s="146"/>
      <c r="AC172" s="147" t="s">
        <v>626</v>
      </c>
      <c r="AD172" s="148"/>
      <c r="AE172" s="148"/>
      <c r="AF172" s="148"/>
      <c r="AG172" s="148"/>
      <c r="AH172" s="149" t="s">
        <v>574</v>
      </c>
      <c r="AI172" s="150"/>
      <c r="AJ172" s="150"/>
      <c r="AK172" s="150"/>
      <c r="AL172" s="151" t="s">
        <v>574</v>
      </c>
      <c r="AM172" s="152"/>
      <c r="AN172" s="152"/>
      <c r="AO172" s="153"/>
      <c r="AP172" s="154" t="s">
        <v>574</v>
      </c>
      <c r="AQ172" s="154"/>
      <c r="AR172" s="154"/>
      <c r="AS172" s="154"/>
      <c r="AT172" s="154"/>
      <c r="AU172" s="154"/>
      <c r="AV172" s="154"/>
      <c r="AW172" s="154"/>
      <c r="AX172" s="154"/>
      <c r="AY172">
        <f>COUNTA($C$172)</f>
        <v>1</v>
      </c>
    </row>
    <row r="173" spans="1:51" ht="30" customHeight="1" x14ac:dyDescent="0.15">
      <c r="A173" s="544">
        <v>3</v>
      </c>
      <c r="B173" s="544">
        <v>1</v>
      </c>
      <c r="C173" s="138" t="s">
        <v>629</v>
      </c>
      <c r="D173" s="139"/>
      <c r="E173" s="139"/>
      <c r="F173" s="139"/>
      <c r="G173" s="139"/>
      <c r="H173" s="139"/>
      <c r="I173" s="139"/>
      <c r="J173" s="140" t="s">
        <v>269</v>
      </c>
      <c r="K173" s="141"/>
      <c r="L173" s="141"/>
      <c r="M173" s="141"/>
      <c r="N173" s="141"/>
      <c r="O173" s="141"/>
      <c r="P173" s="142" t="s">
        <v>625</v>
      </c>
      <c r="Q173" s="143"/>
      <c r="R173" s="143"/>
      <c r="S173" s="143"/>
      <c r="T173" s="143"/>
      <c r="U173" s="143"/>
      <c r="V173" s="143"/>
      <c r="W173" s="143"/>
      <c r="X173" s="143"/>
      <c r="Y173" s="144">
        <v>18</v>
      </c>
      <c r="Z173" s="145"/>
      <c r="AA173" s="145"/>
      <c r="AB173" s="146"/>
      <c r="AC173" s="147" t="s">
        <v>626</v>
      </c>
      <c r="AD173" s="148"/>
      <c r="AE173" s="148"/>
      <c r="AF173" s="148"/>
      <c r="AG173" s="148"/>
      <c r="AH173" s="149" t="s">
        <v>574</v>
      </c>
      <c r="AI173" s="150"/>
      <c r="AJ173" s="150"/>
      <c r="AK173" s="150"/>
      <c r="AL173" s="151" t="s">
        <v>574</v>
      </c>
      <c r="AM173" s="152"/>
      <c r="AN173" s="152"/>
      <c r="AO173" s="153"/>
      <c r="AP173" s="154" t="s">
        <v>574</v>
      </c>
      <c r="AQ173" s="154"/>
      <c r="AR173" s="154"/>
      <c r="AS173" s="154"/>
      <c r="AT173" s="154"/>
      <c r="AU173" s="154"/>
      <c r="AV173" s="154"/>
      <c r="AW173" s="154"/>
      <c r="AX173" s="154"/>
      <c r="AY173">
        <f>COUNTA($C$173)</f>
        <v>1</v>
      </c>
    </row>
    <row r="174" spans="1:51" ht="30" customHeight="1" x14ac:dyDescent="0.15">
      <c r="A174" s="544">
        <v>4</v>
      </c>
      <c r="B174" s="544">
        <v>1</v>
      </c>
      <c r="C174" s="138" t="s">
        <v>630</v>
      </c>
      <c r="D174" s="139"/>
      <c r="E174" s="139"/>
      <c r="F174" s="139"/>
      <c r="G174" s="139"/>
      <c r="H174" s="139"/>
      <c r="I174" s="139"/>
      <c r="J174" s="140" t="s">
        <v>269</v>
      </c>
      <c r="K174" s="141"/>
      <c r="L174" s="141"/>
      <c r="M174" s="141"/>
      <c r="N174" s="141"/>
      <c r="O174" s="141"/>
      <c r="P174" s="142" t="s">
        <v>625</v>
      </c>
      <c r="Q174" s="143"/>
      <c r="R174" s="143"/>
      <c r="S174" s="143"/>
      <c r="T174" s="143"/>
      <c r="U174" s="143"/>
      <c r="V174" s="143"/>
      <c r="W174" s="143"/>
      <c r="X174" s="143"/>
      <c r="Y174" s="144">
        <v>15</v>
      </c>
      <c r="Z174" s="145"/>
      <c r="AA174" s="145"/>
      <c r="AB174" s="146"/>
      <c r="AC174" s="147" t="s">
        <v>626</v>
      </c>
      <c r="AD174" s="148"/>
      <c r="AE174" s="148"/>
      <c r="AF174" s="148"/>
      <c r="AG174" s="148"/>
      <c r="AH174" s="149" t="s">
        <v>574</v>
      </c>
      <c r="AI174" s="150"/>
      <c r="AJ174" s="150"/>
      <c r="AK174" s="150"/>
      <c r="AL174" s="151" t="s">
        <v>574</v>
      </c>
      <c r="AM174" s="152"/>
      <c r="AN174" s="152"/>
      <c r="AO174" s="153"/>
      <c r="AP174" s="154" t="s">
        <v>574</v>
      </c>
      <c r="AQ174" s="154"/>
      <c r="AR174" s="154"/>
      <c r="AS174" s="154"/>
      <c r="AT174" s="154"/>
      <c r="AU174" s="154"/>
      <c r="AV174" s="154"/>
      <c r="AW174" s="154"/>
      <c r="AX174" s="154"/>
      <c r="AY174">
        <f>COUNTA($C$174)</f>
        <v>1</v>
      </c>
    </row>
    <row r="175" spans="1:51" ht="30" customHeight="1" x14ac:dyDescent="0.15">
      <c r="A175" s="544">
        <v>5</v>
      </c>
      <c r="B175" s="544">
        <v>1</v>
      </c>
      <c r="C175" s="138" t="s">
        <v>631</v>
      </c>
      <c r="D175" s="139"/>
      <c r="E175" s="139"/>
      <c r="F175" s="139"/>
      <c r="G175" s="139"/>
      <c r="H175" s="139"/>
      <c r="I175" s="139"/>
      <c r="J175" s="140" t="s">
        <v>269</v>
      </c>
      <c r="K175" s="141"/>
      <c r="L175" s="141"/>
      <c r="M175" s="141"/>
      <c r="N175" s="141"/>
      <c r="O175" s="141"/>
      <c r="P175" s="142" t="s">
        <v>625</v>
      </c>
      <c r="Q175" s="143"/>
      <c r="R175" s="143"/>
      <c r="S175" s="143"/>
      <c r="T175" s="143"/>
      <c r="U175" s="143"/>
      <c r="V175" s="143"/>
      <c r="W175" s="143"/>
      <c r="X175" s="143"/>
      <c r="Y175" s="144">
        <v>13</v>
      </c>
      <c r="Z175" s="145"/>
      <c r="AA175" s="145"/>
      <c r="AB175" s="146"/>
      <c r="AC175" s="147" t="s">
        <v>626</v>
      </c>
      <c r="AD175" s="148"/>
      <c r="AE175" s="148"/>
      <c r="AF175" s="148"/>
      <c r="AG175" s="148"/>
      <c r="AH175" s="149" t="s">
        <v>574</v>
      </c>
      <c r="AI175" s="150"/>
      <c r="AJ175" s="150"/>
      <c r="AK175" s="150"/>
      <c r="AL175" s="151" t="s">
        <v>574</v>
      </c>
      <c r="AM175" s="152"/>
      <c r="AN175" s="152"/>
      <c r="AO175" s="153"/>
      <c r="AP175" s="154" t="s">
        <v>574</v>
      </c>
      <c r="AQ175" s="154"/>
      <c r="AR175" s="154"/>
      <c r="AS175" s="154"/>
      <c r="AT175" s="154"/>
      <c r="AU175" s="154"/>
      <c r="AV175" s="154"/>
      <c r="AW175" s="154"/>
      <c r="AX175" s="154"/>
      <c r="AY175">
        <f>COUNTA($C$175)</f>
        <v>1</v>
      </c>
    </row>
    <row r="176" spans="1:51" ht="30" customHeight="1" x14ac:dyDescent="0.15">
      <c r="A176" s="544">
        <v>6</v>
      </c>
      <c r="B176" s="544">
        <v>1</v>
      </c>
      <c r="C176" s="138" t="s">
        <v>632</v>
      </c>
      <c r="D176" s="139"/>
      <c r="E176" s="139"/>
      <c r="F176" s="139"/>
      <c r="G176" s="139"/>
      <c r="H176" s="139"/>
      <c r="I176" s="139"/>
      <c r="J176" s="140" t="s">
        <v>269</v>
      </c>
      <c r="K176" s="141"/>
      <c r="L176" s="141"/>
      <c r="M176" s="141"/>
      <c r="N176" s="141"/>
      <c r="O176" s="141"/>
      <c r="P176" s="142" t="s">
        <v>625</v>
      </c>
      <c r="Q176" s="143"/>
      <c r="R176" s="143"/>
      <c r="S176" s="143"/>
      <c r="T176" s="143"/>
      <c r="U176" s="143"/>
      <c r="V176" s="143"/>
      <c r="W176" s="143"/>
      <c r="X176" s="143"/>
      <c r="Y176" s="144">
        <v>12</v>
      </c>
      <c r="Z176" s="145"/>
      <c r="AA176" s="145"/>
      <c r="AB176" s="146"/>
      <c r="AC176" s="147" t="s">
        <v>626</v>
      </c>
      <c r="AD176" s="148"/>
      <c r="AE176" s="148"/>
      <c r="AF176" s="148"/>
      <c r="AG176" s="148"/>
      <c r="AH176" s="149" t="s">
        <v>574</v>
      </c>
      <c r="AI176" s="150"/>
      <c r="AJ176" s="150"/>
      <c r="AK176" s="150"/>
      <c r="AL176" s="151" t="s">
        <v>574</v>
      </c>
      <c r="AM176" s="152"/>
      <c r="AN176" s="152"/>
      <c r="AO176" s="153"/>
      <c r="AP176" s="154" t="s">
        <v>574</v>
      </c>
      <c r="AQ176" s="154"/>
      <c r="AR176" s="154"/>
      <c r="AS176" s="154"/>
      <c r="AT176" s="154"/>
      <c r="AU176" s="154"/>
      <c r="AV176" s="154"/>
      <c r="AW176" s="154"/>
      <c r="AX176" s="154"/>
      <c r="AY176">
        <f>COUNTA($C$176)</f>
        <v>1</v>
      </c>
    </row>
    <row r="177" spans="1:51" ht="30" customHeight="1" x14ac:dyDescent="0.15">
      <c r="A177" s="544">
        <v>7</v>
      </c>
      <c r="B177" s="544">
        <v>1</v>
      </c>
      <c r="C177" s="138" t="s">
        <v>633</v>
      </c>
      <c r="D177" s="139"/>
      <c r="E177" s="139"/>
      <c r="F177" s="139"/>
      <c r="G177" s="139"/>
      <c r="H177" s="139"/>
      <c r="I177" s="139"/>
      <c r="J177" s="140" t="s">
        <v>269</v>
      </c>
      <c r="K177" s="141"/>
      <c r="L177" s="141"/>
      <c r="M177" s="141"/>
      <c r="N177" s="141"/>
      <c r="O177" s="141"/>
      <c r="P177" s="142" t="s">
        <v>625</v>
      </c>
      <c r="Q177" s="143"/>
      <c r="R177" s="143"/>
      <c r="S177" s="143"/>
      <c r="T177" s="143"/>
      <c r="U177" s="143"/>
      <c r="V177" s="143"/>
      <c r="W177" s="143"/>
      <c r="X177" s="143"/>
      <c r="Y177" s="144">
        <v>11</v>
      </c>
      <c r="Z177" s="145"/>
      <c r="AA177" s="145"/>
      <c r="AB177" s="146"/>
      <c r="AC177" s="147" t="s">
        <v>626</v>
      </c>
      <c r="AD177" s="148"/>
      <c r="AE177" s="148"/>
      <c r="AF177" s="148"/>
      <c r="AG177" s="148"/>
      <c r="AH177" s="149" t="s">
        <v>574</v>
      </c>
      <c r="AI177" s="150"/>
      <c r="AJ177" s="150"/>
      <c r="AK177" s="150"/>
      <c r="AL177" s="151" t="s">
        <v>574</v>
      </c>
      <c r="AM177" s="152"/>
      <c r="AN177" s="152"/>
      <c r="AO177" s="153"/>
      <c r="AP177" s="154" t="s">
        <v>574</v>
      </c>
      <c r="AQ177" s="154"/>
      <c r="AR177" s="154"/>
      <c r="AS177" s="154"/>
      <c r="AT177" s="154"/>
      <c r="AU177" s="154"/>
      <c r="AV177" s="154"/>
      <c r="AW177" s="154"/>
      <c r="AX177" s="154"/>
      <c r="AY177">
        <f>COUNTA($C$177)</f>
        <v>1</v>
      </c>
    </row>
    <row r="178" spans="1:51" ht="30" customHeight="1" x14ac:dyDescent="0.15">
      <c r="A178" s="544">
        <v>8</v>
      </c>
      <c r="B178" s="544">
        <v>1</v>
      </c>
      <c r="C178" s="138" t="s">
        <v>634</v>
      </c>
      <c r="D178" s="139"/>
      <c r="E178" s="139"/>
      <c r="F178" s="139"/>
      <c r="G178" s="139"/>
      <c r="H178" s="139"/>
      <c r="I178" s="139"/>
      <c r="J178" s="140" t="s">
        <v>269</v>
      </c>
      <c r="K178" s="141"/>
      <c r="L178" s="141"/>
      <c r="M178" s="141"/>
      <c r="N178" s="141"/>
      <c r="O178" s="141"/>
      <c r="P178" s="142" t="s">
        <v>625</v>
      </c>
      <c r="Q178" s="143"/>
      <c r="R178" s="143"/>
      <c r="S178" s="143"/>
      <c r="T178" s="143"/>
      <c r="U178" s="143"/>
      <c r="V178" s="143"/>
      <c r="W178" s="143"/>
      <c r="X178" s="143"/>
      <c r="Y178" s="144">
        <v>11</v>
      </c>
      <c r="Z178" s="145"/>
      <c r="AA178" s="145"/>
      <c r="AB178" s="146"/>
      <c r="AC178" s="147" t="s">
        <v>626</v>
      </c>
      <c r="AD178" s="148"/>
      <c r="AE178" s="148"/>
      <c r="AF178" s="148"/>
      <c r="AG178" s="148"/>
      <c r="AH178" s="149" t="s">
        <v>574</v>
      </c>
      <c r="AI178" s="150"/>
      <c r="AJ178" s="150"/>
      <c r="AK178" s="150"/>
      <c r="AL178" s="151" t="s">
        <v>574</v>
      </c>
      <c r="AM178" s="152"/>
      <c r="AN178" s="152"/>
      <c r="AO178" s="153"/>
      <c r="AP178" s="154" t="s">
        <v>574</v>
      </c>
      <c r="AQ178" s="154"/>
      <c r="AR178" s="154"/>
      <c r="AS178" s="154"/>
      <c r="AT178" s="154"/>
      <c r="AU178" s="154"/>
      <c r="AV178" s="154"/>
      <c r="AW178" s="154"/>
      <c r="AX178" s="154"/>
      <c r="AY178">
        <f>COUNTA($C$178)</f>
        <v>1</v>
      </c>
    </row>
    <row r="179" spans="1:51" ht="30" customHeight="1" x14ac:dyDescent="0.15">
      <c r="A179" s="544">
        <v>9</v>
      </c>
      <c r="B179" s="544">
        <v>1</v>
      </c>
      <c r="C179" s="138" t="s">
        <v>635</v>
      </c>
      <c r="D179" s="139"/>
      <c r="E179" s="139"/>
      <c r="F179" s="139"/>
      <c r="G179" s="139"/>
      <c r="H179" s="139"/>
      <c r="I179" s="139"/>
      <c r="J179" s="140" t="s">
        <v>269</v>
      </c>
      <c r="K179" s="141"/>
      <c r="L179" s="141"/>
      <c r="M179" s="141"/>
      <c r="N179" s="141"/>
      <c r="O179" s="141"/>
      <c r="P179" s="142" t="s">
        <v>625</v>
      </c>
      <c r="Q179" s="143"/>
      <c r="R179" s="143"/>
      <c r="S179" s="143"/>
      <c r="T179" s="143"/>
      <c r="U179" s="143"/>
      <c r="V179" s="143"/>
      <c r="W179" s="143"/>
      <c r="X179" s="143"/>
      <c r="Y179" s="144">
        <v>10</v>
      </c>
      <c r="Z179" s="145"/>
      <c r="AA179" s="145"/>
      <c r="AB179" s="146"/>
      <c r="AC179" s="147" t="s">
        <v>626</v>
      </c>
      <c r="AD179" s="148"/>
      <c r="AE179" s="148"/>
      <c r="AF179" s="148"/>
      <c r="AG179" s="148"/>
      <c r="AH179" s="149" t="s">
        <v>574</v>
      </c>
      <c r="AI179" s="150"/>
      <c r="AJ179" s="150"/>
      <c r="AK179" s="150"/>
      <c r="AL179" s="151" t="s">
        <v>574</v>
      </c>
      <c r="AM179" s="152"/>
      <c r="AN179" s="152"/>
      <c r="AO179" s="153"/>
      <c r="AP179" s="154" t="s">
        <v>574</v>
      </c>
      <c r="AQ179" s="154"/>
      <c r="AR179" s="154"/>
      <c r="AS179" s="154"/>
      <c r="AT179" s="154"/>
      <c r="AU179" s="154"/>
      <c r="AV179" s="154"/>
      <c r="AW179" s="154"/>
      <c r="AX179" s="154"/>
      <c r="AY179">
        <f>COUNTA($C$179)</f>
        <v>1</v>
      </c>
    </row>
    <row r="180" spans="1:51" ht="30" customHeight="1" x14ac:dyDescent="0.15">
      <c r="A180" s="544">
        <v>10</v>
      </c>
      <c r="B180" s="544">
        <v>1</v>
      </c>
      <c r="C180" s="138" t="s">
        <v>636</v>
      </c>
      <c r="D180" s="139"/>
      <c r="E180" s="139"/>
      <c r="F180" s="139"/>
      <c r="G180" s="139"/>
      <c r="H180" s="139"/>
      <c r="I180" s="139"/>
      <c r="J180" s="140" t="s">
        <v>269</v>
      </c>
      <c r="K180" s="141"/>
      <c r="L180" s="141"/>
      <c r="M180" s="141"/>
      <c r="N180" s="141"/>
      <c r="O180" s="141"/>
      <c r="P180" s="142" t="s">
        <v>625</v>
      </c>
      <c r="Q180" s="143"/>
      <c r="R180" s="143"/>
      <c r="S180" s="143"/>
      <c r="T180" s="143"/>
      <c r="U180" s="143"/>
      <c r="V180" s="143"/>
      <c r="W180" s="143"/>
      <c r="X180" s="143"/>
      <c r="Y180" s="144">
        <v>10</v>
      </c>
      <c r="Z180" s="145"/>
      <c r="AA180" s="145"/>
      <c r="AB180" s="146"/>
      <c r="AC180" s="147" t="s">
        <v>626</v>
      </c>
      <c r="AD180" s="148"/>
      <c r="AE180" s="148"/>
      <c r="AF180" s="148"/>
      <c r="AG180" s="148"/>
      <c r="AH180" s="149" t="s">
        <v>574</v>
      </c>
      <c r="AI180" s="150"/>
      <c r="AJ180" s="150"/>
      <c r="AK180" s="150"/>
      <c r="AL180" s="151" t="s">
        <v>574</v>
      </c>
      <c r="AM180" s="152"/>
      <c r="AN180" s="152"/>
      <c r="AO180" s="153"/>
      <c r="AP180" s="154" t="s">
        <v>574</v>
      </c>
      <c r="AQ180" s="154"/>
      <c r="AR180" s="154"/>
      <c r="AS180" s="154"/>
      <c r="AT180" s="154"/>
      <c r="AU180" s="154"/>
      <c r="AV180" s="154"/>
      <c r="AW180" s="154"/>
      <c r="AX180" s="154"/>
      <c r="AY180">
        <f>COUNTA($C$180)</f>
        <v>1</v>
      </c>
    </row>
  </sheetData>
  <sheetProtection formatRows="0"/>
  <dataConsolidate/>
  <mergeCells count="865">
    <mergeCell ref="A105:D105"/>
    <mergeCell ref="E105:G105"/>
    <mergeCell ref="I105:J105"/>
    <mergeCell ref="Q101:AB101"/>
    <mergeCell ref="AC101:AN101"/>
    <mergeCell ref="AO101:AX101"/>
    <mergeCell ref="E102:P102"/>
    <mergeCell ref="Q102:AB102"/>
    <mergeCell ref="AC102:AN102"/>
    <mergeCell ref="AO102:AX102"/>
    <mergeCell ref="A102:D102"/>
    <mergeCell ref="O106:P106"/>
    <mergeCell ref="AA106:AB106"/>
    <mergeCell ref="AM106:AN106"/>
    <mergeCell ref="AO106:AP106"/>
    <mergeCell ref="AR106:AS106"/>
    <mergeCell ref="AU106:AV106"/>
    <mergeCell ref="A103:D103"/>
    <mergeCell ref="E103:P103"/>
    <mergeCell ref="Q103:AB103"/>
    <mergeCell ref="AC103:AN103"/>
    <mergeCell ref="AO103:AX103"/>
    <mergeCell ref="A104:D104"/>
    <mergeCell ref="E104:P104"/>
    <mergeCell ref="Q104:AB104"/>
    <mergeCell ref="AC104:AN104"/>
    <mergeCell ref="AO104:AX104"/>
    <mergeCell ref="AM105:AN105"/>
    <mergeCell ref="AO105:AP105"/>
    <mergeCell ref="AR105:AS105"/>
    <mergeCell ref="A12:F21"/>
    <mergeCell ref="G22:O22"/>
    <mergeCell ref="G23:O23"/>
    <mergeCell ref="G24:O24"/>
    <mergeCell ref="G25:O25"/>
    <mergeCell ref="A22:F29"/>
    <mergeCell ref="AD22:AX22"/>
    <mergeCell ref="AD23:AX29"/>
    <mergeCell ref="W22:AC22"/>
    <mergeCell ref="A99:D99"/>
    <mergeCell ref="E99:P99"/>
    <mergeCell ref="Q99:AB99"/>
    <mergeCell ref="AC99:AN99"/>
    <mergeCell ref="AO99:AX99"/>
    <mergeCell ref="E100:P100"/>
    <mergeCell ref="AC100:AN100"/>
    <mergeCell ref="AO100:AX100"/>
    <mergeCell ref="A96:D96"/>
    <mergeCell ref="E96:P96"/>
    <mergeCell ref="AU105:AV105"/>
    <mergeCell ref="E101:P101"/>
    <mergeCell ref="L105:M105"/>
    <mergeCell ref="O105:P105"/>
    <mergeCell ref="Q105:S105"/>
    <mergeCell ref="U105:V105"/>
    <mergeCell ref="X105:Y105"/>
    <mergeCell ref="AA105:AB105"/>
    <mergeCell ref="AC105:AE105"/>
    <mergeCell ref="AG105:AH105"/>
    <mergeCell ref="AJ105:AK105"/>
    <mergeCell ref="Q96:AB96"/>
    <mergeCell ref="AC96:AN96"/>
    <mergeCell ref="AO96:AX96"/>
    <mergeCell ref="A97:D97"/>
    <mergeCell ref="E97:P97"/>
    <mergeCell ref="Q97:AB97"/>
    <mergeCell ref="AC97:AN97"/>
    <mergeCell ref="AO97:AX97"/>
    <mergeCell ref="A98:D98"/>
    <mergeCell ref="E98:P98"/>
    <mergeCell ref="Q98:AB98"/>
    <mergeCell ref="AC98:AN98"/>
    <mergeCell ref="AO98:AX98"/>
    <mergeCell ref="AO2:AQ2"/>
    <mergeCell ref="AS2:AU2"/>
    <mergeCell ref="P27:V27"/>
    <mergeCell ref="P28:V28"/>
    <mergeCell ref="P29:V29"/>
    <mergeCell ref="W29:AC29"/>
    <mergeCell ref="W23:AC23"/>
    <mergeCell ref="P26:V26"/>
    <mergeCell ref="AD2:AH2"/>
    <mergeCell ref="AJ2:AM2"/>
    <mergeCell ref="G8:X8"/>
    <mergeCell ref="P22:V22"/>
    <mergeCell ref="P23:V23"/>
    <mergeCell ref="P24:V24"/>
    <mergeCell ref="P25:V25"/>
    <mergeCell ref="W24:AC24"/>
    <mergeCell ref="W28:AC28"/>
    <mergeCell ref="W27:AC27"/>
    <mergeCell ref="G54:X55"/>
    <mergeCell ref="G58:X59"/>
    <mergeCell ref="Y58:AA58"/>
    <mergeCell ref="AB58:AD58"/>
    <mergeCell ref="AQ55:AT55"/>
    <mergeCell ref="E51:F51"/>
    <mergeCell ref="G51:AX51"/>
    <mergeCell ref="E50:F50"/>
    <mergeCell ref="G50:AX50"/>
    <mergeCell ref="G56:X57"/>
    <mergeCell ref="Y56:AA57"/>
    <mergeCell ref="AB56:AD57"/>
    <mergeCell ref="AE56:AH57"/>
    <mergeCell ref="AI56:AL57"/>
    <mergeCell ref="AM56:AP57"/>
    <mergeCell ref="E52:F59"/>
    <mergeCell ref="Y54:AA54"/>
    <mergeCell ref="AB54:AD54"/>
    <mergeCell ref="AE54:AH54"/>
    <mergeCell ref="Y52:AA53"/>
    <mergeCell ref="AB52:AD53"/>
    <mergeCell ref="AW53:AX53"/>
    <mergeCell ref="AP148:AX148"/>
    <mergeCell ref="AP149:AX149"/>
    <mergeCell ref="AP150:AX150"/>
    <mergeCell ref="AC148:AG148"/>
    <mergeCell ref="AC149:AG149"/>
    <mergeCell ref="AC150:AG150"/>
    <mergeCell ref="Y146:AB146"/>
    <mergeCell ref="AU56:AX56"/>
    <mergeCell ref="AQ57:AR57"/>
    <mergeCell ref="AS57:AT57"/>
    <mergeCell ref="AU57:AV57"/>
    <mergeCell ref="AW57:AX57"/>
    <mergeCell ref="AQ56:AT56"/>
    <mergeCell ref="AG106:AH106"/>
    <mergeCell ref="AJ106:AK106"/>
    <mergeCell ref="X106:Y106"/>
    <mergeCell ref="AC106:AE106"/>
    <mergeCell ref="Q100:AB100"/>
    <mergeCell ref="AQ48:AX48"/>
    <mergeCell ref="AQ52:AT52"/>
    <mergeCell ref="AU52:AX52"/>
    <mergeCell ref="AE47:AH47"/>
    <mergeCell ref="AE52:AH53"/>
    <mergeCell ref="AI47:AL47"/>
    <mergeCell ref="AM49:AP49"/>
    <mergeCell ref="AM48:AP48"/>
    <mergeCell ref="AI48:AL48"/>
    <mergeCell ref="Y7:AD7"/>
    <mergeCell ref="Y34:AA34"/>
    <mergeCell ref="AE32:AH32"/>
    <mergeCell ref="AQ31:AR31"/>
    <mergeCell ref="AE33:AH33"/>
    <mergeCell ref="AS31:AT31"/>
    <mergeCell ref="AD15:AJ15"/>
    <mergeCell ref="W12:AC12"/>
    <mergeCell ref="AR20:AX20"/>
    <mergeCell ref="AK21:AQ21"/>
    <mergeCell ref="AR21:AX21"/>
    <mergeCell ref="AW31:AX31"/>
    <mergeCell ref="AU31:AV31"/>
    <mergeCell ref="W25:AC25"/>
    <mergeCell ref="W26:AC26"/>
    <mergeCell ref="AP179:AX179"/>
    <mergeCell ref="AW2:AX2"/>
    <mergeCell ref="AU32:AX32"/>
    <mergeCell ref="AU33:AX33"/>
    <mergeCell ref="AU34:AX34"/>
    <mergeCell ref="AE41:AH41"/>
    <mergeCell ref="AI41:AL41"/>
    <mergeCell ref="AM41:AP41"/>
    <mergeCell ref="AQ41:AT41"/>
    <mergeCell ref="AU41:AX41"/>
    <mergeCell ref="AM40:AP40"/>
    <mergeCell ref="AU40:AX40"/>
    <mergeCell ref="AI34:AL34"/>
    <mergeCell ref="AI33:AL33"/>
    <mergeCell ref="AI32:AL32"/>
    <mergeCell ref="AM32:AP32"/>
    <mergeCell ref="AM33:AP33"/>
    <mergeCell ref="AM34:AP34"/>
    <mergeCell ref="AQ34:AT34"/>
    <mergeCell ref="AQ33:AT33"/>
    <mergeCell ref="AQ32:AT32"/>
    <mergeCell ref="AD17:AJ17"/>
    <mergeCell ref="AK17:AQ17"/>
    <mergeCell ref="AR17:AX17"/>
    <mergeCell ref="A180:B180"/>
    <mergeCell ref="C180:I180"/>
    <mergeCell ref="J180:O180"/>
    <mergeCell ref="P180:X180"/>
    <mergeCell ref="Y180:AB180"/>
    <mergeCell ref="AC180:AG180"/>
    <mergeCell ref="AH180:AK180"/>
    <mergeCell ref="AL180:AO180"/>
    <mergeCell ref="AP180:AX180"/>
    <mergeCell ref="Y170:AB170"/>
    <mergeCell ref="AC170:AG170"/>
    <mergeCell ref="AH170:AK170"/>
    <mergeCell ref="AL170:AO170"/>
    <mergeCell ref="AP170:AX170"/>
    <mergeCell ref="A178:B178"/>
    <mergeCell ref="A179:B179"/>
    <mergeCell ref="A176:B176"/>
    <mergeCell ref="A177:B177"/>
    <mergeCell ref="C176:I176"/>
    <mergeCell ref="J176:O176"/>
    <mergeCell ref="P176:X176"/>
    <mergeCell ref="Y176:AB176"/>
    <mergeCell ref="AC176:AG176"/>
    <mergeCell ref="AH176:AK176"/>
    <mergeCell ref="AL176:AO176"/>
    <mergeCell ref="AP176:AX176"/>
    <mergeCell ref="C179:I179"/>
    <mergeCell ref="J179:O179"/>
    <mergeCell ref="P179:X179"/>
    <mergeCell ref="Y179:AB179"/>
    <mergeCell ref="AC179:AG179"/>
    <mergeCell ref="AH179:AK179"/>
    <mergeCell ref="AL179:AO179"/>
    <mergeCell ref="A170:B170"/>
    <mergeCell ref="A171:B171"/>
    <mergeCell ref="A174:B174"/>
    <mergeCell ref="A175:B175"/>
    <mergeCell ref="A172:B172"/>
    <mergeCell ref="A173:B173"/>
    <mergeCell ref="C172:I172"/>
    <mergeCell ref="J172:O172"/>
    <mergeCell ref="P172:X172"/>
    <mergeCell ref="C170:I170"/>
    <mergeCell ref="J170:O170"/>
    <mergeCell ref="P170:X170"/>
    <mergeCell ref="AP166:AX166"/>
    <mergeCell ref="C164:I164"/>
    <mergeCell ref="J164:O164"/>
    <mergeCell ref="P164:X164"/>
    <mergeCell ref="Y164:AB164"/>
    <mergeCell ref="AC164:AG164"/>
    <mergeCell ref="AH164:AK164"/>
    <mergeCell ref="AL164:AO164"/>
    <mergeCell ref="AP164:AX164"/>
    <mergeCell ref="A166:B166"/>
    <mergeCell ref="A167:B167"/>
    <mergeCell ref="C166:I166"/>
    <mergeCell ref="J166:O166"/>
    <mergeCell ref="P166:X166"/>
    <mergeCell ref="Y166:AB166"/>
    <mergeCell ref="AC166:AG166"/>
    <mergeCell ref="AH166:AK166"/>
    <mergeCell ref="AL166:AO166"/>
    <mergeCell ref="AH158:AK158"/>
    <mergeCell ref="AL158:AO158"/>
    <mergeCell ref="AP158:AX158"/>
    <mergeCell ref="A164:B164"/>
    <mergeCell ref="A165:B165"/>
    <mergeCell ref="A162:B162"/>
    <mergeCell ref="A163:B163"/>
    <mergeCell ref="C162:I162"/>
    <mergeCell ref="J162:O162"/>
    <mergeCell ref="P162:X162"/>
    <mergeCell ref="Y162:AB162"/>
    <mergeCell ref="AC162:AG162"/>
    <mergeCell ref="AH162:AK162"/>
    <mergeCell ref="AL162:AO162"/>
    <mergeCell ref="AP162:AX162"/>
    <mergeCell ref="A160:B160"/>
    <mergeCell ref="A161:B161"/>
    <mergeCell ref="A158:B158"/>
    <mergeCell ref="A159:B159"/>
    <mergeCell ref="C158:I158"/>
    <mergeCell ref="J158:O158"/>
    <mergeCell ref="P158:X158"/>
    <mergeCell ref="Y158:AB158"/>
    <mergeCell ref="AC158:AG158"/>
    <mergeCell ref="AP153:AX153"/>
    <mergeCell ref="C154:I154"/>
    <mergeCell ref="J154:O154"/>
    <mergeCell ref="P154:X154"/>
    <mergeCell ref="Y154:AB154"/>
    <mergeCell ref="AC154:AG154"/>
    <mergeCell ref="AH154:AK154"/>
    <mergeCell ref="AP154:AX154"/>
    <mergeCell ref="A157:B157"/>
    <mergeCell ref="AC142:AG142"/>
    <mergeCell ref="AC143:AG143"/>
    <mergeCell ref="AL154:AO154"/>
    <mergeCell ref="A153:B153"/>
    <mergeCell ref="A154:B154"/>
    <mergeCell ref="C153:I153"/>
    <mergeCell ref="J153:O153"/>
    <mergeCell ref="P153:X153"/>
    <mergeCell ref="Y153:AB153"/>
    <mergeCell ref="AC153:AG153"/>
    <mergeCell ref="AH153:AK153"/>
    <mergeCell ref="AL153:AO153"/>
    <mergeCell ref="J144:O144"/>
    <mergeCell ref="J149:O149"/>
    <mergeCell ref="J150:O150"/>
    <mergeCell ref="AP145:AX145"/>
    <mergeCell ref="A63:AX63"/>
    <mergeCell ref="J148:O148"/>
    <mergeCell ref="AH144:AK144"/>
    <mergeCell ref="AC140:AG140"/>
    <mergeCell ref="Y149:AB149"/>
    <mergeCell ref="Y150:AB150"/>
    <mergeCell ref="AH150:AK150"/>
    <mergeCell ref="AL150:AO150"/>
    <mergeCell ref="AC144:AG144"/>
    <mergeCell ref="AL144:AO144"/>
    <mergeCell ref="AH146:AK146"/>
    <mergeCell ref="AL146:AO146"/>
    <mergeCell ref="AH147:AK147"/>
    <mergeCell ref="P149:X149"/>
    <mergeCell ref="P150:X150"/>
    <mergeCell ref="J142:O142"/>
    <mergeCell ref="J143:O143"/>
    <mergeCell ref="AP147:AX147"/>
    <mergeCell ref="Y147:AB147"/>
    <mergeCell ref="AH149:AK149"/>
    <mergeCell ref="AL149:AO149"/>
    <mergeCell ref="AC145:AG145"/>
    <mergeCell ref="Y145:AB145"/>
    <mergeCell ref="A150:B150"/>
    <mergeCell ref="AL147:AO147"/>
    <mergeCell ref="J146:O146"/>
    <mergeCell ref="AH140:AK140"/>
    <mergeCell ref="AL140:AO140"/>
    <mergeCell ref="AC141:AG141"/>
    <mergeCell ref="A135:AK135"/>
    <mergeCell ref="A142:B142"/>
    <mergeCell ref="A143:B143"/>
    <mergeCell ref="AH141:AK141"/>
    <mergeCell ref="AL141:AO141"/>
    <mergeCell ref="J140:O140"/>
    <mergeCell ref="J141:O141"/>
    <mergeCell ref="Y141:AB141"/>
    <mergeCell ref="Y142:AB142"/>
    <mergeCell ref="Y143:AB143"/>
    <mergeCell ref="J147:O147"/>
    <mergeCell ref="J145:O145"/>
    <mergeCell ref="AH143:AK143"/>
    <mergeCell ref="AL143:AO143"/>
    <mergeCell ref="P141:X141"/>
    <mergeCell ref="P142:X142"/>
    <mergeCell ref="P143:X143"/>
    <mergeCell ref="P144:X144"/>
    <mergeCell ref="A141:B141"/>
    <mergeCell ref="A140:B140"/>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AP140:AX140"/>
    <mergeCell ref="AP141:AX141"/>
    <mergeCell ref="Y140:AB140"/>
    <mergeCell ref="C140:I140"/>
    <mergeCell ref="P140:X140"/>
    <mergeCell ref="A3:AH3"/>
    <mergeCell ref="AJ3:AW3"/>
    <mergeCell ref="AG71:AX71"/>
    <mergeCell ref="A65:B6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K20:AQ20"/>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E30:AH31"/>
    <mergeCell ref="AI30:AL31"/>
    <mergeCell ref="AM30:AP31"/>
    <mergeCell ref="AU30:AX30"/>
    <mergeCell ref="AE34:AH34"/>
    <mergeCell ref="AK13:AQ13"/>
    <mergeCell ref="AR13:AX13"/>
    <mergeCell ref="G26:O26"/>
    <mergeCell ref="G27:O27"/>
    <mergeCell ref="G28:O28"/>
    <mergeCell ref="G29:O29"/>
    <mergeCell ref="G132:K132"/>
    <mergeCell ref="L132:X132"/>
    <mergeCell ref="Y132:AB132"/>
    <mergeCell ref="AC132:AG132"/>
    <mergeCell ref="AE49:AH49"/>
    <mergeCell ref="AH131:AT131"/>
    <mergeCell ref="G5:L5"/>
    <mergeCell ref="M5:R5"/>
    <mergeCell ref="S5:X5"/>
    <mergeCell ref="Y8:AD8"/>
    <mergeCell ref="AE7:AX7"/>
    <mergeCell ref="AE46:AH46"/>
    <mergeCell ref="AI46:AL46"/>
    <mergeCell ref="AM46:AP46"/>
    <mergeCell ref="AH132:AT132"/>
    <mergeCell ref="Y131:AB131"/>
    <mergeCell ref="AC131:AG131"/>
    <mergeCell ref="AS53:AT53"/>
    <mergeCell ref="Y44:AA44"/>
    <mergeCell ref="AU131:AX131"/>
    <mergeCell ref="G130:AB130"/>
    <mergeCell ref="AC130:AX130"/>
    <mergeCell ref="G131:K131"/>
    <mergeCell ref="L131:X131"/>
    <mergeCell ref="A149:B149"/>
    <mergeCell ref="AH142:AK142"/>
    <mergeCell ref="AL142:AO142"/>
    <mergeCell ref="AC146:AG146"/>
    <mergeCell ref="AC147:AG147"/>
    <mergeCell ref="AP146:AX146"/>
    <mergeCell ref="A145:B145"/>
    <mergeCell ref="AH145:AK145"/>
    <mergeCell ref="AL145:AO145"/>
    <mergeCell ref="AH148:AK148"/>
    <mergeCell ref="AL148:AO148"/>
    <mergeCell ref="A144:B144"/>
    <mergeCell ref="A148:B148"/>
    <mergeCell ref="A147:B147"/>
    <mergeCell ref="A146:B146"/>
    <mergeCell ref="Y144:AB144"/>
    <mergeCell ref="Y148:AB148"/>
    <mergeCell ref="P147:X147"/>
    <mergeCell ref="P148:X148"/>
    <mergeCell ref="AP142:AX142"/>
    <mergeCell ref="AP143:AX143"/>
    <mergeCell ref="AP144:AX144"/>
    <mergeCell ref="P145:X145"/>
    <mergeCell ref="P146:X146"/>
    <mergeCell ref="AC128:AG128"/>
    <mergeCell ref="AH126:AT126"/>
    <mergeCell ref="G127:K127"/>
    <mergeCell ref="A92:E92"/>
    <mergeCell ref="C69:D70"/>
    <mergeCell ref="Y126:AB126"/>
    <mergeCell ref="A90:E90"/>
    <mergeCell ref="A85:B86"/>
    <mergeCell ref="Y127:AB127"/>
    <mergeCell ref="AH128:AT128"/>
    <mergeCell ref="AD70:AF70"/>
    <mergeCell ref="AC127:AG127"/>
    <mergeCell ref="L127:X127"/>
    <mergeCell ref="AC126:AG126"/>
    <mergeCell ref="A101:D101"/>
    <mergeCell ref="A100:D100"/>
    <mergeCell ref="A106:D106"/>
    <mergeCell ref="E106:G106"/>
    <mergeCell ref="I106:J106"/>
    <mergeCell ref="L106:M106"/>
    <mergeCell ref="Q106:S106"/>
    <mergeCell ref="U106:V106"/>
    <mergeCell ref="C76:AC76"/>
    <mergeCell ref="AD76:AF76"/>
    <mergeCell ref="AU128:AX128"/>
    <mergeCell ref="A94:AX94"/>
    <mergeCell ref="G129:K129"/>
    <mergeCell ref="L129:X129"/>
    <mergeCell ref="Y129:AB129"/>
    <mergeCell ref="AC129:AG129"/>
    <mergeCell ref="AH129:AT129"/>
    <mergeCell ref="AU129:AX129"/>
    <mergeCell ref="AE58:AH58"/>
    <mergeCell ref="AI58:AL58"/>
    <mergeCell ref="AM58:AP58"/>
    <mergeCell ref="AQ58:AT58"/>
    <mergeCell ref="AU58:AX58"/>
    <mergeCell ref="Y59:AA59"/>
    <mergeCell ref="AB59:AD59"/>
    <mergeCell ref="AE59:AH59"/>
    <mergeCell ref="AI59:AL59"/>
    <mergeCell ref="AC125:AX125"/>
    <mergeCell ref="A93:AX93"/>
    <mergeCell ref="F90:AX90"/>
    <mergeCell ref="G128:K128"/>
    <mergeCell ref="L128:X128"/>
    <mergeCell ref="AH127:AT127"/>
    <mergeCell ref="Y128:AB128"/>
    <mergeCell ref="AR14:AX14"/>
    <mergeCell ref="P19:V19"/>
    <mergeCell ref="AB40:AD40"/>
    <mergeCell ref="AU54:AX54"/>
    <mergeCell ref="C74:AC74"/>
    <mergeCell ref="AD77:AF77"/>
    <mergeCell ref="AG75:AX75"/>
    <mergeCell ref="C71:AC71"/>
    <mergeCell ref="G126:K126"/>
    <mergeCell ref="L126:X126"/>
    <mergeCell ref="C66:AC66"/>
    <mergeCell ref="C67:AC67"/>
    <mergeCell ref="AI52:AL53"/>
    <mergeCell ref="AM52:AP53"/>
    <mergeCell ref="AM59:AP59"/>
    <mergeCell ref="AQ59:AT59"/>
    <mergeCell ref="AU59:AX59"/>
    <mergeCell ref="AD67:AF67"/>
    <mergeCell ref="E60:AX60"/>
    <mergeCell ref="E61:AX62"/>
    <mergeCell ref="AQ53:AR53"/>
    <mergeCell ref="AU53:AV53"/>
    <mergeCell ref="G52:X53"/>
    <mergeCell ref="AI54:AL54"/>
    <mergeCell ref="A10:F10"/>
    <mergeCell ref="E70:AC70"/>
    <mergeCell ref="C81:AC81"/>
    <mergeCell ref="G10:AX10"/>
    <mergeCell ref="AD14:AJ14"/>
    <mergeCell ref="AK14:AQ14"/>
    <mergeCell ref="P13:V13"/>
    <mergeCell ref="P17:V17"/>
    <mergeCell ref="W17:AC17"/>
    <mergeCell ref="AD16:AJ16"/>
    <mergeCell ref="AR16:AX16"/>
    <mergeCell ref="AK16:AQ16"/>
    <mergeCell ref="P32:X34"/>
    <mergeCell ref="G12:O12"/>
    <mergeCell ref="P14:V14"/>
    <mergeCell ref="AR15:AX15"/>
    <mergeCell ref="E69:AC69"/>
    <mergeCell ref="AR12:AX12"/>
    <mergeCell ref="G13:H18"/>
    <mergeCell ref="W13:AC13"/>
    <mergeCell ref="G32:O34"/>
    <mergeCell ref="A11:F11"/>
    <mergeCell ref="AD69:AF69"/>
    <mergeCell ref="I14:O14"/>
    <mergeCell ref="G4:X4"/>
    <mergeCell ref="Y4:AD4"/>
    <mergeCell ref="AE4:AP4"/>
    <mergeCell ref="AQ4:AX4"/>
    <mergeCell ref="A5:F5"/>
    <mergeCell ref="C72:AC72"/>
    <mergeCell ref="G11:AX11"/>
    <mergeCell ref="Y5:AD5"/>
    <mergeCell ref="AE5:AP5"/>
    <mergeCell ref="AQ5:AX5"/>
    <mergeCell ref="A4:F4"/>
    <mergeCell ref="A6:F6"/>
    <mergeCell ref="AK12:AQ12"/>
    <mergeCell ref="W14:AC14"/>
    <mergeCell ref="AG67:AX67"/>
    <mergeCell ref="AG72:AX72"/>
    <mergeCell ref="C65:AC65"/>
    <mergeCell ref="I16:O16"/>
    <mergeCell ref="P16:V16"/>
    <mergeCell ref="AD68:AF68"/>
    <mergeCell ref="I18:O18"/>
    <mergeCell ref="AD12:AJ12"/>
    <mergeCell ref="AE8:AX8"/>
    <mergeCell ref="W16:AC16"/>
    <mergeCell ref="P12:V12"/>
    <mergeCell ref="AB34:AD34"/>
    <mergeCell ref="AD78:AF78"/>
    <mergeCell ref="AU132:AX132"/>
    <mergeCell ref="C73:AC73"/>
    <mergeCell ref="AU126:AX126"/>
    <mergeCell ref="C86:F86"/>
    <mergeCell ref="AG77:AX77"/>
    <mergeCell ref="A89:AX89"/>
    <mergeCell ref="AG78:AX78"/>
    <mergeCell ref="AK15:AQ15"/>
    <mergeCell ref="P37:X38"/>
    <mergeCell ref="Y37:AA38"/>
    <mergeCell ref="AB37:AD38"/>
    <mergeCell ref="I17:O17"/>
    <mergeCell ref="I13:O13"/>
    <mergeCell ref="AQ30:AT30"/>
    <mergeCell ref="A37:F41"/>
    <mergeCell ref="G30:O31"/>
    <mergeCell ref="AD13:AJ13"/>
    <mergeCell ref="A82:B84"/>
    <mergeCell ref="AD75:AF75"/>
    <mergeCell ref="Y47:AA47"/>
    <mergeCell ref="AB47:AD47"/>
    <mergeCell ref="G125:AB125"/>
    <mergeCell ref="C68:AC68"/>
    <mergeCell ref="AG64:AX64"/>
    <mergeCell ref="C85:F85"/>
    <mergeCell ref="AD73:AF73"/>
    <mergeCell ref="G37:O38"/>
    <mergeCell ref="AM54:AP54"/>
    <mergeCell ref="AQ54:AT54"/>
    <mergeCell ref="Y55:AA55"/>
    <mergeCell ref="AB55:AD55"/>
    <mergeCell ref="G48:X49"/>
    <mergeCell ref="Y48:AA48"/>
    <mergeCell ref="C78:AC78"/>
    <mergeCell ref="AE37:AH38"/>
    <mergeCell ref="AI37:AL38"/>
    <mergeCell ref="AM37:AP38"/>
    <mergeCell ref="AQ37:AT37"/>
    <mergeCell ref="AU37:AX37"/>
    <mergeCell ref="AQ38:AR38"/>
    <mergeCell ref="AS38:AT38"/>
    <mergeCell ref="AE39:AH39"/>
    <mergeCell ref="AI39:AL39"/>
    <mergeCell ref="AM39:AP39"/>
    <mergeCell ref="AQ39:AT39"/>
    <mergeCell ref="AG68:AX70"/>
    <mergeCell ref="AD71:AF71"/>
    <mergeCell ref="A91:AX91"/>
    <mergeCell ref="AG80:AX80"/>
    <mergeCell ref="AD74:AF74"/>
    <mergeCell ref="AD66:AF66"/>
    <mergeCell ref="AG74:AX74"/>
    <mergeCell ref="C80:AC80"/>
    <mergeCell ref="A87:AX87"/>
    <mergeCell ref="A78:B81"/>
    <mergeCell ref="G6:AX6"/>
    <mergeCell ref="A47:F49"/>
    <mergeCell ref="AB45:AD45"/>
    <mergeCell ref="Y49:AA49"/>
    <mergeCell ref="AB49:AD49"/>
    <mergeCell ref="AB44:AD44"/>
    <mergeCell ref="G47:X47"/>
    <mergeCell ref="Y46:AA46"/>
    <mergeCell ref="A7:F7"/>
    <mergeCell ref="G7:X7"/>
    <mergeCell ref="A8:F8"/>
    <mergeCell ref="A44:F46"/>
    <mergeCell ref="G44:X44"/>
    <mergeCell ref="AE44:AH44"/>
    <mergeCell ref="AI44:AL44"/>
    <mergeCell ref="AM44:AP44"/>
    <mergeCell ref="AB48:AD48"/>
    <mergeCell ref="Y41:AA41"/>
    <mergeCell ref="AB41:AD41"/>
    <mergeCell ref="AM47:AP47"/>
    <mergeCell ref="AE45:AH45"/>
    <mergeCell ref="AI45:AL45"/>
    <mergeCell ref="AM45:AP45"/>
    <mergeCell ref="AQ49:AX49"/>
    <mergeCell ref="P159:X159"/>
    <mergeCell ref="Y159:AB159"/>
    <mergeCell ref="AD64:AF64"/>
    <mergeCell ref="C64:AC64"/>
    <mergeCell ref="AG65:AX65"/>
    <mergeCell ref="AU55:AX55"/>
    <mergeCell ref="AU127:AX127"/>
    <mergeCell ref="AM55:AP55"/>
    <mergeCell ref="AE55:AH55"/>
    <mergeCell ref="AI55:AL55"/>
    <mergeCell ref="AD72:AF72"/>
    <mergeCell ref="AD80:AF80"/>
    <mergeCell ref="AD79:AF79"/>
    <mergeCell ref="A125:F134"/>
    <mergeCell ref="AD82:AF82"/>
    <mergeCell ref="AG81:AX81"/>
    <mergeCell ref="C75:AC75"/>
    <mergeCell ref="A107:F124"/>
    <mergeCell ref="AG82:AX84"/>
    <mergeCell ref="C79:AC79"/>
    <mergeCell ref="AG79:AX79"/>
    <mergeCell ref="C82:AC82"/>
    <mergeCell ref="G86:AX86"/>
    <mergeCell ref="G85:AX85"/>
    <mergeCell ref="AC161:AG161"/>
    <mergeCell ref="AH161:AK161"/>
    <mergeCell ref="AL161:AO161"/>
    <mergeCell ref="AP161:AX161"/>
    <mergeCell ref="C141:I141"/>
    <mergeCell ref="C142:I142"/>
    <mergeCell ref="C143:I143"/>
    <mergeCell ref="C144:I144"/>
    <mergeCell ref="C145:I145"/>
    <mergeCell ref="C146:I146"/>
    <mergeCell ref="C147:I147"/>
    <mergeCell ref="C148:I148"/>
    <mergeCell ref="C149:I149"/>
    <mergeCell ref="C150:I150"/>
    <mergeCell ref="C157:I157"/>
    <mergeCell ref="J157:O157"/>
    <mergeCell ref="P157:X157"/>
    <mergeCell ref="Y157:AB157"/>
    <mergeCell ref="AC157:AG157"/>
    <mergeCell ref="AH157:AK157"/>
    <mergeCell ref="AL157:AO157"/>
    <mergeCell ref="AP157:AX157"/>
    <mergeCell ref="C159:I159"/>
    <mergeCell ref="J159:O159"/>
    <mergeCell ref="C167:I167"/>
    <mergeCell ref="J167:O167"/>
    <mergeCell ref="P167:X167"/>
    <mergeCell ref="Y167:AB167"/>
    <mergeCell ref="AC167:AG167"/>
    <mergeCell ref="AH167:AK167"/>
    <mergeCell ref="AL167:AO167"/>
    <mergeCell ref="AP167:AX167"/>
    <mergeCell ref="AC159:AG159"/>
    <mergeCell ref="AH159:AK159"/>
    <mergeCell ref="AL159:AO159"/>
    <mergeCell ref="AP159:AX159"/>
    <mergeCell ref="C160:I160"/>
    <mergeCell ref="J160:O160"/>
    <mergeCell ref="P160:X160"/>
    <mergeCell ref="Y160:AB160"/>
    <mergeCell ref="AC160:AG160"/>
    <mergeCell ref="AH160:AK160"/>
    <mergeCell ref="AL160:AO160"/>
    <mergeCell ref="AP160:AX160"/>
    <mergeCell ref="C161:I161"/>
    <mergeCell ref="J161:O161"/>
    <mergeCell ref="P161:X161"/>
    <mergeCell ref="Y161:AB161"/>
    <mergeCell ref="C163:I163"/>
    <mergeCell ref="J163:O163"/>
    <mergeCell ref="P163:X163"/>
    <mergeCell ref="Y163:AB163"/>
    <mergeCell ref="AC163:AG163"/>
    <mergeCell ref="AH163:AK163"/>
    <mergeCell ref="AL163:AO163"/>
    <mergeCell ref="AP163:AX163"/>
    <mergeCell ref="C165:I165"/>
    <mergeCell ref="J165:O165"/>
    <mergeCell ref="P165:X165"/>
    <mergeCell ref="Y165:AB165"/>
    <mergeCell ref="AC165:AG165"/>
    <mergeCell ref="AH165:AK165"/>
    <mergeCell ref="AL165:AO165"/>
    <mergeCell ref="AP165:AX165"/>
    <mergeCell ref="C171:I171"/>
    <mergeCell ref="J171:O171"/>
    <mergeCell ref="P171:X171"/>
    <mergeCell ref="Y171:AB171"/>
    <mergeCell ref="AC171:AG171"/>
    <mergeCell ref="AH171:AK171"/>
    <mergeCell ref="AL171:AO171"/>
    <mergeCell ref="AP171:AX171"/>
    <mergeCell ref="C173:I173"/>
    <mergeCell ref="J173:O173"/>
    <mergeCell ref="P173:X173"/>
    <mergeCell ref="Y173:AB173"/>
    <mergeCell ref="AC173:AG173"/>
    <mergeCell ref="AH173:AK173"/>
    <mergeCell ref="AL173:AO173"/>
    <mergeCell ref="AP173:AX173"/>
    <mergeCell ref="Y172:AB172"/>
    <mergeCell ref="AC172:AG172"/>
    <mergeCell ref="AH172:AK172"/>
    <mergeCell ref="AL172:AO172"/>
    <mergeCell ref="AP172:AX172"/>
    <mergeCell ref="AH175:AK175"/>
    <mergeCell ref="AL175:AO175"/>
    <mergeCell ref="AP175:AX175"/>
    <mergeCell ref="C177:I177"/>
    <mergeCell ref="J177:O177"/>
    <mergeCell ref="P177:X177"/>
    <mergeCell ref="Y177:AB177"/>
    <mergeCell ref="AC177:AG177"/>
    <mergeCell ref="AH177:AK177"/>
    <mergeCell ref="AL177:AO177"/>
    <mergeCell ref="AP177:AX177"/>
    <mergeCell ref="A35:F36"/>
    <mergeCell ref="G35:AX36"/>
    <mergeCell ref="AD65:AF65"/>
    <mergeCell ref="C178:I178"/>
    <mergeCell ref="J178:O178"/>
    <mergeCell ref="P178:X178"/>
    <mergeCell ref="Y178:AB178"/>
    <mergeCell ref="AC178:AG178"/>
    <mergeCell ref="AH178:AK178"/>
    <mergeCell ref="AL178:AO178"/>
    <mergeCell ref="AP178:AX178"/>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G21:O21"/>
    <mergeCell ref="P21:V21"/>
    <mergeCell ref="W21:AC21"/>
    <mergeCell ref="AD21:AJ21"/>
    <mergeCell ref="AQ44:AT44"/>
    <mergeCell ref="AU44:AX44"/>
    <mergeCell ref="AQ45:AT45"/>
    <mergeCell ref="AQ46:AT46"/>
    <mergeCell ref="AU45:AX45"/>
    <mergeCell ref="AU46:AX46"/>
    <mergeCell ref="G45:X46"/>
    <mergeCell ref="AB46:AD46"/>
    <mergeCell ref="Y45:AA45"/>
    <mergeCell ref="AU39:AX39"/>
    <mergeCell ref="AE40:AH40"/>
    <mergeCell ref="AI40:AL40"/>
    <mergeCell ref="AQ40:AT40"/>
    <mergeCell ref="AU38:AV38"/>
    <mergeCell ref="AW38:AX38"/>
    <mergeCell ref="AG76:AX76"/>
    <mergeCell ref="C50:D62"/>
    <mergeCell ref="A50:B62"/>
    <mergeCell ref="A42:F43"/>
    <mergeCell ref="G42:AX43"/>
    <mergeCell ref="G83:M83"/>
    <mergeCell ref="AL135:AN135"/>
    <mergeCell ref="AG66:AX66"/>
    <mergeCell ref="N84:AF84"/>
    <mergeCell ref="J84:K84"/>
    <mergeCell ref="AG73:AX73"/>
    <mergeCell ref="AQ47:AX47"/>
    <mergeCell ref="AE48:AH48"/>
    <mergeCell ref="AI49:AL49"/>
    <mergeCell ref="N83:AF83"/>
    <mergeCell ref="C83:F83"/>
    <mergeCell ref="G84:H84"/>
    <mergeCell ref="C84:F84"/>
    <mergeCell ref="A88:AX88"/>
    <mergeCell ref="F92:AX92"/>
    <mergeCell ref="A68:B77"/>
    <mergeCell ref="C77:AC77"/>
    <mergeCell ref="A95:AX95"/>
    <mergeCell ref="AD81:AF81"/>
    <mergeCell ref="L119:U119"/>
    <mergeCell ref="Z119:AI119"/>
    <mergeCell ref="AM119:AV119"/>
    <mergeCell ref="J121:W121"/>
    <mergeCell ref="J122:W122"/>
    <mergeCell ref="K123:V123"/>
    <mergeCell ref="X108:AI108"/>
    <mergeCell ref="X109:AI109"/>
    <mergeCell ref="L111:U111"/>
    <mergeCell ref="AL111:AU111"/>
    <mergeCell ref="L112:U112"/>
    <mergeCell ref="AL112:AU112"/>
    <mergeCell ref="L113:U113"/>
    <mergeCell ref="AL113:AU113"/>
    <mergeCell ref="L116:U116"/>
    <mergeCell ref="Z116:AI116"/>
    <mergeCell ref="AM116:AV116"/>
    <mergeCell ref="L117:U117"/>
    <mergeCell ref="Z117:AI117"/>
    <mergeCell ref="AM117:AV117"/>
    <mergeCell ref="L118:U118"/>
    <mergeCell ref="Z118:AI118"/>
    <mergeCell ref="AM118:AV118"/>
  </mergeCells>
  <phoneticPr fontId="6"/>
  <conditionalFormatting sqref="P14:AQ14 Y133 AU133">
    <cfRule type="expression" dxfId="147" priority="14045">
      <formula>IF(RIGHT(TEXT(P14,"0.#"),1)=".",FALSE,TRUE)</formula>
    </cfRule>
    <cfRule type="expression" dxfId="146" priority="14046">
      <formula>IF(RIGHT(TEXT(P14,"0.#"),1)=".",TRUE,FALSE)</formula>
    </cfRule>
  </conditionalFormatting>
  <conditionalFormatting sqref="AE32">
    <cfRule type="expression" dxfId="145" priority="14035">
      <formula>IF(RIGHT(TEXT(AE32,"0.#"),1)=".",FALSE,TRUE)</formula>
    </cfRule>
    <cfRule type="expression" dxfId="144" priority="14036">
      <formula>IF(RIGHT(TEXT(AE32,"0.#"),1)=".",TRUE,FALSE)</formula>
    </cfRule>
  </conditionalFormatting>
  <conditionalFormatting sqref="P18:AX18">
    <cfRule type="expression" dxfId="143" priority="13921">
      <formula>IF(RIGHT(TEXT(P18,"0.#"),1)=".",FALSE,TRUE)</formula>
    </cfRule>
    <cfRule type="expression" dxfId="142" priority="13922">
      <formula>IF(RIGHT(TEXT(P18,"0.#"),1)=".",TRUE,FALSE)</formula>
    </cfRule>
  </conditionalFormatting>
  <conditionalFormatting sqref="Y128">
    <cfRule type="expression" dxfId="141" priority="13917">
      <formula>IF(RIGHT(TEXT(Y128,"0.#"),1)=".",FALSE,TRUE)</formula>
    </cfRule>
    <cfRule type="expression" dxfId="140" priority="13918">
      <formula>IF(RIGHT(TEXT(Y128,"0.#"),1)=".",TRUE,FALSE)</formula>
    </cfRule>
  </conditionalFormatting>
  <conditionalFormatting sqref="Y129">
    <cfRule type="expression" dxfId="139" priority="13913">
      <formula>IF(RIGHT(TEXT(Y129,"0.#"),1)=".",FALSE,TRUE)</formula>
    </cfRule>
    <cfRule type="expression" dxfId="138" priority="13914">
      <formula>IF(RIGHT(TEXT(Y129,"0.#"),1)=".",TRUE,FALSE)</formula>
    </cfRule>
  </conditionalFormatting>
  <conditionalFormatting sqref="P16:AQ17 P15:AX15 P13:AX13">
    <cfRule type="expression" dxfId="137" priority="13743">
      <formula>IF(RIGHT(TEXT(P13,"0.#"),1)=".",FALSE,TRUE)</formula>
    </cfRule>
    <cfRule type="expression" dxfId="136" priority="13744">
      <formula>IF(RIGHT(TEXT(P13,"0.#"),1)=".",TRUE,FALSE)</formula>
    </cfRule>
  </conditionalFormatting>
  <conditionalFormatting sqref="P19:AJ19">
    <cfRule type="expression" dxfId="135" priority="13741">
      <formula>IF(RIGHT(TEXT(P19,"0.#"),1)=".",FALSE,TRUE)</formula>
    </cfRule>
    <cfRule type="expression" dxfId="134" priority="13742">
      <formula>IF(RIGHT(TEXT(P19,"0.#"),1)=".",TRUE,FALSE)</formula>
    </cfRule>
  </conditionalFormatting>
  <conditionalFormatting sqref="AE45 AQ45">
    <cfRule type="expression" dxfId="133" priority="13733">
      <formula>IF(RIGHT(TEXT(AE45,"0.#"),1)=".",FALSE,TRUE)</formula>
    </cfRule>
    <cfRule type="expression" dxfId="132" priority="13734">
      <formula>IF(RIGHT(TEXT(AE45,"0.#"),1)=".",TRUE,FALSE)</formula>
    </cfRule>
  </conditionalFormatting>
  <conditionalFormatting sqref="Y127">
    <cfRule type="expression" dxfId="131" priority="13719">
      <formula>IF(RIGHT(TEXT(Y127,"0.#"),1)=".",FALSE,TRUE)</formula>
    </cfRule>
    <cfRule type="expression" dxfId="130" priority="13720">
      <formula>IF(RIGHT(TEXT(Y127,"0.#"),1)=".",TRUE,FALSE)</formula>
    </cfRule>
  </conditionalFormatting>
  <conditionalFormatting sqref="AU128">
    <cfRule type="expression" dxfId="129" priority="13717">
      <formula>IF(RIGHT(TEXT(AU128,"0.#"),1)=".",FALSE,TRUE)</formula>
    </cfRule>
    <cfRule type="expression" dxfId="128" priority="13718">
      <formula>IF(RIGHT(TEXT(AU128,"0.#"),1)=".",TRUE,FALSE)</formula>
    </cfRule>
  </conditionalFormatting>
  <conditionalFormatting sqref="AU129">
    <cfRule type="expression" dxfId="127" priority="13715">
      <formula>IF(RIGHT(TEXT(AU129,"0.#"),1)=".",FALSE,TRUE)</formula>
    </cfRule>
    <cfRule type="expression" dxfId="126" priority="13716">
      <formula>IF(RIGHT(TEXT(AU129,"0.#"),1)=".",TRUE,FALSE)</formula>
    </cfRule>
  </conditionalFormatting>
  <conditionalFormatting sqref="Y134">
    <cfRule type="expression" dxfId="125" priority="13697">
      <formula>IF(RIGHT(TEXT(Y134,"0.#"),1)=".",FALSE,TRUE)</formula>
    </cfRule>
    <cfRule type="expression" dxfId="124" priority="13698">
      <formula>IF(RIGHT(TEXT(Y134,"0.#"),1)=".",TRUE,FALSE)</formula>
    </cfRule>
  </conditionalFormatting>
  <conditionalFormatting sqref="AU134">
    <cfRule type="expression" dxfId="123" priority="13691">
      <formula>IF(RIGHT(TEXT(AU134,"0.#"),1)=".",FALSE,TRUE)</formula>
    </cfRule>
    <cfRule type="expression" dxfId="122" priority="13692">
      <formula>IF(RIGHT(TEXT(AU134,"0.#"),1)=".",TRUE,FALSE)</formula>
    </cfRule>
  </conditionalFormatting>
  <conditionalFormatting sqref="AU132">
    <cfRule type="expression" dxfId="121" priority="13689">
      <formula>IF(RIGHT(TEXT(AU132,"0.#"),1)=".",FALSE,TRUE)</formula>
    </cfRule>
    <cfRule type="expression" dxfId="120" priority="13690">
      <formula>IF(RIGHT(TEXT(AU132,"0.#"),1)=".",TRUE,FALSE)</formula>
    </cfRule>
  </conditionalFormatting>
  <conditionalFormatting sqref="AM34">
    <cfRule type="expression" dxfId="119" priority="13489">
      <formula>IF(RIGHT(TEXT(AM34,"0.#"),1)=".",FALSE,TRUE)</formula>
    </cfRule>
    <cfRule type="expression" dxfId="118" priority="13490">
      <formula>IF(RIGHT(TEXT(AM34,"0.#"),1)=".",TRUE,FALSE)</formula>
    </cfRule>
  </conditionalFormatting>
  <conditionalFormatting sqref="AE33">
    <cfRule type="expression" dxfId="117" priority="13503">
      <formula>IF(RIGHT(TEXT(AE33,"0.#"),1)=".",FALSE,TRUE)</formula>
    </cfRule>
    <cfRule type="expression" dxfId="116" priority="13504">
      <formula>IF(RIGHT(TEXT(AE33,"0.#"),1)=".",TRUE,FALSE)</formula>
    </cfRule>
  </conditionalFormatting>
  <conditionalFormatting sqref="AE34">
    <cfRule type="expression" dxfId="115" priority="13501">
      <formula>IF(RIGHT(TEXT(AE34,"0.#"),1)=".",FALSE,TRUE)</formula>
    </cfRule>
    <cfRule type="expression" dxfId="114" priority="13502">
      <formula>IF(RIGHT(TEXT(AE34,"0.#"),1)=".",TRUE,FALSE)</formula>
    </cfRule>
  </conditionalFormatting>
  <conditionalFormatting sqref="AI33">
    <cfRule type="expression" dxfId="113" priority="13497">
      <formula>IF(RIGHT(TEXT(AI33,"0.#"),1)=".",FALSE,TRUE)</formula>
    </cfRule>
    <cfRule type="expression" dxfId="112" priority="13498">
      <formula>IF(RIGHT(TEXT(AI33,"0.#"),1)=".",TRUE,FALSE)</formula>
    </cfRule>
  </conditionalFormatting>
  <conditionalFormatting sqref="AI32">
    <cfRule type="expression" dxfId="111" priority="13495">
      <formula>IF(RIGHT(TEXT(AI32,"0.#"),1)=".",FALSE,TRUE)</formula>
    </cfRule>
    <cfRule type="expression" dxfId="110" priority="13496">
      <formula>IF(RIGHT(TEXT(AI32,"0.#"),1)=".",TRUE,FALSE)</formula>
    </cfRule>
  </conditionalFormatting>
  <conditionalFormatting sqref="AM32">
    <cfRule type="expression" dxfId="109" priority="13493">
      <formula>IF(RIGHT(TEXT(AM32,"0.#"),1)=".",FALSE,TRUE)</formula>
    </cfRule>
    <cfRule type="expression" dxfId="108" priority="13494">
      <formula>IF(RIGHT(TEXT(AM32,"0.#"),1)=".",TRUE,FALSE)</formula>
    </cfRule>
  </conditionalFormatting>
  <conditionalFormatting sqref="AQ32:AQ34">
    <cfRule type="expression" dxfId="107" priority="13483">
      <formula>IF(RIGHT(TEXT(AQ32,"0.#"),1)=".",FALSE,TRUE)</formula>
    </cfRule>
    <cfRule type="expression" dxfId="106" priority="13484">
      <formula>IF(RIGHT(TEXT(AQ32,"0.#"),1)=".",TRUE,FALSE)</formula>
    </cfRule>
  </conditionalFormatting>
  <conditionalFormatting sqref="AU32:AU34">
    <cfRule type="expression" dxfId="105" priority="13481">
      <formula>IF(RIGHT(TEXT(AU32,"0.#"),1)=".",FALSE,TRUE)</formula>
    </cfRule>
    <cfRule type="expression" dxfId="104" priority="13482">
      <formula>IF(RIGHT(TEXT(AU32,"0.#"),1)=".",TRUE,FALSE)</formula>
    </cfRule>
  </conditionalFormatting>
  <conditionalFormatting sqref="AI45">
    <cfRule type="expression" dxfId="103" priority="13265">
      <formula>IF(RIGHT(TEXT(AI45,"0.#"),1)=".",FALSE,TRUE)</formula>
    </cfRule>
    <cfRule type="expression" dxfId="102" priority="13266">
      <formula>IF(RIGHT(TEXT(AI45,"0.#"),1)=".",TRUE,FALSE)</formula>
    </cfRule>
  </conditionalFormatting>
  <conditionalFormatting sqref="AM45">
    <cfRule type="expression" dxfId="101" priority="13263">
      <formula>IF(RIGHT(TEXT(AM45,"0.#"),1)=".",FALSE,TRUE)</formula>
    </cfRule>
    <cfRule type="expression" dxfId="100" priority="13264">
      <formula>IF(RIGHT(TEXT(AM45,"0.#"),1)=".",TRUE,FALSE)</formula>
    </cfRule>
  </conditionalFormatting>
  <conditionalFormatting sqref="AE46">
    <cfRule type="expression" dxfId="99" priority="13261">
      <formula>IF(RIGHT(TEXT(AE46,"0.#"),1)=".",FALSE,TRUE)</formula>
    </cfRule>
    <cfRule type="expression" dxfId="98" priority="13262">
      <formula>IF(RIGHT(TEXT(AE46,"0.#"),1)=".",TRUE,FALSE)</formula>
    </cfRule>
  </conditionalFormatting>
  <conditionalFormatting sqref="AI46">
    <cfRule type="expression" dxfId="97" priority="13259">
      <formula>IF(RIGHT(TEXT(AI46,"0.#"),1)=".",FALSE,TRUE)</formula>
    </cfRule>
    <cfRule type="expression" dxfId="96" priority="13260">
      <formula>IF(RIGHT(TEXT(AI46,"0.#"),1)=".",TRUE,FALSE)</formula>
    </cfRule>
  </conditionalFormatting>
  <conditionalFormatting sqref="AQ46">
    <cfRule type="expression" dxfId="95" priority="13255">
      <formula>IF(RIGHT(TEXT(AQ46,"0.#"),1)=".",FALSE,TRUE)</formula>
    </cfRule>
    <cfRule type="expression" dxfId="94" priority="13256">
      <formula>IF(RIGHT(TEXT(AQ46,"0.#"),1)=".",TRUE,FALSE)</formula>
    </cfRule>
  </conditionalFormatting>
  <conditionalFormatting sqref="AE48 AQ48">
    <cfRule type="expression" dxfId="93" priority="13197">
      <formula>IF(RIGHT(TEXT(AE48,"0.#"),1)=".",FALSE,TRUE)</formula>
    </cfRule>
    <cfRule type="expression" dxfId="92" priority="13198">
      <formula>IF(RIGHT(TEXT(AE48,"0.#"),1)=".",TRUE,FALSE)</formula>
    </cfRule>
  </conditionalFormatting>
  <conditionalFormatting sqref="AI48">
    <cfRule type="expression" dxfId="91" priority="13195">
      <formula>IF(RIGHT(TEXT(AI48,"0.#"),1)=".",FALSE,TRUE)</formula>
    </cfRule>
    <cfRule type="expression" dxfId="90" priority="13196">
      <formula>IF(RIGHT(TEXT(AI48,"0.#"),1)=".",TRUE,FALSE)</formula>
    </cfRule>
  </conditionalFormatting>
  <conditionalFormatting sqref="AM48">
    <cfRule type="expression" dxfId="89" priority="13193">
      <formula>IF(RIGHT(TEXT(AM48,"0.#"),1)=".",FALSE,TRUE)</formula>
    </cfRule>
    <cfRule type="expression" dxfId="88" priority="13194">
      <formula>IF(RIGHT(TEXT(AM48,"0.#"),1)=".",TRUE,FALSE)</formula>
    </cfRule>
  </conditionalFormatting>
  <conditionalFormatting sqref="AE49">
    <cfRule type="expression" dxfId="87" priority="13191">
      <formula>IF(RIGHT(TEXT(AE49,"0.#"),1)=".",FALSE,TRUE)</formula>
    </cfRule>
    <cfRule type="expression" dxfId="86" priority="13192">
      <formula>IF(RIGHT(TEXT(AE49,"0.#"),1)=".",TRUE,FALSE)</formula>
    </cfRule>
  </conditionalFormatting>
  <conditionalFormatting sqref="AI49">
    <cfRule type="expression" dxfId="85" priority="13189">
      <formula>IF(RIGHT(TEXT(AI49,"0.#"),1)=".",FALSE,TRUE)</formula>
    </cfRule>
    <cfRule type="expression" dxfId="84" priority="13190">
      <formula>IF(RIGHT(TEXT(AI49,"0.#"),1)=".",TRUE,FALSE)</formula>
    </cfRule>
  </conditionalFormatting>
  <conditionalFormatting sqref="AQ49">
    <cfRule type="expression" dxfId="83" priority="13185">
      <formula>IF(RIGHT(TEXT(AQ49,"0.#"),1)=".",FALSE,TRUE)</formula>
    </cfRule>
    <cfRule type="expression" dxfId="82" priority="13186">
      <formula>IF(RIGHT(TEXT(AQ49,"0.#"),1)=".",TRUE,FALSE)</formula>
    </cfRule>
  </conditionalFormatting>
  <conditionalFormatting sqref="AE54:AE55 AI54:AI55 AM54:AM55 AQ54:AQ55 AU54:AU55">
    <cfRule type="expression" dxfId="81" priority="13097">
      <formula>IF(RIGHT(TEXT(AE54,"0.#"),1)=".",FALSE,TRUE)</formula>
    </cfRule>
    <cfRule type="expression" dxfId="80" priority="13098">
      <formula>IF(RIGHT(TEXT(AE54,"0.#"),1)=".",TRUE,FALSE)</formula>
    </cfRule>
  </conditionalFormatting>
  <conditionalFormatting sqref="AE58:AE59 AI58:AI59 AM58:AM59 AQ58:AQ59 AU58:AU59">
    <cfRule type="expression" dxfId="79" priority="1987">
      <formula>IF(RIGHT(TEXT(AE58,"0.#"),1)=".",FALSE,TRUE)</formula>
    </cfRule>
    <cfRule type="expression" dxfId="78" priority="1988">
      <formula>IF(RIGHT(TEXT(AE58,"0.#"),1)=".",TRUE,FALSE)</formula>
    </cfRule>
  </conditionalFormatting>
  <conditionalFormatting sqref="W23">
    <cfRule type="expression" dxfId="77" priority="2347">
      <formula>IF(RIGHT(TEXT(W23,"0.#"),1)=".",FALSE,TRUE)</formula>
    </cfRule>
    <cfRule type="expression" dxfId="76" priority="2348">
      <formula>IF(RIGHT(TEXT(W23,"0.#"),1)=".",TRUE,FALSE)</formula>
    </cfRule>
  </conditionalFormatting>
  <conditionalFormatting sqref="W24:W27">
    <cfRule type="expression" dxfId="75" priority="2345">
      <formula>IF(RIGHT(TEXT(W24,"0.#"),1)=".",FALSE,TRUE)</formula>
    </cfRule>
    <cfRule type="expression" dxfId="74" priority="2346">
      <formula>IF(RIGHT(TEXT(W24,"0.#"),1)=".",TRUE,FALSE)</formula>
    </cfRule>
  </conditionalFormatting>
  <conditionalFormatting sqref="W28">
    <cfRule type="expression" dxfId="73" priority="2337">
      <formula>IF(RIGHT(TEXT(W28,"0.#"),1)=".",FALSE,TRUE)</formula>
    </cfRule>
    <cfRule type="expression" dxfId="72" priority="2338">
      <formula>IF(RIGHT(TEXT(W28,"0.#"),1)=".",TRUE,FALSE)</formula>
    </cfRule>
  </conditionalFormatting>
  <conditionalFormatting sqref="P23">
    <cfRule type="expression" dxfId="71" priority="2335">
      <formula>IF(RIGHT(TEXT(P23,"0.#"),1)=".",FALSE,TRUE)</formula>
    </cfRule>
    <cfRule type="expression" dxfId="70" priority="2336">
      <formula>IF(RIGHT(TEXT(P23,"0.#"),1)=".",TRUE,FALSE)</formula>
    </cfRule>
  </conditionalFormatting>
  <conditionalFormatting sqref="P24:P27">
    <cfRule type="expression" dxfId="69" priority="2333">
      <formula>IF(RIGHT(TEXT(P24,"0.#"),1)=".",FALSE,TRUE)</formula>
    </cfRule>
    <cfRule type="expression" dxfId="68" priority="2334">
      <formula>IF(RIGHT(TEXT(P24,"0.#"),1)=".",TRUE,FALSE)</formula>
    </cfRule>
  </conditionalFormatting>
  <conditionalFormatting sqref="P28">
    <cfRule type="expression" dxfId="67" priority="2331">
      <formula>IF(RIGHT(TEXT(P28,"0.#"),1)=".",FALSE,TRUE)</formula>
    </cfRule>
    <cfRule type="expression" dxfId="66" priority="2332">
      <formula>IF(RIGHT(TEXT(P28,"0.#"),1)=".",TRUE,FALSE)</formula>
    </cfRule>
  </conditionalFormatting>
  <conditionalFormatting sqref="AL158:AO158">
    <cfRule type="expression" dxfId="65" priority="2095">
      <formula>IF(AND(AL158&gt;=0, RIGHT(TEXT(AL158,"0.#"),1)&lt;&gt;"."),TRUE,FALSE)</formula>
    </cfRule>
    <cfRule type="expression" dxfId="64" priority="2096">
      <formula>IF(AND(AL158&gt;=0, RIGHT(TEXT(AL158,"0.#"),1)="."),TRUE,FALSE)</formula>
    </cfRule>
    <cfRule type="expression" dxfId="63" priority="2097">
      <formula>IF(AND(AL158&lt;0, RIGHT(TEXT(AL158,"0.#"),1)&lt;&gt;"."),TRUE,FALSE)</formula>
    </cfRule>
    <cfRule type="expression" dxfId="62" priority="2098">
      <formula>IF(AND(AL158&lt;0, RIGHT(TEXT(AL158,"0.#"),1)="."),TRUE,FALSE)</formula>
    </cfRule>
  </conditionalFormatting>
  <conditionalFormatting sqref="AE39">
    <cfRule type="expression" dxfId="61" priority="2031">
      <formula>IF(RIGHT(TEXT(AE39,"0.#"),1)=".",FALSE,TRUE)</formula>
    </cfRule>
    <cfRule type="expression" dxfId="60" priority="2032">
      <formula>IF(RIGHT(TEXT(AE39,"0.#"),1)=".",TRUE,FALSE)</formula>
    </cfRule>
  </conditionalFormatting>
  <conditionalFormatting sqref="AM41">
    <cfRule type="expression" dxfId="59" priority="2015">
      <formula>IF(RIGHT(TEXT(AM41,"0.#"),1)=".",FALSE,TRUE)</formula>
    </cfRule>
    <cfRule type="expression" dxfId="58" priority="2016">
      <formula>IF(RIGHT(TEXT(AM41,"0.#"),1)=".",TRUE,FALSE)</formula>
    </cfRule>
  </conditionalFormatting>
  <conditionalFormatting sqref="AE40">
    <cfRule type="expression" dxfId="57" priority="2029">
      <formula>IF(RIGHT(TEXT(AE40,"0.#"),1)=".",FALSE,TRUE)</formula>
    </cfRule>
    <cfRule type="expression" dxfId="56" priority="2030">
      <formula>IF(RIGHT(TEXT(AE40,"0.#"),1)=".",TRUE,FALSE)</formula>
    </cfRule>
  </conditionalFormatting>
  <conditionalFormatting sqref="AE41">
    <cfRule type="expression" dxfId="55" priority="2027">
      <formula>IF(RIGHT(TEXT(AE41,"0.#"),1)=".",FALSE,TRUE)</formula>
    </cfRule>
    <cfRule type="expression" dxfId="54" priority="2028">
      <formula>IF(RIGHT(TEXT(AE41,"0.#"),1)=".",TRUE,FALSE)</formula>
    </cfRule>
  </conditionalFormatting>
  <conditionalFormatting sqref="AI41">
    <cfRule type="expression" dxfId="53" priority="2025">
      <formula>IF(RIGHT(TEXT(AI41,"0.#"),1)=".",FALSE,TRUE)</formula>
    </cfRule>
    <cfRule type="expression" dxfId="52" priority="2026">
      <formula>IF(RIGHT(TEXT(AI41,"0.#"),1)=".",TRUE,FALSE)</formula>
    </cfRule>
  </conditionalFormatting>
  <conditionalFormatting sqref="AI40">
    <cfRule type="expression" dxfId="51" priority="2023">
      <formula>IF(RIGHT(TEXT(AI40,"0.#"),1)=".",FALSE,TRUE)</formula>
    </cfRule>
    <cfRule type="expression" dxfId="50" priority="2024">
      <formula>IF(RIGHT(TEXT(AI40,"0.#"),1)=".",TRUE,FALSE)</formula>
    </cfRule>
  </conditionalFormatting>
  <conditionalFormatting sqref="AI39">
    <cfRule type="expression" dxfId="49" priority="2021">
      <formula>IF(RIGHT(TEXT(AI39,"0.#"),1)=".",FALSE,TRUE)</formula>
    </cfRule>
    <cfRule type="expression" dxfId="48" priority="2022">
      <formula>IF(RIGHT(TEXT(AI39,"0.#"),1)=".",TRUE,FALSE)</formula>
    </cfRule>
  </conditionalFormatting>
  <conditionalFormatting sqref="AM39">
    <cfRule type="expression" dxfId="47" priority="2019">
      <formula>IF(RIGHT(TEXT(AM39,"0.#"),1)=".",FALSE,TRUE)</formula>
    </cfRule>
    <cfRule type="expression" dxfId="46" priority="2020">
      <formula>IF(RIGHT(TEXT(AM39,"0.#"),1)=".",TRUE,FALSE)</formula>
    </cfRule>
  </conditionalFormatting>
  <conditionalFormatting sqref="AQ39:AQ41">
    <cfRule type="expression" dxfId="45" priority="2013">
      <formula>IF(RIGHT(TEXT(AQ39,"0.#"),1)=".",FALSE,TRUE)</formula>
    </cfRule>
    <cfRule type="expression" dxfId="44" priority="2014">
      <formula>IF(RIGHT(TEXT(AQ39,"0.#"),1)=".",TRUE,FALSE)</formula>
    </cfRule>
  </conditionalFormatting>
  <conditionalFormatting sqref="AU39:AU41">
    <cfRule type="expression" dxfId="43" priority="2011">
      <formula>IF(RIGHT(TEXT(AU39,"0.#"),1)=".",FALSE,TRUE)</formula>
    </cfRule>
    <cfRule type="expression" dxfId="42" priority="2012">
      <formula>IF(RIGHT(TEXT(AU39,"0.#"),1)=".",TRUE,FALSE)</formula>
    </cfRule>
  </conditionalFormatting>
  <conditionalFormatting sqref="AU45">
    <cfRule type="expression" dxfId="41" priority="499">
      <formula>IF(RIGHT(TEXT(AU45,"0.#"),1)=".",FALSE,TRUE)</formula>
    </cfRule>
    <cfRule type="expression" dxfId="40" priority="500">
      <formula>IF(RIGHT(TEXT(AU45,"0.#"),1)=".",TRUE,FALSE)</formula>
    </cfRule>
  </conditionalFormatting>
  <conditionalFormatting sqref="AU46">
    <cfRule type="expression" dxfId="39" priority="497">
      <formula>IF(RIGHT(TEXT(AU46,"0.#"),1)=".",FALSE,TRUE)</formula>
    </cfRule>
    <cfRule type="expression" dxfId="38" priority="498">
      <formula>IF(RIGHT(TEXT(AU46,"0.#"),1)=".",TRUE,FALSE)</formula>
    </cfRule>
  </conditionalFormatting>
  <conditionalFormatting sqref="P29:AC29">
    <cfRule type="expression" dxfId="37" priority="43">
      <formula>IF(RIGHT(TEXT(P29,"0.#"),1)=".",FALSE,TRUE)</formula>
    </cfRule>
    <cfRule type="expression" dxfId="36" priority="44">
      <formula>IF(RIGHT(TEXT(P29,"0.#"),1)=".",TRUE,FALSE)</formula>
    </cfRule>
  </conditionalFormatting>
  <conditionalFormatting sqref="Y143:Y150">
    <cfRule type="expression" dxfId="35" priority="41">
      <formula>IF(RIGHT(TEXT(Y143,"0.#"),1)=".",FALSE,TRUE)</formula>
    </cfRule>
    <cfRule type="expression" dxfId="34" priority="42">
      <formula>IF(RIGHT(TEXT(Y143,"0.#"),1)=".",TRUE,FALSE)</formula>
    </cfRule>
  </conditionalFormatting>
  <conditionalFormatting sqref="Y141:Y142">
    <cfRule type="expression" dxfId="33" priority="39">
      <formula>IF(RIGHT(TEXT(Y141,"0.#"),1)=".",FALSE,TRUE)</formula>
    </cfRule>
    <cfRule type="expression" dxfId="32" priority="40">
      <formula>IF(RIGHT(TEXT(Y141,"0.#"),1)=".",TRUE,FALSE)</formula>
    </cfRule>
  </conditionalFormatting>
  <conditionalFormatting sqref="Y173:Y180">
    <cfRule type="expression" dxfId="31" priority="37">
      <formula>IF(RIGHT(TEXT(Y173,"0.#"),1)=".",FALSE,TRUE)</formula>
    </cfRule>
    <cfRule type="expression" dxfId="30" priority="38">
      <formula>IF(RIGHT(TEXT(Y173,"0.#"),1)=".",TRUE,FALSE)</formula>
    </cfRule>
  </conditionalFormatting>
  <conditionalFormatting sqref="Y171:Y172">
    <cfRule type="expression" dxfId="29" priority="31">
      <formula>IF(RIGHT(TEXT(Y171,"0.#"),1)=".",FALSE,TRUE)</formula>
    </cfRule>
    <cfRule type="expression" dxfId="28" priority="32">
      <formula>IF(RIGHT(TEXT(Y171,"0.#"),1)=".",TRUE,FALSE)</formula>
    </cfRule>
  </conditionalFormatting>
  <conditionalFormatting sqref="AL171:AO180">
    <cfRule type="expression" dxfId="27" priority="33">
      <formula>IF(AND(AL171&gt;=0, RIGHT(TEXT(AL171,"0.#"),1)&lt;&gt;"."),TRUE,FALSE)</formula>
    </cfRule>
    <cfRule type="expression" dxfId="26" priority="34">
      <formula>IF(AND(AL171&gt;=0, RIGHT(TEXT(AL171,"0.#"),1)="."),TRUE,FALSE)</formula>
    </cfRule>
    <cfRule type="expression" dxfId="25" priority="35">
      <formula>IF(AND(AL171&lt;0, RIGHT(TEXT(AL171,"0.#"),1)&lt;&gt;"."),TRUE,FALSE)</formula>
    </cfRule>
    <cfRule type="expression" dxfId="24" priority="36">
      <formula>IF(AND(AL171&lt;0, RIGHT(TEXT(AL171,"0.#"),1)="."),TRUE,FALSE)</formula>
    </cfRule>
  </conditionalFormatting>
  <conditionalFormatting sqref="AM49">
    <cfRule type="expression" dxfId="23" priority="29">
      <formula>IF(RIGHT(TEXT(AM49,"0.#"),1)=".",FALSE,TRUE)</formula>
    </cfRule>
    <cfRule type="expression" dxfId="22" priority="30">
      <formula>IF(RIGHT(TEXT(AM49,"0.#"),1)=".",TRUE,FALSE)</formula>
    </cfRule>
  </conditionalFormatting>
  <conditionalFormatting sqref="AI34">
    <cfRule type="expression" dxfId="21" priority="27">
      <formula>IF(RIGHT(TEXT(AI34,"0.#"),1)=".",FALSE,TRUE)</formula>
    </cfRule>
    <cfRule type="expression" dxfId="20" priority="28">
      <formula>IF(RIGHT(TEXT(AI34,"0.#"),1)=".",TRUE,FALSE)</formula>
    </cfRule>
  </conditionalFormatting>
  <conditionalFormatting sqref="AU127">
    <cfRule type="expression" dxfId="19" priority="25">
      <formula>IF(RIGHT(TEXT(AU127,"0.#"),1)=".",FALSE,TRUE)</formula>
    </cfRule>
    <cfRule type="expression" dxfId="18" priority="26">
      <formula>IF(RIGHT(TEXT(AU127,"0.#"),1)=".",TRUE,FALSE)</formula>
    </cfRule>
  </conditionalFormatting>
  <conditionalFormatting sqref="Y154">
    <cfRule type="expression" dxfId="17" priority="19">
      <formula>IF(RIGHT(TEXT(Y154,"0.#"),1)=".",FALSE,TRUE)</formula>
    </cfRule>
    <cfRule type="expression" dxfId="16" priority="20">
      <formula>IF(RIGHT(TEXT(Y154,"0.#"),1)=".",TRUE,FALSE)</formula>
    </cfRule>
  </conditionalFormatting>
  <conditionalFormatting sqref="Y160:Y167">
    <cfRule type="expression" dxfId="15" priority="17">
      <formula>IF(RIGHT(TEXT(Y160,"0.#"),1)=".",FALSE,TRUE)</formula>
    </cfRule>
    <cfRule type="expression" dxfId="14" priority="18">
      <formula>IF(RIGHT(TEXT(Y160,"0.#"),1)=".",TRUE,FALSE)</formula>
    </cfRule>
  </conditionalFormatting>
  <conditionalFormatting sqref="Y158:Y159">
    <cfRule type="expression" dxfId="13" priority="15">
      <formula>IF(RIGHT(TEXT(Y158,"0.#"),1)=".",FALSE,TRUE)</formula>
    </cfRule>
    <cfRule type="expression" dxfId="12" priority="16">
      <formula>IF(RIGHT(TEXT(Y158,"0.#"),1)=".",TRUE,FALSE)</formula>
    </cfRule>
  </conditionalFormatting>
  <conditionalFormatting sqref="Y132">
    <cfRule type="expression" dxfId="11" priority="13">
      <formula>IF(RIGHT(TEXT(Y132,"0.#"),1)=".",FALSE,TRUE)</formula>
    </cfRule>
    <cfRule type="expression" dxfId="10" priority="14">
      <formula>IF(RIGHT(TEXT(Y132,"0.#"),1)=".",TRUE,FALSE)</formula>
    </cfRule>
  </conditionalFormatting>
  <conditionalFormatting sqref="AM46">
    <cfRule type="expression" dxfId="9" priority="11">
      <formula>IF(RIGHT(TEXT(AM46,"0.#"),1)=".",FALSE,TRUE)</formula>
    </cfRule>
    <cfRule type="expression" dxfId="8" priority="12">
      <formula>IF(RIGHT(TEXT(AM46,"0.#"),1)=".",TRUE,FALSE)</formula>
    </cfRule>
  </conditionalFormatting>
  <conditionalFormatting sqref="AM40">
    <cfRule type="expression" dxfId="7" priority="9">
      <formula>IF(RIGHT(TEXT(AM40,"0.#"),1)=".",FALSE,TRUE)</formula>
    </cfRule>
    <cfRule type="expression" dxfId="6" priority="10">
      <formula>IF(RIGHT(TEXT(AM40,"0.#"),1)=".",TRUE,FALSE)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L159:AO167">
    <cfRule type="expression" dxfId="3" priority="1">
      <formula>IF(AND(AL159&gt;=0, RIGHT(TEXT(AL159,"0.#"),1)&lt;&gt;"."),TRUE,FALSE)</formula>
    </cfRule>
    <cfRule type="expression" dxfId="2" priority="2">
      <formula>IF(AND(AL159&gt;=0, RIGHT(TEXT(AL159,"0.#"),1)="."),TRUE,FALSE)</formula>
    </cfRule>
    <cfRule type="expression" dxfId="1" priority="3">
      <formula>IF(AND(AL159&lt;0, RIGHT(TEXT(AL159,"0.#"),1)&lt;&gt;"."),TRUE,FALSE)</formula>
    </cfRule>
    <cfRule type="expression" dxfId="0" priority="4">
      <formula>IF(AND(AL159&lt;0, RIGHT(TEXT(AL159,"0.#"),1)="."),TRUE,FALSE)</formula>
    </cfRule>
  </conditionalFormatting>
  <dataValidations count="18">
    <dataValidation type="custom" imeMode="disabled" allowBlank="1" showInputMessage="1" showErrorMessage="1" sqref="AY23 AY53:AY55 AY57:AY59 J84:K84 P13:AX13 AR15:AX15 P14:AQ18 AR18:AX18 P19:AJ19 P23:AC29 AQ31:AR31 AU31:AX31 AE32:AX34 AQ38:AR38 AU38:AX38 AE39:AX41 AE45:AX46 AE48:AX48 AQ53:AR53 AU53:AX53 AE54:AX55 AQ57:AR57 AU57:AX57 AE58:AX59 AY62 Y127:AB128 AU127:AX128 Y141:AB150 AL141:AO150 Y154:AB154 AL154:AO154 Y158:AB167 AL158:AO167 Y171:AB180 AL171:AO180 AU132:AX133 Y132:AB133">
      <formula1>OR(ISNUMBER(J13), J13="-")</formula1>
    </dataValidation>
    <dataValidation type="list" allowBlank="1" showInputMessage="1" showErrorMessage="1" sqref="G84:H84">
      <formula1>T事業番号</formula1>
    </dataValidation>
    <dataValidation type="list" allowBlank="1" showInputMessage="1" showErrorMessage="1" sqref="S5:X5">
      <formula1>T終了年度</formula1>
    </dataValidation>
    <dataValidation type="list" allowBlank="1" showInputMessage="1" showErrorMessage="1" sqref="AO135">
      <formula1>"　, ☑"</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2:E92">
      <formula1>T所見を踏まえた改善点</formula1>
    </dataValidation>
    <dataValidation imeMode="disabled" allowBlank="1" showInputMessage="1" showErrorMessage="1" sqref="L84"/>
    <dataValidation type="whole" imeMode="disabled" allowBlank="1" showInputMessage="1" showErrorMessage="1" sqref="M84 AW2:AX2">
      <formula1>0</formula1>
      <formula2>99</formula2>
    </dataValidation>
    <dataValidation type="custom" imeMode="off" allowBlank="1" showInputMessage="1" showErrorMessage="1" sqref="J141:O150 J154:O154 J158:O167 J171:O180">
      <formula1>OR(ISNUMBER(J141), J141="-")</formula1>
    </dataValidation>
    <dataValidation type="custom" imeMode="disabled" allowBlank="1" showInputMessage="1" showErrorMessage="1" sqref="AH141:AK150 AH154:AK154 AH158:AK167 AH171:AK180">
      <formula1>OR(AND(MOD(IF(ISNUMBER(AH141), AH141, 0.5),1)=0, 0&lt;=AH141), AH141="-")</formula1>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4">
      <formula1>T省庁</formula1>
    </dataValidation>
    <dataValidation type="whole" imeMode="disabled" allowBlank="1" showInputMessage="1" showErrorMessage="1" sqref="AS2:AU2">
      <formula1>0</formula1>
      <formula2>9999</formula2>
    </dataValidation>
    <dataValidation type="whole" allowBlank="1" showInputMessage="1" showErrorMessage="1" sqref="L105:M106 X105:Y106 AJ105:AK106 AU105:AV106">
      <formula1>0</formula1>
      <formula2>9999</formula2>
    </dataValidation>
    <dataValidation type="whole" allowBlank="1" showInputMessage="1" showErrorMessage="1" sqref="O105:P106 AA105:AB106 AM105:AN106 AX105:AX10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4" max="50" man="1"/>
    <brk id="62" max="50" man="1"/>
    <brk id="94" max="50" man="1"/>
    <brk id="135" max="50" man="1"/>
    <brk id="168"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AO106 E105:G106 Q105:S106 AC105:AE106 AO105:AP105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AC141:AG150 AC154:AG154 AC158:AG167 AC171:AG180</xm:sqref>
        </x14:dataValidation>
        <x14:dataValidation type="list" allowBlank="1" showInputMessage="1" showErrorMessage="1">
          <x14:formula1>
            <xm:f>入力規則等!$U$37:$U$39</xm:f>
          </x14:formula1>
          <xm:sqref>I105:J105 U105:V105 AG105:AH105 AR105:AS105</xm:sqref>
        </x14:dataValidation>
        <x14:dataValidation type="list" allowBlank="1" showInputMessage="1" showErrorMessage="1">
          <x14:formula1>
            <xm:f>入力規則等!$U$7:$U$9</xm:f>
          </x14:formula1>
          <xm:sqref>I106:J106 U106:V106 AG106:AH106 AR106:AS106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405</v>
      </c>
      <c r="AA1" s="29" t="s">
        <v>76</v>
      </c>
      <c r="AB1" s="29" t="s">
        <v>406</v>
      </c>
      <c r="AC1" s="29" t="s">
        <v>31</v>
      </c>
      <c r="AD1" s="28"/>
      <c r="AE1" s="29" t="s">
        <v>43</v>
      </c>
      <c r="AF1" s="30"/>
      <c r="AG1" s="39" t="s">
        <v>176</v>
      </c>
      <c r="AI1" s="39" t="s">
        <v>181</v>
      </c>
      <c r="AK1" s="39" t="s">
        <v>185</v>
      </c>
      <c r="AM1" s="56"/>
      <c r="AN1" s="56"/>
      <c r="AP1" s="28" t="s">
        <v>231</v>
      </c>
    </row>
    <row r="2" spans="1:42" ht="13.5" customHeight="1" x14ac:dyDescent="0.15">
      <c r="A2" s="14" t="s">
        <v>79</v>
      </c>
      <c r="B2" s="15"/>
      <c r="C2" s="13" t="str">
        <f>IF(B2="","",A2)</f>
        <v/>
      </c>
      <c r="D2" s="13" t="str">
        <f>IF(C2="","",IF(D1&lt;&gt;"",CONCATENATE(D1,"、",C2),C2))</f>
        <v/>
      </c>
      <c r="F2" s="12" t="s">
        <v>66</v>
      </c>
      <c r="G2" s="17" t="s">
        <v>597</v>
      </c>
      <c r="H2" s="13" t="str">
        <f>IF(G2="","",F2)</f>
        <v>一般会計</v>
      </c>
      <c r="I2" s="13" t="str">
        <f>IF(H2="","",IF(I1&lt;&gt;"",CONCATENATE(I1,"、",H2),H2))</f>
        <v>一般会計</v>
      </c>
      <c r="K2" s="14" t="s">
        <v>97</v>
      </c>
      <c r="L2" s="15"/>
      <c r="M2" s="13" t="str">
        <f>IF(L2="","",K2)</f>
        <v/>
      </c>
      <c r="N2" s="13" t="str">
        <f>IF(M2="","",IF(N1&lt;&gt;"",CONCATENATE(N1,"、",M2),M2))</f>
        <v/>
      </c>
      <c r="O2" s="13"/>
      <c r="P2" s="12" t="s">
        <v>68</v>
      </c>
      <c r="Q2" s="17" t="s">
        <v>597</v>
      </c>
      <c r="R2" s="13" t="str">
        <f>IF(Q2="","",P2)</f>
        <v>直接実施</v>
      </c>
      <c r="S2" s="13" t="str">
        <f>IF(R2="","",IF(S1&lt;&gt;"",CONCATENATE(S1,"、",R2),R2))</f>
        <v>直接実施</v>
      </c>
      <c r="T2" s="13"/>
      <c r="U2" s="72">
        <v>20</v>
      </c>
      <c r="W2" s="32" t="s">
        <v>165</v>
      </c>
      <c r="Y2" s="32" t="s">
        <v>62</v>
      </c>
      <c r="Z2" s="32" t="s">
        <v>62</v>
      </c>
      <c r="AA2" s="65" t="s">
        <v>272</v>
      </c>
      <c r="AB2" s="65" t="s">
        <v>500</v>
      </c>
      <c r="AC2" s="66" t="s">
        <v>129</v>
      </c>
      <c r="AD2" s="28"/>
      <c r="AE2" s="34" t="s">
        <v>161</v>
      </c>
      <c r="AF2" s="30"/>
      <c r="AG2" s="40" t="s">
        <v>239</v>
      </c>
      <c r="AI2" s="39" t="s">
        <v>269</v>
      </c>
      <c r="AK2" s="39" t="s">
        <v>186</v>
      </c>
      <c r="AM2" s="56"/>
      <c r="AN2" s="56"/>
      <c r="AP2" s="40" t="s">
        <v>239</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597</v>
      </c>
      <c r="R3" s="13" t="str">
        <f t="shared" ref="R3:R8" si="3">IF(Q3="","",P3)</f>
        <v>委託・請負</v>
      </c>
      <c r="S3" s="13" t="str">
        <f t="shared" ref="S3:S8" si="4">IF(R3="",S2,IF(S2&lt;&gt;"",CONCATENATE(S2,"、",R3),R3))</f>
        <v>直接実施、委託・請負</v>
      </c>
      <c r="T3" s="13"/>
      <c r="U3" s="32" t="s">
        <v>531</v>
      </c>
      <c r="W3" s="32" t="s">
        <v>140</v>
      </c>
      <c r="Y3" s="32" t="s">
        <v>63</v>
      </c>
      <c r="Z3" s="32" t="s">
        <v>407</v>
      </c>
      <c r="AA3" s="65" t="s">
        <v>372</v>
      </c>
      <c r="AB3" s="65" t="s">
        <v>501</v>
      </c>
      <c r="AC3" s="66" t="s">
        <v>130</v>
      </c>
      <c r="AD3" s="28"/>
      <c r="AE3" s="34" t="s">
        <v>162</v>
      </c>
      <c r="AF3" s="30"/>
      <c r="AG3" s="40" t="s">
        <v>240</v>
      </c>
      <c r="AI3" s="39" t="s">
        <v>180</v>
      </c>
      <c r="AK3" s="39" t="str">
        <f>CHAR(CODE(AK2)+1)</f>
        <v>B</v>
      </c>
      <c r="AM3" s="56"/>
      <c r="AN3" s="56"/>
      <c r="AP3" s="40" t="s">
        <v>240</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597</v>
      </c>
      <c r="R4" s="13" t="str">
        <f t="shared" si="3"/>
        <v>補助</v>
      </c>
      <c r="S4" s="13" t="str">
        <f t="shared" si="4"/>
        <v>直接実施、委託・請負、補助</v>
      </c>
      <c r="T4" s="13"/>
      <c r="U4" s="32" t="s">
        <v>532</v>
      </c>
      <c r="W4" s="32" t="s">
        <v>141</v>
      </c>
      <c r="Y4" s="32" t="s">
        <v>279</v>
      </c>
      <c r="Z4" s="32" t="s">
        <v>408</v>
      </c>
      <c r="AA4" s="65" t="s">
        <v>373</v>
      </c>
      <c r="AB4" s="65" t="s">
        <v>502</v>
      </c>
      <c r="AC4" s="65" t="s">
        <v>131</v>
      </c>
      <c r="AD4" s="28"/>
      <c r="AE4" s="34" t="s">
        <v>163</v>
      </c>
      <c r="AF4" s="30"/>
      <c r="AG4" s="40" t="s">
        <v>241</v>
      </c>
      <c r="AI4" s="39" t="s">
        <v>182</v>
      </c>
      <c r="AK4" s="39" t="str">
        <f t="shared" ref="AK4:AK49" si="7">CHAR(CODE(AK3)+1)</f>
        <v>C</v>
      </c>
      <c r="AM4" s="56"/>
      <c r="AN4" s="56"/>
      <c r="AP4" s="40" t="s">
        <v>241</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直接実施、委託・請負、補助</v>
      </c>
      <c r="T5" s="13"/>
      <c r="W5" s="32" t="s">
        <v>556</v>
      </c>
      <c r="Y5" s="32" t="s">
        <v>280</v>
      </c>
      <c r="Z5" s="32" t="s">
        <v>409</v>
      </c>
      <c r="AA5" s="65" t="s">
        <v>374</v>
      </c>
      <c r="AB5" s="65" t="s">
        <v>503</v>
      </c>
      <c r="AC5" s="65" t="s">
        <v>164</v>
      </c>
      <c r="AD5" s="31"/>
      <c r="AE5" s="34" t="s">
        <v>251</v>
      </c>
      <c r="AF5" s="30"/>
      <c r="AG5" s="40" t="s">
        <v>242</v>
      </c>
      <c r="AI5" s="39" t="s">
        <v>276</v>
      </c>
      <c r="AK5" s="39" t="str">
        <f t="shared" si="7"/>
        <v>D</v>
      </c>
      <c r="AP5" s="40" t="s">
        <v>242</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直接実施、委託・請負、補助</v>
      </c>
      <c r="T6" s="13"/>
      <c r="U6" s="32" t="s">
        <v>253</v>
      </c>
      <c r="W6" s="32" t="s">
        <v>142</v>
      </c>
      <c r="Y6" s="32" t="s">
        <v>281</v>
      </c>
      <c r="Z6" s="32" t="s">
        <v>410</v>
      </c>
      <c r="AA6" s="65" t="s">
        <v>375</v>
      </c>
      <c r="AB6" s="65" t="s">
        <v>504</v>
      </c>
      <c r="AC6" s="65" t="s">
        <v>132</v>
      </c>
      <c r="AD6" s="31"/>
      <c r="AE6" s="34" t="s">
        <v>249</v>
      </c>
      <c r="AF6" s="30"/>
      <c r="AG6" s="40" t="s">
        <v>243</v>
      </c>
      <c r="AI6" s="39" t="s">
        <v>277</v>
      </c>
      <c r="AK6" s="39" t="str">
        <f>CHAR(CODE(AK5)+1)</f>
        <v>E</v>
      </c>
      <c r="AP6" s="40" t="s">
        <v>243</v>
      </c>
    </row>
    <row r="7" spans="1:42" ht="13.5" customHeight="1" x14ac:dyDescent="0.15">
      <c r="A7" s="14" t="s">
        <v>84</v>
      </c>
      <c r="B7" s="15"/>
      <c r="C7" s="13" t="str">
        <f t="shared" si="0"/>
        <v/>
      </c>
      <c r="D7" s="13" t="str">
        <f t="shared" si="8"/>
        <v/>
      </c>
      <c r="F7" s="18" t="s">
        <v>194</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直接実施、委託・請負、補助</v>
      </c>
      <c r="T7" s="13"/>
      <c r="U7" s="32"/>
      <c r="W7" s="32" t="s">
        <v>143</v>
      </c>
      <c r="Y7" s="32" t="s">
        <v>282</v>
      </c>
      <c r="Z7" s="32" t="s">
        <v>411</v>
      </c>
      <c r="AA7" s="65" t="s">
        <v>376</v>
      </c>
      <c r="AB7" s="65" t="s">
        <v>505</v>
      </c>
      <c r="AC7" s="31"/>
      <c r="AD7" s="31"/>
      <c r="AE7" s="32" t="s">
        <v>132</v>
      </c>
      <c r="AF7" s="30"/>
      <c r="AG7" s="40" t="s">
        <v>244</v>
      </c>
      <c r="AH7" s="59"/>
      <c r="AI7" s="40" t="s">
        <v>265</v>
      </c>
      <c r="AK7" s="39" t="str">
        <f>CHAR(CODE(AK6)+1)</f>
        <v>F</v>
      </c>
      <c r="AP7" s="40" t="s">
        <v>244</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直接実施、委託・請負、補助</v>
      </c>
      <c r="T8" s="13"/>
      <c r="U8" s="32" t="s">
        <v>274</v>
      </c>
      <c r="W8" s="32" t="s">
        <v>144</v>
      </c>
      <c r="Y8" s="32" t="s">
        <v>283</v>
      </c>
      <c r="Z8" s="32" t="s">
        <v>412</v>
      </c>
      <c r="AA8" s="65" t="s">
        <v>377</v>
      </c>
      <c r="AB8" s="65" t="s">
        <v>506</v>
      </c>
      <c r="AC8" s="31"/>
      <c r="AD8" s="31"/>
      <c r="AE8" s="31"/>
      <c r="AF8" s="30"/>
      <c r="AG8" s="40" t="s">
        <v>245</v>
      </c>
      <c r="AI8" s="39" t="s">
        <v>266</v>
      </c>
      <c r="AK8" s="39" t="str">
        <f t="shared" si="7"/>
        <v>G</v>
      </c>
      <c r="AP8" s="40" t="s">
        <v>245</v>
      </c>
    </row>
    <row r="9" spans="1:42" ht="13.5" customHeight="1" x14ac:dyDescent="0.15">
      <c r="A9" s="14" t="s">
        <v>86</v>
      </c>
      <c r="B9" s="15"/>
      <c r="C9" s="13" t="str">
        <f t="shared" si="0"/>
        <v/>
      </c>
      <c r="D9" s="13" t="str">
        <f t="shared" si="8"/>
        <v/>
      </c>
      <c r="F9" s="18" t="s">
        <v>195</v>
      </c>
      <c r="G9" s="17"/>
      <c r="H9" s="13" t="str">
        <f t="shared" si="1"/>
        <v/>
      </c>
      <c r="I9" s="13" t="str">
        <f t="shared" si="5"/>
        <v>一般会計</v>
      </c>
      <c r="K9" s="14" t="s">
        <v>104</v>
      </c>
      <c r="L9" s="15"/>
      <c r="M9" s="13" t="str">
        <f t="shared" si="2"/>
        <v/>
      </c>
      <c r="N9" s="13" t="str">
        <f t="shared" si="6"/>
        <v/>
      </c>
      <c r="O9" s="13"/>
      <c r="P9" s="13"/>
      <c r="Q9" s="19"/>
      <c r="T9" s="13"/>
      <c r="U9" s="32" t="s">
        <v>275</v>
      </c>
      <c r="W9" s="32" t="s">
        <v>145</v>
      </c>
      <c r="Y9" s="32" t="s">
        <v>284</v>
      </c>
      <c r="Z9" s="32" t="s">
        <v>413</v>
      </c>
      <c r="AA9" s="65" t="s">
        <v>378</v>
      </c>
      <c r="AB9" s="65" t="s">
        <v>507</v>
      </c>
      <c r="AC9" s="31"/>
      <c r="AD9" s="31"/>
      <c r="AE9" s="31"/>
      <c r="AF9" s="30"/>
      <c r="AG9" s="40" t="s">
        <v>246</v>
      </c>
      <c r="AI9" s="55"/>
      <c r="AK9" s="39" t="str">
        <f t="shared" si="7"/>
        <v>H</v>
      </c>
      <c r="AP9" s="40" t="s">
        <v>246</v>
      </c>
    </row>
    <row r="10" spans="1:42" ht="13.5" customHeight="1" x14ac:dyDescent="0.15">
      <c r="A10" s="14" t="s">
        <v>213</v>
      </c>
      <c r="B10" s="15"/>
      <c r="C10" s="13" t="str">
        <f t="shared" si="0"/>
        <v/>
      </c>
      <c r="D10" s="13" t="str">
        <f t="shared" si="8"/>
        <v/>
      </c>
      <c r="F10" s="18" t="s">
        <v>111</v>
      </c>
      <c r="G10" s="17"/>
      <c r="H10" s="13" t="str">
        <f t="shared" si="1"/>
        <v/>
      </c>
      <c r="I10" s="13" t="str">
        <f t="shared" si="5"/>
        <v>一般会計</v>
      </c>
      <c r="K10" s="14" t="s">
        <v>214</v>
      </c>
      <c r="L10" s="15"/>
      <c r="M10" s="13" t="str">
        <f t="shared" si="2"/>
        <v/>
      </c>
      <c r="N10" s="13" t="str">
        <f t="shared" si="6"/>
        <v/>
      </c>
      <c r="O10" s="13"/>
      <c r="P10" s="13" t="str">
        <f>S8</f>
        <v>直接実施、委託・請負、補助</v>
      </c>
      <c r="Q10" s="19"/>
      <c r="T10" s="13"/>
      <c r="W10" s="32" t="s">
        <v>146</v>
      </c>
      <c r="Y10" s="32" t="s">
        <v>285</v>
      </c>
      <c r="Z10" s="32" t="s">
        <v>414</v>
      </c>
      <c r="AA10" s="65" t="s">
        <v>379</v>
      </c>
      <c r="AB10" s="65" t="s">
        <v>508</v>
      </c>
      <c r="AC10" s="31"/>
      <c r="AD10" s="31"/>
      <c r="AE10" s="31"/>
      <c r="AF10" s="30"/>
      <c r="AG10" s="40" t="s">
        <v>234</v>
      </c>
      <c r="AK10" s="39" t="str">
        <f t="shared" si="7"/>
        <v>I</v>
      </c>
      <c r="AP10" s="39" t="s">
        <v>232</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597</v>
      </c>
      <c r="M11" s="13" t="str">
        <f t="shared" si="2"/>
        <v>その他の事項経費</v>
      </c>
      <c r="N11" s="13" t="str">
        <f t="shared" si="6"/>
        <v>その他の事項経費</v>
      </c>
      <c r="O11" s="13"/>
      <c r="P11" s="13"/>
      <c r="Q11" s="19"/>
      <c r="T11" s="13"/>
      <c r="W11" s="32" t="s">
        <v>147</v>
      </c>
      <c r="Y11" s="32" t="s">
        <v>286</v>
      </c>
      <c r="Z11" s="32" t="s">
        <v>415</v>
      </c>
      <c r="AA11" s="65" t="s">
        <v>380</v>
      </c>
      <c r="AB11" s="65" t="s">
        <v>509</v>
      </c>
      <c r="AC11" s="31"/>
      <c r="AD11" s="31"/>
      <c r="AE11" s="31"/>
      <c r="AF11" s="30"/>
      <c r="AG11" s="39" t="s">
        <v>237</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533</v>
      </c>
      <c r="W12" s="32" t="s">
        <v>148</v>
      </c>
      <c r="Y12" s="32" t="s">
        <v>287</v>
      </c>
      <c r="Z12" s="32" t="s">
        <v>416</v>
      </c>
      <c r="AA12" s="65" t="s">
        <v>381</v>
      </c>
      <c r="AB12" s="65" t="s">
        <v>510</v>
      </c>
      <c r="AC12" s="31"/>
      <c r="AD12" s="31"/>
      <c r="AE12" s="31"/>
      <c r="AF12" s="30"/>
      <c r="AG12" s="39" t="s">
        <v>235</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288</v>
      </c>
      <c r="Z13" s="32" t="s">
        <v>417</v>
      </c>
      <c r="AA13" s="65" t="s">
        <v>382</v>
      </c>
      <c r="AB13" s="65" t="s">
        <v>511</v>
      </c>
      <c r="AC13" s="31"/>
      <c r="AD13" s="31"/>
      <c r="AE13" s="31"/>
      <c r="AF13" s="30"/>
      <c r="AG13" s="39" t="s">
        <v>236</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534</v>
      </c>
      <c r="W14" s="32" t="s">
        <v>150</v>
      </c>
      <c r="Y14" s="32" t="s">
        <v>289</v>
      </c>
      <c r="Z14" s="32" t="s">
        <v>418</v>
      </c>
      <c r="AA14" s="65" t="s">
        <v>383</v>
      </c>
      <c r="AB14" s="65" t="s">
        <v>512</v>
      </c>
      <c r="AC14" s="31"/>
      <c r="AD14" s="31"/>
      <c r="AE14" s="31"/>
      <c r="AF14" s="30"/>
      <c r="AG14" s="55"/>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535</v>
      </c>
      <c r="W15" s="32" t="s">
        <v>151</v>
      </c>
      <c r="Y15" s="32" t="s">
        <v>290</v>
      </c>
      <c r="Z15" s="32" t="s">
        <v>419</v>
      </c>
      <c r="AA15" s="65" t="s">
        <v>384</v>
      </c>
      <c r="AB15" s="65" t="s">
        <v>513</v>
      </c>
      <c r="AC15" s="31"/>
      <c r="AD15" s="31"/>
      <c r="AE15" s="31"/>
      <c r="AF15" s="30"/>
      <c r="AG15" s="56"/>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536</v>
      </c>
      <c r="W16" s="32" t="s">
        <v>152</v>
      </c>
      <c r="Y16" s="32" t="s">
        <v>291</v>
      </c>
      <c r="Z16" s="32" t="s">
        <v>420</v>
      </c>
      <c r="AA16" s="65" t="s">
        <v>385</v>
      </c>
      <c r="AB16" s="65" t="s">
        <v>514</v>
      </c>
      <c r="AC16" s="31"/>
      <c r="AD16" s="31"/>
      <c r="AE16" s="31"/>
      <c r="AF16" s="30"/>
      <c r="AG16" s="56"/>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537</v>
      </c>
      <c r="W17" s="32" t="s">
        <v>153</v>
      </c>
      <c r="Y17" s="32" t="s">
        <v>292</v>
      </c>
      <c r="Z17" s="32" t="s">
        <v>421</v>
      </c>
      <c r="AA17" s="65" t="s">
        <v>386</v>
      </c>
      <c r="AB17" s="65" t="s">
        <v>515</v>
      </c>
      <c r="AC17" s="31"/>
      <c r="AD17" s="31"/>
      <c r="AE17" s="31"/>
      <c r="AF17" s="30"/>
      <c r="AG17" s="56"/>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538</v>
      </c>
      <c r="W18" s="32" t="s">
        <v>154</v>
      </c>
      <c r="Y18" s="32" t="s">
        <v>293</v>
      </c>
      <c r="Z18" s="32" t="s">
        <v>422</v>
      </c>
      <c r="AA18" s="65" t="s">
        <v>387</v>
      </c>
      <c r="AB18" s="65" t="s">
        <v>516</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539</v>
      </c>
      <c r="W19" s="32" t="s">
        <v>155</v>
      </c>
      <c r="Y19" s="32" t="s">
        <v>294</v>
      </c>
      <c r="Z19" s="32" t="s">
        <v>423</v>
      </c>
      <c r="AA19" s="65" t="s">
        <v>388</v>
      </c>
      <c r="AB19" s="65" t="s">
        <v>517</v>
      </c>
      <c r="AC19" s="31"/>
      <c r="AD19" s="31"/>
      <c r="AE19" s="31"/>
      <c r="AF19" s="30"/>
      <c r="AK19" s="39" t="str">
        <f t="shared" si="7"/>
        <v>R</v>
      </c>
    </row>
    <row r="20" spans="1:37" ht="13.5" customHeight="1" x14ac:dyDescent="0.15">
      <c r="A20" s="14" t="s">
        <v>205</v>
      </c>
      <c r="B20" s="15"/>
      <c r="C20" s="13" t="str">
        <f t="shared" si="9"/>
        <v/>
      </c>
      <c r="D20" s="13" t="str">
        <f t="shared" si="8"/>
        <v/>
      </c>
      <c r="F20" s="18" t="s">
        <v>204</v>
      </c>
      <c r="G20" s="17"/>
      <c r="H20" s="13" t="str">
        <f t="shared" si="1"/>
        <v/>
      </c>
      <c r="I20" s="13" t="str">
        <f t="shared" si="5"/>
        <v>一般会計</v>
      </c>
      <c r="K20" s="13"/>
      <c r="L20" s="13"/>
      <c r="O20" s="13"/>
      <c r="P20" s="13"/>
      <c r="Q20" s="19"/>
      <c r="T20" s="13"/>
      <c r="U20" s="32" t="s">
        <v>540</v>
      </c>
      <c r="W20" s="32" t="s">
        <v>156</v>
      </c>
      <c r="Y20" s="32" t="s">
        <v>295</v>
      </c>
      <c r="Z20" s="32" t="s">
        <v>424</v>
      </c>
      <c r="AA20" s="65" t="s">
        <v>389</v>
      </c>
      <c r="AB20" s="65" t="s">
        <v>518</v>
      </c>
      <c r="AC20" s="31"/>
      <c r="AD20" s="31"/>
      <c r="AE20" s="31"/>
      <c r="AF20" s="30"/>
      <c r="AK20" s="39" t="str">
        <f t="shared" si="7"/>
        <v>S</v>
      </c>
    </row>
    <row r="21" spans="1:37" ht="13.5" customHeight="1" x14ac:dyDescent="0.15">
      <c r="A21" s="14" t="s">
        <v>206</v>
      </c>
      <c r="B21" s="15" t="s">
        <v>597</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541</v>
      </c>
      <c r="W21" s="32" t="s">
        <v>157</v>
      </c>
      <c r="Y21" s="32" t="s">
        <v>296</v>
      </c>
      <c r="Z21" s="32" t="s">
        <v>425</v>
      </c>
      <c r="AA21" s="65" t="s">
        <v>390</v>
      </c>
      <c r="AB21" s="65" t="s">
        <v>519</v>
      </c>
      <c r="AC21" s="31"/>
      <c r="AD21" s="31"/>
      <c r="AE21" s="31"/>
      <c r="AF21" s="30"/>
      <c r="AK21" s="39" t="str">
        <f t="shared" si="7"/>
        <v>T</v>
      </c>
    </row>
    <row r="22" spans="1:37" ht="13.5" customHeight="1" x14ac:dyDescent="0.15">
      <c r="A22" s="14" t="s">
        <v>207</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542</v>
      </c>
      <c r="W22" s="32" t="s">
        <v>158</v>
      </c>
      <c r="Y22" s="32" t="s">
        <v>297</v>
      </c>
      <c r="Z22" s="32" t="s">
        <v>426</v>
      </c>
      <c r="AA22" s="65" t="s">
        <v>391</v>
      </c>
      <c r="AB22" s="65" t="s">
        <v>520</v>
      </c>
      <c r="AC22" s="31"/>
      <c r="AD22" s="31"/>
      <c r="AE22" s="31"/>
      <c r="AF22" s="30"/>
      <c r="AK22" s="39" t="str">
        <f t="shared" si="7"/>
        <v>U</v>
      </c>
    </row>
    <row r="23" spans="1:37" ht="13.5" customHeight="1" x14ac:dyDescent="0.15">
      <c r="A23" s="14" t="s">
        <v>208</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543</v>
      </c>
      <c r="W23" s="32" t="s">
        <v>558</v>
      </c>
      <c r="Y23" s="32" t="s">
        <v>298</v>
      </c>
      <c r="Z23" s="32" t="s">
        <v>427</v>
      </c>
      <c r="AA23" s="65" t="s">
        <v>392</v>
      </c>
      <c r="AB23" s="65" t="s">
        <v>521</v>
      </c>
      <c r="AC23" s="31"/>
      <c r="AD23" s="31"/>
      <c r="AE23" s="31"/>
      <c r="AF23" s="30"/>
      <c r="AK23" s="39" t="str">
        <f t="shared" si="7"/>
        <v>V</v>
      </c>
    </row>
    <row r="24" spans="1:37" ht="13.5" customHeight="1" x14ac:dyDescent="0.15">
      <c r="A24" s="62" t="s">
        <v>267</v>
      </c>
      <c r="B24" s="15"/>
      <c r="C24" s="13" t="str">
        <f t="shared" si="9"/>
        <v/>
      </c>
      <c r="D24" s="13" t="str">
        <f>IF(C24="",D23,IF(D23&lt;&gt;"",CONCATENATE(D23,"、",C24),C24))</f>
        <v>地方創生</v>
      </c>
      <c r="F24" s="18" t="s">
        <v>270</v>
      </c>
      <c r="G24" s="17"/>
      <c r="H24" s="13" t="str">
        <f t="shared" si="1"/>
        <v/>
      </c>
      <c r="I24" s="13" t="str">
        <f t="shared" si="5"/>
        <v>一般会計</v>
      </c>
      <c r="K24" s="13"/>
      <c r="L24" s="13"/>
      <c r="O24" s="13"/>
      <c r="P24" s="13"/>
      <c r="Q24" s="19"/>
      <c r="T24" s="13"/>
      <c r="U24" s="32" t="s">
        <v>544</v>
      </c>
      <c r="Y24" s="32" t="s">
        <v>299</v>
      </c>
      <c r="Z24" s="32" t="s">
        <v>428</v>
      </c>
      <c r="AA24" s="65" t="s">
        <v>393</v>
      </c>
      <c r="AB24" s="65" t="s">
        <v>522</v>
      </c>
      <c r="AC24" s="31"/>
      <c r="AD24" s="31"/>
      <c r="AE24" s="31"/>
      <c r="AF24" s="30"/>
      <c r="AK24" s="39"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545</v>
      </c>
      <c r="Y25" s="32" t="s">
        <v>300</v>
      </c>
      <c r="Z25" s="32" t="s">
        <v>429</v>
      </c>
      <c r="AA25" s="65" t="s">
        <v>394</v>
      </c>
      <c r="AB25" s="65" t="s">
        <v>523</v>
      </c>
      <c r="AC25" s="31"/>
      <c r="AD25" s="31"/>
      <c r="AE25" s="31"/>
      <c r="AF25" s="30"/>
      <c r="AK25" s="39" t="str">
        <f t="shared" si="7"/>
        <v>X</v>
      </c>
    </row>
    <row r="26" spans="1:37" ht="13.5" customHeight="1" x14ac:dyDescent="0.15">
      <c r="A26" s="61"/>
      <c r="B26" s="60"/>
      <c r="F26" s="18" t="s">
        <v>125</v>
      </c>
      <c r="G26" s="17"/>
      <c r="H26" s="13" t="str">
        <f t="shared" si="1"/>
        <v/>
      </c>
      <c r="I26" s="13" t="str">
        <f t="shared" si="5"/>
        <v>一般会計</v>
      </c>
      <c r="K26" s="13"/>
      <c r="L26" s="13"/>
      <c r="O26" s="13"/>
      <c r="P26" s="13"/>
      <c r="Q26" s="19"/>
      <c r="T26" s="13"/>
      <c r="U26" s="32" t="s">
        <v>546</v>
      </c>
      <c r="Y26" s="32" t="s">
        <v>301</v>
      </c>
      <c r="Z26" s="32" t="s">
        <v>430</v>
      </c>
      <c r="AA26" s="65" t="s">
        <v>395</v>
      </c>
      <c r="AB26" s="65" t="s">
        <v>524</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547</v>
      </c>
      <c r="Y27" s="32" t="s">
        <v>302</v>
      </c>
      <c r="Z27" s="32" t="s">
        <v>431</v>
      </c>
      <c r="AA27" s="65" t="s">
        <v>396</v>
      </c>
      <c r="AB27" s="65" t="s">
        <v>525</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548</v>
      </c>
      <c r="Y28" s="32" t="s">
        <v>303</v>
      </c>
      <c r="Z28" s="32" t="s">
        <v>432</v>
      </c>
      <c r="AA28" s="65" t="s">
        <v>397</v>
      </c>
      <c r="AB28" s="65" t="s">
        <v>526</v>
      </c>
      <c r="AC28" s="31"/>
      <c r="AD28" s="31"/>
      <c r="AE28" s="31"/>
      <c r="AF28" s="30"/>
      <c r="AK28" s="39" t="s">
        <v>187</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549</v>
      </c>
      <c r="Y29" s="32" t="s">
        <v>304</v>
      </c>
      <c r="Z29" s="32" t="s">
        <v>433</v>
      </c>
      <c r="AA29" s="65" t="s">
        <v>398</v>
      </c>
      <c r="AB29" s="65" t="s">
        <v>527</v>
      </c>
      <c r="AC29" s="31"/>
      <c r="AD29" s="31"/>
      <c r="AE29" s="31"/>
      <c r="AF29" s="30"/>
      <c r="AK29" s="39"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550</v>
      </c>
      <c r="Y30" s="32" t="s">
        <v>305</v>
      </c>
      <c r="Z30" s="32" t="s">
        <v>434</v>
      </c>
      <c r="AA30" s="65" t="s">
        <v>399</v>
      </c>
      <c r="AB30" s="65" t="s">
        <v>528</v>
      </c>
      <c r="AC30" s="31"/>
      <c r="AD30" s="31"/>
      <c r="AE30" s="31"/>
      <c r="AF30" s="30"/>
      <c r="AK30" s="39"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551</v>
      </c>
      <c r="Y31" s="32" t="s">
        <v>306</v>
      </c>
      <c r="Z31" s="32" t="s">
        <v>435</v>
      </c>
      <c r="AA31" s="65" t="s">
        <v>400</v>
      </c>
      <c r="AB31" s="65" t="s">
        <v>529</v>
      </c>
      <c r="AC31" s="31"/>
      <c r="AD31" s="31"/>
      <c r="AE31" s="31"/>
      <c r="AF31" s="30"/>
      <c r="AK31" s="39"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552</v>
      </c>
      <c r="Y32" s="32" t="s">
        <v>307</v>
      </c>
      <c r="Z32" s="32" t="s">
        <v>436</v>
      </c>
      <c r="AA32" s="65" t="s">
        <v>64</v>
      </c>
      <c r="AB32" s="65" t="s">
        <v>64</v>
      </c>
      <c r="AC32" s="31"/>
      <c r="AD32" s="31"/>
      <c r="AE32" s="31"/>
      <c r="AF32" s="30"/>
      <c r="AK32" s="39"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553</v>
      </c>
      <c r="Y33" s="32" t="s">
        <v>308</v>
      </c>
      <c r="Z33" s="32" t="s">
        <v>437</v>
      </c>
      <c r="AA33" s="52"/>
      <c r="AB33" s="31"/>
      <c r="AC33" s="31"/>
      <c r="AD33" s="31"/>
      <c r="AE33" s="31"/>
      <c r="AF33" s="30"/>
      <c r="AK33" s="39"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554</v>
      </c>
      <c r="Y34" s="32" t="s">
        <v>309</v>
      </c>
      <c r="Z34" s="32" t="s">
        <v>438</v>
      </c>
      <c r="AB34" s="31"/>
      <c r="AC34" s="31"/>
      <c r="AD34" s="31"/>
      <c r="AE34" s="31"/>
      <c r="AF34" s="30"/>
      <c r="AK34" s="39"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Y35" s="32" t="s">
        <v>310</v>
      </c>
      <c r="Z35" s="32" t="s">
        <v>439</v>
      </c>
      <c r="AC35" s="31"/>
      <c r="AF35" s="30"/>
      <c r="AK35" s="39"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U36" s="32" t="s">
        <v>555</v>
      </c>
      <c r="Y36" s="32" t="s">
        <v>311</v>
      </c>
      <c r="Z36" s="32" t="s">
        <v>440</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312</v>
      </c>
      <c r="Z37" s="32" t="s">
        <v>441</v>
      </c>
      <c r="AF37" s="30"/>
      <c r="AK37" s="39" t="str">
        <f t="shared" si="7"/>
        <v>j</v>
      </c>
    </row>
    <row r="38" spans="1:37" x14ac:dyDescent="0.15">
      <c r="A38" s="13"/>
      <c r="B38" s="13"/>
      <c r="F38" s="13"/>
      <c r="G38" s="19"/>
      <c r="K38" s="13"/>
      <c r="L38" s="13"/>
      <c r="O38" s="13"/>
      <c r="P38" s="13"/>
      <c r="Q38" s="19"/>
      <c r="T38" s="13"/>
      <c r="U38" s="32" t="s">
        <v>254</v>
      </c>
      <c r="Y38" s="32" t="s">
        <v>313</v>
      </c>
      <c r="Z38" s="32" t="s">
        <v>442</v>
      </c>
      <c r="AF38" s="30"/>
      <c r="AK38" s="39" t="str">
        <f t="shared" si="7"/>
        <v>k</v>
      </c>
    </row>
    <row r="39" spans="1:37" x14ac:dyDescent="0.15">
      <c r="A39" s="13"/>
      <c r="B39" s="13"/>
      <c r="F39" s="13" t="str">
        <f>I37</f>
        <v>一般会計</v>
      </c>
      <c r="G39" s="19"/>
      <c r="K39" s="13"/>
      <c r="L39" s="13"/>
      <c r="O39" s="13"/>
      <c r="P39" s="13"/>
      <c r="Q39" s="19"/>
      <c r="T39" s="13"/>
      <c r="U39" s="32" t="s">
        <v>264</v>
      </c>
      <c r="Y39" s="32" t="s">
        <v>314</v>
      </c>
      <c r="Z39" s="32" t="s">
        <v>443</v>
      </c>
      <c r="AF39" s="30"/>
      <c r="AK39" s="39" t="str">
        <f t="shared" si="7"/>
        <v>l</v>
      </c>
    </row>
    <row r="40" spans="1:37" x14ac:dyDescent="0.15">
      <c r="A40" s="13"/>
      <c r="B40" s="13"/>
      <c r="F40" s="13"/>
      <c r="G40" s="19"/>
      <c r="K40" s="13"/>
      <c r="L40" s="13"/>
      <c r="O40" s="13"/>
      <c r="P40" s="13"/>
      <c r="Q40" s="19"/>
      <c r="T40" s="13"/>
      <c r="Y40" s="32" t="s">
        <v>315</v>
      </c>
      <c r="Z40" s="32" t="s">
        <v>444</v>
      </c>
      <c r="AF40" s="30"/>
      <c r="AK40" s="39" t="str">
        <f t="shared" si="7"/>
        <v>m</v>
      </c>
    </row>
    <row r="41" spans="1:37" x14ac:dyDescent="0.15">
      <c r="A41" s="13"/>
      <c r="B41" s="13"/>
      <c r="F41" s="13"/>
      <c r="G41" s="19"/>
      <c r="K41" s="13"/>
      <c r="L41" s="13"/>
      <c r="O41" s="13"/>
      <c r="P41" s="13"/>
      <c r="Q41" s="19"/>
      <c r="T41" s="13"/>
      <c r="Y41" s="32" t="s">
        <v>316</v>
      </c>
      <c r="Z41" s="32" t="s">
        <v>445</v>
      </c>
      <c r="AF41" s="30"/>
      <c r="AK41" s="39" t="str">
        <f t="shared" si="7"/>
        <v>n</v>
      </c>
    </row>
    <row r="42" spans="1:37" x14ac:dyDescent="0.15">
      <c r="A42" s="13"/>
      <c r="B42" s="13"/>
      <c r="F42" s="13"/>
      <c r="G42" s="19"/>
      <c r="K42" s="13"/>
      <c r="L42" s="13"/>
      <c r="O42" s="13"/>
      <c r="P42" s="13"/>
      <c r="Q42" s="19"/>
      <c r="T42" s="13"/>
      <c r="Y42" s="32" t="s">
        <v>317</v>
      </c>
      <c r="Z42" s="32" t="s">
        <v>446</v>
      </c>
      <c r="AF42" s="30"/>
      <c r="AK42" s="39" t="str">
        <f t="shared" si="7"/>
        <v>o</v>
      </c>
    </row>
    <row r="43" spans="1:37" x14ac:dyDescent="0.15">
      <c r="A43" s="13"/>
      <c r="B43" s="13"/>
      <c r="F43" s="13"/>
      <c r="G43" s="19"/>
      <c r="K43" s="13"/>
      <c r="L43" s="13"/>
      <c r="O43" s="13"/>
      <c r="P43" s="13"/>
      <c r="Q43" s="19"/>
      <c r="T43" s="13"/>
      <c r="Y43" s="32" t="s">
        <v>318</v>
      </c>
      <c r="Z43" s="32" t="s">
        <v>447</v>
      </c>
      <c r="AF43" s="30"/>
      <c r="AK43" s="39" t="str">
        <f t="shared" si="7"/>
        <v>p</v>
      </c>
    </row>
    <row r="44" spans="1:37" x14ac:dyDescent="0.15">
      <c r="A44" s="13"/>
      <c r="B44" s="13"/>
      <c r="F44" s="13"/>
      <c r="G44" s="19"/>
      <c r="K44" s="13"/>
      <c r="L44" s="13"/>
      <c r="O44" s="13"/>
      <c r="P44" s="13"/>
      <c r="Q44" s="19"/>
      <c r="T44" s="13"/>
      <c r="Y44" s="32" t="s">
        <v>319</v>
      </c>
      <c r="Z44" s="32" t="s">
        <v>448</v>
      </c>
      <c r="AF44" s="30"/>
      <c r="AK44" s="39" t="str">
        <f t="shared" si="7"/>
        <v>q</v>
      </c>
    </row>
    <row r="45" spans="1:37" x14ac:dyDescent="0.15">
      <c r="A45" s="13"/>
      <c r="B45" s="13"/>
      <c r="F45" s="13"/>
      <c r="G45" s="19"/>
      <c r="K45" s="13"/>
      <c r="L45" s="13"/>
      <c r="O45" s="13"/>
      <c r="P45" s="13"/>
      <c r="Q45" s="19"/>
      <c r="T45" s="13"/>
      <c r="Y45" s="32" t="s">
        <v>320</v>
      </c>
      <c r="Z45" s="32" t="s">
        <v>449</v>
      </c>
      <c r="AF45" s="30"/>
      <c r="AK45" s="39" t="str">
        <f t="shared" si="7"/>
        <v>r</v>
      </c>
    </row>
    <row r="46" spans="1:37" x14ac:dyDescent="0.15">
      <c r="A46" s="13"/>
      <c r="B46" s="13"/>
      <c r="F46" s="13"/>
      <c r="G46" s="19"/>
      <c r="K46" s="13"/>
      <c r="L46" s="13"/>
      <c r="O46" s="13"/>
      <c r="P46" s="13"/>
      <c r="Q46" s="19"/>
      <c r="T46" s="13"/>
      <c r="Y46" s="32" t="s">
        <v>321</v>
      </c>
      <c r="Z46" s="32" t="s">
        <v>450</v>
      </c>
      <c r="AF46" s="30"/>
      <c r="AK46" s="39" t="str">
        <f t="shared" si="7"/>
        <v>s</v>
      </c>
    </row>
    <row r="47" spans="1:37" x14ac:dyDescent="0.15">
      <c r="A47" s="13"/>
      <c r="B47" s="13"/>
      <c r="F47" s="13"/>
      <c r="G47" s="19"/>
      <c r="K47" s="13"/>
      <c r="L47" s="13"/>
      <c r="O47" s="13"/>
      <c r="P47" s="13"/>
      <c r="Q47" s="19"/>
      <c r="T47" s="13"/>
      <c r="Y47" s="32" t="s">
        <v>322</v>
      </c>
      <c r="Z47" s="32" t="s">
        <v>451</v>
      </c>
      <c r="AF47" s="30"/>
      <c r="AK47" s="39" t="str">
        <f t="shared" si="7"/>
        <v>t</v>
      </c>
    </row>
    <row r="48" spans="1:37" x14ac:dyDescent="0.15">
      <c r="A48" s="13"/>
      <c r="B48" s="13"/>
      <c r="F48" s="13"/>
      <c r="G48" s="19"/>
      <c r="K48" s="13"/>
      <c r="L48" s="13"/>
      <c r="O48" s="13"/>
      <c r="P48" s="13"/>
      <c r="Q48" s="19"/>
      <c r="T48" s="13"/>
      <c r="Y48" s="32" t="s">
        <v>323</v>
      </c>
      <c r="Z48" s="32" t="s">
        <v>452</v>
      </c>
      <c r="AF48" s="30"/>
      <c r="AK48" s="39" t="str">
        <f t="shared" si="7"/>
        <v>u</v>
      </c>
    </row>
    <row r="49" spans="1:37" x14ac:dyDescent="0.15">
      <c r="A49" s="13"/>
      <c r="B49" s="13"/>
      <c r="F49" s="13"/>
      <c r="G49" s="19"/>
      <c r="K49" s="13"/>
      <c r="L49" s="13"/>
      <c r="O49" s="13"/>
      <c r="P49" s="13"/>
      <c r="Q49" s="19"/>
      <c r="T49" s="13"/>
      <c r="Y49" s="32" t="s">
        <v>324</v>
      </c>
      <c r="Z49" s="32" t="s">
        <v>453</v>
      </c>
      <c r="AF49" s="30"/>
      <c r="AK49" s="39" t="str">
        <f t="shared" si="7"/>
        <v>v</v>
      </c>
    </row>
    <row r="50" spans="1:37" x14ac:dyDescent="0.15">
      <c r="A50" s="13"/>
      <c r="B50" s="13"/>
      <c r="F50" s="13"/>
      <c r="G50" s="19"/>
      <c r="K50" s="13"/>
      <c r="L50" s="13"/>
      <c r="O50" s="13"/>
      <c r="P50" s="13"/>
      <c r="Q50" s="19"/>
      <c r="T50" s="13"/>
      <c r="Y50" s="32" t="s">
        <v>325</v>
      </c>
      <c r="Z50" s="32" t="s">
        <v>454</v>
      </c>
      <c r="AF50" s="30"/>
    </row>
    <row r="51" spans="1:37" x14ac:dyDescent="0.15">
      <c r="A51" s="13"/>
      <c r="B51" s="13"/>
      <c r="F51" s="13"/>
      <c r="G51" s="19"/>
      <c r="K51" s="13"/>
      <c r="L51" s="13"/>
      <c r="O51" s="13"/>
      <c r="P51" s="13"/>
      <c r="Q51" s="19"/>
      <c r="T51" s="13"/>
      <c r="Y51" s="32" t="s">
        <v>326</v>
      </c>
      <c r="Z51" s="32" t="s">
        <v>455</v>
      </c>
      <c r="AF51" s="30"/>
    </row>
    <row r="52" spans="1:37" x14ac:dyDescent="0.15">
      <c r="A52" s="13"/>
      <c r="B52" s="13"/>
      <c r="F52" s="13"/>
      <c r="G52" s="19"/>
      <c r="K52" s="13"/>
      <c r="L52" s="13"/>
      <c r="O52" s="13"/>
      <c r="P52" s="13"/>
      <c r="Q52" s="19"/>
      <c r="T52" s="13"/>
      <c r="Y52" s="32" t="s">
        <v>327</v>
      </c>
      <c r="Z52" s="32" t="s">
        <v>456</v>
      </c>
      <c r="AF52" s="30"/>
    </row>
    <row r="53" spans="1:37" x14ac:dyDescent="0.15">
      <c r="A53" s="13"/>
      <c r="B53" s="13"/>
      <c r="F53" s="13"/>
      <c r="G53" s="19"/>
      <c r="K53" s="13"/>
      <c r="L53" s="13"/>
      <c r="O53" s="13"/>
      <c r="P53" s="13"/>
      <c r="Q53" s="19"/>
      <c r="T53" s="13"/>
      <c r="Y53" s="32" t="s">
        <v>328</v>
      </c>
      <c r="Z53" s="32" t="s">
        <v>457</v>
      </c>
      <c r="AF53" s="30"/>
    </row>
    <row r="54" spans="1:37" x14ac:dyDescent="0.15">
      <c r="A54" s="13"/>
      <c r="B54" s="13"/>
      <c r="F54" s="13"/>
      <c r="G54" s="19"/>
      <c r="K54" s="13"/>
      <c r="L54" s="13"/>
      <c r="O54" s="13"/>
      <c r="P54" s="20"/>
      <c r="Q54" s="19"/>
      <c r="T54" s="13"/>
      <c r="Y54" s="32" t="s">
        <v>329</v>
      </c>
      <c r="Z54" s="32" t="s">
        <v>458</v>
      </c>
      <c r="AF54" s="30"/>
    </row>
    <row r="55" spans="1:37" x14ac:dyDescent="0.15">
      <c r="A55" s="13"/>
      <c r="B55" s="13"/>
      <c r="F55" s="13"/>
      <c r="G55" s="19"/>
      <c r="K55" s="13"/>
      <c r="L55" s="13"/>
      <c r="O55" s="13"/>
      <c r="P55" s="13"/>
      <c r="Q55" s="19"/>
      <c r="T55" s="13"/>
      <c r="Y55" s="32" t="s">
        <v>330</v>
      </c>
      <c r="Z55" s="32" t="s">
        <v>459</v>
      </c>
      <c r="AF55" s="30"/>
    </row>
    <row r="56" spans="1:37" x14ac:dyDescent="0.15">
      <c r="A56" s="13"/>
      <c r="B56" s="13"/>
      <c r="F56" s="13"/>
      <c r="G56" s="19"/>
      <c r="K56" s="13"/>
      <c r="L56" s="13"/>
      <c r="O56" s="13"/>
      <c r="P56" s="13"/>
      <c r="Q56" s="19"/>
      <c r="T56" s="13"/>
      <c r="Y56" s="32" t="s">
        <v>331</v>
      </c>
      <c r="Z56" s="32" t="s">
        <v>460</v>
      </c>
      <c r="AF56" s="30"/>
    </row>
    <row r="57" spans="1:37" x14ac:dyDescent="0.15">
      <c r="A57" s="13"/>
      <c r="B57" s="13"/>
      <c r="F57" s="13"/>
      <c r="G57" s="19"/>
      <c r="K57" s="13"/>
      <c r="L57" s="13"/>
      <c r="O57" s="13"/>
      <c r="P57" s="13"/>
      <c r="Q57" s="19"/>
      <c r="T57" s="13"/>
      <c r="Y57" s="32" t="s">
        <v>332</v>
      </c>
      <c r="Z57" s="32" t="s">
        <v>461</v>
      </c>
      <c r="AF57" s="30"/>
    </row>
    <row r="58" spans="1:37" x14ac:dyDescent="0.15">
      <c r="A58" s="13"/>
      <c r="B58" s="13"/>
      <c r="F58" s="13"/>
      <c r="G58" s="19"/>
      <c r="K58" s="13"/>
      <c r="L58" s="13"/>
      <c r="O58" s="13"/>
      <c r="P58" s="13"/>
      <c r="Q58" s="19"/>
      <c r="T58" s="13"/>
      <c r="Y58" s="32" t="s">
        <v>333</v>
      </c>
      <c r="Z58" s="32" t="s">
        <v>462</v>
      </c>
      <c r="AF58" s="30"/>
    </row>
    <row r="59" spans="1:37" x14ac:dyDescent="0.15">
      <c r="A59" s="13"/>
      <c r="B59" s="13"/>
      <c r="F59" s="13"/>
      <c r="G59" s="19"/>
      <c r="K59" s="13"/>
      <c r="L59" s="13"/>
      <c r="O59" s="13"/>
      <c r="P59" s="13"/>
      <c r="Q59" s="19"/>
      <c r="T59" s="13"/>
      <c r="Y59" s="32" t="s">
        <v>334</v>
      </c>
      <c r="Z59" s="32" t="s">
        <v>463</v>
      </c>
      <c r="AF59" s="30"/>
    </row>
    <row r="60" spans="1:37" x14ac:dyDescent="0.15">
      <c r="A60" s="13"/>
      <c r="B60" s="13"/>
      <c r="F60" s="13"/>
      <c r="G60" s="19"/>
      <c r="K60" s="13"/>
      <c r="L60" s="13"/>
      <c r="O60" s="13"/>
      <c r="P60" s="13"/>
      <c r="Q60" s="19"/>
      <c r="T60" s="13"/>
      <c r="Y60" s="32" t="s">
        <v>335</v>
      </c>
      <c r="Z60" s="32" t="s">
        <v>464</v>
      </c>
      <c r="AF60" s="30"/>
    </row>
    <row r="61" spans="1:37" x14ac:dyDescent="0.15">
      <c r="A61" s="13"/>
      <c r="B61" s="13"/>
      <c r="F61" s="13"/>
      <c r="G61" s="19"/>
      <c r="K61" s="13"/>
      <c r="L61" s="13"/>
      <c r="O61" s="13"/>
      <c r="P61" s="13"/>
      <c r="Q61" s="19"/>
      <c r="T61" s="13"/>
      <c r="Y61" s="32" t="s">
        <v>336</v>
      </c>
      <c r="Z61" s="32" t="s">
        <v>465</v>
      </c>
      <c r="AF61" s="30"/>
    </row>
    <row r="62" spans="1:37" x14ac:dyDescent="0.15">
      <c r="A62" s="13"/>
      <c r="B62" s="13"/>
      <c r="F62" s="13"/>
      <c r="G62" s="19"/>
      <c r="K62" s="13"/>
      <c r="L62" s="13"/>
      <c r="O62" s="13"/>
      <c r="P62" s="13"/>
      <c r="Q62" s="19"/>
      <c r="T62" s="13"/>
      <c r="Y62" s="32" t="s">
        <v>337</v>
      </c>
      <c r="Z62" s="32" t="s">
        <v>466</v>
      </c>
      <c r="AF62" s="30"/>
    </row>
    <row r="63" spans="1:37" x14ac:dyDescent="0.15">
      <c r="A63" s="13"/>
      <c r="B63" s="13"/>
      <c r="F63" s="13"/>
      <c r="G63" s="19"/>
      <c r="K63" s="13"/>
      <c r="L63" s="13"/>
      <c r="O63" s="13"/>
      <c r="P63" s="13"/>
      <c r="Q63" s="19"/>
      <c r="T63" s="13"/>
      <c r="Y63" s="32" t="s">
        <v>338</v>
      </c>
      <c r="Z63" s="32" t="s">
        <v>467</v>
      </c>
      <c r="AF63" s="30"/>
    </row>
    <row r="64" spans="1:37" x14ac:dyDescent="0.15">
      <c r="A64" s="13"/>
      <c r="B64" s="13"/>
      <c r="F64" s="13"/>
      <c r="G64" s="19"/>
      <c r="K64" s="13"/>
      <c r="L64" s="13"/>
      <c r="O64" s="13"/>
      <c r="P64" s="13"/>
      <c r="Q64" s="19"/>
      <c r="T64" s="13"/>
      <c r="Y64" s="32" t="s">
        <v>339</v>
      </c>
      <c r="Z64" s="32" t="s">
        <v>468</v>
      </c>
      <c r="AF64" s="30"/>
    </row>
    <row r="65" spans="1:32" x14ac:dyDescent="0.15">
      <c r="A65" s="13"/>
      <c r="B65" s="13"/>
      <c r="F65" s="13"/>
      <c r="G65" s="19"/>
      <c r="K65" s="13"/>
      <c r="L65" s="13"/>
      <c r="O65" s="13"/>
      <c r="P65" s="13"/>
      <c r="Q65" s="19"/>
      <c r="T65" s="13"/>
      <c r="Y65" s="32" t="s">
        <v>340</v>
      </c>
      <c r="Z65" s="32" t="s">
        <v>469</v>
      </c>
      <c r="AF65" s="30"/>
    </row>
    <row r="66" spans="1:32" x14ac:dyDescent="0.15">
      <c r="A66" s="13"/>
      <c r="B66" s="13"/>
      <c r="F66" s="13"/>
      <c r="G66" s="19"/>
      <c r="K66" s="13"/>
      <c r="L66" s="13"/>
      <c r="O66" s="13"/>
      <c r="P66" s="13"/>
      <c r="Q66" s="19"/>
      <c r="T66" s="13"/>
      <c r="Y66" s="32" t="s">
        <v>65</v>
      </c>
      <c r="Z66" s="32" t="s">
        <v>470</v>
      </c>
      <c r="AF66" s="30"/>
    </row>
    <row r="67" spans="1:32" x14ac:dyDescent="0.15">
      <c r="A67" s="13"/>
      <c r="B67" s="13"/>
      <c r="F67" s="13"/>
      <c r="G67" s="19"/>
      <c r="K67" s="13"/>
      <c r="L67" s="13"/>
      <c r="O67" s="13"/>
      <c r="P67" s="13"/>
      <c r="Q67" s="19"/>
      <c r="T67" s="13"/>
      <c r="Y67" s="32" t="s">
        <v>341</v>
      </c>
      <c r="Z67" s="32" t="s">
        <v>471</v>
      </c>
      <c r="AF67" s="30"/>
    </row>
    <row r="68" spans="1:32" x14ac:dyDescent="0.15">
      <c r="A68" s="13"/>
      <c r="B68" s="13"/>
      <c r="F68" s="13"/>
      <c r="G68" s="19"/>
      <c r="K68" s="13"/>
      <c r="L68" s="13"/>
      <c r="O68" s="13"/>
      <c r="P68" s="13"/>
      <c r="Q68" s="19"/>
      <c r="T68" s="13"/>
      <c r="Y68" s="32" t="s">
        <v>342</v>
      </c>
      <c r="Z68" s="32" t="s">
        <v>472</v>
      </c>
      <c r="AF68" s="30"/>
    </row>
    <row r="69" spans="1:32" x14ac:dyDescent="0.15">
      <c r="A69" s="13"/>
      <c r="B69" s="13"/>
      <c r="F69" s="13"/>
      <c r="G69" s="19"/>
      <c r="K69" s="13"/>
      <c r="L69" s="13"/>
      <c r="O69" s="13"/>
      <c r="P69" s="13"/>
      <c r="Q69" s="19"/>
      <c r="T69" s="13"/>
      <c r="Y69" s="32" t="s">
        <v>343</v>
      </c>
      <c r="Z69" s="32" t="s">
        <v>473</v>
      </c>
      <c r="AF69" s="30"/>
    </row>
    <row r="70" spans="1:32" x14ac:dyDescent="0.15">
      <c r="A70" s="13"/>
      <c r="B70" s="13"/>
      <c r="Y70" s="32" t="s">
        <v>344</v>
      </c>
      <c r="Z70" s="32" t="s">
        <v>474</v>
      </c>
    </row>
    <row r="71" spans="1:32" x14ac:dyDescent="0.15">
      <c r="Y71" s="32" t="s">
        <v>345</v>
      </c>
      <c r="Z71" s="32" t="s">
        <v>475</v>
      </c>
    </row>
    <row r="72" spans="1:32" x14ac:dyDescent="0.15">
      <c r="Y72" s="32" t="s">
        <v>346</v>
      </c>
      <c r="Z72" s="32" t="s">
        <v>476</v>
      </c>
    </row>
    <row r="73" spans="1:32" x14ac:dyDescent="0.15">
      <c r="Y73" s="32" t="s">
        <v>347</v>
      </c>
      <c r="Z73" s="32" t="s">
        <v>477</v>
      </c>
    </row>
    <row r="74" spans="1:32" x14ac:dyDescent="0.15">
      <c r="Y74" s="32" t="s">
        <v>348</v>
      </c>
      <c r="Z74" s="32" t="s">
        <v>478</v>
      </c>
    </row>
    <row r="75" spans="1:32" x14ac:dyDescent="0.15">
      <c r="Y75" s="32" t="s">
        <v>349</v>
      </c>
      <c r="Z75" s="32" t="s">
        <v>479</v>
      </c>
    </row>
    <row r="76" spans="1:32" x14ac:dyDescent="0.15">
      <c r="Y76" s="32" t="s">
        <v>350</v>
      </c>
      <c r="Z76" s="32" t="s">
        <v>480</v>
      </c>
    </row>
    <row r="77" spans="1:32" x14ac:dyDescent="0.15">
      <c r="Y77" s="32" t="s">
        <v>351</v>
      </c>
      <c r="Z77" s="32" t="s">
        <v>481</v>
      </c>
    </row>
    <row r="78" spans="1:32" x14ac:dyDescent="0.15">
      <c r="Y78" s="32" t="s">
        <v>352</v>
      </c>
      <c r="Z78" s="32" t="s">
        <v>482</v>
      </c>
    </row>
    <row r="79" spans="1:32" x14ac:dyDescent="0.15">
      <c r="Y79" s="32" t="s">
        <v>353</v>
      </c>
      <c r="Z79" s="32" t="s">
        <v>483</v>
      </c>
    </row>
    <row r="80" spans="1:32" x14ac:dyDescent="0.15">
      <c r="Y80" s="32" t="s">
        <v>354</v>
      </c>
      <c r="Z80" s="32" t="s">
        <v>484</v>
      </c>
    </row>
    <row r="81" spans="25:26" x14ac:dyDescent="0.15">
      <c r="Y81" s="32" t="s">
        <v>355</v>
      </c>
      <c r="Z81" s="32" t="s">
        <v>485</v>
      </c>
    </row>
    <row r="82" spans="25:26" x14ac:dyDescent="0.15">
      <c r="Y82" s="32" t="s">
        <v>356</v>
      </c>
      <c r="Z82" s="32" t="s">
        <v>486</v>
      </c>
    </row>
    <row r="83" spans="25:26" x14ac:dyDescent="0.15">
      <c r="Y83" s="32" t="s">
        <v>357</v>
      </c>
      <c r="Z83" s="32" t="s">
        <v>487</v>
      </c>
    </row>
    <row r="84" spans="25:26" x14ac:dyDescent="0.15">
      <c r="Y84" s="32" t="s">
        <v>358</v>
      </c>
      <c r="Z84" s="32" t="s">
        <v>488</v>
      </c>
    </row>
    <row r="85" spans="25:26" x14ac:dyDescent="0.15">
      <c r="Y85" s="32" t="s">
        <v>359</v>
      </c>
      <c r="Z85" s="32" t="s">
        <v>489</v>
      </c>
    </row>
    <row r="86" spans="25:26" x14ac:dyDescent="0.15">
      <c r="Y86" s="32" t="s">
        <v>360</v>
      </c>
      <c r="Z86" s="32" t="s">
        <v>490</v>
      </c>
    </row>
    <row r="87" spans="25:26" x14ac:dyDescent="0.15">
      <c r="Y87" s="32" t="s">
        <v>361</v>
      </c>
      <c r="Z87" s="32" t="s">
        <v>491</v>
      </c>
    </row>
    <row r="88" spans="25:26" x14ac:dyDescent="0.15">
      <c r="Y88" s="32" t="s">
        <v>362</v>
      </c>
      <c r="Z88" s="32" t="s">
        <v>492</v>
      </c>
    </row>
    <row r="89" spans="25:26" x14ac:dyDescent="0.15">
      <c r="Y89" s="32" t="s">
        <v>363</v>
      </c>
      <c r="Z89" s="32" t="s">
        <v>493</v>
      </c>
    </row>
    <row r="90" spans="25:26" x14ac:dyDescent="0.15">
      <c r="Y90" s="32" t="s">
        <v>364</v>
      </c>
      <c r="Z90" s="32" t="s">
        <v>494</v>
      </c>
    </row>
    <row r="91" spans="25:26" x14ac:dyDescent="0.15">
      <c r="Y91" s="32" t="s">
        <v>365</v>
      </c>
      <c r="Z91" s="32" t="s">
        <v>495</v>
      </c>
    </row>
    <row r="92" spans="25:26" x14ac:dyDescent="0.15">
      <c r="Y92" s="32" t="s">
        <v>366</v>
      </c>
      <c r="Z92" s="32" t="s">
        <v>496</v>
      </c>
    </row>
    <row r="93" spans="25:26" x14ac:dyDescent="0.15">
      <c r="Y93" s="32" t="s">
        <v>367</v>
      </c>
      <c r="Z93" s="32" t="s">
        <v>497</v>
      </c>
    </row>
    <row r="94" spans="25:26" x14ac:dyDescent="0.15">
      <c r="Y94" s="32" t="s">
        <v>368</v>
      </c>
      <c r="Z94" s="32" t="s">
        <v>498</v>
      </c>
    </row>
    <row r="95" spans="25:26" x14ac:dyDescent="0.15">
      <c r="Y95" s="32" t="s">
        <v>369</v>
      </c>
      <c r="Z95" s="32" t="s">
        <v>499</v>
      </c>
    </row>
    <row r="96" spans="25:26" x14ac:dyDescent="0.15">
      <c r="Y96" s="32" t="s">
        <v>271</v>
      </c>
      <c r="Z96" s="32" t="s">
        <v>500</v>
      </c>
    </row>
    <row r="97" spans="25:26" x14ac:dyDescent="0.15">
      <c r="Y97" s="32" t="s">
        <v>370</v>
      </c>
      <c r="Z97" s="32" t="s">
        <v>501</v>
      </c>
    </row>
    <row r="98" spans="25:26" x14ac:dyDescent="0.15">
      <c r="Y98" s="32" t="s">
        <v>371</v>
      </c>
      <c r="Z98" s="32" t="s">
        <v>502</v>
      </c>
    </row>
    <row r="99" spans="25:26" x14ac:dyDescent="0.15">
      <c r="Y99" s="32" t="s">
        <v>401</v>
      </c>
      <c r="Z99" s="32" t="s">
        <v>503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2021-08-31T17:54:39Z</dcterms:created>
  <dcterms:modified xsi:type="dcterms:W3CDTF">2021-09-06T10:18:58Z</dcterms:modified>
</cp:coreProperties>
</file>