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20" windowWidth="27996" windowHeight="16440"/>
  </bookViews>
  <sheets>
    <sheet name="行政事業レビューシート" sheetId="3" r:id="rId1"/>
    <sheet name="入力規則等" sheetId="4" r:id="rId2"/>
    <sheet name="別紙2" sheetId="6" r:id="rId3"/>
    <sheet name="別紙3" sheetId="7" r:id="rId4"/>
  </sheets>
  <definedNames>
    <definedName name="_xlnm.Print_Area" localSheetId="0">行政事業レビューシート!$A$1:$AX$206</definedName>
    <definedName name="_xlnm.Print_Area" localSheetId="2">別紙2!$A$1:$AX$9</definedName>
    <definedName name="_xlnm.Print_Area" localSheetId="3">別紙3!$A$1:$AX$12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206" i="3" l="1"/>
  <c r="AY202" i="3"/>
  <c r="AY204" i="3" s="1"/>
  <c r="AY198" i="3"/>
  <c r="AY199" i="3" s="1"/>
  <c r="AY194" i="3"/>
  <c r="AY195" i="3" s="1"/>
  <c r="AY190" i="3"/>
  <c r="AY191" i="3" s="1"/>
  <c r="AY186" i="3"/>
  <c r="AY189" i="3" s="1"/>
  <c r="AY182" i="3"/>
  <c r="AY183" i="3" s="1"/>
  <c r="AY178" i="3"/>
  <c r="AY179" i="3" s="1"/>
  <c r="AY171" i="3"/>
  <c r="AY167" i="3"/>
  <c r="AY163" i="3"/>
  <c r="AY166" i="3" s="1"/>
  <c r="AY159" i="3"/>
  <c r="AY71" i="3"/>
  <c r="AY72" i="3" s="1"/>
  <c r="AY67" i="3"/>
  <c r="AY70" i="3" s="1"/>
  <c r="AY65" i="3"/>
  <c r="AY66" i="3" s="1"/>
  <c r="AY62" i="3"/>
  <c r="AY64" i="3" s="1"/>
  <c r="AY59" i="3"/>
  <c r="AY60" i="3" s="1"/>
  <c r="AY56" i="3"/>
  <c r="AY58" i="3" s="1"/>
  <c r="AY53" i="3"/>
  <c r="AY54" i="3" s="1"/>
  <c r="AY47" i="3"/>
  <c r="AY49" i="3" s="1"/>
  <c r="AY44" i="3"/>
  <c r="AY46" i="3" s="1"/>
  <c r="AY41" i="3"/>
  <c r="AY43" i="3" s="1"/>
  <c r="AY38" i="3"/>
  <c r="AY39" i="3" s="1"/>
  <c r="AY69" i="3" l="1"/>
  <c r="AY203" i="3"/>
  <c r="AY55" i="3"/>
  <c r="AY181" i="3"/>
  <c r="AY192" i="3"/>
  <c r="AY180" i="3"/>
  <c r="AY184" i="3"/>
  <c r="AY197" i="3"/>
  <c r="AY68" i="3"/>
  <c r="AY188" i="3"/>
  <c r="AY193" i="3"/>
  <c r="AY61" i="3"/>
  <c r="AY164" i="3"/>
  <c r="AY165" i="3"/>
  <c r="AY45" i="3"/>
  <c r="AY40" i="3"/>
  <c r="AY57" i="3"/>
  <c r="AY161" i="3"/>
  <c r="AY169" i="3"/>
  <c r="AY48" i="3"/>
  <c r="AY42" i="3"/>
  <c r="AY73" i="3"/>
  <c r="AY63" i="3"/>
  <c r="AY160" i="3"/>
  <c r="AY162" i="3"/>
  <c r="AY168" i="3"/>
  <c r="AY170" i="3"/>
  <c r="AY185" i="3"/>
  <c r="AY187" i="3"/>
  <c r="AY196" i="3"/>
  <c r="AY205" i="3"/>
  <c r="AY200" i="3"/>
  <c r="AY201" i="3"/>
  <c r="AW115" i="3"/>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AY9" i="7" l="1"/>
  <c r="AY10" i="7" s="1"/>
  <c r="AY11" i="7" l="1"/>
  <c r="AY12" i="7" l="1"/>
  <c r="AY5" i="7"/>
  <c r="AY6" i="7" s="1"/>
  <c r="AY2" i="7"/>
  <c r="AY4" i="7" s="1"/>
  <c r="AY6" i="6"/>
  <c r="AY8" i="6" s="1"/>
  <c r="AY2" i="6"/>
  <c r="AY7" i="6" l="1"/>
  <c r="AY9" i="6"/>
  <c r="AY3" i="7"/>
  <c r="AY7" i="7"/>
  <c r="AY8" i="7"/>
  <c r="AY4" i="6"/>
  <c r="AY3" i="6"/>
  <c r="AY5" i="6"/>
  <c r="C12" i="4" l="1"/>
  <c r="W27" i="3" l="1"/>
  <c r="C23" i="4" l="1"/>
  <c r="C24" i="4"/>
  <c r="W21" i="3" l="1"/>
  <c r="AD21" i="3"/>
  <c r="P21" i="3"/>
  <c r="P18" i="3" l="1"/>
  <c r="P20" i="3" s="1"/>
  <c r="W18" i="3"/>
  <c r="W20" i="3" s="1"/>
  <c r="AU9" i="6"/>
  <c r="Y9" i="6"/>
  <c r="Y5" i="6"/>
  <c r="Y170" i="3"/>
  <c r="AU170" i="3"/>
  <c r="Y166" i="3"/>
  <c r="AU166" i="3"/>
  <c r="Y162" i="3"/>
  <c r="AU162" i="3"/>
  <c r="AU158" i="3"/>
  <c r="Y15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<sst xmlns="http://schemas.openxmlformats.org/spreadsheetml/2006/main" count="1112" uniqueCount="707">
  <si>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</si>
  <si>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</si>
  <si>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</si>
  <si>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</si>
  <si>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</si>
  <si>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</si>
  <si>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</si>
  <si>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</si>
  <si>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</si>
  <si>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</si>
  <si>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</si>
  <si>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</si>
  <si>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</si>
  <si>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</si>
  <si>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</si>
  <si>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</si>
  <si>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</si>
  <si>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</si>
  <si>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</si>
  <si>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</si>
  <si>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</si>
  <si>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</si>
  <si>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</si>
  <si>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</si>
  <si>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</si>
  <si>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</si>
  <si>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</si>
  <si>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</si>
  <si>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</si>
  <si>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</si>
  <si>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</si>
  <si>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</si>
  <si>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</si>
  <si>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</si>
  <si>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</si>
  <si>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</si>
  <si>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</si>
  <si>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</si>
  <si>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</si>
  <si>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</si>
  <si>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</si>
  <si>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</si>
  <si>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</si>
  <si>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</si>
  <si>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</si>
  <si>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</si>
  <si>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</si>
  <si>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</si>
  <si>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</si>
  <si>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</si>
  <si>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</si>
  <si>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</si>
  <si>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</si>
  <si>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</si>
  <si>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</si>
  <si>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</si>
  <si>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</si>
  <si>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</si>
  <si>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</si>
  <si>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</si>
  <si>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</si>
  <si>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</si>
  <si>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</si>
  <si>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</si>
  <si>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</si>
  <si>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</si>
  <si>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</si>
  <si>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</si>
  <si>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</si>
  <si>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</si>
  <si>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</si>
  <si>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</si>
  <si>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</si>
  <si>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</si>
  <si>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</si>
  <si>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</si>
  <si>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</si>
  <si>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</si>
  <si>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</si>
  <si>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</si>
  <si>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</si>
  <si>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</si>
  <si>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</si>
  <si>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</si>
  <si>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</si>
  <si>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</si>
  <si>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</si>
  <si>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</si>
  <si>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</si>
  <si>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</si>
  <si>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</si>
  <si>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</si>
  <si>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</si>
  <si>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</si>
  <si>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</si>
  <si>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</si>
  <si>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</si>
  <si>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</si>
  <si>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</si>
  <si>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</si>
  <si>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</si>
  <si>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</si>
  <si>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</si>
  <si>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</si>
  <si>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</si>
  <si>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</si>
  <si>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</si>
  <si>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</si>
  <si>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</si>
  <si>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</si>
  <si>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</si>
  <si>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</si>
  <si>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</si>
  <si>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</si>
  <si>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</si>
  <si>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</si>
  <si>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</si>
  <si>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</si>
  <si>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</si>
  <si>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</si>
  <si>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</si>
  <si>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</si>
  <si>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</si>
  <si>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</si>
  <si>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</si>
  <si>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</si>
  <si>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</si>
  <si>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</si>
  <si>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</si>
  <si>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</si>
  <si>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</si>
  <si>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</si>
  <si>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</si>
  <si>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</si>
  <si>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</si>
  <si>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</si>
  <si>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</si>
  <si>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</si>
  <si>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</si>
  <si>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</si>
  <si>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</si>
  <si>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</si>
  <si>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</si>
  <si>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</si>
  <si>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</si>
  <si>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</si>
  <si>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</si>
  <si>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</si>
  <si>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</si>
  <si>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</si>
  <si>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</si>
  <si>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</si>
  <si>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</si>
  <si>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</si>
  <si>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</si>
  <si>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</si>
  <si>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</si>
  <si>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</si>
  <si>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</si>
  <si>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</si>
  <si>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</si>
  <si>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</si>
  <si>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</si>
  <si>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</si>
  <si>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</si>
  <si>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</si>
  <si>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</si>
  <si>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</si>
  <si>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</si>
  <si>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</si>
  <si>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</si>
  <si>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</si>
  <si>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</si>
  <si>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</si>
  <si>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</si>
  <si>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</si>
  <si>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</si>
  <si>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</si>
  <si>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</si>
  <si>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</si>
  <si>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</si>
  <si>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</si>
  <si>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</si>
  <si>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</si>
  <si>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</si>
  <si>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</si>
  <si>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</si>
  <si>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</si>
  <si>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</si>
  <si>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</si>
  <si>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</si>
  <si>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</si>
  <si>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</si>
  <si>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</si>
  <si>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</si>
  <si>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</si>
  <si>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</si>
  <si>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</si>
  <si>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</si>
  <si>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</si>
  <si>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</si>
  <si>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</si>
  <si>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</si>
  <si>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</si>
  <si>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</si>
  <si>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</si>
  <si>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</si>
  <si>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</si>
  <si>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</si>
  <si>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</si>
  <si>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</si>
  <si>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</si>
  <si>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</si>
  <si>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</si>
  <si>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</si>
  <si>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</si>
  <si>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</si>
  <si>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</si>
  <si>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</si>
  <si>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</si>
  <si>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</si>
  <si>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</si>
  <si>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</si>
  <si>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</si>
  <si>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</si>
  <si>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</si>
  <si>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</si>
  <si>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</si>
  <si>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</si>
  <si>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</si>
  <si>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</si>
  <si>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</si>
  <si>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</si>
  <si>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</si>
  <si>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</si>
  <si>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</si>
  <si>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</si>
  <si>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</si>
  <si>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</si>
  <si>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</si>
  <si>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</si>
  <si>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</si>
  <si>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</si>
  <si>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</si>
  <si>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</si>
  <si>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</si>
  <si>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</si>
  <si>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</si>
  <si>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</si>
  <si>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</si>
  <si>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</si>
  <si>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</si>
  <si>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</si>
  <si>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</si>
  <si>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</si>
  <si>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</si>
  <si>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</si>
  <si>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</si>
  <si>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</si>
  <si>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</si>
  <si>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</si>
  <si>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</si>
  <si>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</si>
  <si>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</si>
  <si>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</si>
  <si>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</si>
  <si>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</si>
  <si>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</si>
  <si>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</si>
  <si>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</si>
  <si>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</si>
  <si>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</si>
  <si>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</si>
  <si>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</si>
  <si>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</si>
  <si>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</si>
  <si>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</si>
  <si>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</si>
  <si>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</si>
  <si>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</si>
  <si>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</si>
  <si>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</si>
  <si>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</si>
  <si>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</si>
  <si>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</si>
  <si>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</si>
  <si>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</si>
  <si>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</si>
  <si>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</si>
  <si>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</si>
  <si>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</si>
  <si>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</si>
  <si>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</si>
  <si>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</si>
  <si>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</si>
  <si>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</si>
  <si>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</si>
  <si>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</si>
  <si>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</si>
  <si>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</si>
  <si>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</si>
  <si>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</si>
  <si>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</si>
  <si>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</si>
  <si>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</si>
  <si>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</si>
  <si>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</si>
  <si>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</si>
  <si>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</si>
  <si>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</si>
  <si>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</si>
  <si>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</si>
  <si>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</si>
  <si>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</si>
  <si>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</si>
  <si>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</si>
  <si>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</si>
  <si>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</si>
  <si>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</si>
  <si>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</si>
  <si>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</si>
  <si>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</si>
  <si>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</si>
  <si>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</si>
  <si>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</si>
  <si>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</si>
  <si>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</si>
  <si>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</si>
  <si>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</si>
  <si>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</si>
  <si>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</si>
  <si>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</si>
  <si>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</si>
  <si>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</si>
  <si>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</si>
  <si>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</si>
  <si>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</si>
  <si>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</si>
  <si>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</si>
  <si>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</si>
  <si>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</si>
  <si>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</si>
  <si>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</si>
  <si>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</si>
  <si>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</si>
  <si>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</si>
  <si>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</si>
  <si>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</si>
  <si>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</si>
  <si>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</si>
  <si>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</si>
  <si>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</si>
  <si>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</si>
  <si>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</si>
  <si>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</si>
  <si>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</si>
  <si>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</si>
  <si>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</si>
  <si>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</si>
  <si>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</si>
  <si>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</si>
  <si>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</si>
  <si>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</si>
  <si>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</si>
  <si>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</si>
  <si>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</si>
  <si>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</si>
  <si>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</si>
  <si>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</si>
  <si>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</si>
  <si>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</si>
  <si>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</si>
  <si>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</si>
  <si>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</si>
  <si>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</si>
  <si>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</si>
  <si>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</si>
  <si>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</si>
  <si>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</si>
  <si>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</si>
  <si>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</si>
  <si>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</si>
  <si>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</si>
  <si>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</si>
  <si>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</si>
  <si>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</si>
  <si>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</si>
  <si>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</si>
  <si>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</si>
  <si>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</si>
  <si>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</si>
  <si>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</si>
  <si>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</si>
  <si>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</si>
  <si>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</si>
  <si>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</si>
  <si>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</si>
  <si>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</si>
  <si>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</si>
  <si>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</si>
  <si>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</si>
  <si>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</si>
  <si>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</si>
  <si>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</si>
  <si>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</si>
  <si>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</si>
  <si>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</si>
  <si>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</si>
  <si>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</si>
  <si>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</si>
  <si>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</si>
  <si>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</si>
  <si>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</si>
  <si>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</si>
  <si>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</si>
  <si>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</si>
  <si>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</si>
  <si>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</si>
  <si>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</si>
  <si>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</si>
  <si>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</si>
  <si>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</si>
  <si>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</si>
  <si>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</si>
  <si>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</si>
  <si>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</si>
  <si>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</si>
  <si>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</si>
  <si>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</si>
  <si>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</si>
  <si>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</si>
  <si>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</si>
  <si>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</si>
  <si>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</si>
  <si>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</si>
  <si>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</si>
  <si>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</si>
  <si>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</si>
  <si>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</si>
  <si>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</si>
  <si>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</si>
  <si>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</si>
  <si>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</si>
  <si>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</si>
  <si>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</si>
  <si>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</si>
  <si>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</si>
  <si>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</si>
  <si>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</si>
  <si>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</si>
  <si>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</si>
  <si>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</si>
  <si>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</si>
  <si>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</si>
  <si>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</si>
  <si>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</si>
  <si>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</si>
  <si>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</si>
  <si>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</si>
  <si>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</si>
  <si>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</si>
  <si>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</si>
  <si>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</si>
  <si>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</si>
  <si>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</si>
  <si>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</si>
  <si>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</si>
  <si>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</si>
  <si>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</si>
  <si>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</si>
  <si>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</si>
  <si>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</si>
  <si>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</si>
  <si>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</si>
  <si>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</si>
  <si>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</si>
  <si>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</si>
  <si>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</si>
  <si>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</si>
  <si>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</si>
  <si>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</si>
  <si>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</si>
  <si>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</si>
  <si>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</si>
  <si>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</si>
  <si>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</si>
  <si>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</si>
  <si>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</si>
  <si>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</si>
  <si>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</si>
  <si>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</si>
  <si>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</si>
  <si>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</si>
  <si>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</si>
  <si>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</si>
  <si>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</si>
  <si>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</si>
  <si>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</si>
  <si>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</si>
  <si>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</si>
  <si>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</si>
  <si>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</si>
  <si>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</si>
  <si>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</si>
  <si>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</si>
  <si>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</si>
  <si>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</si>
  <si>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</si>
  <si>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</si>
  <si>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</si>
  <si>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</si>
  <si>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</si>
  <si>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</si>
  <si>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</si>
  <si>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</si>
  <si>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</si>
  <si>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</si>
  <si>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</si>
  <si>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</si>
  <si>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</si>
  <si>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</si>
  <si>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</si>
  <si>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</si>
  <si>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</si>
  <si>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</si>
  <si>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</si>
  <si>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</si>
  <si>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</si>
  <si>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</si>
  <si>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</si>
  <si>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</si>
  <si>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</si>
  <si>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</si>
  <si>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</si>
  <si>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</si>
  <si>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</si>
  <si>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</si>
  <si>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</si>
  <si>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</si>
  <si>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</si>
  <si>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</si>
  <si>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</si>
  <si>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</si>
  <si>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</si>
  <si>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</si>
  <si>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</si>
  <si>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</si>
  <si>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</si>
  <si>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</si>
  <si>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</si>
  <si>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</si>
  <si>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</si>
  <si>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</si>
  <si>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</si>
  <si>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</si>
  <si>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</si>
  <si>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</si>
  <si>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</si>
  <si>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</si>
  <si>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</si>
  <si>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</si>
  <si>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</si>
  <si>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</si>
  <si>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</si>
  <si>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</si>
  <si>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</si>
  <si>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</si>
  <si>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</si>
  <si>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</si>
  <si>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</si>
  <si>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</si>
  <si>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</si>
  <si>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</si>
  <si>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</si>
  <si>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</si>
  <si>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</si>
  <si>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地方創生応援税制（企業版ふるさと納税）普及促進事業</t>
  </si>
  <si>
    <t>地方創生推進事務局</t>
  </si>
  <si>
    <t>参事官　田中　昇治</t>
  </si>
  <si>
    <t>平成29年度</t>
  </si>
  <si>
    <t>終了予定なし</t>
  </si>
  <si>
    <t>-</t>
  </si>
  <si>
    <t>地方創生応援税制（企業版ふるさと納税）について、地方公共団体や企業等に向けて制度内容や活用事例等に係る広報の強化を図り、地方公共団体による一層の活用促進や企業の地域貢献への機運及び寄附文化の醸成を図ることを目的とする。</t>
  </si>
  <si>
    <t>地方創生推進委託費</t>
  </si>
  <si>
    <t>庁費</t>
  </si>
  <si>
    <t>委員等旅費</t>
  </si>
  <si>
    <t>諸謝金</t>
  </si>
  <si>
    <t>リーフレットの印刷・配布</t>
  </si>
  <si>
    <t>枚</t>
  </si>
  <si>
    <t>ポスターの印刷・配布</t>
  </si>
  <si>
    <t>式</t>
  </si>
  <si>
    <t>表彰式等の実施</t>
  </si>
  <si>
    <t>マッチング会等の実施</t>
  </si>
  <si>
    <t>執行額／リーフレット配布枚数　　　　　　　　　</t>
    <phoneticPr fontId="5"/>
  </si>
  <si>
    <t>円</t>
  </si>
  <si>
    <t>　　円/枚</t>
    <phoneticPr fontId="5"/>
  </si>
  <si>
    <t>執行額／ポスター配布枚数　</t>
    <phoneticPr fontId="5"/>
  </si>
  <si>
    <t>百万円</t>
  </si>
  <si>
    <t>執行額／表彰式等の実施回数</t>
    <phoneticPr fontId="5"/>
  </si>
  <si>
    <t>執行額／マッチング会等の実施回数　　　　　　　　　　　　　　</t>
    <phoneticPr fontId="5"/>
  </si>
  <si>
    <t>新29-0002</t>
  </si>
  <si>
    <t>内閣府0027</t>
  </si>
  <si>
    <t>○</t>
  </si>
  <si>
    <t>-</t>
    <phoneticPr fontId="5"/>
  </si>
  <si>
    <t>地方創生推進委託費</t>
    <rPh sb="0" eb="2">
      <t>チホウ</t>
    </rPh>
    <rPh sb="2" eb="4">
      <t>ソウセイ</t>
    </rPh>
    <rPh sb="4" eb="6">
      <t>スイシン</t>
    </rPh>
    <rPh sb="6" eb="8">
      <t>イタク</t>
    </rPh>
    <rPh sb="8" eb="9">
      <t>ヒ</t>
    </rPh>
    <phoneticPr fontId="5"/>
  </si>
  <si>
    <t>リーフレット及びポスターのデザイン作成</t>
    <phoneticPr fontId="5"/>
  </si>
  <si>
    <t>A.株式会社電通アドギア</t>
    <phoneticPr fontId="5"/>
  </si>
  <si>
    <t>B.株式会社JTB</t>
    <phoneticPr fontId="5"/>
  </si>
  <si>
    <t>庁費</t>
    <rPh sb="0" eb="2">
      <t>チョウヒ</t>
    </rPh>
    <phoneticPr fontId="5"/>
  </si>
  <si>
    <t>活用事例集の印刷</t>
    <phoneticPr fontId="5"/>
  </si>
  <si>
    <t>リーフレット及びポスターの印刷</t>
    <phoneticPr fontId="5"/>
  </si>
  <si>
    <t>F. 朝日梱包株式会社</t>
    <phoneticPr fontId="5"/>
  </si>
  <si>
    <t>活用事例集、リーフレット及びポスターの梱包・発送</t>
    <phoneticPr fontId="5"/>
  </si>
  <si>
    <t>株式会社電通アドギア</t>
    <phoneticPr fontId="5"/>
  </si>
  <si>
    <t>株式会社JTB</t>
    <phoneticPr fontId="5"/>
  </si>
  <si>
    <t>朝日梱包株式会社</t>
    <phoneticPr fontId="5"/>
  </si>
  <si>
    <t>☑</t>
  </si>
  <si>
    <t>国の重要施策である地方創生の推進に資するための支援策であり、制度等に係る広報・周知が重要である。</t>
    <phoneticPr fontId="5"/>
  </si>
  <si>
    <t>地域再生法に位置付けられている国が推進する事業であることから、制度等に係る広報・周知は国が実施すべきものである。</t>
    <phoneticPr fontId="5"/>
  </si>
  <si>
    <t>制度の活用実績を伸ばすためには、民間企業や地方公共団体における認知度の上昇が重要なポイントとなるものであり、手段として必要かつ適切なものである。
本事業の政策目的は、財政支援を通じた地方創生の実現である。まち・ひと・しごと創生総合戦略の実現の鍵となるものであり、最優先事業の一つである。</t>
    <phoneticPr fontId="5"/>
  </si>
  <si>
    <t>有</t>
  </si>
  <si>
    <t>無</t>
  </si>
  <si>
    <t>‐</t>
  </si>
  <si>
    <t>事業者の選定に当たっては、複数業者の見積書を徴取しており、経費の効率化に努めている。</t>
    <phoneticPr fontId="5"/>
  </si>
  <si>
    <t>制度の利用促進のため訴求対象に即した媒体を選んで、効果的な広報を実施している。</t>
    <phoneticPr fontId="5"/>
  </si>
  <si>
    <t>本シートに記載のとおり、概ね見込みに見合ったものとなっている。</t>
    <phoneticPr fontId="5"/>
  </si>
  <si>
    <t>制度や活用事例の周知といった広報の効果により、寄附額及び寄附件数は上記のとおり増加している。</t>
    <phoneticPr fontId="5"/>
  </si>
  <si>
    <t>地方公共団体の地方創生事業の実施を税制面から支援するもの。</t>
    <phoneticPr fontId="5"/>
  </si>
  <si>
    <t>1,660,194/345,000</t>
    <phoneticPr fontId="5"/>
  </si>
  <si>
    <t>3,320,388/63,200</t>
    <phoneticPr fontId="5"/>
  </si>
  <si>
    <t>10/1</t>
    <phoneticPr fontId="5"/>
  </si>
  <si>
    <t>一般競争契約のうち総合評価方式を採用することにより価格及び技術面の競争性が確保され、適正な手続きをとっており、支出先の選定は妥当である。</t>
    <phoneticPr fontId="5"/>
  </si>
  <si>
    <t>庁費</t>
    <phoneticPr fontId="5"/>
  </si>
  <si>
    <t>活用事例集の印刷</t>
    <phoneticPr fontId="5"/>
  </si>
  <si>
    <t>株式会社精美堂</t>
    <rPh sb="0" eb="2">
      <t>カブシキ</t>
    </rPh>
    <rPh sb="2" eb="4">
      <t>カイシャ</t>
    </rPh>
    <rPh sb="4" eb="6">
      <t>セイビ</t>
    </rPh>
    <rPh sb="6" eb="7">
      <t>ドウ</t>
    </rPh>
    <phoneticPr fontId="5"/>
  </si>
  <si>
    <t>-</t>
    <phoneticPr fontId="5"/>
  </si>
  <si>
    <t>-</t>
    <phoneticPr fontId="5"/>
  </si>
  <si>
    <t>-</t>
    <phoneticPr fontId="5"/>
  </si>
  <si>
    <t>H.東武トップツアーズ株式会社</t>
    <phoneticPr fontId="5"/>
  </si>
  <si>
    <t>地方創生推進委託費</t>
    <phoneticPr fontId="5"/>
  </si>
  <si>
    <t>株式会社信興</t>
    <phoneticPr fontId="5"/>
  </si>
  <si>
    <t>株式会社サンビジネス</t>
    <phoneticPr fontId="5"/>
  </si>
  <si>
    <t>地方公共団体職員向け研修会講師（諸謝金）</t>
    <phoneticPr fontId="5"/>
  </si>
  <si>
    <t>個人（１名）</t>
    <phoneticPr fontId="5"/>
  </si>
  <si>
    <t>東武トップツアーズ株式会社</t>
    <phoneticPr fontId="5"/>
  </si>
  <si>
    <t>株式会社ビジカ</t>
    <phoneticPr fontId="5"/>
  </si>
  <si>
    <t>G.株式会社ビジカ</t>
    <phoneticPr fontId="5"/>
  </si>
  <si>
    <t>地方創生サイトデザイン改修</t>
    <phoneticPr fontId="5"/>
  </si>
  <si>
    <t>部</t>
    <rPh sb="0" eb="1">
      <t>ブ</t>
    </rPh>
    <phoneticPr fontId="5"/>
  </si>
  <si>
    <t>15,333,500/58,000</t>
    <phoneticPr fontId="5"/>
  </si>
  <si>
    <t>円</t>
    <phoneticPr fontId="5"/>
  </si>
  <si>
    <t>　　円/部</t>
    <rPh sb="4" eb="5">
      <t>ブ</t>
    </rPh>
    <phoneticPr fontId="5"/>
  </si>
  <si>
    <t>25,839,000/100,000</t>
    <phoneticPr fontId="5"/>
  </si>
  <si>
    <t>2,468,561/400,000</t>
    <phoneticPr fontId="5"/>
  </si>
  <si>
    <t>9/1</t>
    <phoneticPr fontId="5"/>
  </si>
  <si>
    <t>28/1</t>
    <phoneticPr fontId="5"/>
  </si>
  <si>
    <t>27/1</t>
    <phoneticPr fontId="5"/>
  </si>
  <si>
    <t>12/1</t>
    <phoneticPr fontId="5"/>
  </si>
  <si>
    <t>2,252,223/19,300</t>
    <phoneticPr fontId="5"/>
  </si>
  <si>
    <t>1,925,843/318,000</t>
    <phoneticPr fontId="5"/>
  </si>
  <si>
    <t>-</t>
    <phoneticPr fontId="5"/>
  </si>
  <si>
    <t>14/1</t>
    <phoneticPr fontId="5"/>
  </si>
  <si>
    <t>20/1</t>
    <phoneticPr fontId="5"/>
  </si>
  <si>
    <t>2,208,000/300,000</t>
    <phoneticPr fontId="5"/>
  </si>
  <si>
    <t>C.株式会社アライ印刷</t>
    <rPh sb="9" eb="11">
      <t>インサツ</t>
    </rPh>
    <phoneticPr fontId="5"/>
  </si>
  <si>
    <t>E.株式会社アライ印刷</t>
    <phoneticPr fontId="5"/>
  </si>
  <si>
    <t>株式会社アライ印刷</t>
    <phoneticPr fontId="5"/>
  </si>
  <si>
    <t>府</t>
  </si>
  <si>
    <t>活用事例集の作成</t>
    <rPh sb="6" eb="8">
      <t>サクセイ</t>
    </rPh>
    <phoneticPr fontId="5"/>
  </si>
  <si>
    <t>活用事例集等の作成</t>
    <rPh sb="0" eb="2">
      <t>カツヨウ</t>
    </rPh>
    <phoneticPr fontId="5"/>
  </si>
  <si>
    <t>執行額／活用事例集等の作成　　　　　　　　　　　　</t>
    <rPh sb="4" eb="6">
      <t>カツヨウ</t>
    </rPh>
    <phoneticPr fontId="5"/>
  </si>
  <si>
    <t>優良事例表彰式に係る企画運営及び採録記事作成</t>
    <rPh sb="0" eb="2">
      <t>ユウリョウ</t>
    </rPh>
    <rPh sb="2" eb="4">
      <t>ジレイ</t>
    </rPh>
    <rPh sb="4" eb="7">
      <t>ヒョウショウシキ</t>
    </rPh>
    <rPh sb="8" eb="9">
      <t>カカ</t>
    </rPh>
    <rPh sb="10" eb="12">
      <t>キカク</t>
    </rPh>
    <rPh sb="12" eb="14">
      <t>ウンエイ</t>
    </rPh>
    <rPh sb="14" eb="15">
      <t>オヨ</t>
    </rPh>
    <rPh sb="16" eb="18">
      <t>サイロク</t>
    </rPh>
    <rPh sb="18" eb="20">
      <t>キジ</t>
    </rPh>
    <rPh sb="20" eb="22">
      <t>サクセイ</t>
    </rPh>
    <phoneticPr fontId="5"/>
  </si>
  <si>
    <t xml:space="preserve"> 百万円/式</t>
    <phoneticPr fontId="5"/>
  </si>
  <si>
    <t>調査・分析及びマッチング支援</t>
    <phoneticPr fontId="5"/>
  </si>
  <si>
    <t>予定価格が類推される恐れがあるため、落札率は記載なし</t>
    <phoneticPr fontId="5"/>
  </si>
  <si>
    <t>活用事例集の作成</t>
    <rPh sb="0" eb="2">
      <t>カツヨウ</t>
    </rPh>
    <rPh sb="2" eb="4">
      <t>ジレイ</t>
    </rPh>
    <rPh sb="4" eb="5">
      <t>シュウ</t>
    </rPh>
    <rPh sb="6" eb="8">
      <t>サクセイ</t>
    </rPh>
    <phoneticPr fontId="5"/>
  </si>
  <si>
    <t>優良事例表彰式に係る企画運営及び採録記事作成</t>
    <phoneticPr fontId="5"/>
  </si>
  <si>
    <t>データベース作成①</t>
    <phoneticPr fontId="5"/>
  </si>
  <si>
    <t>データベース作成②</t>
    <rPh sb="6" eb="8">
      <t>サクセイ</t>
    </rPh>
    <phoneticPr fontId="5"/>
  </si>
  <si>
    <t>地域再生法施行規則第14条第３項の規定に基づく「まち・ひと・しごと創生寄附活用事業実施報告」</t>
    <phoneticPr fontId="5"/>
  </si>
  <si>
    <t>地方創生に関する施策の推進</t>
    <phoneticPr fontId="5"/>
  </si>
  <si>
    <t>D.株式会社精美堂</t>
    <rPh sb="2" eb="6">
      <t>カブシキカイシャ</t>
    </rPh>
    <rPh sb="6" eb="9">
      <t>セイビドウ</t>
    </rPh>
    <phoneticPr fontId="5"/>
  </si>
  <si>
    <t>リーフレット及びポスターのデザイン作成</t>
    <phoneticPr fontId="5"/>
  </si>
  <si>
    <t>I.個人（１名）</t>
    <phoneticPr fontId="5"/>
  </si>
  <si>
    <t>諸謝金</t>
    <rPh sb="0" eb="1">
      <t>ショ</t>
    </rPh>
    <rPh sb="1" eb="3">
      <t>シャキン</t>
    </rPh>
    <phoneticPr fontId="5"/>
  </si>
  <si>
    <t>地方公共団体職員向け研修会講師（諸謝金）</t>
    <phoneticPr fontId="5"/>
  </si>
  <si>
    <t>J.株式会社サンビジネス</t>
    <phoneticPr fontId="5"/>
  </si>
  <si>
    <t>地方創生推進委託費</t>
    <phoneticPr fontId="5"/>
  </si>
  <si>
    <t>データベース作成①</t>
    <phoneticPr fontId="5"/>
  </si>
  <si>
    <t>K.株式会社信興</t>
    <phoneticPr fontId="5"/>
  </si>
  <si>
    <t>地方創生推進委託費</t>
    <rPh sb="0" eb="2">
      <t>チホウ</t>
    </rPh>
    <rPh sb="2" eb="4">
      <t>ソウセイ</t>
    </rPh>
    <rPh sb="4" eb="6">
      <t>スイシン</t>
    </rPh>
    <rPh sb="6" eb="8">
      <t>イタク</t>
    </rPh>
    <rPh sb="8" eb="9">
      <t>ヒ</t>
    </rPh>
    <phoneticPr fontId="5"/>
  </si>
  <si>
    <t>データベース作成②</t>
    <phoneticPr fontId="5"/>
  </si>
  <si>
    <t>-</t>
    <phoneticPr fontId="5"/>
  </si>
  <si>
    <t>点検対象外</t>
    <rPh sb="0" eb="2">
      <t>テンケン</t>
    </rPh>
    <rPh sb="2" eb="4">
      <t>タイショウ</t>
    </rPh>
    <rPh sb="4" eb="5">
      <t>ガイ</t>
    </rPh>
    <phoneticPr fontId="5"/>
  </si>
  <si>
    <t>事業の有効性・効率性・成果について適切かつ的確に検証し、予算の効率的執行に努め、執行実績を適切に概算要求へ反映させるべき。</t>
    <phoneticPr fontId="5"/>
  </si>
  <si>
    <t>まち・ひと・しごと創生基本方針2021
第２期「まち・ひと・しごと創生総合戦略」（2020改訂版）</t>
    <rPh sb="45" eb="48">
      <t>カイテイバン</t>
    </rPh>
    <phoneticPr fontId="5"/>
  </si>
  <si>
    <t>-</t>
    <phoneticPr fontId="5"/>
  </si>
  <si>
    <t>企業と地方公共団体のマッチング機会の拡充等によるもの</t>
    <rPh sb="0" eb="2">
      <t>キギョウ</t>
    </rPh>
    <rPh sb="3" eb="5">
      <t>チホウ</t>
    </rPh>
    <rPh sb="5" eb="7">
      <t>コウキョウ</t>
    </rPh>
    <rPh sb="7" eb="9">
      <t>ダンタイ</t>
    </rPh>
    <rPh sb="15" eb="17">
      <t>キカイ</t>
    </rPh>
    <rPh sb="18" eb="20">
      <t>カクジュウ</t>
    </rPh>
    <rPh sb="20" eb="21">
      <t>ナド</t>
    </rPh>
    <phoneticPr fontId="5"/>
  </si>
  <si>
    <t>○他の模範となる取組を行った地方公共団体や民間企業を地方創生担当大臣が表彰し、広く周知することで、本税制の更なる活用促進と優良事例の全国展開を図る。
○地方創生SDGs官民連携プラットフォームを活用した企業版ふるさと納税分科会において、地方公共団体と企業とのマッチングを行うことにより、新たな寄附の創出や官民連携の取組の実施につなげる。</t>
    <rPh sb="50" eb="52">
      <t>ゼイセイ</t>
    </rPh>
    <phoneticPr fontId="5"/>
  </si>
  <si>
    <t>本税制を活用したことのある地方公共団体の数
令和６年度までに累計1,000団体</t>
    <rPh sb="0" eb="1">
      <t>ホン</t>
    </rPh>
    <rPh sb="1" eb="3">
      <t>ゼイセイ</t>
    </rPh>
    <rPh sb="4" eb="6">
      <t>カツヨウ</t>
    </rPh>
    <rPh sb="13" eb="15">
      <t>チホウ</t>
    </rPh>
    <rPh sb="15" eb="17">
      <t>コウキョウ</t>
    </rPh>
    <rPh sb="17" eb="19">
      <t>ダンタイ</t>
    </rPh>
    <rPh sb="20" eb="21">
      <t>カズ</t>
    </rPh>
    <rPh sb="22" eb="24">
      <t>レイワ</t>
    </rPh>
    <rPh sb="37" eb="39">
      <t>ダンタイ</t>
    </rPh>
    <phoneticPr fontId="5"/>
  </si>
  <si>
    <t>本税制を活用したことのある地方公共団体の数（累計）</t>
    <phoneticPr fontId="5"/>
  </si>
  <si>
    <t>団体</t>
    <rPh sb="0" eb="2">
      <t>ダンタイ</t>
    </rPh>
    <phoneticPr fontId="5"/>
  </si>
  <si>
    <t>本税制を活用したことのある地方公共団体の数
令和６年度までに累計1,000団体</t>
    <phoneticPr fontId="5"/>
  </si>
  <si>
    <t>・本税制の活用実績の少ない地方公共団体や企業による活用の促進を図るため、企業版ふるさと納税推進リーダー等を通じた情報提供のほか、企業や地方公共団体に対する地方創生担当大臣による表彰の実施等を行い、優良事例の横展開を図る。
・「内閣府地方創生SDGｓ官民連携プラットフォーム分科会」等を活用したマッチング機会の拡大・充実を図る。</t>
    <rPh sb="51" eb="52">
      <t>ナド</t>
    </rPh>
    <rPh sb="93" eb="94">
      <t>ナド</t>
    </rPh>
    <rPh sb="157" eb="159">
      <t>ジュウジツ</t>
    </rPh>
    <phoneticPr fontId="5"/>
  </si>
  <si>
    <t>本税制を活用した企業による地方公共団体が行う地方創生事業に対する寄附額及び寄附件数は平成28年度から令和２年度にかけ、約14.7倍(H28：約7.5億円→R2：約110.1億円)、約4.4倍（H28：517件→R2：2,249件）となっており、制度や活用事例等の周知といった広報の効果が現れてきている。</t>
    <rPh sb="0" eb="1">
      <t>ホン</t>
    </rPh>
    <rPh sb="1" eb="3">
      <t>ゼイセイ</t>
    </rPh>
    <rPh sb="129" eb="130">
      <t>ナド</t>
    </rPh>
    <phoneticPr fontId="5"/>
  </si>
  <si>
    <t>本税制を活用した企業による地方公共団体が行う地方創生事業に対する寄附額及び寄附件数は平成28年度から令和２年度にかけ、約14.7倍(H28：約7.5億円→R2：約110.1億円)、約4.4倍（H28：517件→R2：2,249件）となっており、制度や活用事例等の周知といった広報の効果が現れてきている。</t>
    <rPh sb="1" eb="3">
      <t>ゼイセイ</t>
    </rPh>
    <rPh sb="129" eb="130">
      <t>ナド</t>
    </rPh>
    <phoneticPr fontId="5"/>
  </si>
  <si>
    <t>寄附額及び寄附件数は平成28年度から令和２年度にかけ、約14.7倍(H28：約7.5億円→R2：約110.1億円)、約4.4倍（H28：517件→R2：2,249件）となっており、制度や活用事例等の周知といった広報の効果も現れてきていると考える。所見を踏まえ、予算の効率的執行に努める。今後とも、本税制の更なる活用促進を図るため、地方公共団体や民間企業等に向けた、制度内容や活用事例等に係る広報をさらに強化していく。</t>
    <rPh sb="97" eb="98">
      <t>ナド</t>
    </rPh>
    <rPh sb="119" eb="12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</si>
</sst>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2" borderId="126"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86" xfId="0" applyFont="1" applyFill="1" applyBorder="1" applyAlignment="1">
      <alignment horizontal="center" vertical="center" wrapText="1"/>
    </xf>
    <xf numFmtId="0" fontId="13" fillId="3" borderId="134"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7" fontId="0" fillId="0" borderId="117"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3" fillId="2" borderId="11" xfId="0" applyFont="1" applyFill="1" applyBorder="1" applyAlignment="1">
      <alignment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3" borderId="31" xfId="0" applyFont="1" applyFill="1" applyBorder="1" applyAlignment="1">
      <alignment horizontal="center" vertical="center"/>
    </xf>
    <xf numFmtId="0" fontId="16" fillId="0" borderId="112" xfId="0" applyFont="1" applyFill="1" applyBorder="1" applyAlignment="1">
      <alignment horizontal="center" vertical="center" shrinkToFit="1"/>
    </xf>
    <xf numFmtId="0" fontId="0" fillId="0" borderId="113" xfId="0" applyFont="1" applyFill="1" applyBorder="1" applyAlignment="1">
      <alignment horizontal="center" vertical="center" shrinkToFit="1"/>
    </xf>
    <xf numFmtId="0" fontId="0" fillId="0" borderId="114" xfId="0" applyFont="1" applyFill="1" applyBorder="1" applyAlignment="1">
      <alignment horizontal="center" vertical="center" shrinkToFit="1"/>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3" borderId="32"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3" fillId="2" borderId="81" xfId="4" applyFont="1" applyFill="1" applyBorder="1" applyAlignment="1">
      <alignment horizontal="center" vertical="top" wrapText="1"/>
    </xf>
    <xf numFmtId="0" fontId="13" fillId="2" borderId="82" xfId="4" applyFont="1" applyFill="1" applyBorder="1" applyAlignment="1">
      <alignment horizontal="center" vertical="top" wrapText="1"/>
    </xf>
    <xf numFmtId="0" fontId="13" fillId="2" borderId="83" xfId="4" applyFont="1" applyFill="1" applyBorder="1" applyAlignment="1">
      <alignment horizontal="center" vertical="top" wrapText="1"/>
    </xf>
    <xf numFmtId="0" fontId="13" fillId="2" borderId="3" xfId="4" applyFont="1" applyFill="1" applyBorder="1" applyAlignment="1">
      <alignment horizontal="center" vertical="top" wrapText="1"/>
    </xf>
    <xf numFmtId="0" fontId="13" fillId="2" borderId="0" xfId="4" applyFont="1" applyFill="1" applyBorder="1" applyAlignment="1">
      <alignment horizontal="center" vertical="top" wrapText="1"/>
    </xf>
    <xf numFmtId="0" fontId="13" fillId="2" borderId="46" xfId="4" applyFont="1" applyFill="1" applyBorder="1" applyAlignment="1">
      <alignment horizontal="center" vertical="top"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163286</xdr:colOff>
      <xdr:row>116</xdr:row>
      <xdr:rowOff>176894</xdr:rowOff>
    </xdr:from>
    <xdr:to>
      <xdr:col>34</xdr:col>
      <xdr:colOff>193920</xdr:colOff>
      <xdr:row>119</xdr:row>
      <xdr:rowOff>121808</xdr:rowOff>
    </xdr:to>
    <xdr:sp macro="" textlink="">
      <xdr:nvSpPr>
        <xdr:cNvPr id="2" name="正方形/長方形 1"/>
        <xdr:cNvSpPr/>
      </xdr:nvSpPr>
      <xdr:spPr>
        <a:xfrm>
          <a:off x="4449536" y="236247215"/>
          <a:ext cx="2684027" cy="100627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kumimoji="1" lang="ja-JP" altLang="en-US" sz="1800">
              <a:solidFill>
                <a:sysClr val="windowText" lastClr="000000"/>
              </a:solidFill>
            </a:rPr>
            <a:t>内閣府</a:t>
          </a:r>
          <a:endParaRPr kumimoji="1" lang="en-US" altLang="ja-JP" sz="1800">
            <a:solidFill>
              <a:sysClr val="windowText" lastClr="000000"/>
            </a:solidFill>
          </a:endParaRPr>
        </a:p>
        <a:p>
          <a:pPr algn="ctr">
            <a:lnSpc>
              <a:spcPts val="3400"/>
            </a:lnSpc>
            <a:spcBef>
              <a:spcPts val="1200"/>
            </a:spcBef>
          </a:pPr>
          <a:r>
            <a:rPr kumimoji="1" lang="en-US" altLang="ja-JP" sz="1800">
              <a:solidFill>
                <a:sysClr val="windowText" lastClr="000000"/>
              </a:solidFill>
              <a:latin typeface="+mn-ea"/>
              <a:ea typeface="+mn-ea"/>
            </a:rPr>
            <a:t>72</a:t>
          </a:r>
          <a:r>
            <a:rPr kumimoji="1" lang="ja-JP" altLang="en-US" sz="1800">
              <a:solidFill>
                <a:sysClr val="windowText" lastClr="000000"/>
              </a:solidFill>
              <a:latin typeface="+mn-ea"/>
              <a:ea typeface="+mn-ea"/>
            </a:rPr>
            <a:t>百万円</a:t>
          </a:r>
        </a:p>
      </xdr:txBody>
    </xdr:sp>
    <xdr:clientData/>
  </xdr:twoCellAnchor>
  <xdr:twoCellAnchor>
    <xdr:from>
      <xdr:col>6</xdr:col>
      <xdr:colOff>145674</xdr:colOff>
      <xdr:row>119</xdr:row>
      <xdr:rowOff>276954</xdr:rowOff>
    </xdr:from>
    <xdr:to>
      <xdr:col>18</xdr:col>
      <xdr:colOff>53277</xdr:colOff>
      <xdr:row>125</xdr:row>
      <xdr:rowOff>124156</xdr:rowOff>
    </xdr:to>
    <xdr:grpSp>
      <xdr:nvGrpSpPr>
        <xdr:cNvPr id="4" name="グループ化 3"/>
        <xdr:cNvGrpSpPr/>
      </xdr:nvGrpSpPr>
      <xdr:grpSpPr>
        <a:xfrm>
          <a:off x="1256017" y="46290868"/>
          <a:ext cx="2128289" cy="1980802"/>
          <a:chOff x="10177576" y="44334545"/>
          <a:chExt cx="2116189" cy="2004984"/>
        </a:xfrm>
      </xdr:grpSpPr>
      <xdr:sp macro="" textlink="">
        <xdr:nvSpPr>
          <xdr:cNvPr id="5" name="正方形/長方形 4"/>
          <xdr:cNvSpPr/>
        </xdr:nvSpPr>
        <xdr:spPr>
          <a:xfrm>
            <a:off x="10299808" y="44672332"/>
            <a:ext cx="1803922"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株式会社電通アドギア</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6" name="テキスト ボックス 5"/>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sp macro="" textlink="">
        <xdr:nvSpPr>
          <xdr:cNvPr id="7" name="大かっこ 6"/>
          <xdr:cNvSpPr/>
        </xdr:nvSpPr>
        <xdr:spPr>
          <a:xfrm>
            <a:off x="10177576" y="45638668"/>
            <a:ext cx="2098319"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優良事例表彰式に係る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企画運営及び採録記事作成</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6</xdr:col>
      <xdr:colOff>190499</xdr:colOff>
      <xdr:row>125</xdr:row>
      <xdr:rowOff>288161</xdr:rowOff>
    </xdr:from>
    <xdr:to>
      <xdr:col>18</xdr:col>
      <xdr:colOff>53280</xdr:colOff>
      <xdr:row>131</xdr:row>
      <xdr:rowOff>135362</xdr:rowOff>
    </xdr:to>
    <xdr:grpSp>
      <xdr:nvGrpSpPr>
        <xdr:cNvPr id="8" name="グループ化 7"/>
        <xdr:cNvGrpSpPr/>
      </xdr:nvGrpSpPr>
      <xdr:grpSpPr>
        <a:xfrm>
          <a:off x="1293222" y="48435675"/>
          <a:ext cx="2091087" cy="1991687"/>
          <a:chOff x="10218319" y="44334545"/>
          <a:chExt cx="2075446" cy="2004984"/>
        </a:xfrm>
      </xdr:grpSpPr>
      <xdr:sp macro="" textlink="">
        <xdr:nvSpPr>
          <xdr:cNvPr id="9" name="正方形/長方形 8"/>
          <xdr:cNvSpPr/>
        </xdr:nvSpPr>
        <xdr:spPr>
          <a:xfrm>
            <a:off x="10289626" y="44672332"/>
            <a:ext cx="1814106"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JTB</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10" name="テキスト ボックス 9"/>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sp macro="" textlink="">
        <xdr:nvSpPr>
          <xdr:cNvPr id="11" name="大かっこ 10"/>
          <xdr:cNvSpPr/>
        </xdr:nvSpPr>
        <xdr:spPr>
          <a:xfrm>
            <a:off x="10218319" y="45638668"/>
            <a:ext cx="2037202"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活用事例集の作成</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7</xdr:col>
      <xdr:colOff>67238</xdr:colOff>
      <xdr:row>134</xdr:row>
      <xdr:rowOff>649941</xdr:rowOff>
    </xdr:from>
    <xdr:to>
      <xdr:col>17</xdr:col>
      <xdr:colOff>61023</xdr:colOff>
      <xdr:row>140</xdr:row>
      <xdr:rowOff>99137</xdr:rowOff>
    </xdr:to>
    <xdr:grpSp>
      <xdr:nvGrpSpPr>
        <xdr:cNvPr id="14" name="グループ化 13"/>
        <xdr:cNvGrpSpPr/>
      </xdr:nvGrpSpPr>
      <xdr:grpSpPr>
        <a:xfrm>
          <a:off x="1362638" y="52629227"/>
          <a:ext cx="1844356" cy="1854939"/>
          <a:chOff x="12329444" y="44334545"/>
          <a:chExt cx="1808757" cy="1858952"/>
        </a:xfrm>
      </xdr:grpSpPr>
      <xdr:sp macro="" textlink="">
        <xdr:nvSpPr>
          <xdr:cNvPr id="15" name="正方形/長方形 14"/>
          <xdr:cNvSpPr/>
        </xdr:nvSpPr>
        <xdr:spPr>
          <a:xfrm>
            <a:off x="12339520" y="44618355"/>
            <a:ext cx="1798681"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株式会社精美堂</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0.6</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16" name="大かっこ 15"/>
          <xdr:cNvSpPr/>
        </xdr:nvSpPr>
        <xdr:spPr>
          <a:xfrm>
            <a:off x="12329444" y="45561026"/>
            <a:ext cx="1798976"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リーフレット及びポスターの</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デザイン作成</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17" name="テキスト ボックス 16"/>
          <xdr:cNvSpPr txBox="1"/>
        </xdr:nvSpPr>
        <xdr:spPr>
          <a:xfrm>
            <a:off x="12498398" y="44334545"/>
            <a:ext cx="1421783"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7</xdr:col>
      <xdr:colOff>33620</xdr:colOff>
      <xdr:row>131</xdr:row>
      <xdr:rowOff>302557</xdr:rowOff>
    </xdr:from>
    <xdr:to>
      <xdr:col>17</xdr:col>
      <xdr:colOff>72240</xdr:colOff>
      <xdr:row>134</xdr:row>
      <xdr:rowOff>468931</xdr:rowOff>
    </xdr:to>
    <xdr:grpSp>
      <xdr:nvGrpSpPr>
        <xdr:cNvPr id="18" name="グループ化 17"/>
        <xdr:cNvGrpSpPr/>
      </xdr:nvGrpSpPr>
      <xdr:grpSpPr>
        <a:xfrm>
          <a:off x="1329020" y="50594557"/>
          <a:ext cx="1889191" cy="1853660"/>
          <a:chOff x="12289117" y="44334545"/>
          <a:chExt cx="1849085" cy="1858952"/>
        </a:xfrm>
      </xdr:grpSpPr>
      <xdr:sp macro="" textlink="">
        <xdr:nvSpPr>
          <xdr:cNvPr id="19" name="正方形/長方形 18"/>
          <xdr:cNvSpPr/>
        </xdr:nvSpPr>
        <xdr:spPr>
          <a:xfrm>
            <a:off x="12309280" y="44618355"/>
            <a:ext cx="1828922"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株式会社アライ印刷</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20" name="大かっこ 19"/>
          <xdr:cNvSpPr/>
        </xdr:nvSpPr>
        <xdr:spPr>
          <a:xfrm>
            <a:off x="12289117" y="45561026"/>
            <a:ext cx="1839302"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活用事例集の印刷</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21" name="テキスト ボックス 20"/>
          <xdr:cNvSpPr txBox="1"/>
        </xdr:nvSpPr>
        <xdr:spPr>
          <a:xfrm>
            <a:off x="12498398" y="44334545"/>
            <a:ext cx="1421783"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7</xdr:col>
      <xdr:colOff>89646</xdr:colOff>
      <xdr:row>140</xdr:row>
      <xdr:rowOff>212909</xdr:rowOff>
    </xdr:from>
    <xdr:to>
      <xdr:col>17</xdr:col>
      <xdr:colOff>94643</xdr:colOff>
      <xdr:row>146</xdr:row>
      <xdr:rowOff>188782</xdr:rowOff>
    </xdr:to>
    <xdr:grpSp>
      <xdr:nvGrpSpPr>
        <xdr:cNvPr id="22" name="グループ化 21"/>
        <xdr:cNvGrpSpPr/>
      </xdr:nvGrpSpPr>
      <xdr:grpSpPr>
        <a:xfrm>
          <a:off x="1385046" y="54597938"/>
          <a:ext cx="1855568" cy="1869987"/>
          <a:chOff x="12319359" y="44334545"/>
          <a:chExt cx="1818842" cy="1858952"/>
        </a:xfrm>
      </xdr:grpSpPr>
      <xdr:sp macro="" textlink="">
        <xdr:nvSpPr>
          <xdr:cNvPr id="23" name="正方形/長方形 22"/>
          <xdr:cNvSpPr/>
        </xdr:nvSpPr>
        <xdr:spPr>
          <a:xfrm>
            <a:off x="12319360" y="44618355"/>
            <a:ext cx="1818841"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株式会社アライ印刷</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24" name="大かっこ 23"/>
          <xdr:cNvSpPr/>
        </xdr:nvSpPr>
        <xdr:spPr>
          <a:xfrm>
            <a:off x="12319359" y="45561026"/>
            <a:ext cx="1809060"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リーフレット及びポスターの</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印刷</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25" name="テキスト ボックス 24"/>
          <xdr:cNvSpPr txBox="1"/>
        </xdr:nvSpPr>
        <xdr:spPr>
          <a:xfrm>
            <a:off x="12498398" y="44334545"/>
            <a:ext cx="1421783"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6</xdr:col>
      <xdr:colOff>134473</xdr:colOff>
      <xdr:row>147</xdr:row>
      <xdr:rowOff>145673</xdr:rowOff>
    </xdr:from>
    <xdr:to>
      <xdr:col>18</xdr:col>
      <xdr:colOff>134470</xdr:colOff>
      <xdr:row>153</xdr:row>
      <xdr:rowOff>110340</xdr:rowOff>
    </xdr:to>
    <xdr:grpSp>
      <xdr:nvGrpSpPr>
        <xdr:cNvPr id="26" name="グループ化 25"/>
        <xdr:cNvGrpSpPr/>
      </xdr:nvGrpSpPr>
      <xdr:grpSpPr>
        <a:xfrm>
          <a:off x="1244816" y="56740502"/>
          <a:ext cx="2220683" cy="1858781"/>
          <a:chOff x="12198405" y="44334545"/>
          <a:chExt cx="2177214" cy="1858952"/>
        </a:xfrm>
      </xdr:grpSpPr>
      <xdr:sp macro="" textlink="">
        <xdr:nvSpPr>
          <xdr:cNvPr id="27" name="正方形/長方形 26"/>
          <xdr:cNvSpPr/>
        </xdr:nvSpPr>
        <xdr:spPr>
          <a:xfrm>
            <a:off x="12349598" y="44618355"/>
            <a:ext cx="1788605"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朝日梱包株式会社</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28" name="大かっこ 27"/>
          <xdr:cNvSpPr/>
        </xdr:nvSpPr>
        <xdr:spPr>
          <a:xfrm>
            <a:off x="12198405" y="45561026"/>
            <a:ext cx="2126816"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活用事例集、リーフレット</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及びポスターの梱包・発送</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29" name="テキスト ボックス 28"/>
          <xdr:cNvSpPr txBox="1"/>
        </xdr:nvSpPr>
        <xdr:spPr>
          <a:xfrm>
            <a:off x="12299200" y="44334545"/>
            <a:ext cx="2076419"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一般競争契約（最低価格）</a:t>
            </a:r>
            <a:r>
              <a:rPr kumimoji="1" lang="en-US" altLang="ja-JP" sz="1100"/>
              <a:t>】</a:t>
            </a:r>
            <a:endParaRPr kumimoji="1" lang="ja-JP" altLang="en-US" sz="1100"/>
          </a:p>
        </xdr:txBody>
      </xdr:sp>
    </xdr:grpSp>
    <xdr:clientData/>
  </xdr:twoCellAnchor>
  <xdr:twoCellAnchor>
    <xdr:from>
      <xdr:col>37</xdr:col>
      <xdr:colOff>24012</xdr:colOff>
      <xdr:row>120</xdr:row>
      <xdr:rowOff>321770</xdr:rowOff>
    </xdr:from>
    <xdr:to>
      <xdr:col>49</xdr:col>
      <xdr:colOff>190499</xdr:colOff>
      <xdr:row>126</xdr:row>
      <xdr:rowOff>157768</xdr:rowOff>
    </xdr:to>
    <xdr:grpSp>
      <xdr:nvGrpSpPr>
        <xdr:cNvPr id="30" name="グループ化 29"/>
        <xdr:cNvGrpSpPr/>
      </xdr:nvGrpSpPr>
      <xdr:grpSpPr>
        <a:xfrm>
          <a:off x="6871126" y="46684027"/>
          <a:ext cx="2387173" cy="1980484"/>
          <a:chOff x="10321636" y="44334545"/>
          <a:chExt cx="2351510" cy="1993354"/>
        </a:xfrm>
      </xdr:grpSpPr>
      <xdr:sp macro="" textlink="">
        <xdr:nvSpPr>
          <xdr:cNvPr id="31" name="正方形/長方形 30"/>
          <xdr:cNvSpPr/>
        </xdr:nvSpPr>
        <xdr:spPr>
          <a:xfrm>
            <a:off x="10459606" y="44672332"/>
            <a:ext cx="2213540"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H.</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東武トップツアーズ株式会社</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2" name="テキスト ボックス 31"/>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sp macro="" textlink="">
        <xdr:nvSpPr>
          <xdr:cNvPr id="33" name="大かっこ 32"/>
          <xdr:cNvSpPr/>
        </xdr:nvSpPr>
        <xdr:spPr>
          <a:xfrm>
            <a:off x="10534087" y="45627039"/>
            <a:ext cx="2088129" cy="700860"/>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調査・分析及び</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マッチング支援</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38</xdr:col>
      <xdr:colOff>46424</xdr:colOff>
      <xdr:row>126</xdr:row>
      <xdr:rowOff>299359</xdr:rowOff>
    </xdr:from>
    <xdr:to>
      <xdr:col>49</xdr:col>
      <xdr:colOff>78444</xdr:colOff>
      <xdr:row>132</xdr:row>
      <xdr:rowOff>135354</xdr:rowOff>
    </xdr:to>
    <xdr:grpSp>
      <xdr:nvGrpSpPr>
        <xdr:cNvPr id="34" name="グループ化 33"/>
        <xdr:cNvGrpSpPr/>
      </xdr:nvGrpSpPr>
      <xdr:grpSpPr>
        <a:xfrm>
          <a:off x="7078595" y="48806102"/>
          <a:ext cx="2067649" cy="1980481"/>
          <a:chOff x="10321636" y="44334545"/>
          <a:chExt cx="2045933" cy="1993352"/>
        </a:xfrm>
      </xdr:grpSpPr>
      <xdr:sp macro="" textlink="">
        <xdr:nvSpPr>
          <xdr:cNvPr id="35" name="正方形/長方形 34"/>
          <xdr:cNvSpPr/>
        </xdr:nvSpPr>
        <xdr:spPr>
          <a:xfrm>
            <a:off x="10459606" y="44672332"/>
            <a:ext cx="190796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個人（１名）</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0.02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6" name="テキスト ボックス 35"/>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その他（諸謝金）</a:t>
            </a:r>
            <a:r>
              <a:rPr kumimoji="1" lang="en-US" altLang="ja-JP" sz="1100"/>
              <a:t>】</a:t>
            </a:r>
            <a:endParaRPr kumimoji="1" lang="ja-JP" altLang="en-US" sz="1100"/>
          </a:p>
        </xdr:txBody>
      </xdr:sp>
      <xdr:sp macro="" textlink="">
        <xdr:nvSpPr>
          <xdr:cNvPr id="37" name="大かっこ 36"/>
          <xdr:cNvSpPr/>
        </xdr:nvSpPr>
        <xdr:spPr>
          <a:xfrm>
            <a:off x="10464497" y="45627036"/>
            <a:ext cx="1892884"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地方公共団体職員向け</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研修会講師</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38</xdr:col>
      <xdr:colOff>68833</xdr:colOff>
      <xdr:row>132</xdr:row>
      <xdr:rowOff>299359</xdr:rowOff>
    </xdr:from>
    <xdr:to>
      <xdr:col>49</xdr:col>
      <xdr:colOff>22410</xdr:colOff>
      <xdr:row>135</xdr:row>
      <xdr:rowOff>202589</xdr:rowOff>
    </xdr:to>
    <xdr:grpSp>
      <xdr:nvGrpSpPr>
        <xdr:cNvPr id="38" name="グループ化 37"/>
        <xdr:cNvGrpSpPr/>
      </xdr:nvGrpSpPr>
      <xdr:grpSpPr>
        <a:xfrm>
          <a:off x="7101004" y="50950588"/>
          <a:ext cx="1989206" cy="1895315"/>
          <a:chOff x="10321636" y="44334545"/>
          <a:chExt cx="1974630" cy="1993352"/>
        </a:xfrm>
      </xdr:grpSpPr>
      <xdr:sp macro="" textlink="">
        <xdr:nvSpPr>
          <xdr:cNvPr id="39" name="正方形/長方形 38"/>
          <xdr:cNvSpPr/>
        </xdr:nvSpPr>
        <xdr:spPr>
          <a:xfrm>
            <a:off x="10459606" y="44672332"/>
            <a:ext cx="1826474"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J.</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株式会社サンビジネス</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0.6</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40" name="テキスト ボックス 39"/>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sp macro="" textlink="">
        <xdr:nvSpPr>
          <xdr:cNvPr id="41" name="大かっこ 40"/>
          <xdr:cNvSpPr/>
        </xdr:nvSpPr>
        <xdr:spPr>
          <a:xfrm>
            <a:off x="10464497" y="45627036"/>
            <a:ext cx="1831769"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データベース作成①</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38</xdr:col>
      <xdr:colOff>91246</xdr:colOff>
      <xdr:row>136</xdr:row>
      <xdr:rowOff>75241</xdr:rowOff>
    </xdr:from>
    <xdr:to>
      <xdr:col>49</xdr:col>
      <xdr:colOff>42072</xdr:colOff>
      <xdr:row>142</xdr:row>
      <xdr:rowOff>883</xdr:rowOff>
    </xdr:to>
    <xdr:grpSp>
      <xdr:nvGrpSpPr>
        <xdr:cNvPr id="43" name="グループ化 42"/>
        <xdr:cNvGrpSpPr/>
      </xdr:nvGrpSpPr>
      <xdr:grpSpPr>
        <a:xfrm>
          <a:off x="7123417" y="53088670"/>
          <a:ext cx="1986455" cy="1928613"/>
          <a:chOff x="10321636" y="44334545"/>
          <a:chExt cx="1972129" cy="1993352"/>
        </a:xfrm>
      </xdr:grpSpPr>
      <xdr:sp macro="" textlink="">
        <xdr:nvSpPr>
          <xdr:cNvPr id="44" name="正方形/長方形 43"/>
          <xdr:cNvSpPr/>
        </xdr:nvSpPr>
        <xdr:spPr>
          <a:xfrm>
            <a:off x="10459606" y="44672332"/>
            <a:ext cx="180610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K.</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株式会社信興</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0.8</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45" name="テキスト ボックス 44"/>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一般競争契約（最低価格）</a:t>
            </a:r>
            <a:r>
              <a:rPr kumimoji="1" lang="en-US" altLang="ja-JP" sz="1100"/>
              <a:t>】</a:t>
            </a:r>
            <a:endParaRPr kumimoji="1" lang="ja-JP" altLang="en-US" sz="1100"/>
          </a:p>
        </xdr:txBody>
      </xdr:sp>
      <xdr:sp macro="" textlink="">
        <xdr:nvSpPr>
          <xdr:cNvPr id="46" name="大かっこ 45"/>
          <xdr:cNvSpPr/>
        </xdr:nvSpPr>
        <xdr:spPr>
          <a:xfrm>
            <a:off x="10464497" y="45627036"/>
            <a:ext cx="1770653"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データベース作成②</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6</xdr:col>
      <xdr:colOff>112059</xdr:colOff>
      <xdr:row>118</xdr:row>
      <xdr:rowOff>224117</xdr:rowOff>
    </xdr:from>
    <xdr:to>
      <xdr:col>22</xdr:col>
      <xdr:colOff>18833</xdr:colOff>
      <xdr:row>119</xdr:row>
      <xdr:rowOff>226993</xdr:rowOff>
    </xdr:to>
    <xdr:sp macro="" textlink="">
      <xdr:nvSpPr>
        <xdr:cNvPr id="47" name="テキスト ボックス 46"/>
        <xdr:cNvSpPr txBox="1"/>
      </xdr:nvSpPr>
      <xdr:spPr>
        <a:xfrm>
          <a:off x="1322294" y="46392352"/>
          <a:ext cx="3134068" cy="350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＜優良事例横展開関連＞</a:t>
          </a:r>
        </a:p>
      </xdr:txBody>
    </xdr:sp>
    <xdr:clientData/>
  </xdr:twoCellAnchor>
  <xdr:twoCellAnchor>
    <xdr:from>
      <xdr:col>37</xdr:col>
      <xdr:colOff>11205</xdr:colOff>
      <xdr:row>118</xdr:row>
      <xdr:rowOff>235323</xdr:rowOff>
    </xdr:from>
    <xdr:to>
      <xdr:col>52</xdr:col>
      <xdr:colOff>52450</xdr:colOff>
      <xdr:row>119</xdr:row>
      <xdr:rowOff>238199</xdr:rowOff>
    </xdr:to>
    <xdr:sp macro="" textlink="">
      <xdr:nvSpPr>
        <xdr:cNvPr id="48" name="テキスト ボックス 47"/>
        <xdr:cNvSpPr txBox="1"/>
      </xdr:nvSpPr>
      <xdr:spPr>
        <a:xfrm>
          <a:off x="7474323" y="46403558"/>
          <a:ext cx="3134068" cy="350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＜マッチング支援関連＞</a:t>
          </a:r>
        </a:p>
      </xdr:txBody>
    </xdr:sp>
    <xdr:clientData/>
  </xdr:twoCellAnchor>
  <xdr:twoCellAnchor>
    <xdr:from>
      <xdr:col>28</xdr:col>
      <xdr:colOff>77750</xdr:colOff>
      <xdr:row>119</xdr:row>
      <xdr:rowOff>121808</xdr:rowOff>
    </xdr:from>
    <xdr:to>
      <xdr:col>28</xdr:col>
      <xdr:colOff>78441</xdr:colOff>
      <xdr:row>120</xdr:row>
      <xdr:rowOff>22412</xdr:rowOff>
    </xdr:to>
    <xdr:cxnSp macro="">
      <xdr:nvCxnSpPr>
        <xdr:cNvPr id="12" name="直線矢印コネクタ 11"/>
        <xdr:cNvCxnSpPr>
          <a:stCxn id="2" idx="2"/>
        </xdr:cNvCxnSpPr>
      </xdr:nvCxnSpPr>
      <xdr:spPr>
        <a:xfrm>
          <a:off x="5725515" y="46637426"/>
          <a:ext cx="691" cy="2479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11206</xdr:colOff>
      <xdr:row>120</xdr:row>
      <xdr:rowOff>11206</xdr:rowOff>
    </xdr:from>
    <xdr:to>
      <xdr:col>34</xdr:col>
      <xdr:colOff>175324</xdr:colOff>
      <xdr:row>120</xdr:row>
      <xdr:rowOff>11206</xdr:rowOff>
    </xdr:to>
    <xdr:cxnSp macro="">
      <xdr:nvCxnSpPr>
        <xdr:cNvPr id="42" name="直線コネクタ 41"/>
        <xdr:cNvCxnSpPr/>
      </xdr:nvCxnSpPr>
      <xdr:spPr>
        <a:xfrm flipV="1">
          <a:off x="4045324" y="46874206"/>
          <a:ext cx="298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45923</xdr:colOff>
      <xdr:row>119</xdr:row>
      <xdr:rowOff>336177</xdr:rowOff>
    </xdr:from>
    <xdr:to>
      <xdr:col>20</xdr:col>
      <xdr:colOff>11208</xdr:colOff>
      <xdr:row>122</xdr:row>
      <xdr:rowOff>88</xdr:rowOff>
    </xdr:to>
    <xdr:cxnSp macro="">
      <xdr:nvCxnSpPr>
        <xdr:cNvPr id="50" name="カギ線コネクタ 49"/>
        <xdr:cNvCxnSpPr>
          <a:endCxn id="5" idx="3"/>
        </xdr:cNvCxnSpPr>
      </xdr:nvCxnSpPr>
      <xdr:spPr>
        <a:xfrm rot="5400000">
          <a:off x="3407096" y="46919622"/>
          <a:ext cx="706058" cy="57040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45921</xdr:colOff>
      <xdr:row>122</xdr:row>
      <xdr:rowOff>11207</xdr:rowOff>
    </xdr:from>
    <xdr:to>
      <xdr:col>20</xdr:col>
      <xdr:colOff>11208</xdr:colOff>
      <xdr:row>128</xdr:row>
      <xdr:rowOff>11295</xdr:rowOff>
    </xdr:to>
    <xdr:cxnSp macro="">
      <xdr:nvCxnSpPr>
        <xdr:cNvPr id="52" name="カギ線コネクタ 51"/>
        <xdr:cNvCxnSpPr>
          <a:endCxn id="9" idx="3"/>
        </xdr:cNvCxnSpPr>
      </xdr:nvCxnSpPr>
      <xdr:spPr>
        <a:xfrm rot="5400000">
          <a:off x="2717933" y="48325960"/>
          <a:ext cx="2084382" cy="570405"/>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61025</xdr:colOff>
      <xdr:row>120</xdr:row>
      <xdr:rowOff>22412</xdr:rowOff>
    </xdr:from>
    <xdr:to>
      <xdr:col>24</xdr:col>
      <xdr:colOff>0</xdr:colOff>
      <xdr:row>137</xdr:row>
      <xdr:rowOff>120617</xdr:rowOff>
    </xdr:to>
    <xdr:cxnSp macro="">
      <xdr:nvCxnSpPr>
        <xdr:cNvPr id="68" name="カギ線コネクタ 67"/>
        <xdr:cNvCxnSpPr>
          <a:endCxn id="15" idx="3"/>
        </xdr:cNvCxnSpPr>
      </xdr:nvCxnSpPr>
      <xdr:spPr>
        <a:xfrm rot="5400000">
          <a:off x="726601" y="49648836"/>
          <a:ext cx="6877764" cy="1350916"/>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94643</xdr:colOff>
      <xdr:row>137</xdr:row>
      <xdr:rowOff>145676</xdr:rowOff>
    </xdr:from>
    <xdr:to>
      <xdr:col>24</xdr:col>
      <xdr:colOff>2</xdr:colOff>
      <xdr:row>143</xdr:row>
      <xdr:rowOff>8556</xdr:rowOff>
    </xdr:to>
    <xdr:cxnSp macro="">
      <xdr:nvCxnSpPr>
        <xdr:cNvPr id="71" name="カギ線コネクタ 70"/>
        <xdr:cNvCxnSpPr>
          <a:endCxn id="23" idx="3"/>
        </xdr:cNvCxnSpPr>
      </xdr:nvCxnSpPr>
      <xdr:spPr>
        <a:xfrm rot="5400000">
          <a:off x="3208706" y="54103172"/>
          <a:ext cx="1947174" cy="131730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123265</xdr:colOff>
      <xdr:row>150</xdr:row>
      <xdr:rowOff>123263</xdr:rowOff>
    </xdr:from>
    <xdr:to>
      <xdr:col>35</xdr:col>
      <xdr:colOff>30039</xdr:colOff>
      <xdr:row>151</xdr:row>
      <xdr:rowOff>159757</xdr:rowOff>
    </xdr:to>
    <xdr:sp macro="" textlink="">
      <xdr:nvSpPr>
        <xdr:cNvPr id="74" name="テキスト ボックス 73"/>
        <xdr:cNvSpPr txBox="1"/>
      </xdr:nvSpPr>
      <xdr:spPr>
        <a:xfrm>
          <a:off x="3955677" y="58046469"/>
          <a:ext cx="3134068" cy="350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＜制度周知関連＞</a:t>
          </a:r>
        </a:p>
      </xdr:txBody>
    </xdr:sp>
    <xdr:clientData/>
  </xdr:twoCellAnchor>
  <xdr:twoCellAnchor>
    <xdr:from>
      <xdr:col>34</xdr:col>
      <xdr:colOff>168090</xdr:colOff>
      <xdr:row>123</xdr:row>
      <xdr:rowOff>22414</xdr:rowOff>
    </xdr:from>
    <xdr:to>
      <xdr:col>38</xdr:col>
      <xdr:colOff>198206</xdr:colOff>
      <xdr:row>129</xdr:row>
      <xdr:rowOff>22492</xdr:rowOff>
    </xdr:to>
    <xdr:cxnSp macro="">
      <xdr:nvCxnSpPr>
        <xdr:cNvPr id="78" name="カギ線コネクタ 77"/>
        <xdr:cNvCxnSpPr>
          <a:endCxn id="35" idx="1"/>
        </xdr:cNvCxnSpPr>
      </xdr:nvCxnSpPr>
      <xdr:spPr>
        <a:xfrm rot="16200000" flipH="1">
          <a:off x="6402374" y="48551277"/>
          <a:ext cx="2084372" cy="83694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168091</xdr:colOff>
      <xdr:row>129</xdr:row>
      <xdr:rowOff>2</xdr:rowOff>
    </xdr:from>
    <xdr:to>
      <xdr:col>39</xdr:col>
      <xdr:colOff>18914</xdr:colOff>
      <xdr:row>133</xdr:row>
      <xdr:rowOff>392286</xdr:rowOff>
    </xdr:to>
    <xdr:cxnSp macro="">
      <xdr:nvCxnSpPr>
        <xdr:cNvPr id="81" name="カギ線コネクタ 80"/>
        <xdr:cNvCxnSpPr>
          <a:endCxn id="39" idx="1"/>
        </xdr:cNvCxnSpPr>
      </xdr:nvCxnSpPr>
      <xdr:spPr>
        <a:xfrm rot="16200000" flipH="1">
          <a:off x="6402375" y="50613159"/>
          <a:ext cx="2106784" cy="859352"/>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168090</xdr:colOff>
      <xdr:row>133</xdr:row>
      <xdr:rowOff>437031</xdr:rowOff>
    </xdr:from>
    <xdr:to>
      <xdr:col>39</xdr:col>
      <xdr:colOff>41325</xdr:colOff>
      <xdr:row>138</xdr:row>
      <xdr:rowOff>168168</xdr:rowOff>
    </xdr:to>
    <xdr:cxnSp macro="">
      <xdr:nvCxnSpPr>
        <xdr:cNvPr id="83" name="カギ線コネクタ 82"/>
        <xdr:cNvCxnSpPr>
          <a:endCxn id="44" idx="1"/>
        </xdr:cNvCxnSpPr>
      </xdr:nvCxnSpPr>
      <xdr:spPr>
        <a:xfrm rot="16200000" flipH="1">
          <a:off x="6407977" y="52759085"/>
          <a:ext cx="2117990" cy="881764"/>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124863</xdr:colOff>
      <xdr:row>142</xdr:row>
      <xdr:rowOff>153683</xdr:rowOff>
    </xdr:from>
    <xdr:to>
      <xdr:col>40</xdr:col>
      <xdr:colOff>75689</xdr:colOff>
      <xdr:row>148</xdr:row>
      <xdr:rowOff>191384</xdr:rowOff>
    </xdr:to>
    <xdr:grpSp>
      <xdr:nvGrpSpPr>
        <xdr:cNvPr id="58" name="グループ化 57"/>
        <xdr:cNvGrpSpPr/>
      </xdr:nvGrpSpPr>
      <xdr:grpSpPr>
        <a:xfrm>
          <a:off x="5491520" y="55170083"/>
          <a:ext cx="1986455" cy="1931815"/>
          <a:chOff x="10321636" y="44334545"/>
          <a:chExt cx="1972129" cy="1993352"/>
        </a:xfrm>
      </xdr:grpSpPr>
      <xdr:sp macro="" textlink="">
        <xdr:nvSpPr>
          <xdr:cNvPr id="59" name="正方形/長方形 58"/>
          <xdr:cNvSpPr/>
        </xdr:nvSpPr>
        <xdr:spPr>
          <a:xfrm>
            <a:off x="10459606" y="44672332"/>
            <a:ext cx="1644124"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G.</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株式会社ビジカ</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60" name="テキスト ボックス 59"/>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solidFill>
                  <a:sysClr val="windowText" lastClr="000000"/>
                </a:solidFill>
              </a:rPr>
              <a:t>随意契約（その他）</a:t>
            </a:r>
            <a:r>
              <a:rPr kumimoji="1" lang="en-US" altLang="ja-JP" sz="1100"/>
              <a:t>】</a:t>
            </a:r>
            <a:endParaRPr kumimoji="1" lang="ja-JP" altLang="en-US" sz="1100"/>
          </a:p>
        </xdr:txBody>
      </xdr:sp>
      <xdr:sp macro="" textlink="">
        <xdr:nvSpPr>
          <xdr:cNvPr id="61" name="大かっこ 60"/>
          <xdr:cNvSpPr/>
        </xdr:nvSpPr>
        <xdr:spPr>
          <a:xfrm>
            <a:off x="10464497" y="45627036"/>
            <a:ext cx="1644696"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地方創生サイト</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デザイン改修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23</xdr:col>
      <xdr:colOff>190499</xdr:colOff>
      <xdr:row>144</xdr:row>
      <xdr:rowOff>280227</xdr:rowOff>
    </xdr:from>
    <xdr:to>
      <xdr:col>30</xdr:col>
      <xdr:colOff>74942</xdr:colOff>
      <xdr:row>144</xdr:row>
      <xdr:rowOff>280227</xdr:rowOff>
    </xdr:to>
    <xdr:cxnSp macro="">
      <xdr:nvCxnSpPr>
        <xdr:cNvPr id="13" name="直線コネクタ 12"/>
        <xdr:cNvCxnSpPr>
          <a:endCxn id="59" idx="1"/>
        </xdr:cNvCxnSpPr>
      </xdr:nvCxnSpPr>
      <xdr:spPr>
        <a:xfrm>
          <a:off x="4829734" y="56320845"/>
          <a:ext cx="129638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150512</xdr:colOff>
      <xdr:row>119</xdr:row>
      <xdr:rowOff>340178</xdr:rowOff>
    </xdr:from>
    <xdr:to>
      <xdr:col>34</xdr:col>
      <xdr:colOff>163286</xdr:colOff>
      <xdr:row>123</xdr:row>
      <xdr:rowOff>81642</xdr:rowOff>
    </xdr:to>
    <xdr:cxnSp macro="">
      <xdr:nvCxnSpPr>
        <xdr:cNvPr id="63" name="直線コネクタ 62"/>
        <xdr:cNvCxnSpPr/>
      </xdr:nvCxnSpPr>
      <xdr:spPr>
        <a:xfrm flipH="1" flipV="1">
          <a:off x="7090155" y="46604464"/>
          <a:ext cx="12774" cy="115660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xdr:colOff>
      <xdr:row>122</xdr:row>
      <xdr:rowOff>340178</xdr:rowOff>
    </xdr:from>
    <xdr:to>
      <xdr:col>37</xdr:col>
      <xdr:colOff>163286</xdr:colOff>
      <xdr:row>122</xdr:row>
      <xdr:rowOff>340178</xdr:rowOff>
    </xdr:to>
    <xdr:cxnSp macro="">
      <xdr:nvCxnSpPr>
        <xdr:cNvPr id="66" name="直線コネクタ 65"/>
        <xdr:cNvCxnSpPr/>
      </xdr:nvCxnSpPr>
      <xdr:spPr>
        <a:xfrm flipH="1">
          <a:off x="7157357" y="47665821"/>
          <a:ext cx="55789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176895</xdr:colOff>
      <xdr:row>143</xdr:row>
      <xdr:rowOff>0</xdr:rowOff>
    </xdr:from>
    <xdr:to>
      <xdr:col>23</xdr:col>
      <xdr:colOff>190500</xdr:colOff>
      <xdr:row>150</xdr:row>
      <xdr:rowOff>0</xdr:rowOff>
    </xdr:to>
    <xdr:cxnSp macro="">
      <xdr:nvCxnSpPr>
        <xdr:cNvPr id="62" name="直線コネクタ 61"/>
        <xdr:cNvCxnSpPr/>
      </xdr:nvCxnSpPr>
      <xdr:spPr>
        <a:xfrm>
          <a:off x="4871359" y="55544357"/>
          <a:ext cx="13605" cy="2190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93649</xdr:colOff>
      <xdr:row>150</xdr:row>
      <xdr:rowOff>0</xdr:rowOff>
    </xdr:from>
    <xdr:to>
      <xdr:col>23</xdr:col>
      <xdr:colOff>176893</xdr:colOff>
      <xdr:row>150</xdr:row>
      <xdr:rowOff>15216</xdr:rowOff>
    </xdr:to>
    <xdr:cxnSp macro="">
      <xdr:nvCxnSpPr>
        <xdr:cNvPr id="65" name="直線コネクタ 64"/>
        <xdr:cNvCxnSpPr/>
      </xdr:nvCxnSpPr>
      <xdr:spPr>
        <a:xfrm flipH="1">
          <a:off x="3563470" y="57735107"/>
          <a:ext cx="1307887" cy="1521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6"/>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71"/>
      <c r="B2" s="71"/>
      <c r="C2" s="71"/>
      <c r="D2" s="71"/>
      <c r="E2" s="71"/>
      <c r="F2" s="71"/>
      <c r="G2" s="71"/>
      <c r="H2" s="71"/>
      <c r="I2" s="71"/>
      <c r="J2" s="71"/>
      <c r="K2" s="71"/>
      <c r="L2" s="71"/>
      <c r="M2" s="71"/>
      <c r="N2" s="71"/>
      <c r="O2" s="71"/>
      <c r="P2" s="71"/>
      <c r="Q2" s="71"/>
      <c r="R2" s="71"/>
      <c r="S2" s="71"/>
      <c r="T2" s="71"/>
      <c r="U2" s="71"/>
      <c r="V2" s="71"/>
      <c r="W2" s="71"/>
      <c r="X2" s="81" t="s">
        <v>0</v>
      </c>
      <c r="Y2" s="71"/>
      <c r="Z2" s="48"/>
      <c r="AA2" s="48"/>
      <c r="AB2" s="48"/>
      <c r="AC2" s="48"/>
      <c r="AD2" s="655">
        <v>2021</v>
      </c>
      <c r="AE2" s="655"/>
      <c r="AF2" s="655"/>
      <c r="AG2" s="655"/>
      <c r="AH2" s="655"/>
      <c r="AI2" s="83" t="s">
        <v>277</v>
      </c>
      <c r="AJ2" s="655" t="s">
        <v>667</v>
      </c>
      <c r="AK2" s="655"/>
      <c r="AL2" s="655"/>
      <c r="AM2" s="655"/>
      <c r="AN2" s="83" t="s">
        <v>277</v>
      </c>
      <c r="AO2" s="655">
        <v>20</v>
      </c>
      <c r="AP2" s="655"/>
      <c r="AQ2" s="655"/>
      <c r="AR2" s="84" t="s">
        <v>574</v>
      </c>
      <c r="AS2" s="656">
        <v>37</v>
      </c>
      <c r="AT2" s="656"/>
      <c r="AU2" s="656"/>
      <c r="AV2" s="83" t="str">
        <f>IF(AW2="","","-")</f>
        <v/>
      </c>
      <c r="AW2" s="630"/>
      <c r="AX2" s="630"/>
    </row>
    <row r="3" spans="1:50" ht="21" customHeight="1" thickBot="1" x14ac:dyDescent="0.25">
      <c r="A3" s="591" t="s">
        <v>567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23" t="s">
        <v>60</v>
      </c>
      <c r="AJ3" s="593" t="s">
        <v>575</v>
      </c>
      <c r="AK3" s="593"/>
      <c r="AL3" s="593"/>
      <c r="AM3" s="593"/>
      <c r="AN3" s="593"/>
      <c r="AO3" s="593"/>
      <c r="AP3" s="593"/>
      <c r="AQ3" s="593"/>
      <c r="AR3" s="593"/>
      <c r="AS3" s="593"/>
      <c r="AT3" s="593"/>
      <c r="AU3" s="593"/>
      <c r="AV3" s="593"/>
      <c r="AW3" s="593"/>
      <c r="AX3" s="24" t="s">
        <v>61</v>
      </c>
    </row>
    <row r="4" spans="1:50" ht="24.75" customHeight="1" x14ac:dyDescent="0.2">
      <c r="A4" s="409" t="s">
        <v>24</v>
      </c>
      <c r="B4" s="410"/>
      <c r="C4" s="410"/>
      <c r="D4" s="410"/>
      <c r="E4" s="410"/>
      <c r="F4" s="410"/>
      <c r="G4" s="372" t="s">
        <v>576</v>
      </c>
      <c r="H4" s="373"/>
      <c r="I4" s="373"/>
      <c r="J4" s="373"/>
      <c r="K4" s="373"/>
      <c r="L4" s="373"/>
      <c r="M4" s="373"/>
      <c r="N4" s="373"/>
      <c r="O4" s="373"/>
      <c r="P4" s="373"/>
      <c r="Q4" s="373"/>
      <c r="R4" s="373"/>
      <c r="S4" s="373"/>
      <c r="T4" s="373"/>
      <c r="U4" s="373"/>
      <c r="V4" s="373"/>
      <c r="W4" s="373"/>
      <c r="X4" s="373"/>
      <c r="Y4" s="374" t="s">
        <v>1</v>
      </c>
      <c r="Z4" s="375"/>
      <c r="AA4" s="375"/>
      <c r="AB4" s="375"/>
      <c r="AC4" s="375"/>
      <c r="AD4" s="376"/>
      <c r="AE4" s="377" t="s">
        <v>577</v>
      </c>
      <c r="AF4" s="378"/>
      <c r="AG4" s="378"/>
      <c r="AH4" s="378"/>
      <c r="AI4" s="378"/>
      <c r="AJ4" s="378"/>
      <c r="AK4" s="378"/>
      <c r="AL4" s="378"/>
      <c r="AM4" s="378"/>
      <c r="AN4" s="378"/>
      <c r="AO4" s="378"/>
      <c r="AP4" s="379"/>
      <c r="AQ4" s="380" t="s">
        <v>2</v>
      </c>
      <c r="AR4" s="375"/>
      <c r="AS4" s="375"/>
      <c r="AT4" s="375"/>
      <c r="AU4" s="375"/>
      <c r="AV4" s="375"/>
      <c r="AW4" s="375"/>
      <c r="AX4" s="381"/>
    </row>
    <row r="5" spans="1:50" ht="30" customHeight="1" x14ac:dyDescent="0.2">
      <c r="A5" s="397" t="s">
        <v>63</v>
      </c>
      <c r="B5" s="398"/>
      <c r="C5" s="398"/>
      <c r="D5" s="398"/>
      <c r="E5" s="398"/>
      <c r="F5" s="399"/>
      <c r="G5" s="566" t="s">
        <v>579</v>
      </c>
      <c r="H5" s="567"/>
      <c r="I5" s="567"/>
      <c r="J5" s="567"/>
      <c r="K5" s="567"/>
      <c r="L5" s="567"/>
      <c r="M5" s="568" t="s">
        <v>62</v>
      </c>
      <c r="N5" s="569"/>
      <c r="O5" s="569"/>
      <c r="P5" s="569"/>
      <c r="Q5" s="569"/>
      <c r="R5" s="570"/>
      <c r="S5" s="571" t="s">
        <v>580</v>
      </c>
      <c r="T5" s="567"/>
      <c r="U5" s="567"/>
      <c r="V5" s="567"/>
      <c r="W5" s="567"/>
      <c r="X5" s="572"/>
      <c r="Y5" s="403" t="s">
        <v>3</v>
      </c>
      <c r="Z5" s="395"/>
      <c r="AA5" s="395"/>
      <c r="AB5" s="395"/>
      <c r="AC5" s="395"/>
      <c r="AD5" s="396"/>
      <c r="AE5" s="404" t="s">
        <v>577</v>
      </c>
      <c r="AF5" s="404"/>
      <c r="AG5" s="404"/>
      <c r="AH5" s="404"/>
      <c r="AI5" s="404"/>
      <c r="AJ5" s="404"/>
      <c r="AK5" s="404"/>
      <c r="AL5" s="404"/>
      <c r="AM5" s="404"/>
      <c r="AN5" s="404"/>
      <c r="AO5" s="404"/>
      <c r="AP5" s="405"/>
      <c r="AQ5" s="406" t="s">
        <v>578</v>
      </c>
      <c r="AR5" s="407"/>
      <c r="AS5" s="407"/>
      <c r="AT5" s="407"/>
      <c r="AU5" s="407"/>
      <c r="AV5" s="407"/>
      <c r="AW5" s="407"/>
      <c r="AX5" s="408"/>
    </row>
    <row r="6" spans="1:50" ht="39" customHeight="1" x14ac:dyDescent="0.2">
      <c r="A6" s="411" t="s">
        <v>4</v>
      </c>
      <c r="B6" s="412"/>
      <c r="C6" s="412"/>
      <c r="D6" s="412"/>
      <c r="E6" s="412"/>
      <c r="F6" s="412"/>
      <c r="G6" s="211" t="str">
        <f>入力規則等!F39</f>
        <v>一般会計</v>
      </c>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3"/>
    </row>
    <row r="7" spans="1:50" ht="49.5" customHeight="1" x14ac:dyDescent="0.2">
      <c r="A7" s="270" t="s">
        <v>21</v>
      </c>
      <c r="B7" s="271"/>
      <c r="C7" s="271"/>
      <c r="D7" s="271"/>
      <c r="E7" s="271"/>
      <c r="F7" s="272"/>
      <c r="G7" s="273" t="s">
        <v>581</v>
      </c>
      <c r="H7" s="274"/>
      <c r="I7" s="274"/>
      <c r="J7" s="274"/>
      <c r="K7" s="274"/>
      <c r="L7" s="274"/>
      <c r="M7" s="274"/>
      <c r="N7" s="274"/>
      <c r="O7" s="274"/>
      <c r="P7" s="274"/>
      <c r="Q7" s="274"/>
      <c r="R7" s="274"/>
      <c r="S7" s="274"/>
      <c r="T7" s="274"/>
      <c r="U7" s="274"/>
      <c r="V7" s="274"/>
      <c r="W7" s="274"/>
      <c r="X7" s="275"/>
      <c r="Y7" s="385" t="s">
        <v>263</v>
      </c>
      <c r="Z7" s="230"/>
      <c r="AA7" s="230"/>
      <c r="AB7" s="230"/>
      <c r="AC7" s="230"/>
      <c r="AD7" s="386"/>
      <c r="AE7" s="631" t="s">
        <v>695</v>
      </c>
      <c r="AF7" s="632"/>
      <c r="AG7" s="632"/>
      <c r="AH7" s="632"/>
      <c r="AI7" s="632"/>
      <c r="AJ7" s="632"/>
      <c r="AK7" s="632"/>
      <c r="AL7" s="632"/>
      <c r="AM7" s="632"/>
      <c r="AN7" s="632"/>
      <c r="AO7" s="632"/>
      <c r="AP7" s="632"/>
      <c r="AQ7" s="632"/>
      <c r="AR7" s="632"/>
      <c r="AS7" s="632"/>
      <c r="AT7" s="632"/>
      <c r="AU7" s="632"/>
      <c r="AV7" s="632"/>
      <c r="AW7" s="632"/>
      <c r="AX7" s="633"/>
    </row>
    <row r="8" spans="1:50" ht="53.25" customHeight="1" x14ac:dyDescent="0.2">
      <c r="A8" s="270" t="s">
        <v>190</v>
      </c>
      <c r="B8" s="271"/>
      <c r="C8" s="271"/>
      <c r="D8" s="271"/>
      <c r="E8" s="271"/>
      <c r="F8" s="272"/>
      <c r="G8" s="666" t="str">
        <f>入力規則等!A27</f>
        <v>地方創生</v>
      </c>
      <c r="H8" s="425"/>
      <c r="I8" s="425"/>
      <c r="J8" s="425"/>
      <c r="K8" s="425"/>
      <c r="L8" s="425"/>
      <c r="M8" s="425"/>
      <c r="N8" s="425"/>
      <c r="O8" s="425"/>
      <c r="P8" s="425"/>
      <c r="Q8" s="425"/>
      <c r="R8" s="425"/>
      <c r="S8" s="425"/>
      <c r="T8" s="425"/>
      <c r="U8" s="425"/>
      <c r="V8" s="425"/>
      <c r="W8" s="425"/>
      <c r="X8" s="667"/>
      <c r="Y8" s="573" t="s">
        <v>191</v>
      </c>
      <c r="Z8" s="574"/>
      <c r="AA8" s="574"/>
      <c r="AB8" s="574"/>
      <c r="AC8" s="574"/>
      <c r="AD8" s="575"/>
      <c r="AE8" s="424" t="str">
        <f>入力規則等!K13</f>
        <v>その他の事項経費</v>
      </c>
      <c r="AF8" s="425"/>
      <c r="AG8" s="425"/>
      <c r="AH8" s="425"/>
      <c r="AI8" s="425"/>
      <c r="AJ8" s="425"/>
      <c r="AK8" s="425"/>
      <c r="AL8" s="425"/>
      <c r="AM8" s="425"/>
      <c r="AN8" s="425"/>
      <c r="AO8" s="425"/>
      <c r="AP8" s="425"/>
      <c r="AQ8" s="425"/>
      <c r="AR8" s="425"/>
      <c r="AS8" s="425"/>
      <c r="AT8" s="425"/>
      <c r="AU8" s="425"/>
      <c r="AV8" s="425"/>
      <c r="AW8" s="425"/>
      <c r="AX8" s="426"/>
    </row>
    <row r="9" spans="1:50" ht="58.5" customHeight="1" x14ac:dyDescent="0.2">
      <c r="A9" s="301" t="s">
        <v>22</v>
      </c>
      <c r="B9" s="302"/>
      <c r="C9" s="302"/>
      <c r="D9" s="302"/>
      <c r="E9" s="302"/>
      <c r="F9" s="302"/>
      <c r="G9" s="576" t="s">
        <v>582</v>
      </c>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8"/>
    </row>
    <row r="10" spans="1:50" ht="80.25" customHeight="1" x14ac:dyDescent="0.2">
      <c r="A10" s="298" t="s">
        <v>29</v>
      </c>
      <c r="B10" s="299"/>
      <c r="C10" s="299"/>
      <c r="D10" s="299"/>
      <c r="E10" s="299"/>
      <c r="F10" s="299"/>
      <c r="G10" s="453" t="s">
        <v>698</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42" customHeight="1" x14ac:dyDescent="0.2">
      <c r="A11" s="298" t="s">
        <v>5</v>
      </c>
      <c r="B11" s="299"/>
      <c r="C11" s="299"/>
      <c r="D11" s="299"/>
      <c r="E11" s="299"/>
      <c r="F11" s="300"/>
      <c r="G11" s="400" t="str">
        <f>入力規則等!P10</f>
        <v>委託・請負</v>
      </c>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2"/>
    </row>
    <row r="12" spans="1:50" ht="21" customHeight="1" x14ac:dyDescent="0.2">
      <c r="A12" s="674" t="s">
        <v>23</v>
      </c>
      <c r="B12" s="675"/>
      <c r="C12" s="675"/>
      <c r="D12" s="675"/>
      <c r="E12" s="675"/>
      <c r="F12" s="676"/>
      <c r="G12" s="459"/>
      <c r="H12" s="460"/>
      <c r="I12" s="460"/>
      <c r="J12" s="460"/>
      <c r="K12" s="460"/>
      <c r="L12" s="460"/>
      <c r="M12" s="460"/>
      <c r="N12" s="460"/>
      <c r="O12" s="460"/>
      <c r="P12" s="243" t="s">
        <v>264</v>
      </c>
      <c r="Q12" s="232"/>
      <c r="R12" s="232"/>
      <c r="S12" s="232"/>
      <c r="T12" s="232"/>
      <c r="U12" s="232"/>
      <c r="V12" s="233"/>
      <c r="W12" s="243" t="s">
        <v>281</v>
      </c>
      <c r="X12" s="232"/>
      <c r="Y12" s="232"/>
      <c r="Z12" s="232"/>
      <c r="AA12" s="232"/>
      <c r="AB12" s="232"/>
      <c r="AC12" s="233"/>
      <c r="AD12" s="243" t="s">
        <v>565</v>
      </c>
      <c r="AE12" s="232"/>
      <c r="AF12" s="232"/>
      <c r="AG12" s="232"/>
      <c r="AH12" s="232"/>
      <c r="AI12" s="232"/>
      <c r="AJ12" s="233"/>
      <c r="AK12" s="243" t="s">
        <v>568</v>
      </c>
      <c r="AL12" s="232"/>
      <c r="AM12" s="232"/>
      <c r="AN12" s="232"/>
      <c r="AO12" s="232"/>
      <c r="AP12" s="232"/>
      <c r="AQ12" s="233"/>
      <c r="AR12" s="243" t="s">
        <v>569</v>
      </c>
      <c r="AS12" s="232"/>
      <c r="AT12" s="232"/>
      <c r="AU12" s="232"/>
      <c r="AV12" s="232"/>
      <c r="AW12" s="232"/>
      <c r="AX12" s="427"/>
    </row>
    <row r="13" spans="1:50" ht="21" customHeight="1" x14ac:dyDescent="0.2">
      <c r="A13" s="340"/>
      <c r="B13" s="341"/>
      <c r="C13" s="341"/>
      <c r="D13" s="341"/>
      <c r="E13" s="341"/>
      <c r="F13" s="342"/>
      <c r="G13" s="428" t="s">
        <v>6</v>
      </c>
      <c r="H13" s="429"/>
      <c r="I13" s="461" t="s">
        <v>7</v>
      </c>
      <c r="J13" s="462"/>
      <c r="K13" s="462"/>
      <c r="L13" s="462"/>
      <c r="M13" s="462"/>
      <c r="N13" s="462"/>
      <c r="O13" s="463"/>
      <c r="P13" s="286">
        <v>47</v>
      </c>
      <c r="Q13" s="287"/>
      <c r="R13" s="287"/>
      <c r="S13" s="287"/>
      <c r="T13" s="287"/>
      <c r="U13" s="287"/>
      <c r="V13" s="288"/>
      <c r="W13" s="286">
        <v>84</v>
      </c>
      <c r="X13" s="287"/>
      <c r="Y13" s="287"/>
      <c r="Z13" s="287"/>
      <c r="AA13" s="287"/>
      <c r="AB13" s="287"/>
      <c r="AC13" s="288"/>
      <c r="AD13" s="286">
        <v>84</v>
      </c>
      <c r="AE13" s="287"/>
      <c r="AF13" s="287"/>
      <c r="AG13" s="287"/>
      <c r="AH13" s="287"/>
      <c r="AI13" s="287"/>
      <c r="AJ13" s="288"/>
      <c r="AK13" s="286">
        <v>45</v>
      </c>
      <c r="AL13" s="287"/>
      <c r="AM13" s="287"/>
      <c r="AN13" s="287"/>
      <c r="AO13" s="287"/>
      <c r="AP13" s="287"/>
      <c r="AQ13" s="288"/>
      <c r="AR13" s="306">
        <v>58</v>
      </c>
      <c r="AS13" s="307"/>
      <c r="AT13" s="307"/>
      <c r="AU13" s="307"/>
      <c r="AV13" s="307"/>
      <c r="AW13" s="307"/>
      <c r="AX13" s="384"/>
    </row>
    <row r="14" spans="1:50" ht="21" customHeight="1" x14ac:dyDescent="0.2">
      <c r="A14" s="340"/>
      <c r="B14" s="341"/>
      <c r="C14" s="341"/>
      <c r="D14" s="341"/>
      <c r="E14" s="341"/>
      <c r="F14" s="342"/>
      <c r="G14" s="430"/>
      <c r="H14" s="431"/>
      <c r="I14" s="416" t="s">
        <v>8</v>
      </c>
      <c r="J14" s="441"/>
      <c r="K14" s="441"/>
      <c r="L14" s="441"/>
      <c r="M14" s="441"/>
      <c r="N14" s="441"/>
      <c r="O14" s="442"/>
      <c r="P14" s="286" t="s">
        <v>581</v>
      </c>
      <c r="Q14" s="287"/>
      <c r="R14" s="287"/>
      <c r="S14" s="287"/>
      <c r="T14" s="287"/>
      <c r="U14" s="287"/>
      <c r="V14" s="288"/>
      <c r="W14" s="286" t="s">
        <v>581</v>
      </c>
      <c r="X14" s="287"/>
      <c r="Y14" s="287"/>
      <c r="Z14" s="287"/>
      <c r="AA14" s="287"/>
      <c r="AB14" s="287"/>
      <c r="AC14" s="288"/>
      <c r="AD14" s="286" t="s">
        <v>581</v>
      </c>
      <c r="AE14" s="287"/>
      <c r="AF14" s="287"/>
      <c r="AG14" s="287"/>
      <c r="AH14" s="287"/>
      <c r="AI14" s="287"/>
      <c r="AJ14" s="288"/>
      <c r="AK14" s="286" t="s">
        <v>603</v>
      </c>
      <c r="AL14" s="287"/>
      <c r="AM14" s="287"/>
      <c r="AN14" s="287"/>
      <c r="AO14" s="287"/>
      <c r="AP14" s="287"/>
      <c r="AQ14" s="288"/>
      <c r="AR14" s="438"/>
      <c r="AS14" s="438"/>
      <c r="AT14" s="438"/>
      <c r="AU14" s="438"/>
      <c r="AV14" s="438"/>
      <c r="AW14" s="438"/>
      <c r="AX14" s="439"/>
    </row>
    <row r="15" spans="1:50" ht="21" customHeight="1" x14ac:dyDescent="0.2">
      <c r="A15" s="340"/>
      <c r="B15" s="341"/>
      <c r="C15" s="341"/>
      <c r="D15" s="341"/>
      <c r="E15" s="341"/>
      <c r="F15" s="342"/>
      <c r="G15" s="430"/>
      <c r="H15" s="431"/>
      <c r="I15" s="416" t="s">
        <v>50</v>
      </c>
      <c r="J15" s="417"/>
      <c r="K15" s="417"/>
      <c r="L15" s="417"/>
      <c r="M15" s="417"/>
      <c r="N15" s="417"/>
      <c r="O15" s="418"/>
      <c r="P15" s="286" t="s">
        <v>581</v>
      </c>
      <c r="Q15" s="287"/>
      <c r="R15" s="287"/>
      <c r="S15" s="287"/>
      <c r="T15" s="287"/>
      <c r="U15" s="287"/>
      <c r="V15" s="288"/>
      <c r="W15" s="286" t="s">
        <v>581</v>
      </c>
      <c r="X15" s="287"/>
      <c r="Y15" s="287"/>
      <c r="Z15" s="287"/>
      <c r="AA15" s="287"/>
      <c r="AB15" s="287"/>
      <c r="AC15" s="288"/>
      <c r="AD15" s="286" t="s">
        <v>581</v>
      </c>
      <c r="AE15" s="287"/>
      <c r="AF15" s="287"/>
      <c r="AG15" s="287"/>
      <c r="AH15" s="287"/>
      <c r="AI15" s="287"/>
      <c r="AJ15" s="288"/>
      <c r="AK15" s="286" t="s">
        <v>603</v>
      </c>
      <c r="AL15" s="287"/>
      <c r="AM15" s="287"/>
      <c r="AN15" s="287"/>
      <c r="AO15" s="287"/>
      <c r="AP15" s="287"/>
      <c r="AQ15" s="288"/>
      <c r="AR15" s="286" t="s">
        <v>696</v>
      </c>
      <c r="AS15" s="287"/>
      <c r="AT15" s="287"/>
      <c r="AU15" s="287"/>
      <c r="AV15" s="287"/>
      <c r="AW15" s="287"/>
      <c r="AX15" s="518"/>
    </row>
    <row r="16" spans="1:50" ht="21" customHeight="1" x14ac:dyDescent="0.2">
      <c r="A16" s="340"/>
      <c r="B16" s="341"/>
      <c r="C16" s="341"/>
      <c r="D16" s="341"/>
      <c r="E16" s="341"/>
      <c r="F16" s="342"/>
      <c r="G16" s="430"/>
      <c r="H16" s="431"/>
      <c r="I16" s="416" t="s">
        <v>51</v>
      </c>
      <c r="J16" s="417"/>
      <c r="K16" s="417"/>
      <c r="L16" s="417"/>
      <c r="M16" s="417"/>
      <c r="N16" s="417"/>
      <c r="O16" s="418"/>
      <c r="P16" s="286" t="s">
        <v>581</v>
      </c>
      <c r="Q16" s="287"/>
      <c r="R16" s="287"/>
      <c r="S16" s="287"/>
      <c r="T16" s="287"/>
      <c r="U16" s="287"/>
      <c r="V16" s="288"/>
      <c r="W16" s="286" t="s">
        <v>581</v>
      </c>
      <c r="X16" s="287"/>
      <c r="Y16" s="287"/>
      <c r="Z16" s="287"/>
      <c r="AA16" s="287"/>
      <c r="AB16" s="287"/>
      <c r="AC16" s="288"/>
      <c r="AD16" s="286" t="s">
        <v>581</v>
      </c>
      <c r="AE16" s="287"/>
      <c r="AF16" s="287"/>
      <c r="AG16" s="287"/>
      <c r="AH16" s="287"/>
      <c r="AI16" s="287"/>
      <c r="AJ16" s="288"/>
      <c r="AK16" s="286" t="s">
        <v>603</v>
      </c>
      <c r="AL16" s="287"/>
      <c r="AM16" s="287"/>
      <c r="AN16" s="287"/>
      <c r="AO16" s="287"/>
      <c r="AP16" s="287"/>
      <c r="AQ16" s="288"/>
      <c r="AR16" s="456"/>
      <c r="AS16" s="457"/>
      <c r="AT16" s="457"/>
      <c r="AU16" s="457"/>
      <c r="AV16" s="457"/>
      <c r="AW16" s="457"/>
      <c r="AX16" s="458"/>
    </row>
    <row r="17" spans="1:50" ht="24.75" customHeight="1" x14ac:dyDescent="0.2">
      <c r="A17" s="340"/>
      <c r="B17" s="341"/>
      <c r="C17" s="341"/>
      <c r="D17" s="341"/>
      <c r="E17" s="341"/>
      <c r="F17" s="342"/>
      <c r="G17" s="430"/>
      <c r="H17" s="431"/>
      <c r="I17" s="416" t="s">
        <v>49</v>
      </c>
      <c r="J17" s="441"/>
      <c r="K17" s="441"/>
      <c r="L17" s="441"/>
      <c r="M17" s="441"/>
      <c r="N17" s="441"/>
      <c r="O17" s="442"/>
      <c r="P17" s="286" t="s">
        <v>581</v>
      </c>
      <c r="Q17" s="287"/>
      <c r="R17" s="287"/>
      <c r="S17" s="287"/>
      <c r="T17" s="287"/>
      <c r="U17" s="287"/>
      <c r="V17" s="288"/>
      <c r="W17" s="286" t="s">
        <v>581</v>
      </c>
      <c r="X17" s="287"/>
      <c r="Y17" s="287"/>
      <c r="Z17" s="287"/>
      <c r="AA17" s="287"/>
      <c r="AB17" s="287"/>
      <c r="AC17" s="288"/>
      <c r="AD17" s="286" t="s">
        <v>581</v>
      </c>
      <c r="AE17" s="287"/>
      <c r="AF17" s="287"/>
      <c r="AG17" s="287"/>
      <c r="AH17" s="287"/>
      <c r="AI17" s="287"/>
      <c r="AJ17" s="288"/>
      <c r="AK17" s="286" t="s">
        <v>603</v>
      </c>
      <c r="AL17" s="287"/>
      <c r="AM17" s="287"/>
      <c r="AN17" s="287"/>
      <c r="AO17" s="287"/>
      <c r="AP17" s="287"/>
      <c r="AQ17" s="288"/>
      <c r="AR17" s="382"/>
      <c r="AS17" s="382"/>
      <c r="AT17" s="382"/>
      <c r="AU17" s="382"/>
      <c r="AV17" s="382"/>
      <c r="AW17" s="382"/>
      <c r="AX17" s="383"/>
    </row>
    <row r="18" spans="1:50" ht="24.75" customHeight="1" x14ac:dyDescent="0.2">
      <c r="A18" s="340"/>
      <c r="B18" s="341"/>
      <c r="C18" s="341"/>
      <c r="D18" s="341"/>
      <c r="E18" s="341"/>
      <c r="F18" s="342"/>
      <c r="G18" s="432"/>
      <c r="H18" s="433"/>
      <c r="I18" s="421" t="s">
        <v>19</v>
      </c>
      <c r="J18" s="422"/>
      <c r="K18" s="422"/>
      <c r="L18" s="422"/>
      <c r="M18" s="422"/>
      <c r="N18" s="422"/>
      <c r="O18" s="423"/>
      <c r="P18" s="603">
        <f>SUM(P13:V17)</f>
        <v>47</v>
      </c>
      <c r="Q18" s="604"/>
      <c r="R18" s="604"/>
      <c r="S18" s="604"/>
      <c r="T18" s="604"/>
      <c r="U18" s="604"/>
      <c r="V18" s="605"/>
      <c r="W18" s="603">
        <f>SUM(W13:AC17)</f>
        <v>84</v>
      </c>
      <c r="X18" s="604"/>
      <c r="Y18" s="604"/>
      <c r="Z18" s="604"/>
      <c r="AA18" s="604"/>
      <c r="AB18" s="604"/>
      <c r="AC18" s="605"/>
      <c r="AD18" s="603">
        <f>SUM(AD13:AJ17)</f>
        <v>84</v>
      </c>
      <c r="AE18" s="604"/>
      <c r="AF18" s="604"/>
      <c r="AG18" s="604"/>
      <c r="AH18" s="604"/>
      <c r="AI18" s="604"/>
      <c r="AJ18" s="605"/>
      <c r="AK18" s="603">
        <f>SUM(AK13:AQ17)</f>
        <v>45</v>
      </c>
      <c r="AL18" s="604"/>
      <c r="AM18" s="604"/>
      <c r="AN18" s="604"/>
      <c r="AO18" s="604"/>
      <c r="AP18" s="604"/>
      <c r="AQ18" s="605"/>
      <c r="AR18" s="603">
        <f>SUM(AR13:AX17)</f>
        <v>58</v>
      </c>
      <c r="AS18" s="604"/>
      <c r="AT18" s="604"/>
      <c r="AU18" s="604"/>
      <c r="AV18" s="604"/>
      <c r="AW18" s="604"/>
      <c r="AX18" s="606"/>
    </row>
    <row r="19" spans="1:50" ht="24.75" customHeight="1" x14ac:dyDescent="0.2">
      <c r="A19" s="340"/>
      <c r="B19" s="341"/>
      <c r="C19" s="341"/>
      <c r="D19" s="341"/>
      <c r="E19" s="341"/>
      <c r="F19" s="342"/>
      <c r="G19" s="600" t="s">
        <v>9</v>
      </c>
      <c r="H19" s="601"/>
      <c r="I19" s="601"/>
      <c r="J19" s="601"/>
      <c r="K19" s="601"/>
      <c r="L19" s="601"/>
      <c r="M19" s="601"/>
      <c r="N19" s="601"/>
      <c r="O19" s="601"/>
      <c r="P19" s="286">
        <v>43</v>
      </c>
      <c r="Q19" s="287"/>
      <c r="R19" s="287"/>
      <c r="S19" s="287"/>
      <c r="T19" s="287"/>
      <c r="U19" s="287"/>
      <c r="V19" s="288"/>
      <c r="W19" s="286">
        <v>53</v>
      </c>
      <c r="X19" s="287"/>
      <c r="Y19" s="287"/>
      <c r="Z19" s="287"/>
      <c r="AA19" s="287"/>
      <c r="AB19" s="287"/>
      <c r="AC19" s="288"/>
      <c r="AD19" s="286">
        <v>72</v>
      </c>
      <c r="AE19" s="287"/>
      <c r="AF19" s="287"/>
      <c r="AG19" s="287"/>
      <c r="AH19" s="287"/>
      <c r="AI19" s="287"/>
      <c r="AJ19" s="288"/>
      <c r="AK19" s="602"/>
      <c r="AL19" s="602"/>
      <c r="AM19" s="602"/>
      <c r="AN19" s="602"/>
      <c r="AO19" s="602"/>
      <c r="AP19" s="602"/>
      <c r="AQ19" s="602"/>
      <c r="AR19" s="602"/>
      <c r="AS19" s="602"/>
      <c r="AT19" s="602"/>
      <c r="AU19" s="602"/>
      <c r="AV19" s="602"/>
      <c r="AW19" s="602"/>
      <c r="AX19" s="607"/>
    </row>
    <row r="20" spans="1:50" ht="24.75" customHeight="1" x14ac:dyDescent="0.2">
      <c r="A20" s="340"/>
      <c r="B20" s="341"/>
      <c r="C20" s="341"/>
      <c r="D20" s="341"/>
      <c r="E20" s="341"/>
      <c r="F20" s="342"/>
      <c r="G20" s="600" t="s">
        <v>10</v>
      </c>
      <c r="H20" s="601"/>
      <c r="I20" s="601"/>
      <c r="J20" s="601"/>
      <c r="K20" s="601"/>
      <c r="L20" s="601"/>
      <c r="M20" s="601"/>
      <c r="N20" s="601"/>
      <c r="O20" s="601"/>
      <c r="P20" s="265">
        <f>IF(P18=0, "-", SUM(P19)/P18)</f>
        <v>0.91489361702127658</v>
      </c>
      <c r="Q20" s="265"/>
      <c r="R20" s="265"/>
      <c r="S20" s="265"/>
      <c r="T20" s="265"/>
      <c r="U20" s="265"/>
      <c r="V20" s="265"/>
      <c r="W20" s="265">
        <f t="shared" ref="W20" si="0">IF(W18=0, "-", SUM(W19)/W18)</f>
        <v>0.63095238095238093</v>
      </c>
      <c r="X20" s="265"/>
      <c r="Y20" s="265"/>
      <c r="Z20" s="265"/>
      <c r="AA20" s="265"/>
      <c r="AB20" s="265"/>
      <c r="AC20" s="265"/>
      <c r="AD20" s="265">
        <f t="shared" ref="AD20" si="1">IF(AD18=0, "-", SUM(AD19)/AD18)</f>
        <v>0.8571428571428571</v>
      </c>
      <c r="AE20" s="265"/>
      <c r="AF20" s="265"/>
      <c r="AG20" s="265"/>
      <c r="AH20" s="265"/>
      <c r="AI20" s="265"/>
      <c r="AJ20" s="265"/>
      <c r="AK20" s="602"/>
      <c r="AL20" s="602"/>
      <c r="AM20" s="602"/>
      <c r="AN20" s="602"/>
      <c r="AO20" s="602"/>
      <c r="AP20" s="602"/>
      <c r="AQ20" s="608"/>
      <c r="AR20" s="608"/>
      <c r="AS20" s="608"/>
      <c r="AT20" s="608"/>
      <c r="AU20" s="602"/>
      <c r="AV20" s="602"/>
      <c r="AW20" s="602"/>
      <c r="AX20" s="607"/>
    </row>
    <row r="21" spans="1:50" ht="25.5" customHeight="1" x14ac:dyDescent="0.2">
      <c r="A21" s="301"/>
      <c r="B21" s="302"/>
      <c r="C21" s="302"/>
      <c r="D21" s="302"/>
      <c r="E21" s="302"/>
      <c r="F21" s="677"/>
      <c r="G21" s="263" t="s">
        <v>238</v>
      </c>
      <c r="H21" s="264"/>
      <c r="I21" s="264"/>
      <c r="J21" s="264"/>
      <c r="K21" s="264"/>
      <c r="L21" s="264"/>
      <c r="M21" s="264"/>
      <c r="N21" s="264"/>
      <c r="O21" s="264"/>
      <c r="P21" s="265">
        <f>IF(P19=0, "-", SUM(P19)/SUM(P13,P14))</f>
        <v>0.91489361702127658</v>
      </c>
      <c r="Q21" s="265"/>
      <c r="R21" s="265"/>
      <c r="S21" s="265"/>
      <c r="T21" s="265"/>
      <c r="U21" s="265"/>
      <c r="V21" s="265"/>
      <c r="W21" s="265">
        <f t="shared" ref="W21" si="2">IF(W19=0, "-", SUM(W19)/SUM(W13,W14))</f>
        <v>0.63095238095238093</v>
      </c>
      <c r="X21" s="265"/>
      <c r="Y21" s="265"/>
      <c r="Z21" s="265"/>
      <c r="AA21" s="265"/>
      <c r="AB21" s="265"/>
      <c r="AC21" s="265"/>
      <c r="AD21" s="265">
        <f t="shared" ref="AD21" si="3">IF(AD19=0, "-", SUM(AD19)/SUM(AD13,AD14))</f>
        <v>0.8571428571428571</v>
      </c>
      <c r="AE21" s="265"/>
      <c r="AF21" s="265"/>
      <c r="AG21" s="265"/>
      <c r="AH21" s="265"/>
      <c r="AI21" s="265"/>
      <c r="AJ21" s="265"/>
      <c r="AK21" s="602"/>
      <c r="AL21" s="602"/>
      <c r="AM21" s="602"/>
      <c r="AN21" s="602"/>
      <c r="AO21" s="602"/>
      <c r="AP21" s="602"/>
      <c r="AQ21" s="608"/>
      <c r="AR21" s="608"/>
      <c r="AS21" s="608"/>
      <c r="AT21" s="608"/>
      <c r="AU21" s="602"/>
      <c r="AV21" s="602"/>
      <c r="AW21" s="602"/>
      <c r="AX21" s="607"/>
    </row>
    <row r="22" spans="1:50" ht="18.75" customHeight="1" x14ac:dyDescent="0.2">
      <c r="A22" s="682" t="s">
        <v>572</v>
      </c>
      <c r="B22" s="683"/>
      <c r="C22" s="683"/>
      <c r="D22" s="683"/>
      <c r="E22" s="683"/>
      <c r="F22" s="684"/>
      <c r="G22" s="678" t="s">
        <v>228</v>
      </c>
      <c r="H22" s="304"/>
      <c r="I22" s="304"/>
      <c r="J22" s="304"/>
      <c r="K22" s="304"/>
      <c r="L22" s="304"/>
      <c r="M22" s="304"/>
      <c r="N22" s="304"/>
      <c r="O22" s="305"/>
      <c r="P22" s="303" t="s">
        <v>570</v>
      </c>
      <c r="Q22" s="304"/>
      <c r="R22" s="304"/>
      <c r="S22" s="304"/>
      <c r="T22" s="304"/>
      <c r="U22" s="304"/>
      <c r="V22" s="305"/>
      <c r="W22" s="303" t="s">
        <v>571</v>
      </c>
      <c r="X22" s="304"/>
      <c r="Y22" s="304"/>
      <c r="Z22" s="304"/>
      <c r="AA22" s="304"/>
      <c r="AB22" s="304"/>
      <c r="AC22" s="305"/>
      <c r="AD22" s="303" t="s">
        <v>227</v>
      </c>
      <c r="AE22" s="304"/>
      <c r="AF22" s="304"/>
      <c r="AG22" s="304"/>
      <c r="AH22" s="304"/>
      <c r="AI22" s="304"/>
      <c r="AJ22" s="304"/>
      <c r="AK22" s="304"/>
      <c r="AL22" s="304"/>
      <c r="AM22" s="304"/>
      <c r="AN22" s="304"/>
      <c r="AO22" s="304"/>
      <c r="AP22" s="304"/>
      <c r="AQ22" s="304"/>
      <c r="AR22" s="304"/>
      <c r="AS22" s="304"/>
      <c r="AT22" s="304"/>
      <c r="AU22" s="304"/>
      <c r="AV22" s="304"/>
      <c r="AW22" s="304"/>
      <c r="AX22" s="691"/>
    </row>
    <row r="23" spans="1:50" ht="25.5" customHeight="1" x14ac:dyDescent="0.2">
      <c r="A23" s="685"/>
      <c r="B23" s="686"/>
      <c r="C23" s="686"/>
      <c r="D23" s="686"/>
      <c r="E23" s="686"/>
      <c r="F23" s="687"/>
      <c r="G23" s="679" t="s">
        <v>583</v>
      </c>
      <c r="H23" s="680"/>
      <c r="I23" s="680"/>
      <c r="J23" s="680"/>
      <c r="K23" s="680"/>
      <c r="L23" s="680"/>
      <c r="M23" s="680"/>
      <c r="N23" s="680"/>
      <c r="O23" s="681"/>
      <c r="P23" s="306">
        <v>40</v>
      </c>
      <c r="Q23" s="307"/>
      <c r="R23" s="307"/>
      <c r="S23" s="307"/>
      <c r="T23" s="307"/>
      <c r="U23" s="307"/>
      <c r="V23" s="308"/>
      <c r="W23" s="306">
        <v>51</v>
      </c>
      <c r="X23" s="307"/>
      <c r="Y23" s="307"/>
      <c r="Z23" s="307"/>
      <c r="AA23" s="307"/>
      <c r="AB23" s="307"/>
      <c r="AC23" s="308"/>
      <c r="AD23" s="692" t="s">
        <v>697</v>
      </c>
      <c r="AE23" s="693"/>
      <c r="AF23" s="693"/>
      <c r="AG23" s="693"/>
      <c r="AH23" s="693"/>
      <c r="AI23" s="693"/>
      <c r="AJ23" s="693"/>
      <c r="AK23" s="693"/>
      <c r="AL23" s="693"/>
      <c r="AM23" s="693"/>
      <c r="AN23" s="693"/>
      <c r="AO23" s="693"/>
      <c r="AP23" s="693"/>
      <c r="AQ23" s="693"/>
      <c r="AR23" s="693"/>
      <c r="AS23" s="693"/>
      <c r="AT23" s="693"/>
      <c r="AU23" s="693"/>
      <c r="AV23" s="693"/>
      <c r="AW23" s="693"/>
      <c r="AX23" s="694"/>
    </row>
    <row r="24" spans="1:50" ht="25.5" customHeight="1" x14ac:dyDescent="0.2">
      <c r="A24" s="685"/>
      <c r="B24" s="686"/>
      <c r="C24" s="686"/>
      <c r="D24" s="686"/>
      <c r="E24" s="686"/>
      <c r="F24" s="687"/>
      <c r="G24" s="660" t="s">
        <v>584</v>
      </c>
      <c r="H24" s="661"/>
      <c r="I24" s="661"/>
      <c r="J24" s="661"/>
      <c r="K24" s="661"/>
      <c r="L24" s="661"/>
      <c r="M24" s="661"/>
      <c r="N24" s="661"/>
      <c r="O24" s="662"/>
      <c r="P24" s="286">
        <v>4</v>
      </c>
      <c r="Q24" s="287"/>
      <c r="R24" s="287"/>
      <c r="S24" s="287"/>
      <c r="T24" s="287"/>
      <c r="U24" s="287"/>
      <c r="V24" s="288"/>
      <c r="W24" s="286">
        <v>5</v>
      </c>
      <c r="X24" s="287"/>
      <c r="Y24" s="287"/>
      <c r="Z24" s="287"/>
      <c r="AA24" s="287"/>
      <c r="AB24" s="287"/>
      <c r="AC24" s="288"/>
      <c r="AD24" s="695"/>
      <c r="AE24" s="696"/>
      <c r="AF24" s="696"/>
      <c r="AG24" s="696"/>
      <c r="AH24" s="696"/>
      <c r="AI24" s="696"/>
      <c r="AJ24" s="696"/>
      <c r="AK24" s="696"/>
      <c r="AL24" s="696"/>
      <c r="AM24" s="696"/>
      <c r="AN24" s="696"/>
      <c r="AO24" s="696"/>
      <c r="AP24" s="696"/>
      <c r="AQ24" s="696"/>
      <c r="AR24" s="696"/>
      <c r="AS24" s="696"/>
      <c r="AT24" s="696"/>
      <c r="AU24" s="696"/>
      <c r="AV24" s="696"/>
      <c r="AW24" s="696"/>
      <c r="AX24" s="697"/>
    </row>
    <row r="25" spans="1:50" ht="25.5" customHeight="1" x14ac:dyDescent="0.2">
      <c r="A25" s="685"/>
      <c r="B25" s="686"/>
      <c r="C25" s="686"/>
      <c r="D25" s="686"/>
      <c r="E25" s="686"/>
      <c r="F25" s="687"/>
      <c r="G25" s="660" t="s">
        <v>585</v>
      </c>
      <c r="H25" s="661"/>
      <c r="I25" s="661"/>
      <c r="J25" s="661"/>
      <c r="K25" s="661"/>
      <c r="L25" s="661"/>
      <c r="M25" s="661"/>
      <c r="N25" s="661"/>
      <c r="O25" s="662"/>
      <c r="P25" s="286">
        <v>0.2</v>
      </c>
      <c r="Q25" s="287"/>
      <c r="R25" s="287"/>
      <c r="S25" s="287"/>
      <c r="T25" s="287"/>
      <c r="U25" s="287"/>
      <c r="V25" s="288"/>
      <c r="W25" s="286">
        <v>0.2</v>
      </c>
      <c r="X25" s="287"/>
      <c r="Y25" s="287"/>
      <c r="Z25" s="287"/>
      <c r="AA25" s="287"/>
      <c r="AB25" s="287"/>
      <c r="AC25" s="288"/>
      <c r="AD25" s="695"/>
      <c r="AE25" s="696"/>
      <c r="AF25" s="696"/>
      <c r="AG25" s="696"/>
      <c r="AH25" s="696"/>
      <c r="AI25" s="696"/>
      <c r="AJ25" s="696"/>
      <c r="AK25" s="696"/>
      <c r="AL25" s="696"/>
      <c r="AM25" s="696"/>
      <c r="AN25" s="696"/>
      <c r="AO25" s="696"/>
      <c r="AP25" s="696"/>
      <c r="AQ25" s="696"/>
      <c r="AR25" s="696"/>
      <c r="AS25" s="696"/>
      <c r="AT25" s="696"/>
      <c r="AU25" s="696"/>
      <c r="AV25" s="696"/>
      <c r="AW25" s="696"/>
      <c r="AX25" s="697"/>
    </row>
    <row r="26" spans="1:50" ht="25.5" customHeight="1" x14ac:dyDescent="0.2">
      <c r="A26" s="685"/>
      <c r="B26" s="686"/>
      <c r="C26" s="686"/>
      <c r="D26" s="686"/>
      <c r="E26" s="686"/>
      <c r="F26" s="687"/>
      <c r="G26" s="660" t="s">
        <v>586</v>
      </c>
      <c r="H26" s="661"/>
      <c r="I26" s="661"/>
      <c r="J26" s="661"/>
      <c r="K26" s="661"/>
      <c r="L26" s="661"/>
      <c r="M26" s="661"/>
      <c r="N26" s="661"/>
      <c r="O26" s="662"/>
      <c r="P26" s="286">
        <v>0.1</v>
      </c>
      <c r="Q26" s="287"/>
      <c r="R26" s="287"/>
      <c r="S26" s="287"/>
      <c r="T26" s="287"/>
      <c r="U26" s="287"/>
      <c r="V26" s="288"/>
      <c r="W26" s="286">
        <v>2</v>
      </c>
      <c r="X26" s="287"/>
      <c r="Y26" s="287"/>
      <c r="Z26" s="287"/>
      <c r="AA26" s="287"/>
      <c r="AB26" s="287"/>
      <c r="AC26" s="288"/>
      <c r="AD26" s="695"/>
      <c r="AE26" s="696"/>
      <c r="AF26" s="696"/>
      <c r="AG26" s="696"/>
      <c r="AH26" s="696"/>
      <c r="AI26" s="696"/>
      <c r="AJ26" s="696"/>
      <c r="AK26" s="696"/>
      <c r="AL26" s="696"/>
      <c r="AM26" s="696"/>
      <c r="AN26" s="696"/>
      <c r="AO26" s="696"/>
      <c r="AP26" s="696"/>
      <c r="AQ26" s="696"/>
      <c r="AR26" s="696"/>
      <c r="AS26" s="696"/>
      <c r="AT26" s="696"/>
      <c r="AU26" s="696"/>
      <c r="AV26" s="696"/>
      <c r="AW26" s="696"/>
      <c r="AX26" s="697"/>
    </row>
    <row r="27" spans="1:50" ht="25.5" customHeight="1" thickBot="1" x14ac:dyDescent="0.25">
      <c r="A27" s="688"/>
      <c r="B27" s="689"/>
      <c r="C27" s="689"/>
      <c r="D27" s="689"/>
      <c r="E27" s="689"/>
      <c r="F27" s="690"/>
      <c r="G27" s="663" t="s">
        <v>229</v>
      </c>
      <c r="H27" s="664"/>
      <c r="I27" s="664"/>
      <c r="J27" s="664"/>
      <c r="K27" s="664"/>
      <c r="L27" s="664"/>
      <c r="M27" s="664"/>
      <c r="N27" s="664"/>
      <c r="O27" s="665"/>
      <c r="P27" s="657">
        <f>AK13</f>
        <v>45</v>
      </c>
      <c r="Q27" s="658"/>
      <c r="R27" s="658"/>
      <c r="S27" s="658"/>
      <c r="T27" s="658"/>
      <c r="U27" s="658"/>
      <c r="V27" s="659"/>
      <c r="W27" s="657">
        <f>AR13</f>
        <v>58</v>
      </c>
      <c r="X27" s="658"/>
      <c r="Y27" s="658"/>
      <c r="Z27" s="658"/>
      <c r="AA27" s="658"/>
      <c r="AB27" s="658"/>
      <c r="AC27" s="659"/>
      <c r="AD27" s="698"/>
      <c r="AE27" s="698"/>
      <c r="AF27" s="698"/>
      <c r="AG27" s="698"/>
      <c r="AH27" s="698"/>
      <c r="AI27" s="698"/>
      <c r="AJ27" s="698"/>
      <c r="AK27" s="698"/>
      <c r="AL27" s="698"/>
      <c r="AM27" s="698"/>
      <c r="AN27" s="698"/>
      <c r="AO27" s="698"/>
      <c r="AP27" s="698"/>
      <c r="AQ27" s="698"/>
      <c r="AR27" s="698"/>
      <c r="AS27" s="698"/>
      <c r="AT27" s="698"/>
      <c r="AU27" s="698"/>
      <c r="AV27" s="698"/>
      <c r="AW27" s="698"/>
      <c r="AX27" s="699"/>
    </row>
    <row r="28" spans="1:50" ht="18.75" customHeight="1" x14ac:dyDescent="0.2">
      <c r="A28" s="539" t="s">
        <v>234</v>
      </c>
      <c r="B28" s="540"/>
      <c r="C28" s="540"/>
      <c r="D28" s="540"/>
      <c r="E28" s="540"/>
      <c r="F28" s="541"/>
      <c r="G28" s="446" t="s">
        <v>140</v>
      </c>
      <c r="H28" s="447"/>
      <c r="I28" s="447"/>
      <c r="J28" s="447"/>
      <c r="K28" s="447"/>
      <c r="L28" s="447"/>
      <c r="M28" s="447"/>
      <c r="N28" s="447"/>
      <c r="O28" s="448"/>
      <c r="P28" s="584" t="s">
        <v>58</v>
      </c>
      <c r="Q28" s="447"/>
      <c r="R28" s="447"/>
      <c r="S28" s="447"/>
      <c r="T28" s="447"/>
      <c r="U28" s="447"/>
      <c r="V28" s="447"/>
      <c r="W28" s="447"/>
      <c r="X28" s="448"/>
      <c r="Y28" s="579"/>
      <c r="Z28" s="580"/>
      <c r="AA28" s="581"/>
      <c r="AB28" s="586" t="s">
        <v>11</v>
      </c>
      <c r="AC28" s="587"/>
      <c r="AD28" s="588"/>
      <c r="AE28" s="586" t="s">
        <v>264</v>
      </c>
      <c r="AF28" s="587"/>
      <c r="AG28" s="587"/>
      <c r="AH28" s="588"/>
      <c r="AI28" s="634" t="s">
        <v>281</v>
      </c>
      <c r="AJ28" s="634"/>
      <c r="AK28" s="634"/>
      <c r="AL28" s="586"/>
      <c r="AM28" s="634" t="s">
        <v>378</v>
      </c>
      <c r="AN28" s="634"/>
      <c r="AO28" s="634"/>
      <c r="AP28" s="586"/>
      <c r="AQ28" s="443" t="s">
        <v>177</v>
      </c>
      <c r="AR28" s="444"/>
      <c r="AS28" s="444"/>
      <c r="AT28" s="445"/>
      <c r="AU28" s="447" t="s">
        <v>130</v>
      </c>
      <c r="AV28" s="447"/>
      <c r="AW28" s="447"/>
      <c r="AX28" s="636"/>
    </row>
    <row r="29" spans="1:50" ht="18.75" customHeight="1" x14ac:dyDescent="0.2">
      <c r="A29" s="542"/>
      <c r="B29" s="543"/>
      <c r="C29" s="543"/>
      <c r="D29" s="543"/>
      <c r="E29" s="543"/>
      <c r="F29" s="544"/>
      <c r="G29" s="449"/>
      <c r="H29" s="450"/>
      <c r="I29" s="450"/>
      <c r="J29" s="450"/>
      <c r="K29" s="450"/>
      <c r="L29" s="450"/>
      <c r="M29" s="450"/>
      <c r="N29" s="450"/>
      <c r="O29" s="451"/>
      <c r="P29" s="585"/>
      <c r="Q29" s="450"/>
      <c r="R29" s="450"/>
      <c r="S29" s="450"/>
      <c r="T29" s="450"/>
      <c r="U29" s="450"/>
      <c r="V29" s="450"/>
      <c r="W29" s="450"/>
      <c r="X29" s="451"/>
      <c r="Y29" s="240"/>
      <c r="Z29" s="241"/>
      <c r="AA29" s="242"/>
      <c r="AB29" s="589"/>
      <c r="AC29" s="537"/>
      <c r="AD29" s="538"/>
      <c r="AE29" s="589"/>
      <c r="AF29" s="537"/>
      <c r="AG29" s="537"/>
      <c r="AH29" s="538"/>
      <c r="AI29" s="635"/>
      <c r="AJ29" s="635"/>
      <c r="AK29" s="635"/>
      <c r="AL29" s="589"/>
      <c r="AM29" s="635"/>
      <c r="AN29" s="635"/>
      <c r="AO29" s="635"/>
      <c r="AP29" s="589"/>
      <c r="AQ29" s="387" t="s">
        <v>581</v>
      </c>
      <c r="AR29" s="388"/>
      <c r="AS29" s="389" t="s">
        <v>178</v>
      </c>
      <c r="AT29" s="390"/>
      <c r="AU29" s="622">
        <v>6</v>
      </c>
      <c r="AV29" s="622"/>
      <c r="AW29" s="450" t="s">
        <v>168</v>
      </c>
      <c r="AX29" s="639"/>
    </row>
    <row r="30" spans="1:50" ht="23.25" customHeight="1" x14ac:dyDescent="0.2">
      <c r="A30" s="545"/>
      <c r="B30" s="543"/>
      <c r="C30" s="543"/>
      <c r="D30" s="543"/>
      <c r="E30" s="543"/>
      <c r="F30" s="544"/>
      <c r="G30" s="289" t="s">
        <v>699</v>
      </c>
      <c r="H30" s="290"/>
      <c r="I30" s="290"/>
      <c r="J30" s="290"/>
      <c r="K30" s="290"/>
      <c r="L30" s="290"/>
      <c r="M30" s="290"/>
      <c r="N30" s="290"/>
      <c r="O30" s="291"/>
      <c r="P30" s="157" t="s">
        <v>700</v>
      </c>
      <c r="Q30" s="157"/>
      <c r="R30" s="157"/>
      <c r="S30" s="157"/>
      <c r="T30" s="157"/>
      <c r="U30" s="157"/>
      <c r="V30" s="157"/>
      <c r="W30" s="157"/>
      <c r="X30" s="244"/>
      <c r="Y30" s="320" t="s">
        <v>12</v>
      </c>
      <c r="Z30" s="582"/>
      <c r="AA30" s="583"/>
      <c r="AB30" s="237" t="s">
        <v>701</v>
      </c>
      <c r="AC30" s="237"/>
      <c r="AD30" s="237"/>
      <c r="AE30" s="121">
        <v>339</v>
      </c>
      <c r="AF30" s="122"/>
      <c r="AG30" s="122"/>
      <c r="AH30" s="122"/>
      <c r="AI30" s="121">
        <v>399</v>
      </c>
      <c r="AJ30" s="122"/>
      <c r="AK30" s="122"/>
      <c r="AL30" s="122"/>
      <c r="AM30" s="121">
        <v>641</v>
      </c>
      <c r="AN30" s="122"/>
      <c r="AO30" s="122"/>
      <c r="AP30" s="122"/>
      <c r="AQ30" s="637" t="s">
        <v>581</v>
      </c>
      <c r="AR30" s="142"/>
      <c r="AS30" s="142"/>
      <c r="AT30" s="638"/>
      <c r="AU30" s="122" t="s">
        <v>696</v>
      </c>
      <c r="AV30" s="122"/>
      <c r="AW30" s="122"/>
      <c r="AX30" s="126"/>
    </row>
    <row r="31" spans="1:50" ht="42" customHeight="1" x14ac:dyDescent="0.2">
      <c r="A31" s="546"/>
      <c r="B31" s="547"/>
      <c r="C31" s="547"/>
      <c r="D31" s="547"/>
      <c r="E31" s="547"/>
      <c r="F31" s="548"/>
      <c r="G31" s="292"/>
      <c r="H31" s="293"/>
      <c r="I31" s="293"/>
      <c r="J31" s="293"/>
      <c r="K31" s="293"/>
      <c r="L31" s="293"/>
      <c r="M31" s="293"/>
      <c r="N31" s="293"/>
      <c r="O31" s="294"/>
      <c r="P31" s="160"/>
      <c r="Q31" s="160"/>
      <c r="R31" s="160"/>
      <c r="S31" s="160"/>
      <c r="T31" s="160"/>
      <c r="U31" s="160"/>
      <c r="V31" s="160"/>
      <c r="W31" s="160"/>
      <c r="X31" s="440"/>
      <c r="Y31" s="243" t="s">
        <v>53</v>
      </c>
      <c r="Z31" s="232"/>
      <c r="AA31" s="233"/>
      <c r="AB31" s="590" t="s">
        <v>701</v>
      </c>
      <c r="AC31" s="590"/>
      <c r="AD31" s="590"/>
      <c r="AE31" s="121" t="s">
        <v>581</v>
      </c>
      <c r="AF31" s="122"/>
      <c r="AG31" s="122"/>
      <c r="AH31" s="122"/>
      <c r="AI31" s="121" t="s">
        <v>581</v>
      </c>
      <c r="AJ31" s="122"/>
      <c r="AK31" s="122"/>
      <c r="AL31" s="122"/>
      <c r="AM31" s="121" t="s">
        <v>692</v>
      </c>
      <c r="AN31" s="122"/>
      <c r="AO31" s="122"/>
      <c r="AP31" s="122"/>
      <c r="AQ31" s="637" t="s">
        <v>581</v>
      </c>
      <c r="AR31" s="142"/>
      <c r="AS31" s="142"/>
      <c r="AT31" s="638"/>
      <c r="AU31" s="122">
        <v>1000</v>
      </c>
      <c r="AV31" s="122"/>
      <c r="AW31" s="122"/>
      <c r="AX31" s="126"/>
    </row>
    <row r="32" spans="1:50" ht="23.25" customHeight="1" x14ac:dyDescent="0.2">
      <c r="A32" s="545"/>
      <c r="B32" s="543"/>
      <c r="C32" s="543"/>
      <c r="D32" s="543"/>
      <c r="E32" s="543"/>
      <c r="F32" s="544"/>
      <c r="G32" s="295"/>
      <c r="H32" s="296"/>
      <c r="I32" s="296"/>
      <c r="J32" s="296"/>
      <c r="K32" s="296"/>
      <c r="L32" s="296"/>
      <c r="M32" s="296"/>
      <c r="N32" s="296"/>
      <c r="O32" s="297"/>
      <c r="P32" s="245"/>
      <c r="Q32" s="245"/>
      <c r="R32" s="245"/>
      <c r="S32" s="245"/>
      <c r="T32" s="245"/>
      <c r="U32" s="245"/>
      <c r="V32" s="245"/>
      <c r="W32" s="245"/>
      <c r="X32" s="246"/>
      <c r="Y32" s="243" t="s">
        <v>13</v>
      </c>
      <c r="Z32" s="232"/>
      <c r="AA32" s="233"/>
      <c r="AB32" s="452" t="s">
        <v>169</v>
      </c>
      <c r="AC32" s="452"/>
      <c r="AD32" s="452"/>
      <c r="AE32" s="121">
        <v>34</v>
      </c>
      <c r="AF32" s="122"/>
      <c r="AG32" s="122"/>
      <c r="AH32" s="122"/>
      <c r="AI32" s="121">
        <v>40</v>
      </c>
      <c r="AJ32" s="122"/>
      <c r="AK32" s="122"/>
      <c r="AL32" s="122"/>
      <c r="AM32" s="121">
        <v>64</v>
      </c>
      <c r="AN32" s="122"/>
      <c r="AO32" s="122"/>
      <c r="AP32" s="122"/>
      <c r="AQ32" s="637" t="s">
        <v>581</v>
      </c>
      <c r="AR32" s="142"/>
      <c r="AS32" s="142"/>
      <c r="AT32" s="638"/>
      <c r="AU32" s="122" t="s">
        <v>696</v>
      </c>
      <c r="AV32" s="122"/>
      <c r="AW32" s="122"/>
      <c r="AX32" s="126"/>
    </row>
    <row r="33" spans="1:51" ht="23.25" customHeight="1" x14ac:dyDescent="0.2">
      <c r="A33" s="250" t="s">
        <v>255</v>
      </c>
      <c r="B33" s="251"/>
      <c r="C33" s="251"/>
      <c r="D33" s="251"/>
      <c r="E33" s="251"/>
      <c r="F33" s="252"/>
      <c r="G33" s="256" t="s">
        <v>679</v>
      </c>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1" ht="23.25" customHeight="1" thickBot="1" x14ac:dyDescent="0.25">
      <c r="A34" s="253"/>
      <c r="B34" s="254"/>
      <c r="C34" s="254"/>
      <c r="D34" s="254"/>
      <c r="E34" s="254"/>
      <c r="F34" s="255"/>
      <c r="G34" s="259"/>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1"/>
      <c r="AF34" s="261"/>
      <c r="AG34" s="261"/>
      <c r="AH34" s="261"/>
      <c r="AI34" s="261"/>
      <c r="AJ34" s="261"/>
      <c r="AK34" s="261"/>
      <c r="AL34" s="261"/>
      <c r="AM34" s="261"/>
      <c r="AN34" s="261"/>
      <c r="AO34" s="261"/>
      <c r="AP34" s="261"/>
      <c r="AQ34" s="260"/>
      <c r="AR34" s="260"/>
      <c r="AS34" s="260"/>
      <c r="AT34" s="260"/>
      <c r="AU34" s="260"/>
      <c r="AV34" s="260"/>
      <c r="AW34" s="260"/>
      <c r="AX34" s="262"/>
    </row>
    <row r="35" spans="1:51" ht="31.5" customHeight="1" x14ac:dyDescent="0.2">
      <c r="A35" s="276" t="s">
        <v>235</v>
      </c>
      <c r="B35" s="277"/>
      <c r="C35" s="277"/>
      <c r="D35" s="277"/>
      <c r="E35" s="277"/>
      <c r="F35" s="278"/>
      <c r="G35" s="279" t="s">
        <v>59</v>
      </c>
      <c r="H35" s="279"/>
      <c r="I35" s="279"/>
      <c r="J35" s="279"/>
      <c r="K35" s="279"/>
      <c r="L35" s="279"/>
      <c r="M35" s="279"/>
      <c r="N35" s="279"/>
      <c r="O35" s="279"/>
      <c r="P35" s="279"/>
      <c r="Q35" s="279"/>
      <c r="R35" s="279"/>
      <c r="S35" s="279"/>
      <c r="T35" s="279"/>
      <c r="U35" s="279"/>
      <c r="V35" s="279"/>
      <c r="W35" s="279"/>
      <c r="X35" s="280"/>
      <c r="Y35" s="579"/>
      <c r="Z35" s="580"/>
      <c r="AA35" s="581"/>
      <c r="AB35" s="266" t="s">
        <v>11</v>
      </c>
      <c r="AC35" s="266"/>
      <c r="AD35" s="266"/>
      <c r="AE35" s="391" t="s">
        <v>264</v>
      </c>
      <c r="AF35" s="392"/>
      <c r="AG35" s="392"/>
      <c r="AH35" s="393"/>
      <c r="AI35" s="391" t="s">
        <v>281</v>
      </c>
      <c r="AJ35" s="392"/>
      <c r="AK35" s="392"/>
      <c r="AL35" s="393"/>
      <c r="AM35" s="391" t="s">
        <v>378</v>
      </c>
      <c r="AN35" s="392"/>
      <c r="AO35" s="392"/>
      <c r="AP35" s="393"/>
      <c r="AQ35" s="147" t="s">
        <v>286</v>
      </c>
      <c r="AR35" s="148"/>
      <c r="AS35" s="148"/>
      <c r="AT35" s="149"/>
      <c r="AU35" s="147" t="s">
        <v>410</v>
      </c>
      <c r="AV35" s="148"/>
      <c r="AW35" s="148"/>
      <c r="AX35" s="150"/>
    </row>
    <row r="36" spans="1:51" ht="23.25" customHeight="1" x14ac:dyDescent="0.2">
      <c r="A36" s="217"/>
      <c r="B36" s="218"/>
      <c r="C36" s="218"/>
      <c r="D36" s="218"/>
      <c r="E36" s="218"/>
      <c r="F36" s="219"/>
      <c r="G36" s="157" t="s">
        <v>587</v>
      </c>
      <c r="H36" s="157"/>
      <c r="I36" s="157"/>
      <c r="J36" s="157"/>
      <c r="K36" s="157"/>
      <c r="L36" s="157"/>
      <c r="M36" s="157"/>
      <c r="N36" s="157"/>
      <c r="O36" s="157"/>
      <c r="P36" s="157"/>
      <c r="Q36" s="157"/>
      <c r="R36" s="157"/>
      <c r="S36" s="157"/>
      <c r="T36" s="157"/>
      <c r="U36" s="157"/>
      <c r="V36" s="157"/>
      <c r="W36" s="157"/>
      <c r="X36" s="244"/>
      <c r="Y36" s="394" t="s">
        <v>54</v>
      </c>
      <c r="Z36" s="395"/>
      <c r="AA36" s="396"/>
      <c r="AB36" s="237" t="s">
        <v>588</v>
      </c>
      <c r="AC36" s="237"/>
      <c r="AD36" s="237"/>
      <c r="AE36" s="124">
        <v>400000</v>
      </c>
      <c r="AF36" s="124"/>
      <c r="AG36" s="124"/>
      <c r="AH36" s="124"/>
      <c r="AI36" s="124">
        <v>318000</v>
      </c>
      <c r="AJ36" s="124"/>
      <c r="AK36" s="124"/>
      <c r="AL36" s="124"/>
      <c r="AM36" s="124">
        <v>345000</v>
      </c>
      <c r="AN36" s="124"/>
      <c r="AO36" s="124"/>
      <c r="AP36" s="124"/>
      <c r="AQ36" s="124" t="s">
        <v>636</v>
      </c>
      <c r="AR36" s="124"/>
      <c r="AS36" s="124"/>
      <c r="AT36" s="124"/>
      <c r="AU36" s="121" t="s">
        <v>660</v>
      </c>
      <c r="AV36" s="122"/>
      <c r="AW36" s="122"/>
      <c r="AX36" s="126"/>
    </row>
    <row r="37" spans="1:51" ht="23.25" customHeight="1" x14ac:dyDescent="0.2">
      <c r="A37" s="220"/>
      <c r="B37" s="221"/>
      <c r="C37" s="221"/>
      <c r="D37" s="221"/>
      <c r="E37" s="221"/>
      <c r="F37" s="222"/>
      <c r="G37" s="245"/>
      <c r="H37" s="245"/>
      <c r="I37" s="245"/>
      <c r="J37" s="245"/>
      <c r="K37" s="245"/>
      <c r="L37" s="245"/>
      <c r="M37" s="245"/>
      <c r="N37" s="245"/>
      <c r="O37" s="245"/>
      <c r="P37" s="245"/>
      <c r="Q37" s="245"/>
      <c r="R37" s="245"/>
      <c r="S37" s="245"/>
      <c r="T37" s="245"/>
      <c r="U37" s="245"/>
      <c r="V37" s="245"/>
      <c r="W37" s="245"/>
      <c r="X37" s="246"/>
      <c r="Y37" s="234" t="s">
        <v>55</v>
      </c>
      <c r="Z37" s="235"/>
      <c r="AA37" s="236"/>
      <c r="AB37" s="237" t="s">
        <v>588</v>
      </c>
      <c r="AC37" s="237"/>
      <c r="AD37" s="237"/>
      <c r="AE37" s="124">
        <v>400000</v>
      </c>
      <c r="AF37" s="124"/>
      <c r="AG37" s="124"/>
      <c r="AH37" s="124"/>
      <c r="AI37" s="124">
        <v>232000</v>
      </c>
      <c r="AJ37" s="124"/>
      <c r="AK37" s="124"/>
      <c r="AL37" s="124"/>
      <c r="AM37" s="124">
        <v>345000</v>
      </c>
      <c r="AN37" s="124"/>
      <c r="AO37" s="124"/>
      <c r="AP37" s="124"/>
      <c r="AQ37" s="124">
        <v>300000</v>
      </c>
      <c r="AR37" s="124"/>
      <c r="AS37" s="124"/>
      <c r="AT37" s="124"/>
      <c r="AU37" s="151" t="s">
        <v>660</v>
      </c>
      <c r="AV37" s="152"/>
      <c r="AW37" s="152"/>
      <c r="AX37" s="153"/>
    </row>
    <row r="38" spans="1:51" ht="31.5" customHeight="1" x14ac:dyDescent="0.2">
      <c r="A38" s="214" t="s">
        <v>235</v>
      </c>
      <c r="B38" s="215"/>
      <c r="C38" s="215"/>
      <c r="D38" s="215"/>
      <c r="E38" s="215"/>
      <c r="F38" s="216"/>
      <c r="G38" s="238" t="s">
        <v>59</v>
      </c>
      <c r="H38" s="238"/>
      <c r="I38" s="238"/>
      <c r="J38" s="238"/>
      <c r="K38" s="238"/>
      <c r="L38" s="238"/>
      <c r="M38" s="238"/>
      <c r="N38" s="238"/>
      <c r="O38" s="238"/>
      <c r="P38" s="238"/>
      <c r="Q38" s="238"/>
      <c r="R38" s="238"/>
      <c r="S38" s="238"/>
      <c r="T38" s="238"/>
      <c r="U38" s="238"/>
      <c r="V38" s="238"/>
      <c r="W38" s="238"/>
      <c r="X38" s="239"/>
      <c r="Y38" s="240"/>
      <c r="Z38" s="241"/>
      <c r="AA38" s="242"/>
      <c r="AB38" s="243" t="s">
        <v>11</v>
      </c>
      <c r="AC38" s="232"/>
      <c r="AD38" s="233"/>
      <c r="AE38" s="112" t="s">
        <v>264</v>
      </c>
      <c r="AF38" s="112"/>
      <c r="AG38" s="112"/>
      <c r="AH38" s="112"/>
      <c r="AI38" s="112" t="s">
        <v>281</v>
      </c>
      <c r="AJ38" s="112"/>
      <c r="AK38" s="112"/>
      <c r="AL38" s="112"/>
      <c r="AM38" s="112" t="s">
        <v>378</v>
      </c>
      <c r="AN38" s="112"/>
      <c r="AO38" s="112"/>
      <c r="AP38" s="112"/>
      <c r="AQ38" s="118" t="s">
        <v>286</v>
      </c>
      <c r="AR38" s="119"/>
      <c r="AS38" s="119"/>
      <c r="AT38" s="119"/>
      <c r="AU38" s="118" t="s">
        <v>410</v>
      </c>
      <c r="AV38" s="119"/>
      <c r="AW38" s="119"/>
      <c r="AX38" s="120"/>
      <c r="AY38">
        <f>COUNTA($G$39)</f>
        <v>1</v>
      </c>
    </row>
    <row r="39" spans="1:51" ht="23.25" customHeight="1" x14ac:dyDescent="0.2">
      <c r="A39" s="217"/>
      <c r="B39" s="218"/>
      <c r="C39" s="218"/>
      <c r="D39" s="218"/>
      <c r="E39" s="218"/>
      <c r="F39" s="219"/>
      <c r="G39" s="157" t="s">
        <v>589</v>
      </c>
      <c r="H39" s="157"/>
      <c r="I39" s="157"/>
      <c r="J39" s="157"/>
      <c r="K39" s="157"/>
      <c r="L39" s="157"/>
      <c r="M39" s="157"/>
      <c r="N39" s="157"/>
      <c r="O39" s="157"/>
      <c r="P39" s="157"/>
      <c r="Q39" s="157"/>
      <c r="R39" s="157"/>
      <c r="S39" s="157"/>
      <c r="T39" s="157"/>
      <c r="U39" s="157"/>
      <c r="V39" s="157"/>
      <c r="W39" s="157"/>
      <c r="X39" s="244"/>
      <c r="Y39" s="247" t="s">
        <v>54</v>
      </c>
      <c r="Z39" s="248"/>
      <c r="AA39" s="249"/>
      <c r="AB39" s="316" t="s">
        <v>588</v>
      </c>
      <c r="AC39" s="317"/>
      <c r="AD39" s="318"/>
      <c r="AE39" s="124" t="s">
        <v>581</v>
      </c>
      <c r="AF39" s="124"/>
      <c r="AG39" s="124"/>
      <c r="AH39" s="124"/>
      <c r="AI39" s="124">
        <v>19300</v>
      </c>
      <c r="AJ39" s="124"/>
      <c r="AK39" s="124"/>
      <c r="AL39" s="124"/>
      <c r="AM39" s="124">
        <v>63200</v>
      </c>
      <c r="AN39" s="124"/>
      <c r="AO39" s="124"/>
      <c r="AP39" s="124"/>
      <c r="AQ39" s="124" t="s">
        <v>636</v>
      </c>
      <c r="AR39" s="124"/>
      <c r="AS39" s="124"/>
      <c r="AT39" s="124"/>
      <c r="AU39" s="124" t="s">
        <v>660</v>
      </c>
      <c r="AV39" s="124"/>
      <c r="AW39" s="124"/>
      <c r="AX39" s="125"/>
      <c r="AY39">
        <f>$AY$38</f>
        <v>1</v>
      </c>
    </row>
    <row r="40" spans="1:51" ht="23.25" customHeight="1" x14ac:dyDescent="0.2">
      <c r="A40" s="220"/>
      <c r="B40" s="221"/>
      <c r="C40" s="221"/>
      <c r="D40" s="221"/>
      <c r="E40" s="221"/>
      <c r="F40" s="222"/>
      <c r="G40" s="245"/>
      <c r="H40" s="245"/>
      <c r="I40" s="245"/>
      <c r="J40" s="245"/>
      <c r="K40" s="245"/>
      <c r="L40" s="245"/>
      <c r="M40" s="245"/>
      <c r="N40" s="245"/>
      <c r="O40" s="245"/>
      <c r="P40" s="245"/>
      <c r="Q40" s="245"/>
      <c r="R40" s="245"/>
      <c r="S40" s="245"/>
      <c r="T40" s="245"/>
      <c r="U40" s="245"/>
      <c r="V40" s="245"/>
      <c r="W40" s="245"/>
      <c r="X40" s="246"/>
      <c r="Y40" s="234" t="s">
        <v>55</v>
      </c>
      <c r="Z40" s="281"/>
      <c r="AA40" s="282"/>
      <c r="AB40" s="283" t="s">
        <v>588</v>
      </c>
      <c r="AC40" s="284"/>
      <c r="AD40" s="285"/>
      <c r="AE40" s="124" t="s">
        <v>581</v>
      </c>
      <c r="AF40" s="124"/>
      <c r="AG40" s="124"/>
      <c r="AH40" s="124"/>
      <c r="AI40" s="124">
        <v>15970</v>
      </c>
      <c r="AJ40" s="124"/>
      <c r="AK40" s="124"/>
      <c r="AL40" s="124"/>
      <c r="AM40" s="124">
        <v>63200</v>
      </c>
      <c r="AN40" s="124"/>
      <c r="AO40" s="124"/>
      <c r="AP40" s="124"/>
      <c r="AQ40" s="124" t="s">
        <v>696</v>
      </c>
      <c r="AR40" s="124"/>
      <c r="AS40" s="124"/>
      <c r="AT40" s="124"/>
      <c r="AU40" s="124" t="s">
        <v>660</v>
      </c>
      <c r="AV40" s="124"/>
      <c r="AW40" s="124"/>
      <c r="AX40" s="125"/>
      <c r="AY40">
        <f>$AY$38</f>
        <v>1</v>
      </c>
    </row>
    <row r="41" spans="1:51" ht="31.5" customHeight="1" x14ac:dyDescent="0.2">
      <c r="A41" s="214" t="s">
        <v>235</v>
      </c>
      <c r="B41" s="215"/>
      <c r="C41" s="215"/>
      <c r="D41" s="215"/>
      <c r="E41" s="215"/>
      <c r="F41" s="216"/>
      <c r="G41" s="238" t="s">
        <v>59</v>
      </c>
      <c r="H41" s="238"/>
      <c r="I41" s="238"/>
      <c r="J41" s="238"/>
      <c r="K41" s="238"/>
      <c r="L41" s="238"/>
      <c r="M41" s="238"/>
      <c r="N41" s="238"/>
      <c r="O41" s="238"/>
      <c r="P41" s="238"/>
      <c r="Q41" s="238"/>
      <c r="R41" s="238"/>
      <c r="S41" s="238"/>
      <c r="T41" s="238"/>
      <c r="U41" s="238"/>
      <c r="V41" s="238"/>
      <c r="W41" s="238"/>
      <c r="X41" s="239"/>
      <c r="Y41" s="240"/>
      <c r="Z41" s="241"/>
      <c r="AA41" s="242"/>
      <c r="AB41" s="243" t="s">
        <v>11</v>
      </c>
      <c r="AC41" s="232"/>
      <c r="AD41" s="233"/>
      <c r="AE41" s="112" t="s">
        <v>264</v>
      </c>
      <c r="AF41" s="112"/>
      <c r="AG41" s="112"/>
      <c r="AH41" s="112"/>
      <c r="AI41" s="112" t="s">
        <v>281</v>
      </c>
      <c r="AJ41" s="112"/>
      <c r="AK41" s="112"/>
      <c r="AL41" s="112"/>
      <c r="AM41" s="112" t="s">
        <v>378</v>
      </c>
      <c r="AN41" s="112"/>
      <c r="AO41" s="112"/>
      <c r="AP41" s="112"/>
      <c r="AQ41" s="118" t="s">
        <v>286</v>
      </c>
      <c r="AR41" s="119"/>
      <c r="AS41" s="119"/>
      <c r="AT41" s="119"/>
      <c r="AU41" s="118" t="s">
        <v>410</v>
      </c>
      <c r="AV41" s="119"/>
      <c r="AW41" s="119"/>
      <c r="AX41" s="120"/>
      <c r="AY41">
        <f>COUNTA($G$42)</f>
        <v>1</v>
      </c>
    </row>
    <row r="42" spans="1:51" ht="23.25" customHeight="1" x14ac:dyDescent="0.2">
      <c r="A42" s="217"/>
      <c r="B42" s="218"/>
      <c r="C42" s="218"/>
      <c r="D42" s="218"/>
      <c r="E42" s="218"/>
      <c r="F42" s="219"/>
      <c r="G42" s="157" t="s">
        <v>669</v>
      </c>
      <c r="H42" s="157"/>
      <c r="I42" s="157"/>
      <c r="J42" s="157"/>
      <c r="K42" s="157"/>
      <c r="L42" s="157"/>
      <c r="M42" s="157"/>
      <c r="N42" s="157"/>
      <c r="O42" s="157"/>
      <c r="P42" s="157"/>
      <c r="Q42" s="157"/>
      <c r="R42" s="157"/>
      <c r="S42" s="157"/>
      <c r="T42" s="157"/>
      <c r="U42" s="157"/>
      <c r="V42" s="157"/>
      <c r="W42" s="157"/>
      <c r="X42" s="244"/>
      <c r="Y42" s="247" t="s">
        <v>54</v>
      </c>
      <c r="Z42" s="248"/>
      <c r="AA42" s="249"/>
      <c r="AB42" s="316" t="s">
        <v>648</v>
      </c>
      <c r="AC42" s="317"/>
      <c r="AD42" s="318"/>
      <c r="AE42" s="124">
        <v>100000</v>
      </c>
      <c r="AF42" s="124"/>
      <c r="AG42" s="124"/>
      <c r="AH42" s="124"/>
      <c r="AI42" s="124" t="s">
        <v>581</v>
      </c>
      <c r="AJ42" s="124"/>
      <c r="AK42" s="124"/>
      <c r="AL42" s="124"/>
      <c r="AM42" s="124">
        <v>58000</v>
      </c>
      <c r="AN42" s="124"/>
      <c r="AO42" s="124"/>
      <c r="AP42" s="124"/>
      <c r="AQ42" s="124" t="s">
        <v>636</v>
      </c>
      <c r="AR42" s="124"/>
      <c r="AS42" s="124"/>
      <c r="AT42" s="124"/>
      <c r="AU42" s="124" t="s">
        <v>660</v>
      </c>
      <c r="AV42" s="124"/>
      <c r="AW42" s="124"/>
      <c r="AX42" s="125"/>
      <c r="AY42">
        <f>$AY$41</f>
        <v>1</v>
      </c>
    </row>
    <row r="43" spans="1:51" ht="23.25" customHeight="1" x14ac:dyDescent="0.2">
      <c r="A43" s="220"/>
      <c r="B43" s="221"/>
      <c r="C43" s="221"/>
      <c r="D43" s="221"/>
      <c r="E43" s="221"/>
      <c r="F43" s="222"/>
      <c r="G43" s="245"/>
      <c r="H43" s="245"/>
      <c r="I43" s="245"/>
      <c r="J43" s="245"/>
      <c r="K43" s="245"/>
      <c r="L43" s="245"/>
      <c r="M43" s="245"/>
      <c r="N43" s="245"/>
      <c r="O43" s="245"/>
      <c r="P43" s="245"/>
      <c r="Q43" s="245"/>
      <c r="R43" s="245"/>
      <c r="S43" s="245"/>
      <c r="T43" s="245"/>
      <c r="U43" s="245"/>
      <c r="V43" s="245"/>
      <c r="W43" s="245"/>
      <c r="X43" s="246"/>
      <c r="Y43" s="234" t="s">
        <v>55</v>
      </c>
      <c r="Z43" s="281"/>
      <c r="AA43" s="282"/>
      <c r="AB43" s="283" t="s">
        <v>648</v>
      </c>
      <c r="AC43" s="284"/>
      <c r="AD43" s="285"/>
      <c r="AE43" s="124">
        <v>100000</v>
      </c>
      <c r="AF43" s="124"/>
      <c r="AG43" s="124"/>
      <c r="AH43" s="124"/>
      <c r="AI43" s="124" t="s">
        <v>581</v>
      </c>
      <c r="AJ43" s="124"/>
      <c r="AK43" s="124"/>
      <c r="AL43" s="124"/>
      <c r="AM43" s="124">
        <v>58000</v>
      </c>
      <c r="AN43" s="124"/>
      <c r="AO43" s="124"/>
      <c r="AP43" s="124"/>
      <c r="AQ43" s="124" t="s">
        <v>636</v>
      </c>
      <c r="AR43" s="124"/>
      <c r="AS43" s="124"/>
      <c r="AT43" s="124"/>
      <c r="AU43" s="124" t="s">
        <v>660</v>
      </c>
      <c r="AV43" s="124"/>
      <c r="AW43" s="124"/>
      <c r="AX43" s="125"/>
      <c r="AY43">
        <f>$AY$41</f>
        <v>1</v>
      </c>
    </row>
    <row r="44" spans="1:51" ht="31.5" customHeight="1" x14ac:dyDescent="0.2">
      <c r="A44" s="214" t="s">
        <v>235</v>
      </c>
      <c r="B44" s="215"/>
      <c r="C44" s="215"/>
      <c r="D44" s="215"/>
      <c r="E44" s="215"/>
      <c r="F44" s="216"/>
      <c r="G44" s="238" t="s">
        <v>59</v>
      </c>
      <c r="H44" s="238"/>
      <c r="I44" s="238"/>
      <c r="J44" s="238"/>
      <c r="K44" s="238"/>
      <c r="L44" s="238"/>
      <c r="M44" s="238"/>
      <c r="N44" s="238"/>
      <c r="O44" s="238"/>
      <c r="P44" s="238"/>
      <c r="Q44" s="238"/>
      <c r="R44" s="238"/>
      <c r="S44" s="238"/>
      <c r="T44" s="238"/>
      <c r="U44" s="238"/>
      <c r="V44" s="238"/>
      <c r="W44" s="238"/>
      <c r="X44" s="239"/>
      <c r="Y44" s="240"/>
      <c r="Z44" s="241"/>
      <c r="AA44" s="242"/>
      <c r="AB44" s="243" t="s">
        <v>11</v>
      </c>
      <c r="AC44" s="232"/>
      <c r="AD44" s="233"/>
      <c r="AE44" s="112" t="s">
        <v>264</v>
      </c>
      <c r="AF44" s="112"/>
      <c r="AG44" s="112"/>
      <c r="AH44" s="112"/>
      <c r="AI44" s="112" t="s">
        <v>281</v>
      </c>
      <c r="AJ44" s="112"/>
      <c r="AK44" s="112"/>
      <c r="AL44" s="112"/>
      <c r="AM44" s="112" t="s">
        <v>378</v>
      </c>
      <c r="AN44" s="112"/>
      <c r="AO44" s="112"/>
      <c r="AP44" s="112"/>
      <c r="AQ44" s="118" t="s">
        <v>286</v>
      </c>
      <c r="AR44" s="119"/>
      <c r="AS44" s="119"/>
      <c r="AT44" s="119"/>
      <c r="AU44" s="118" t="s">
        <v>410</v>
      </c>
      <c r="AV44" s="119"/>
      <c r="AW44" s="119"/>
      <c r="AX44" s="120"/>
      <c r="AY44">
        <f>COUNTA($G$45)</f>
        <v>1</v>
      </c>
    </row>
    <row r="45" spans="1:51" ht="23.25" customHeight="1" x14ac:dyDescent="0.2">
      <c r="A45" s="217"/>
      <c r="B45" s="218"/>
      <c r="C45" s="218"/>
      <c r="D45" s="218"/>
      <c r="E45" s="218"/>
      <c r="F45" s="219"/>
      <c r="G45" s="157" t="s">
        <v>591</v>
      </c>
      <c r="H45" s="157"/>
      <c r="I45" s="157"/>
      <c r="J45" s="157"/>
      <c r="K45" s="157"/>
      <c r="L45" s="157"/>
      <c r="M45" s="157"/>
      <c r="N45" s="157"/>
      <c r="O45" s="157"/>
      <c r="P45" s="157"/>
      <c r="Q45" s="157"/>
      <c r="R45" s="157"/>
      <c r="S45" s="157"/>
      <c r="T45" s="157"/>
      <c r="U45" s="157"/>
      <c r="V45" s="157"/>
      <c r="W45" s="157"/>
      <c r="X45" s="244"/>
      <c r="Y45" s="247" t="s">
        <v>54</v>
      </c>
      <c r="Z45" s="248"/>
      <c r="AA45" s="249"/>
      <c r="AB45" s="316" t="s">
        <v>590</v>
      </c>
      <c r="AC45" s="317"/>
      <c r="AD45" s="318"/>
      <c r="AE45" s="124">
        <v>1</v>
      </c>
      <c r="AF45" s="124"/>
      <c r="AG45" s="124"/>
      <c r="AH45" s="124"/>
      <c r="AI45" s="124">
        <v>1</v>
      </c>
      <c r="AJ45" s="124"/>
      <c r="AK45" s="124"/>
      <c r="AL45" s="124"/>
      <c r="AM45" s="124">
        <v>1</v>
      </c>
      <c r="AN45" s="124"/>
      <c r="AO45" s="124"/>
      <c r="AP45" s="124"/>
      <c r="AQ45" s="124" t="s">
        <v>636</v>
      </c>
      <c r="AR45" s="124"/>
      <c r="AS45" s="124"/>
      <c r="AT45" s="124"/>
      <c r="AU45" s="124" t="s">
        <v>660</v>
      </c>
      <c r="AV45" s="124"/>
      <c r="AW45" s="124"/>
      <c r="AX45" s="125"/>
      <c r="AY45">
        <f>$AY$44</f>
        <v>1</v>
      </c>
    </row>
    <row r="46" spans="1:51" ht="23.25" customHeight="1" x14ac:dyDescent="0.2">
      <c r="A46" s="220"/>
      <c r="B46" s="221"/>
      <c r="C46" s="221"/>
      <c r="D46" s="221"/>
      <c r="E46" s="221"/>
      <c r="F46" s="222"/>
      <c r="G46" s="245"/>
      <c r="H46" s="245"/>
      <c r="I46" s="245"/>
      <c r="J46" s="245"/>
      <c r="K46" s="245"/>
      <c r="L46" s="245"/>
      <c r="M46" s="245"/>
      <c r="N46" s="245"/>
      <c r="O46" s="245"/>
      <c r="P46" s="245"/>
      <c r="Q46" s="245"/>
      <c r="R46" s="245"/>
      <c r="S46" s="245"/>
      <c r="T46" s="245"/>
      <c r="U46" s="245"/>
      <c r="V46" s="245"/>
      <c r="W46" s="245"/>
      <c r="X46" s="246"/>
      <c r="Y46" s="234" t="s">
        <v>55</v>
      </c>
      <c r="Z46" s="281"/>
      <c r="AA46" s="282"/>
      <c r="AB46" s="283" t="s">
        <v>590</v>
      </c>
      <c r="AC46" s="284"/>
      <c r="AD46" s="285"/>
      <c r="AE46" s="124">
        <v>1</v>
      </c>
      <c r="AF46" s="124"/>
      <c r="AG46" s="124"/>
      <c r="AH46" s="124"/>
      <c r="AI46" s="124">
        <v>1</v>
      </c>
      <c r="AJ46" s="124"/>
      <c r="AK46" s="124"/>
      <c r="AL46" s="124"/>
      <c r="AM46" s="124">
        <v>1</v>
      </c>
      <c r="AN46" s="124"/>
      <c r="AO46" s="124"/>
      <c r="AP46" s="124"/>
      <c r="AQ46" s="124">
        <v>1</v>
      </c>
      <c r="AR46" s="124"/>
      <c r="AS46" s="124"/>
      <c r="AT46" s="124"/>
      <c r="AU46" s="124" t="s">
        <v>660</v>
      </c>
      <c r="AV46" s="124"/>
      <c r="AW46" s="124"/>
      <c r="AX46" s="125"/>
      <c r="AY46">
        <f>$AY$44</f>
        <v>1</v>
      </c>
    </row>
    <row r="47" spans="1:51" ht="31.5" customHeight="1" x14ac:dyDescent="0.2">
      <c r="A47" s="214" t="s">
        <v>235</v>
      </c>
      <c r="B47" s="215"/>
      <c r="C47" s="215"/>
      <c r="D47" s="215"/>
      <c r="E47" s="215"/>
      <c r="F47" s="216"/>
      <c r="G47" s="238" t="s">
        <v>59</v>
      </c>
      <c r="H47" s="238"/>
      <c r="I47" s="238"/>
      <c r="J47" s="238"/>
      <c r="K47" s="238"/>
      <c r="L47" s="238"/>
      <c r="M47" s="238"/>
      <c r="N47" s="238"/>
      <c r="O47" s="238"/>
      <c r="P47" s="238"/>
      <c r="Q47" s="238"/>
      <c r="R47" s="238"/>
      <c r="S47" s="238"/>
      <c r="T47" s="238"/>
      <c r="U47" s="238"/>
      <c r="V47" s="238"/>
      <c r="W47" s="238"/>
      <c r="X47" s="239"/>
      <c r="Y47" s="240"/>
      <c r="Z47" s="241"/>
      <c r="AA47" s="242"/>
      <c r="AB47" s="243" t="s">
        <v>11</v>
      </c>
      <c r="AC47" s="232"/>
      <c r="AD47" s="233"/>
      <c r="AE47" s="112" t="s">
        <v>264</v>
      </c>
      <c r="AF47" s="112"/>
      <c r="AG47" s="112"/>
      <c r="AH47" s="112"/>
      <c r="AI47" s="112" t="s">
        <v>281</v>
      </c>
      <c r="AJ47" s="112"/>
      <c r="AK47" s="112"/>
      <c r="AL47" s="112"/>
      <c r="AM47" s="112" t="s">
        <v>378</v>
      </c>
      <c r="AN47" s="112"/>
      <c r="AO47" s="112"/>
      <c r="AP47" s="112"/>
      <c r="AQ47" s="118" t="s">
        <v>286</v>
      </c>
      <c r="AR47" s="119"/>
      <c r="AS47" s="119"/>
      <c r="AT47" s="119"/>
      <c r="AU47" s="118" t="s">
        <v>410</v>
      </c>
      <c r="AV47" s="119"/>
      <c r="AW47" s="119"/>
      <c r="AX47" s="120"/>
      <c r="AY47">
        <f>COUNTA($G$48)</f>
        <v>1</v>
      </c>
    </row>
    <row r="48" spans="1:51" ht="23.25" customHeight="1" x14ac:dyDescent="0.2">
      <c r="A48" s="217"/>
      <c r="B48" s="218"/>
      <c r="C48" s="218"/>
      <c r="D48" s="218"/>
      <c r="E48" s="218"/>
      <c r="F48" s="219"/>
      <c r="G48" s="157" t="s">
        <v>592</v>
      </c>
      <c r="H48" s="157"/>
      <c r="I48" s="157"/>
      <c r="J48" s="157"/>
      <c r="K48" s="157"/>
      <c r="L48" s="157"/>
      <c r="M48" s="157"/>
      <c r="N48" s="157"/>
      <c r="O48" s="157"/>
      <c r="P48" s="157"/>
      <c r="Q48" s="157"/>
      <c r="R48" s="157"/>
      <c r="S48" s="157"/>
      <c r="T48" s="157"/>
      <c r="U48" s="157"/>
      <c r="V48" s="157"/>
      <c r="W48" s="157"/>
      <c r="X48" s="244"/>
      <c r="Y48" s="247" t="s">
        <v>54</v>
      </c>
      <c r="Z48" s="248"/>
      <c r="AA48" s="249"/>
      <c r="AB48" s="316" t="s">
        <v>590</v>
      </c>
      <c r="AC48" s="317"/>
      <c r="AD48" s="318"/>
      <c r="AE48" s="124" t="s">
        <v>581</v>
      </c>
      <c r="AF48" s="124"/>
      <c r="AG48" s="124"/>
      <c r="AH48" s="124"/>
      <c r="AI48" s="124">
        <v>1</v>
      </c>
      <c r="AJ48" s="124"/>
      <c r="AK48" s="124"/>
      <c r="AL48" s="124"/>
      <c r="AM48" s="124">
        <v>1</v>
      </c>
      <c r="AN48" s="124"/>
      <c r="AO48" s="124"/>
      <c r="AP48" s="124"/>
      <c r="AQ48" s="121" t="s">
        <v>636</v>
      </c>
      <c r="AR48" s="122"/>
      <c r="AS48" s="122"/>
      <c r="AT48" s="123"/>
      <c r="AU48" s="124" t="s">
        <v>660</v>
      </c>
      <c r="AV48" s="124"/>
      <c r="AW48" s="124"/>
      <c r="AX48" s="125"/>
      <c r="AY48">
        <f>$AY$47</f>
        <v>1</v>
      </c>
    </row>
    <row r="49" spans="1:51" ht="23.25" customHeight="1" x14ac:dyDescent="0.2">
      <c r="A49" s="220"/>
      <c r="B49" s="221"/>
      <c r="C49" s="221"/>
      <c r="D49" s="221"/>
      <c r="E49" s="221"/>
      <c r="F49" s="222"/>
      <c r="G49" s="245"/>
      <c r="H49" s="245"/>
      <c r="I49" s="245"/>
      <c r="J49" s="245"/>
      <c r="K49" s="245"/>
      <c r="L49" s="245"/>
      <c r="M49" s="245"/>
      <c r="N49" s="245"/>
      <c r="O49" s="245"/>
      <c r="P49" s="245"/>
      <c r="Q49" s="245"/>
      <c r="R49" s="245"/>
      <c r="S49" s="245"/>
      <c r="T49" s="245"/>
      <c r="U49" s="245"/>
      <c r="V49" s="245"/>
      <c r="W49" s="245"/>
      <c r="X49" s="246"/>
      <c r="Y49" s="234" t="s">
        <v>55</v>
      </c>
      <c r="Z49" s="281"/>
      <c r="AA49" s="282"/>
      <c r="AB49" s="283" t="s">
        <v>590</v>
      </c>
      <c r="AC49" s="284"/>
      <c r="AD49" s="285"/>
      <c r="AE49" s="319" t="s">
        <v>581</v>
      </c>
      <c r="AF49" s="319"/>
      <c r="AG49" s="319"/>
      <c r="AH49" s="319"/>
      <c r="AI49" s="319">
        <v>1</v>
      </c>
      <c r="AJ49" s="319"/>
      <c r="AK49" s="319"/>
      <c r="AL49" s="319"/>
      <c r="AM49" s="319">
        <v>1</v>
      </c>
      <c r="AN49" s="319"/>
      <c r="AO49" s="319"/>
      <c r="AP49" s="319"/>
      <c r="AQ49" s="121">
        <v>1</v>
      </c>
      <c r="AR49" s="122"/>
      <c r="AS49" s="122"/>
      <c r="AT49" s="123"/>
      <c r="AU49" s="121" t="s">
        <v>660</v>
      </c>
      <c r="AV49" s="122"/>
      <c r="AW49" s="122"/>
      <c r="AX49" s="126"/>
      <c r="AY49">
        <f>$AY$47</f>
        <v>1</v>
      </c>
    </row>
    <row r="50" spans="1:51" ht="23.25" customHeight="1" x14ac:dyDescent="0.2">
      <c r="A50" s="223" t="s">
        <v>14</v>
      </c>
      <c r="B50" s="224"/>
      <c r="C50" s="224"/>
      <c r="D50" s="224"/>
      <c r="E50" s="224"/>
      <c r="F50" s="225"/>
      <c r="G50" s="232" t="s">
        <v>15</v>
      </c>
      <c r="H50" s="232"/>
      <c r="I50" s="232"/>
      <c r="J50" s="232"/>
      <c r="K50" s="232"/>
      <c r="L50" s="232"/>
      <c r="M50" s="232"/>
      <c r="N50" s="232"/>
      <c r="O50" s="232"/>
      <c r="P50" s="232"/>
      <c r="Q50" s="232"/>
      <c r="R50" s="232"/>
      <c r="S50" s="232"/>
      <c r="T50" s="232"/>
      <c r="U50" s="232"/>
      <c r="V50" s="232"/>
      <c r="W50" s="232"/>
      <c r="X50" s="233"/>
      <c r="Y50" s="324"/>
      <c r="Z50" s="325"/>
      <c r="AA50" s="326"/>
      <c r="AB50" s="243" t="s">
        <v>11</v>
      </c>
      <c r="AC50" s="232"/>
      <c r="AD50" s="233"/>
      <c r="AE50" s="112" t="s">
        <v>264</v>
      </c>
      <c r="AF50" s="112"/>
      <c r="AG50" s="112"/>
      <c r="AH50" s="112"/>
      <c r="AI50" s="112" t="s">
        <v>281</v>
      </c>
      <c r="AJ50" s="112"/>
      <c r="AK50" s="112"/>
      <c r="AL50" s="112"/>
      <c r="AM50" s="112" t="s">
        <v>378</v>
      </c>
      <c r="AN50" s="112"/>
      <c r="AO50" s="112"/>
      <c r="AP50" s="112"/>
      <c r="AQ50" s="331" t="s">
        <v>411</v>
      </c>
      <c r="AR50" s="332"/>
      <c r="AS50" s="332"/>
      <c r="AT50" s="332"/>
      <c r="AU50" s="332"/>
      <c r="AV50" s="332"/>
      <c r="AW50" s="332"/>
      <c r="AX50" s="333"/>
    </row>
    <row r="51" spans="1:51" ht="23.25" customHeight="1" x14ac:dyDescent="0.2">
      <c r="A51" s="226"/>
      <c r="B51" s="227"/>
      <c r="C51" s="227"/>
      <c r="D51" s="227"/>
      <c r="E51" s="227"/>
      <c r="F51" s="228"/>
      <c r="G51" s="309" t="s">
        <v>593</v>
      </c>
      <c r="H51" s="309"/>
      <c r="I51" s="309"/>
      <c r="J51" s="309"/>
      <c r="K51" s="309"/>
      <c r="L51" s="309"/>
      <c r="M51" s="309"/>
      <c r="N51" s="309"/>
      <c r="O51" s="309"/>
      <c r="P51" s="309"/>
      <c r="Q51" s="309"/>
      <c r="R51" s="309"/>
      <c r="S51" s="309"/>
      <c r="T51" s="309"/>
      <c r="U51" s="309"/>
      <c r="V51" s="309"/>
      <c r="W51" s="309"/>
      <c r="X51" s="309"/>
      <c r="Y51" s="267" t="s">
        <v>14</v>
      </c>
      <c r="Z51" s="268"/>
      <c r="AA51" s="269"/>
      <c r="AB51" s="311" t="s">
        <v>594</v>
      </c>
      <c r="AC51" s="312"/>
      <c r="AD51" s="313"/>
      <c r="AE51" s="124">
        <v>6</v>
      </c>
      <c r="AF51" s="124"/>
      <c r="AG51" s="124"/>
      <c r="AH51" s="124"/>
      <c r="AI51" s="124">
        <v>6</v>
      </c>
      <c r="AJ51" s="124"/>
      <c r="AK51" s="124"/>
      <c r="AL51" s="124"/>
      <c r="AM51" s="124">
        <v>5</v>
      </c>
      <c r="AN51" s="124"/>
      <c r="AO51" s="124"/>
      <c r="AP51" s="124"/>
      <c r="AQ51" s="121">
        <v>7</v>
      </c>
      <c r="AR51" s="122"/>
      <c r="AS51" s="122"/>
      <c r="AT51" s="122"/>
      <c r="AU51" s="122"/>
      <c r="AV51" s="122"/>
      <c r="AW51" s="122"/>
      <c r="AX51" s="126"/>
    </row>
    <row r="52" spans="1:51" ht="46.5" customHeight="1" x14ac:dyDescent="0.2">
      <c r="A52" s="229"/>
      <c r="B52" s="230"/>
      <c r="C52" s="230"/>
      <c r="D52" s="230"/>
      <c r="E52" s="230"/>
      <c r="F52" s="231"/>
      <c r="G52" s="310"/>
      <c r="H52" s="310"/>
      <c r="I52" s="310"/>
      <c r="J52" s="310"/>
      <c r="K52" s="310"/>
      <c r="L52" s="310"/>
      <c r="M52" s="310"/>
      <c r="N52" s="310"/>
      <c r="O52" s="310"/>
      <c r="P52" s="310"/>
      <c r="Q52" s="310"/>
      <c r="R52" s="310"/>
      <c r="S52" s="310"/>
      <c r="T52" s="310"/>
      <c r="U52" s="310"/>
      <c r="V52" s="310"/>
      <c r="W52" s="310"/>
      <c r="X52" s="310"/>
      <c r="Y52" s="320" t="s">
        <v>48</v>
      </c>
      <c r="Z52" s="235"/>
      <c r="AA52" s="236"/>
      <c r="AB52" s="321" t="s">
        <v>595</v>
      </c>
      <c r="AC52" s="322"/>
      <c r="AD52" s="323"/>
      <c r="AE52" s="314" t="s">
        <v>653</v>
      </c>
      <c r="AF52" s="314"/>
      <c r="AG52" s="314"/>
      <c r="AH52" s="314"/>
      <c r="AI52" s="314" t="s">
        <v>659</v>
      </c>
      <c r="AJ52" s="314"/>
      <c r="AK52" s="314"/>
      <c r="AL52" s="314"/>
      <c r="AM52" s="314" t="s">
        <v>628</v>
      </c>
      <c r="AN52" s="314"/>
      <c r="AO52" s="314"/>
      <c r="AP52" s="314"/>
      <c r="AQ52" s="314" t="s">
        <v>663</v>
      </c>
      <c r="AR52" s="314"/>
      <c r="AS52" s="314"/>
      <c r="AT52" s="314"/>
      <c r="AU52" s="314"/>
      <c r="AV52" s="314"/>
      <c r="AW52" s="314"/>
      <c r="AX52" s="315"/>
    </row>
    <row r="53" spans="1:51" ht="23.25" customHeight="1" x14ac:dyDescent="0.2">
      <c r="A53" s="223" t="s">
        <v>14</v>
      </c>
      <c r="B53" s="224"/>
      <c r="C53" s="224"/>
      <c r="D53" s="224"/>
      <c r="E53" s="224"/>
      <c r="F53" s="225"/>
      <c r="G53" s="232" t="s">
        <v>15</v>
      </c>
      <c r="H53" s="232"/>
      <c r="I53" s="232"/>
      <c r="J53" s="232"/>
      <c r="K53" s="232"/>
      <c r="L53" s="232"/>
      <c r="M53" s="232"/>
      <c r="N53" s="232"/>
      <c r="O53" s="232"/>
      <c r="P53" s="232"/>
      <c r="Q53" s="232"/>
      <c r="R53" s="232"/>
      <c r="S53" s="232"/>
      <c r="T53" s="232"/>
      <c r="U53" s="232"/>
      <c r="V53" s="232"/>
      <c r="W53" s="232"/>
      <c r="X53" s="233"/>
      <c r="Y53" s="324"/>
      <c r="Z53" s="325"/>
      <c r="AA53" s="326"/>
      <c r="AB53" s="243" t="s">
        <v>11</v>
      </c>
      <c r="AC53" s="232"/>
      <c r="AD53" s="233"/>
      <c r="AE53" s="112" t="s">
        <v>264</v>
      </c>
      <c r="AF53" s="112"/>
      <c r="AG53" s="112"/>
      <c r="AH53" s="112"/>
      <c r="AI53" s="112" t="s">
        <v>281</v>
      </c>
      <c r="AJ53" s="112"/>
      <c r="AK53" s="112"/>
      <c r="AL53" s="112"/>
      <c r="AM53" s="112" t="s">
        <v>378</v>
      </c>
      <c r="AN53" s="112"/>
      <c r="AO53" s="112"/>
      <c r="AP53" s="112"/>
      <c r="AQ53" s="331" t="s">
        <v>411</v>
      </c>
      <c r="AR53" s="332"/>
      <c r="AS53" s="332"/>
      <c r="AT53" s="332"/>
      <c r="AU53" s="332"/>
      <c r="AV53" s="332"/>
      <c r="AW53" s="332"/>
      <c r="AX53" s="333"/>
      <c r="AY53" s="78">
        <f>IF(SUBSTITUTE(SUBSTITUTE($G$54,"／",""),"　","")="",0,1)</f>
        <v>1</v>
      </c>
    </row>
    <row r="54" spans="1:51" ht="23.25" customHeight="1" x14ac:dyDescent="0.2">
      <c r="A54" s="226"/>
      <c r="B54" s="227"/>
      <c r="C54" s="227"/>
      <c r="D54" s="227"/>
      <c r="E54" s="227"/>
      <c r="F54" s="228"/>
      <c r="G54" s="309" t="s">
        <v>596</v>
      </c>
      <c r="H54" s="309"/>
      <c r="I54" s="309"/>
      <c r="J54" s="309"/>
      <c r="K54" s="309"/>
      <c r="L54" s="309"/>
      <c r="M54" s="309"/>
      <c r="N54" s="309"/>
      <c r="O54" s="309"/>
      <c r="P54" s="309"/>
      <c r="Q54" s="309"/>
      <c r="R54" s="309"/>
      <c r="S54" s="309"/>
      <c r="T54" s="309"/>
      <c r="U54" s="309"/>
      <c r="V54" s="309"/>
      <c r="W54" s="309"/>
      <c r="X54" s="309"/>
      <c r="Y54" s="267" t="s">
        <v>14</v>
      </c>
      <c r="Z54" s="268"/>
      <c r="AA54" s="269"/>
      <c r="AB54" s="311" t="s">
        <v>594</v>
      </c>
      <c r="AC54" s="312"/>
      <c r="AD54" s="313"/>
      <c r="AE54" s="124" t="s">
        <v>581</v>
      </c>
      <c r="AF54" s="124"/>
      <c r="AG54" s="124"/>
      <c r="AH54" s="124"/>
      <c r="AI54" s="124">
        <v>117</v>
      </c>
      <c r="AJ54" s="124"/>
      <c r="AK54" s="124"/>
      <c r="AL54" s="124"/>
      <c r="AM54" s="124">
        <v>53</v>
      </c>
      <c r="AN54" s="124"/>
      <c r="AO54" s="124"/>
      <c r="AP54" s="124"/>
      <c r="AQ54" s="124" t="s">
        <v>696</v>
      </c>
      <c r="AR54" s="124"/>
      <c r="AS54" s="124"/>
      <c r="AT54" s="124"/>
      <c r="AU54" s="124"/>
      <c r="AV54" s="124"/>
      <c r="AW54" s="124"/>
      <c r="AX54" s="125"/>
      <c r="AY54">
        <f>$AY$53</f>
        <v>1</v>
      </c>
    </row>
    <row r="55" spans="1:51" ht="46.5" customHeight="1" x14ac:dyDescent="0.2">
      <c r="A55" s="229"/>
      <c r="B55" s="230"/>
      <c r="C55" s="230"/>
      <c r="D55" s="230"/>
      <c r="E55" s="230"/>
      <c r="F55" s="231"/>
      <c r="G55" s="310"/>
      <c r="H55" s="310"/>
      <c r="I55" s="310"/>
      <c r="J55" s="310"/>
      <c r="K55" s="310"/>
      <c r="L55" s="310"/>
      <c r="M55" s="310"/>
      <c r="N55" s="310"/>
      <c r="O55" s="310"/>
      <c r="P55" s="310"/>
      <c r="Q55" s="310"/>
      <c r="R55" s="310"/>
      <c r="S55" s="310"/>
      <c r="T55" s="310"/>
      <c r="U55" s="310"/>
      <c r="V55" s="310"/>
      <c r="W55" s="310"/>
      <c r="X55" s="310"/>
      <c r="Y55" s="320" t="s">
        <v>48</v>
      </c>
      <c r="Z55" s="235"/>
      <c r="AA55" s="236"/>
      <c r="AB55" s="321" t="s">
        <v>595</v>
      </c>
      <c r="AC55" s="322"/>
      <c r="AD55" s="323"/>
      <c r="AE55" s="314" t="s">
        <v>581</v>
      </c>
      <c r="AF55" s="314"/>
      <c r="AG55" s="314"/>
      <c r="AH55" s="314"/>
      <c r="AI55" s="314" t="s">
        <v>658</v>
      </c>
      <c r="AJ55" s="314"/>
      <c r="AK55" s="314"/>
      <c r="AL55" s="314"/>
      <c r="AM55" s="314" t="s">
        <v>629</v>
      </c>
      <c r="AN55" s="314"/>
      <c r="AO55" s="314"/>
      <c r="AP55" s="314"/>
      <c r="AQ55" s="314" t="s">
        <v>277</v>
      </c>
      <c r="AR55" s="314"/>
      <c r="AS55" s="314"/>
      <c r="AT55" s="314"/>
      <c r="AU55" s="314"/>
      <c r="AV55" s="314"/>
      <c r="AW55" s="314"/>
      <c r="AX55" s="315"/>
      <c r="AY55">
        <f>$AY$53</f>
        <v>1</v>
      </c>
    </row>
    <row r="56" spans="1:51" ht="23.25" customHeight="1" x14ac:dyDescent="0.2">
      <c r="A56" s="223" t="s">
        <v>14</v>
      </c>
      <c r="B56" s="224"/>
      <c r="C56" s="224"/>
      <c r="D56" s="224"/>
      <c r="E56" s="224"/>
      <c r="F56" s="225"/>
      <c r="G56" s="232" t="s">
        <v>15</v>
      </c>
      <c r="H56" s="232"/>
      <c r="I56" s="232"/>
      <c r="J56" s="232"/>
      <c r="K56" s="232"/>
      <c r="L56" s="232"/>
      <c r="M56" s="232"/>
      <c r="N56" s="232"/>
      <c r="O56" s="232"/>
      <c r="P56" s="232"/>
      <c r="Q56" s="232"/>
      <c r="R56" s="232"/>
      <c r="S56" s="232"/>
      <c r="T56" s="232"/>
      <c r="U56" s="232"/>
      <c r="V56" s="232"/>
      <c r="W56" s="232"/>
      <c r="X56" s="233"/>
      <c r="Y56" s="324"/>
      <c r="Z56" s="325"/>
      <c r="AA56" s="326"/>
      <c r="AB56" s="243" t="s">
        <v>11</v>
      </c>
      <c r="AC56" s="232"/>
      <c r="AD56" s="233"/>
      <c r="AE56" s="112" t="s">
        <v>264</v>
      </c>
      <c r="AF56" s="112"/>
      <c r="AG56" s="112"/>
      <c r="AH56" s="112"/>
      <c r="AI56" s="112" t="s">
        <v>281</v>
      </c>
      <c r="AJ56" s="112"/>
      <c r="AK56" s="112"/>
      <c r="AL56" s="112"/>
      <c r="AM56" s="112" t="s">
        <v>378</v>
      </c>
      <c r="AN56" s="112"/>
      <c r="AO56" s="112"/>
      <c r="AP56" s="112"/>
      <c r="AQ56" s="331" t="s">
        <v>411</v>
      </c>
      <c r="AR56" s="332"/>
      <c r="AS56" s="332"/>
      <c r="AT56" s="332"/>
      <c r="AU56" s="332"/>
      <c r="AV56" s="332"/>
      <c r="AW56" s="332"/>
      <c r="AX56" s="333"/>
      <c r="AY56" s="78">
        <f>IF(SUBSTITUTE(SUBSTITUTE($G$57,"／",""),"　","")="",0,1)</f>
        <v>1</v>
      </c>
    </row>
    <row r="57" spans="1:51" ht="23.25" customHeight="1" x14ac:dyDescent="0.2">
      <c r="A57" s="226"/>
      <c r="B57" s="227"/>
      <c r="C57" s="227"/>
      <c r="D57" s="227"/>
      <c r="E57" s="227"/>
      <c r="F57" s="228"/>
      <c r="G57" s="309" t="s">
        <v>670</v>
      </c>
      <c r="H57" s="309"/>
      <c r="I57" s="309"/>
      <c r="J57" s="309"/>
      <c r="K57" s="309"/>
      <c r="L57" s="309"/>
      <c r="M57" s="309"/>
      <c r="N57" s="309"/>
      <c r="O57" s="309"/>
      <c r="P57" s="309"/>
      <c r="Q57" s="309"/>
      <c r="R57" s="309"/>
      <c r="S57" s="309"/>
      <c r="T57" s="309"/>
      <c r="U57" s="309"/>
      <c r="V57" s="309"/>
      <c r="W57" s="309"/>
      <c r="X57" s="309"/>
      <c r="Y57" s="267" t="s">
        <v>14</v>
      </c>
      <c r="Z57" s="268"/>
      <c r="AA57" s="269"/>
      <c r="AB57" s="311" t="s">
        <v>650</v>
      </c>
      <c r="AC57" s="312"/>
      <c r="AD57" s="313"/>
      <c r="AE57" s="124">
        <v>258</v>
      </c>
      <c r="AF57" s="124"/>
      <c r="AG57" s="124"/>
      <c r="AH57" s="124"/>
      <c r="AI57" s="124" t="s">
        <v>581</v>
      </c>
      <c r="AJ57" s="124"/>
      <c r="AK57" s="124"/>
      <c r="AL57" s="124"/>
      <c r="AM57" s="124">
        <v>264</v>
      </c>
      <c r="AN57" s="124"/>
      <c r="AO57" s="124"/>
      <c r="AP57" s="124"/>
      <c r="AQ57" s="124" t="s">
        <v>660</v>
      </c>
      <c r="AR57" s="124"/>
      <c r="AS57" s="124"/>
      <c r="AT57" s="124"/>
      <c r="AU57" s="124"/>
      <c r="AV57" s="124"/>
      <c r="AW57" s="124"/>
      <c r="AX57" s="125"/>
      <c r="AY57">
        <f>$AY$56</f>
        <v>1</v>
      </c>
    </row>
    <row r="58" spans="1:51" ht="46.5" customHeight="1" x14ac:dyDescent="0.2">
      <c r="A58" s="229"/>
      <c r="B58" s="230"/>
      <c r="C58" s="230"/>
      <c r="D58" s="230"/>
      <c r="E58" s="230"/>
      <c r="F58" s="231"/>
      <c r="G58" s="310"/>
      <c r="H58" s="310"/>
      <c r="I58" s="310"/>
      <c r="J58" s="310"/>
      <c r="K58" s="310"/>
      <c r="L58" s="310"/>
      <c r="M58" s="310"/>
      <c r="N58" s="310"/>
      <c r="O58" s="310"/>
      <c r="P58" s="310"/>
      <c r="Q58" s="310"/>
      <c r="R58" s="310"/>
      <c r="S58" s="310"/>
      <c r="T58" s="310"/>
      <c r="U58" s="310"/>
      <c r="V58" s="310"/>
      <c r="W58" s="310"/>
      <c r="X58" s="310"/>
      <c r="Y58" s="320" t="s">
        <v>48</v>
      </c>
      <c r="Z58" s="235"/>
      <c r="AA58" s="236"/>
      <c r="AB58" s="321" t="s">
        <v>651</v>
      </c>
      <c r="AC58" s="322"/>
      <c r="AD58" s="323"/>
      <c r="AE58" s="314" t="s">
        <v>652</v>
      </c>
      <c r="AF58" s="314"/>
      <c r="AG58" s="314"/>
      <c r="AH58" s="314"/>
      <c r="AI58" s="314" t="s">
        <v>581</v>
      </c>
      <c r="AJ58" s="314"/>
      <c r="AK58" s="314"/>
      <c r="AL58" s="314"/>
      <c r="AM58" s="314" t="s">
        <v>649</v>
      </c>
      <c r="AN58" s="314"/>
      <c r="AO58" s="314"/>
      <c r="AP58" s="314"/>
      <c r="AQ58" s="314" t="s">
        <v>660</v>
      </c>
      <c r="AR58" s="314"/>
      <c r="AS58" s="314"/>
      <c r="AT58" s="314"/>
      <c r="AU58" s="314"/>
      <c r="AV58" s="314"/>
      <c r="AW58" s="314"/>
      <c r="AX58" s="315"/>
      <c r="AY58">
        <f>$AY$56</f>
        <v>1</v>
      </c>
    </row>
    <row r="59" spans="1:51" ht="23.25" customHeight="1" x14ac:dyDescent="0.2">
      <c r="A59" s="223" t="s">
        <v>14</v>
      </c>
      <c r="B59" s="224"/>
      <c r="C59" s="224"/>
      <c r="D59" s="224"/>
      <c r="E59" s="224"/>
      <c r="F59" s="225"/>
      <c r="G59" s="232" t="s">
        <v>15</v>
      </c>
      <c r="H59" s="232"/>
      <c r="I59" s="232"/>
      <c r="J59" s="232"/>
      <c r="K59" s="232"/>
      <c r="L59" s="232"/>
      <c r="M59" s="232"/>
      <c r="N59" s="232"/>
      <c r="O59" s="232"/>
      <c r="P59" s="232"/>
      <c r="Q59" s="232"/>
      <c r="R59" s="232"/>
      <c r="S59" s="232"/>
      <c r="T59" s="232"/>
      <c r="U59" s="232"/>
      <c r="V59" s="232"/>
      <c r="W59" s="232"/>
      <c r="X59" s="233"/>
      <c r="Y59" s="324"/>
      <c r="Z59" s="325"/>
      <c r="AA59" s="326"/>
      <c r="AB59" s="243" t="s">
        <v>11</v>
      </c>
      <c r="AC59" s="232"/>
      <c r="AD59" s="233"/>
      <c r="AE59" s="112" t="s">
        <v>264</v>
      </c>
      <c r="AF59" s="112"/>
      <c r="AG59" s="112"/>
      <c r="AH59" s="112"/>
      <c r="AI59" s="112" t="s">
        <v>281</v>
      </c>
      <c r="AJ59" s="112"/>
      <c r="AK59" s="112"/>
      <c r="AL59" s="112"/>
      <c r="AM59" s="112" t="s">
        <v>378</v>
      </c>
      <c r="AN59" s="112"/>
      <c r="AO59" s="112"/>
      <c r="AP59" s="112"/>
      <c r="AQ59" s="331" t="s">
        <v>411</v>
      </c>
      <c r="AR59" s="332"/>
      <c r="AS59" s="332"/>
      <c r="AT59" s="332"/>
      <c r="AU59" s="332"/>
      <c r="AV59" s="332"/>
      <c r="AW59" s="332"/>
      <c r="AX59" s="333"/>
      <c r="AY59" s="78">
        <f>IF(SUBSTITUTE(SUBSTITUTE($G$60,"／",""),"　","")="",0,1)</f>
        <v>1</v>
      </c>
    </row>
    <row r="60" spans="1:51" ht="23.25" customHeight="1" x14ac:dyDescent="0.2">
      <c r="A60" s="226"/>
      <c r="B60" s="227"/>
      <c r="C60" s="227"/>
      <c r="D60" s="227"/>
      <c r="E60" s="227"/>
      <c r="F60" s="228"/>
      <c r="G60" s="309" t="s">
        <v>598</v>
      </c>
      <c r="H60" s="309"/>
      <c r="I60" s="309"/>
      <c r="J60" s="309"/>
      <c r="K60" s="309"/>
      <c r="L60" s="309"/>
      <c r="M60" s="309"/>
      <c r="N60" s="309"/>
      <c r="O60" s="309"/>
      <c r="P60" s="309"/>
      <c r="Q60" s="309"/>
      <c r="R60" s="309"/>
      <c r="S60" s="309"/>
      <c r="T60" s="309"/>
      <c r="U60" s="309"/>
      <c r="V60" s="309"/>
      <c r="W60" s="309"/>
      <c r="X60" s="464"/>
      <c r="Y60" s="267" t="s">
        <v>14</v>
      </c>
      <c r="Z60" s="268"/>
      <c r="AA60" s="269"/>
      <c r="AB60" s="311" t="s">
        <v>597</v>
      </c>
      <c r="AC60" s="312"/>
      <c r="AD60" s="313"/>
      <c r="AE60" s="124">
        <v>9</v>
      </c>
      <c r="AF60" s="124"/>
      <c r="AG60" s="124"/>
      <c r="AH60" s="124"/>
      <c r="AI60" s="124">
        <v>28</v>
      </c>
      <c r="AJ60" s="124"/>
      <c r="AK60" s="124"/>
      <c r="AL60" s="124"/>
      <c r="AM60" s="124">
        <v>27</v>
      </c>
      <c r="AN60" s="124"/>
      <c r="AO60" s="124"/>
      <c r="AP60" s="124"/>
      <c r="AQ60" s="124">
        <v>20</v>
      </c>
      <c r="AR60" s="124"/>
      <c r="AS60" s="124"/>
      <c r="AT60" s="124"/>
      <c r="AU60" s="124"/>
      <c r="AV60" s="124"/>
      <c r="AW60" s="124"/>
      <c r="AX60" s="125"/>
      <c r="AY60">
        <f>$AY$59</f>
        <v>1</v>
      </c>
    </row>
    <row r="61" spans="1:51" ht="46.5" customHeight="1" x14ac:dyDescent="0.2">
      <c r="A61" s="229"/>
      <c r="B61" s="230"/>
      <c r="C61" s="230"/>
      <c r="D61" s="230"/>
      <c r="E61" s="230"/>
      <c r="F61" s="231"/>
      <c r="G61" s="310"/>
      <c r="H61" s="310"/>
      <c r="I61" s="310"/>
      <c r="J61" s="310"/>
      <c r="K61" s="310"/>
      <c r="L61" s="310"/>
      <c r="M61" s="310"/>
      <c r="N61" s="310"/>
      <c r="O61" s="310"/>
      <c r="P61" s="310"/>
      <c r="Q61" s="310"/>
      <c r="R61" s="310"/>
      <c r="S61" s="310"/>
      <c r="T61" s="310"/>
      <c r="U61" s="310"/>
      <c r="V61" s="310"/>
      <c r="W61" s="310"/>
      <c r="X61" s="465"/>
      <c r="Y61" s="320" t="s">
        <v>48</v>
      </c>
      <c r="Z61" s="235"/>
      <c r="AA61" s="236"/>
      <c r="AB61" s="321" t="s">
        <v>672</v>
      </c>
      <c r="AC61" s="322"/>
      <c r="AD61" s="323"/>
      <c r="AE61" s="314" t="s">
        <v>654</v>
      </c>
      <c r="AF61" s="314"/>
      <c r="AG61" s="314"/>
      <c r="AH61" s="314"/>
      <c r="AI61" s="314" t="s">
        <v>655</v>
      </c>
      <c r="AJ61" s="314"/>
      <c r="AK61" s="314"/>
      <c r="AL61" s="314"/>
      <c r="AM61" s="314" t="s">
        <v>656</v>
      </c>
      <c r="AN61" s="314"/>
      <c r="AO61" s="314"/>
      <c r="AP61" s="314"/>
      <c r="AQ61" s="314" t="s">
        <v>662</v>
      </c>
      <c r="AR61" s="314"/>
      <c r="AS61" s="314"/>
      <c r="AT61" s="314"/>
      <c r="AU61" s="314"/>
      <c r="AV61" s="314"/>
      <c r="AW61" s="314"/>
      <c r="AX61" s="315"/>
      <c r="AY61">
        <f>$AY$59</f>
        <v>1</v>
      </c>
    </row>
    <row r="62" spans="1:51" ht="23.25" customHeight="1" x14ac:dyDescent="0.2">
      <c r="A62" s="357" t="s">
        <v>14</v>
      </c>
      <c r="B62" s="227"/>
      <c r="C62" s="227"/>
      <c r="D62" s="227"/>
      <c r="E62" s="227"/>
      <c r="F62" s="228"/>
      <c r="G62" s="537" t="s">
        <v>15</v>
      </c>
      <c r="H62" s="537"/>
      <c r="I62" s="537"/>
      <c r="J62" s="537"/>
      <c r="K62" s="537"/>
      <c r="L62" s="537"/>
      <c r="M62" s="537"/>
      <c r="N62" s="537"/>
      <c r="O62" s="537"/>
      <c r="P62" s="537"/>
      <c r="Q62" s="537"/>
      <c r="R62" s="537"/>
      <c r="S62" s="537"/>
      <c r="T62" s="537"/>
      <c r="U62" s="537"/>
      <c r="V62" s="537"/>
      <c r="W62" s="537"/>
      <c r="X62" s="538"/>
      <c r="Y62" s="641"/>
      <c r="Z62" s="642"/>
      <c r="AA62" s="643"/>
      <c r="AB62" s="589" t="s">
        <v>11</v>
      </c>
      <c r="AC62" s="537"/>
      <c r="AD62" s="538"/>
      <c r="AE62" s="112" t="s">
        <v>264</v>
      </c>
      <c r="AF62" s="112"/>
      <c r="AG62" s="112"/>
      <c r="AH62" s="112"/>
      <c r="AI62" s="112" t="s">
        <v>281</v>
      </c>
      <c r="AJ62" s="112"/>
      <c r="AK62" s="112"/>
      <c r="AL62" s="112"/>
      <c r="AM62" s="112" t="s">
        <v>378</v>
      </c>
      <c r="AN62" s="112"/>
      <c r="AO62" s="112"/>
      <c r="AP62" s="112"/>
      <c r="AQ62" s="331" t="s">
        <v>411</v>
      </c>
      <c r="AR62" s="332"/>
      <c r="AS62" s="332"/>
      <c r="AT62" s="332"/>
      <c r="AU62" s="332"/>
      <c r="AV62" s="332"/>
      <c r="AW62" s="332"/>
      <c r="AX62" s="333"/>
      <c r="AY62" s="78">
        <f>IF(SUBSTITUTE(SUBSTITUTE($G$63,"／",""),"　","")="",0,1)</f>
        <v>1</v>
      </c>
    </row>
    <row r="63" spans="1:51" ht="23.25" customHeight="1" x14ac:dyDescent="0.2">
      <c r="A63" s="226"/>
      <c r="B63" s="227"/>
      <c r="C63" s="227"/>
      <c r="D63" s="227"/>
      <c r="E63" s="227"/>
      <c r="F63" s="228"/>
      <c r="G63" s="309" t="s">
        <v>599</v>
      </c>
      <c r="H63" s="309"/>
      <c r="I63" s="309"/>
      <c r="J63" s="309"/>
      <c r="K63" s="309"/>
      <c r="L63" s="309"/>
      <c r="M63" s="309"/>
      <c r="N63" s="309"/>
      <c r="O63" s="309"/>
      <c r="P63" s="309"/>
      <c r="Q63" s="309"/>
      <c r="R63" s="309"/>
      <c r="S63" s="309"/>
      <c r="T63" s="309"/>
      <c r="U63" s="309"/>
      <c r="V63" s="309"/>
      <c r="W63" s="309"/>
      <c r="X63" s="309"/>
      <c r="Y63" s="267" t="s">
        <v>14</v>
      </c>
      <c r="Z63" s="268"/>
      <c r="AA63" s="269"/>
      <c r="AB63" s="311" t="s">
        <v>597</v>
      </c>
      <c r="AC63" s="312"/>
      <c r="AD63" s="313"/>
      <c r="AE63" s="124" t="s">
        <v>581</v>
      </c>
      <c r="AF63" s="124"/>
      <c r="AG63" s="124"/>
      <c r="AH63" s="124"/>
      <c r="AI63" s="124">
        <v>12</v>
      </c>
      <c r="AJ63" s="124"/>
      <c r="AK63" s="124"/>
      <c r="AL63" s="124"/>
      <c r="AM63" s="124">
        <v>10</v>
      </c>
      <c r="AN63" s="124"/>
      <c r="AO63" s="124"/>
      <c r="AP63" s="124"/>
      <c r="AQ63" s="124">
        <v>14</v>
      </c>
      <c r="AR63" s="124"/>
      <c r="AS63" s="124"/>
      <c r="AT63" s="124"/>
      <c r="AU63" s="124"/>
      <c r="AV63" s="124"/>
      <c r="AW63" s="124"/>
      <c r="AX63" s="125"/>
      <c r="AY63">
        <f>$AY$62</f>
        <v>1</v>
      </c>
    </row>
    <row r="64" spans="1:51" ht="46.5" customHeight="1" thickBot="1" x14ac:dyDescent="0.25">
      <c r="A64" s="229"/>
      <c r="B64" s="230"/>
      <c r="C64" s="230"/>
      <c r="D64" s="230"/>
      <c r="E64" s="230"/>
      <c r="F64" s="231"/>
      <c r="G64" s="310"/>
      <c r="H64" s="310"/>
      <c r="I64" s="310"/>
      <c r="J64" s="310"/>
      <c r="K64" s="310"/>
      <c r="L64" s="310"/>
      <c r="M64" s="310"/>
      <c r="N64" s="310"/>
      <c r="O64" s="310"/>
      <c r="P64" s="310"/>
      <c r="Q64" s="310"/>
      <c r="R64" s="310"/>
      <c r="S64" s="310"/>
      <c r="T64" s="310"/>
      <c r="U64" s="310"/>
      <c r="V64" s="310"/>
      <c r="W64" s="310"/>
      <c r="X64" s="310"/>
      <c r="Y64" s="320" t="s">
        <v>48</v>
      </c>
      <c r="Z64" s="235"/>
      <c r="AA64" s="236"/>
      <c r="AB64" s="321" t="s">
        <v>672</v>
      </c>
      <c r="AC64" s="322"/>
      <c r="AD64" s="323"/>
      <c r="AE64" s="314" t="s">
        <v>581</v>
      </c>
      <c r="AF64" s="314"/>
      <c r="AG64" s="314"/>
      <c r="AH64" s="314"/>
      <c r="AI64" s="314" t="s">
        <v>657</v>
      </c>
      <c r="AJ64" s="314"/>
      <c r="AK64" s="314"/>
      <c r="AL64" s="314"/>
      <c r="AM64" s="314" t="s">
        <v>630</v>
      </c>
      <c r="AN64" s="314"/>
      <c r="AO64" s="314"/>
      <c r="AP64" s="314"/>
      <c r="AQ64" s="314" t="s">
        <v>661</v>
      </c>
      <c r="AR64" s="314"/>
      <c r="AS64" s="314"/>
      <c r="AT64" s="314"/>
      <c r="AU64" s="314"/>
      <c r="AV64" s="314"/>
      <c r="AW64" s="314"/>
      <c r="AX64" s="315"/>
      <c r="AY64">
        <f>$AY$62</f>
        <v>1</v>
      </c>
    </row>
    <row r="65" spans="1:51" ht="45" customHeight="1" x14ac:dyDescent="0.2">
      <c r="A65" s="511" t="s">
        <v>276</v>
      </c>
      <c r="B65" s="509"/>
      <c r="C65" s="508" t="s">
        <v>179</v>
      </c>
      <c r="D65" s="509"/>
      <c r="E65" s="470" t="s">
        <v>197</v>
      </c>
      <c r="F65" s="471"/>
      <c r="G65" s="652" t="s">
        <v>215</v>
      </c>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c r="AK65" s="653"/>
      <c r="AL65" s="653"/>
      <c r="AM65" s="653"/>
      <c r="AN65" s="653"/>
      <c r="AO65" s="653"/>
      <c r="AP65" s="653"/>
      <c r="AQ65" s="653"/>
      <c r="AR65" s="653"/>
      <c r="AS65" s="653"/>
      <c r="AT65" s="653"/>
      <c r="AU65" s="653"/>
      <c r="AV65" s="653"/>
      <c r="AW65" s="653"/>
      <c r="AX65" s="654"/>
      <c r="AY65">
        <f>COUNTA($G$65)</f>
        <v>1</v>
      </c>
    </row>
    <row r="66" spans="1:51" ht="45" customHeight="1" x14ac:dyDescent="0.2">
      <c r="A66" s="512"/>
      <c r="B66" s="510"/>
      <c r="C66" s="474"/>
      <c r="D66" s="510"/>
      <c r="E66" s="468" t="s">
        <v>196</v>
      </c>
      <c r="F66" s="469"/>
      <c r="G66" s="467" t="s">
        <v>680</v>
      </c>
      <c r="H66" s="650"/>
      <c r="I66" s="650"/>
      <c r="J66" s="650"/>
      <c r="K66" s="650"/>
      <c r="L66" s="650"/>
      <c r="M66" s="650"/>
      <c r="N66" s="650"/>
      <c r="O66" s="650"/>
      <c r="P66" s="650"/>
      <c r="Q66" s="650"/>
      <c r="R66" s="650"/>
      <c r="S66" s="650"/>
      <c r="T66" s="650"/>
      <c r="U66" s="650"/>
      <c r="V66" s="650"/>
      <c r="W66" s="650"/>
      <c r="X66" s="650"/>
      <c r="Y66" s="650"/>
      <c r="Z66" s="650"/>
      <c r="AA66" s="650"/>
      <c r="AB66" s="650"/>
      <c r="AC66" s="650"/>
      <c r="AD66" s="650"/>
      <c r="AE66" s="650"/>
      <c r="AF66" s="650"/>
      <c r="AG66" s="650"/>
      <c r="AH66" s="650"/>
      <c r="AI66" s="650"/>
      <c r="AJ66" s="650"/>
      <c r="AK66" s="650"/>
      <c r="AL66" s="650"/>
      <c r="AM66" s="650"/>
      <c r="AN66" s="650"/>
      <c r="AO66" s="650"/>
      <c r="AP66" s="650"/>
      <c r="AQ66" s="650"/>
      <c r="AR66" s="650"/>
      <c r="AS66" s="650"/>
      <c r="AT66" s="650"/>
      <c r="AU66" s="650"/>
      <c r="AV66" s="650"/>
      <c r="AW66" s="650"/>
      <c r="AX66" s="651"/>
      <c r="AY66">
        <f>$AY$65</f>
        <v>1</v>
      </c>
    </row>
    <row r="67" spans="1:51" ht="18.75" customHeight="1" x14ac:dyDescent="0.2">
      <c r="A67" s="512"/>
      <c r="B67" s="510"/>
      <c r="C67" s="474"/>
      <c r="D67" s="510"/>
      <c r="E67" s="472" t="s">
        <v>180</v>
      </c>
      <c r="F67" s="473"/>
      <c r="G67" s="623" t="s">
        <v>184</v>
      </c>
      <c r="H67" s="614"/>
      <c r="I67" s="614"/>
      <c r="J67" s="614"/>
      <c r="K67" s="614"/>
      <c r="L67" s="614"/>
      <c r="M67" s="614"/>
      <c r="N67" s="614"/>
      <c r="O67" s="614"/>
      <c r="P67" s="614"/>
      <c r="Q67" s="614"/>
      <c r="R67" s="614"/>
      <c r="S67" s="614"/>
      <c r="T67" s="614"/>
      <c r="U67" s="614"/>
      <c r="V67" s="614"/>
      <c r="W67" s="614"/>
      <c r="X67" s="615"/>
      <c r="Y67" s="644"/>
      <c r="Z67" s="645"/>
      <c r="AA67" s="646"/>
      <c r="AB67" s="613" t="s">
        <v>11</v>
      </c>
      <c r="AC67" s="614"/>
      <c r="AD67" s="615"/>
      <c r="AE67" s="434" t="s">
        <v>264</v>
      </c>
      <c r="AF67" s="435"/>
      <c r="AG67" s="435"/>
      <c r="AH67" s="436"/>
      <c r="AI67" s="434" t="s">
        <v>281</v>
      </c>
      <c r="AJ67" s="435"/>
      <c r="AK67" s="435"/>
      <c r="AL67" s="436"/>
      <c r="AM67" s="434" t="s">
        <v>565</v>
      </c>
      <c r="AN67" s="435"/>
      <c r="AO67" s="435"/>
      <c r="AP67" s="436"/>
      <c r="AQ67" s="613" t="s">
        <v>177</v>
      </c>
      <c r="AR67" s="614"/>
      <c r="AS67" s="614"/>
      <c r="AT67" s="615"/>
      <c r="AU67" s="616" t="s">
        <v>186</v>
      </c>
      <c r="AV67" s="616"/>
      <c r="AW67" s="616"/>
      <c r="AX67" s="617"/>
      <c r="AY67">
        <f>COUNTA($G$69)</f>
        <v>1</v>
      </c>
    </row>
    <row r="68" spans="1:51" ht="18.75" customHeight="1" x14ac:dyDescent="0.2">
      <c r="A68" s="512"/>
      <c r="B68" s="510"/>
      <c r="C68" s="474"/>
      <c r="D68" s="510"/>
      <c r="E68" s="474"/>
      <c r="F68" s="475"/>
      <c r="G68" s="624"/>
      <c r="H68" s="389"/>
      <c r="I68" s="389"/>
      <c r="J68" s="389"/>
      <c r="K68" s="389"/>
      <c r="L68" s="389"/>
      <c r="M68" s="389"/>
      <c r="N68" s="389"/>
      <c r="O68" s="389"/>
      <c r="P68" s="389"/>
      <c r="Q68" s="389"/>
      <c r="R68" s="389"/>
      <c r="S68" s="389"/>
      <c r="T68" s="389"/>
      <c r="U68" s="389"/>
      <c r="V68" s="389"/>
      <c r="W68" s="389"/>
      <c r="X68" s="390"/>
      <c r="Y68" s="647"/>
      <c r="Z68" s="648"/>
      <c r="AA68" s="649"/>
      <c r="AB68" s="437"/>
      <c r="AC68" s="389"/>
      <c r="AD68" s="390"/>
      <c r="AE68" s="437"/>
      <c r="AF68" s="389"/>
      <c r="AG68" s="389"/>
      <c r="AH68" s="390"/>
      <c r="AI68" s="437"/>
      <c r="AJ68" s="389"/>
      <c r="AK68" s="389"/>
      <c r="AL68" s="390"/>
      <c r="AM68" s="437"/>
      <c r="AN68" s="389"/>
      <c r="AO68" s="389"/>
      <c r="AP68" s="390"/>
      <c r="AQ68" s="621"/>
      <c r="AR68" s="622"/>
      <c r="AS68" s="389" t="s">
        <v>178</v>
      </c>
      <c r="AT68" s="390"/>
      <c r="AU68" s="388">
        <v>6</v>
      </c>
      <c r="AV68" s="388"/>
      <c r="AW68" s="389" t="s">
        <v>168</v>
      </c>
      <c r="AX68" s="640"/>
      <c r="AY68">
        <f>$AY$67</f>
        <v>1</v>
      </c>
    </row>
    <row r="69" spans="1:51" ht="39.75" customHeight="1" x14ac:dyDescent="0.2">
      <c r="A69" s="512"/>
      <c r="B69" s="510"/>
      <c r="C69" s="474"/>
      <c r="D69" s="510"/>
      <c r="E69" s="474"/>
      <c r="F69" s="475"/>
      <c r="G69" s="466" t="s">
        <v>702</v>
      </c>
      <c r="H69" s="157"/>
      <c r="I69" s="157"/>
      <c r="J69" s="157"/>
      <c r="K69" s="157"/>
      <c r="L69" s="157"/>
      <c r="M69" s="157"/>
      <c r="N69" s="157"/>
      <c r="O69" s="157"/>
      <c r="P69" s="157"/>
      <c r="Q69" s="157"/>
      <c r="R69" s="157"/>
      <c r="S69" s="157"/>
      <c r="T69" s="157"/>
      <c r="U69" s="157"/>
      <c r="V69" s="157"/>
      <c r="W69" s="157"/>
      <c r="X69" s="244"/>
      <c r="Y69" s="501" t="s">
        <v>185</v>
      </c>
      <c r="Z69" s="502"/>
      <c r="AA69" s="503"/>
      <c r="AB69" s="504" t="s">
        <v>701</v>
      </c>
      <c r="AC69" s="505"/>
      <c r="AD69" s="505"/>
      <c r="AE69" s="141">
        <v>339</v>
      </c>
      <c r="AF69" s="142"/>
      <c r="AG69" s="142"/>
      <c r="AH69" s="142"/>
      <c r="AI69" s="141">
        <v>399</v>
      </c>
      <c r="AJ69" s="142"/>
      <c r="AK69" s="142"/>
      <c r="AL69" s="142"/>
      <c r="AM69" s="141">
        <v>641</v>
      </c>
      <c r="AN69" s="142"/>
      <c r="AO69" s="142"/>
      <c r="AP69" s="142"/>
      <c r="AQ69" s="141" t="s">
        <v>581</v>
      </c>
      <c r="AR69" s="142"/>
      <c r="AS69" s="142"/>
      <c r="AT69" s="142"/>
      <c r="AU69" s="141" t="s">
        <v>696</v>
      </c>
      <c r="AV69" s="142"/>
      <c r="AW69" s="142"/>
      <c r="AX69" s="143"/>
      <c r="AY69">
        <f t="shared" ref="AY69:AY70" si="4">$AY$67</f>
        <v>1</v>
      </c>
    </row>
    <row r="70" spans="1:51" ht="39.75" customHeight="1" x14ac:dyDescent="0.2">
      <c r="A70" s="512"/>
      <c r="B70" s="510"/>
      <c r="C70" s="474"/>
      <c r="D70" s="510"/>
      <c r="E70" s="474"/>
      <c r="F70" s="475"/>
      <c r="G70" s="467"/>
      <c r="H70" s="245"/>
      <c r="I70" s="245"/>
      <c r="J70" s="245"/>
      <c r="K70" s="245"/>
      <c r="L70" s="245"/>
      <c r="M70" s="245"/>
      <c r="N70" s="245"/>
      <c r="O70" s="245"/>
      <c r="P70" s="245"/>
      <c r="Q70" s="245"/>
      <c r="R70" s="245"/>
      <c r="S70" s="245"/>
      <c r="T70" s="245"/>
      <c r="U70" s="245"/>
      <c r="V70" s="245"/>
      <c r="W70" s="245"/>
      <c r="X70" s="246"/>
      <c r="Y70" s="488" t="s">
        <v>53</v>
      </c>
      <c r="Z70" s="489"/>
      <c r="AA70" s="490"/>
      <c r="AB70" s="491" t="s">
        <v>701</v>
      </c>
      <c r="AC70" s="492"/>
      <c r="AD70" s="492"/>
      <c r="AE70" s="141" t="s">
        <v>581</v>
      </c>
      <c r="AF70" s="142"/>
      <c r="AG70" s="142"/>
      <c r="AH70" s="142"/>
      <c r="AI70" s="141" t="s">
        <v>581</v>
      </c>
      <c r="AJ70" s="142"/>
      <c r="AK70" s="142"/>
      <c r="AL70" s="142"/>
      <c r="AM70" s="141" t="s">
        <v>692</v>
      </c>
      <c r="AN70" s="142"/>
      <c r="AO70" s="142"/>
      <c r="AP70" s="142"/>
      <c r="AQ70" s="141" t="s">
        <v>581</v>
      </c>
      <c r="AR70" s="142"/>
      <c r="AS70" s="142"/>
      <c r="AT70" s="142"/>
      <c r="AU70" s="141">
        <v>1000</v>
      </c>
      <c r="AV70" s="142"/>
      <c r="AW70" s="142"/>
      <c r="AX70" s="143"/>
      <c r="AY70">
        <f t="shared" si="4"/>
        <v>1</v>
      </c>
    </row>
    <row r="71" spans="1:51" ht="23.25" customHeight="1" x14ac:dyDescent="0.2">
      <c r="A71" s="512"/>
      <c r="B71" s="510"/>
      <c r="C71" s="474"/>
      <c r="D71" s="510"/>
      <c r="E71" s="618" t="s">
        <v>200</v>
      </c>
      <c r="F71" s="619"/>
      <c r="G71" s="619"/>
      <c r="H71" s="619"/>
      <c r="I71" s="619"/>
      <c r="J71" s="619"/>
      <c r="K71" s="619"/>
      <c r="L71" s="619"/>
      <c r="M71" s="619"/>
      <c r="N71" s="619"/>
      <c r="O71" s="619"/>
      <c r="P71" s="619"/>
      <c r="Q71" s="619"/>
      <c r="R71" s="619"/>
      <c r="S71" s="619"/>
      <c r="T71" s="619"/>
      <c r="U71" s="619"/>
      <c r="V71" s="619"/>
      <c r="W71" s="619"/>
      <c r="X71" s="619"/>
      <c r="Y71" s="619"/>
      <c r="Z71" s="619"/>
      <c r="AA71" s="619"/>
      <c r="AB71" s="619"/>
      <c r="AC71" s="619"/>
      <c r="AD71" s="619"/>
      <c r="AE71" s="619"/>
      <c r="AF71" s="619"/>
      <c r="AG71" s="619"/>
      <c r="AH71" s="619"/>
      <c r="AI71" s="619"/>
      <c r="AJ71" s="619"/>
      <c r="AK71" s="619"/>
      <c r="AL71" s="619"/>
      <c r="AM71" s="619"/>
      <c r="AN71" s="619"/>
      <c r="AO71" s="619"/>
      <c r="AP71" s="619"/>
      <c r="AQ71" s="619"/>
      <c r="AR71" s="619"/>
      <c r="AS71" s="619"/>
      <c r="AT71" s="619"/>
      <c r="AU71" s="619"/>
      <c r="AV71" s="619"/>
      <c r="AW71" s="619"/>
      <c r="AX71" s="620"/>
      <c r="AY71">
        <f>COUNTA($E$72)</f>
        <v>1</v>
      </c>
    </row>
    <row r="72" spans="1:51" ht="24.75" customHeight="1" x14ac:dyDescent="0.2">
      <c r="A72" s="512"/>
      <c r="B72" s="510"/>
      <c r="C72" s="474"/>
      <c r="D72" s="510"/>
      <c r="E72" s="156" t="s">
        <v>627</v>
      </c>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8"/>
      <c r="AY72">
        <f>$AY$71</f>
        <v>1</v>
      </c>
    </row>
    <row r="73" spans="1:51" ht="24.75" customHeight="1" thickBot="1" x14ac:dyDescent="0.25">
      <c r="A73" s="512"/>
      <c r="B73" s="510"/>
      <c r="C73" s="474"/>
      <c r="D73" s="510"/>
      <c r="E73" s="159"/>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1"/>
      <c r="AY73">
        <f>$AY$71</f>
        <v>1</v>
      </c>
    </row>
    <row r="74" spans="1:51" ht="27" customHeight="1" x14ac:dyDescent="0.2">
      <c r="A74" s="610" t="s">
        <v>46</v>
      </c>
      <c r="B74" s="611"/>
      <c r="C74" s="611"/>
      <c r="D74" s="611"/>
      <c r="E74" s="611"/>
      <c r="F74" s="611"/>
      <c r="G74" s="611"/>
      <c r="H74" s="611"/>
      <c r="I74" s="611"/>
      <c r="J74" s="611"/>
      <c r="K74" s="611"/>
      <c r="L74" s="611"/>
      <c r="M74" s="611"/>
      <c r="N74" s="611"/>
      <c r="O74" s="611"/>
      <c r="P74" s="611"/>
      <c r="Q74" s="611"/>
      <c r="R74" s="611"/>
      <c r="S74" s="611"/>
      <c r="T74" s="611"/>
      <c r="U74" s="611"/>
      <c r="V74" s="611"/>
      <c r="W74" s="611"/>
      <c r="X74" s="611"/>
      <c r="Y74" s="611"/>
      <c r="Z74" s="611"/>
      <c r="AA74" s="611"/>
      <c r="AB74" s="611"/>
      <c r="AC74" s="611"/>
      <c r="AD74" s="611"/>
      <c r="AE74" s="611"/>
      <c r="AF74" s="611"/>
      <c r="AG74" s="611"/>
      <c r="AH74" s="611"/>
      <c r="AI74" s="611"/>
      <c r="AJ74" s="611"/>
      <c r="AK74" s="611"/>
      <c r="AL74" s="611"/>
      <c r="AM74" s="611"/>
      <c r="AN74" s="611"/>
      <c r="AO74" s="611"/>
      <c r="AP74" s="611"/>
      <c r="AQ74" s="611"/>
      <c r="AR74" s="611"/>
      <c r="AS74" s="611"/>
      <c r="AT74" s="611"/>
      <c r="AU74" s="611"/>
      <c r="AV74" s="611"/>
      <c r="AW74" s="611"/>
      <c r="AX74" s="612"/>
    </row>
    <row r="75" spans="1:51" ht="27" customHeight="1" x14ac:dyDescent="0.2">
      <c r="A75" s="5"/>
      <c r="B75" s="6"/>
      <c r="C75" s="136" t="s">
        <v>31</v>
      </c>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7"/>
      <c r="AD75" s="135" t="s">
        <v>35</v>
      </c>
      <c r="AE75" s="135"/>
      <c r="AF75" s="135"/>
      <c r="AG75" s="535" t="s">
        <v>30</v>
      </c>
      <c r="AH75" s="135"/>
      <c r="AI75" s="135"/>
      <c r="AJ75" s="135"/>
      <c r="AK75" s="135"/>
      <c r="AL75" s="135"/>
      <c r="AM75" s="135"/>
      <c r="AN75" s="135"/>
      <c r="AO75" s="135"/>
      <c r="AP75" s="135"/>
      <c r="AQ75" s="135"/>
      <c r="AR75" s="135"/>
      <c r="AS75" s="135"/>
      <c r="AT75" s="135"/>
      <c r="AU75" s="135"/>
      <c r="AV75" s="135"/>
      <c r="AW75" s="135"/>
      <c r="AX75" s="536"/>
    </row>
    <row r="76" spans="1:51" ht="27" customHeight="1" x14ac:dyDescent="0.2">
      <c r="A76" s="594" t="s">
        <v>135</v>
      </c>
      <c r="B76" s="595"/>
      <c r="C76" s="413" t="s">
        <v>136</v>
      </c>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5"/>
      <c r="AD76" s="506" t="s">
        <v>602</v>
      </c>
      <c r="AE76" s="507"/>
      <c r="AF76" s="507"/>
      <c r="AG76" s="138" t="s">
        <v>617</v>
      </c>
      <c r="AH76" s="139"/>
      <c r="AI76" s="139"/>
      <c r="AJ76" s="139"/>
      <c r="AK76" s="139"/>
      <c r="AL76" s="139"/>
      <c r="AM76" s="139"/>
      <c r="AN76" s="139"/>
      <c r="AO76" s="139"/>
      <c r="AP76" s="139"/>
      <c r="AQ76" s="139"/>
      <c r="AR76" s="139"/>
      <c r="AS76" s="139"/>
      <c r="AT76" s="139"/>
      <c r="AU76" s="139"/>
      <c r="AV76" s="139"/>
      <c r="AW76" s="139"/>
      <c r="AX76" s="140"/>
    </row>
    <row r="77" spans="1:51" ht="42" customHeight="1" x14ac:dyDescent="0.2">
      <c r="A77" s="596"/>
      <c r="B77" s="597"/>
      <c r="C77" s="527" t="s">
        <v>36</v>
      </c>
      <c r="D77" s="528"/>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155"/>
      <c r="AD77" s="127" t="s">
        <v>602</v>
      </c>
      <c r="AE77" s="128"/>
      <c r="AF77" s="128"/>
      <c r="AG77" s="129" t="s">
        <v>618</v>
      </c>
      <c r="AH77" s="130"/>
      <c r="AI77" s="130"/>
      <c r="AJ77" s="130"/>
      <c r="AK77" s="130"/>
      <c r="AL77" s="130"/>
      <c r="AM77" s="130"/>
      <c r="AN77" s="130"/>
      <c r="AO77" s="130"/>
      <c r="AP77" s="130"/>
      <c r="AQ77" s="130"/>
      <c r="AR77" s="130"/>
      <c r="AS77" s="130"/>
      <c r="AT77" s="130"/>
      <c r="AU77" s="130"/>
      <c r="AV77" s="130"/>
      <c r="AW77" s="130"/>
      <c r="AX77" s="131"/>
    </row>
    <row r="78" spans="1:51" ht="90" customHeight="1" x14ac:dyDescent="0.2">
      <c r="A78" s="598"/>
      <c r="B78" s="599"/>
      <c r="C78" s="529" t="s">
        <v>137</v>
      </c>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1"/>
      <c r="AD78" s="483" t="s">
        <v>602</v>
      </c>
      <c r="AE78" s="484"/>
      <c r="AF78" s="484"/>
      <c r="AG78" s="159" t="s">
        <v>619</v>
      </c>
      <c r="AH78" s="160"/>
      <c r="AI78" s="160"/>
      <c r="AJ78" s="160"/>
      <c r="AK78" s="160"/>
      <c r="AL78" s="160"/>
      <c r="AM78" s="160"/>
      <c r="AN78" s="160"/>
      <c r="AO78" s="160"/>
      <c r="AP78" s="160"/>
      <c r="AQ78" s="160"/>
      <c r="AR78" s="160"/>
      <c r="AS78" s="160"/>
      <c r="AT78" s="160"/>
      <c r="AU78" s="160"/>
      <c r="AV78" s="160"/>
      <c r="AW78" s="160"/>
      <c r="AX78" s="161"/>
    </row>
    <row r="79" spans="1:51" ht="27" customHeight="1" x14ac:dyDescent="0.2">
      <c r="A79" s="202" t="s">
        <v>38</v>
      </c>
      <c r="B79" s="364"/>
      <c r="C79" s="532" t="s">
        <v>40</v>
      </c>
      <c r="D79" s="533"/>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534"/>
      <c r="AD79" s="419" t="s">
        <v>602</v>
      </c>
      <c r="AE79" s="420"/>
      <c r="AF79" s="420"/>
      <c r="AG79" s="156" t="s">
        <v>631</v>
      </c>
      <c r="AH79" s="157"/>
      <c r="AI79" s="157"/>
      <c r="AJ79" s="157"/>
      <c r="AK79" s="157"/>
      <c r="AL79" s="157"/>
      <c r="AM79" s="157"/>
      <c r="AN79" s="157"/>
      <c r="AO79" s="157"/>
      <c r="AP79" s="157"/>
      <c r="AQ79" s="157"/>
      <c r="AR79" s="157"/>
      <c r="AS79" s="157"/>
      <c r="AT79" s="157"/>
      <c r="AU79" s="157"/>
      <c r="AV79" s="157"/>
      <c r="AW79" s="157"/>
      <c r="AX79" s="158"/>
    </row>
    <row r="80" spans="1:51" ht="35.25" customHeight="1" x14ac:dyDescent="0.2">
      <c r="A80" s="204"/>
      <c r="B80" s="365"/>
      <c r="C80" s="493"/>
      <c r="D80" s="494"/>
      <c r="E80" s="485" t="s">
        <v>256</v>
      </c>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7"/>
      <c r="AD80" s="127" t="s">
        <v>620</v>
      </c>
      <c r="AE80" s="128"/>
      <c r="AF80" s="168"/>
      <c r="AG80" s="159"/>
      <c r="AH80" s="160"/>
      <c r="AI80" s="160"/>
      <c r="AJ80" s="160"/>
      <c r="AK80" s="160"/>
      <c r="AL80" s="160"/>
      <c r="AM80" s="160"/>
      <c r="AN80" s="160"/>
      <c r="AO80" s="160"/>
      <c r="AP80" s="160"/>
      <c r="AQ80" s="160"/>
      <c r="AR80" s="160"/>
      <c r="AS80" s="160"/>
      <c r="AT80" s="160"/>
      <c r="AU80" s="160"/>
      <c r="AV80" s="160"/>
      <c r="AW80" s="160"/>
      <c r="AX80" s="161"/>
    </row>
    <row r="81" spans="1:50" ht="26.25" customHeight="1" x14ac:dyDescent="0.2">
      <c r="A81" s="204"/>
      <c r="B81" s="365"/>
      <c r="C81" s="495"/>
      <c r="D81" s="496"/>
      <c r="E81" s="184" t="s">
        <v>218</v>
      </c>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6"/>
      <c r="AD81" s="551" t="s">
        <v>621</v>
      </c>
      <c r="AE81" s="552"/>
      <c r="AF81" s="552"/>
      <c r="AG81" s="159"/>
      <c r="AH81" s="160"/>
      <c r="AI81" s="160"/>
      <c r="AJ81" s="160"/>
      <c r="AK81" s="160"/>
      <c r="AL81" s="160"/>
      <c r="AM81" s="160"/>
      <c r="AN81" s="160"/>
      <c r="AO81" s="160"/>
      <c r="AP81" s="160"/>
      <c r="AQ81" s="160"/>
      <c r="AR81" s="160"/>
      <c r="AS81" s="160"/>
      <c r="AT81" s="160"/>
      <c r="AU81" s="160"/>
      <c r="AV81" s="160"/>
      <c r="AW81" s="160"/>
      <c r="AX81" s="161"/>
    </row>
    <row r="82" spans="1:50" ht="26.25" customHeight="1" x14ac:dyDescent="0.2">
      <c r="A82" s="204"/>
      <c r="B82" s="205"/>
      <c r="C82" s="525" t="s">
        <v>41</v>
      </c>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165" t="s">
        <v>622</v>
      </c>
      <c r="AE82" s="166"/>
      <c r="AF82" s="166"/>
      <c r="AG82" s="193" t="s">
        <v>603</v>
      </c>
      <c r="AH82" s="194"/>
      <c r="AI82" s="194"/>
      <c r="AJ82" s="194"/>
      <c r="AK82" s="194"/>
      <c r="AL82" s="194"/>
      <c r="AM82" s="194"/>
      <c r="AN82" s="194"/>
      <c r="AO82" s="194"/>
      <c r="AP82" s="194"/>
      <c r="AQ82" s="194"/>
      <c r="AR82" s="194"/>
      <c r="AS82" s="194"/>
      <c r="AT82" s="194"/>
      <c r="AU82" s="194"/>
      <c r="AV82" s="194"/>
      <c r="AW82" s="194"/>
      <c r="AX82" s="195"/>
    </row>
    <row r="83" spans="1:50" ht="26.25" customHeight="1" x14ac:dyDescent="0.2">
      <c r="A83" s="204"/>
      <c r="B83" s="205"/>
      <c r="C83" s="154" t="s">
        <v>138</v>
      </c>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27" t="s">
        <v>602</v>
      </c>
      <c r="AE83" s="128"/>
      <c r="AF83" s="128"/>
      <c r="AG83" s="129" t="s">
        <v>623</v>
      </c>
      <c r="AH83" s="130"/>
      <c r="AI83" s="130"/>
      <c r="AJ83" s="130"/>
      <c r="AK83" s="130"/>
      <c r="AL83" s="130"/>
      <c r="AM83" s="130"/>
      <c r="AN83" s="130"/>
      <c r="AO83" s="130"/>
      <c r="AP83" s="130"/>
      <c r="AQ83" s="130"/>
      <c r="AR83" s="130"/>
      <c r="AS83" s="130"/>
      <c r="AT83" s="130"/>
      <c r="AU83" s="130"/>
      <c r="AV83" s="130"/>
      <c r="AW83" s="130"/>
      <c r="AX83" s="131"/>
    </row>
    <row r="84" spans="1:50" ht="26.25" customHeight="1" x14ac:dyDescent="0.2">
      <c r="A84" s="204"/>
      <c r="B84" s="205"/>
      <c r="C84" s="154" t="s">
        <v>37</v>
      </c>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27" t="s">
        <v>622</v>
      </c>
      <c r="AE84" s="128"/>
      <c r="AF84" s="128"/>
      <c r="AG84" s="129" t="s">
        <v>603</v>
      </c>
      <c r="AH84" s="130"/>
      <c r="AI84" s="130"/>
      <c r="AJ84" s="130"/>
      <c r="AK84" s="130"/>
      <c r="AL84" s="130"/>
      <c r="AM84" s="130"/>
      <c r="AN84" s="130"/>
      <c r="AO84" s="130"/>
      <c r="AP84" s="130"/>
      <c r="AQ84" s="130"/>
      <c r="AR84" s="130"/>
      <c r="AS84" s="130"/>
      <c r="AT84" s="130"/>
      <c r="AU84" s="130"/>
      <c r="AV84" s="130"/>
      <c r="AW84" s="130"/>
      <c r="AX84" s="131"/>
    </row>
    <row r="85" spans="1:50" ht="26.25" customHeight="1" x14ac:dyDescent="0.2">
      <c r="A85" s="204"/>
      <c r="B85" s="205"/>
      <c r="C85" s="154" t="s">
        <v>42</v>
      </c>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339"/>
      <c r="AD85" s="127" t="s">
        <v>602</v>
      </c>
      <c r="AE85" s="128"/>
      <c r="AF85" s="128"/>
      <c r="AG85" s="129" t="s">
        <v>624</v>
      </c>
      <c r="AH85" s="130"/>
      <c r="AI85" s="130"/>
      <c r="AJ85" s="130"/>
      <c r="AK85" s="130"/>
      <c r="AL85" s="130"/>
      <c r="AM85" s="130"/>
      <c r="AN85" s="130"/>
      <c r="AO85" s="130"/>
      <c r="AP85" s="130"/>
      <c r="AQ85" s="130"/>
      <c r="AR85" s="130"/>
      <c r="AS85" s="130"/>
      <c r="AT85" s="130"/>
      <c r="AU85" s="130"/>
      <c r="AV85" s="130"/>
      <c r="AW85" s="130"/>
      <c r="AX85" s="131"/>
    </row>
    <row r="86" spans="1:50" ht="26.25" customHeight="1" x14ac:dyDescent="0.2">
      <c r="A86" s="204"/>
      <c r="B86" s="205"/>
      <c r="C86" s="154" t="s">
        <v>232</v>
      </c>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339"/>
      <c r="AD86" s="483" t="s">
        <v>622</v>
      </c>
      <c r="AE86" s="484"/>
      <c r="AF86" s="484"/>
      <c r="AG86" s="522" t="s">
        <v>603</v>
      </c>
      <c r="AH86" s="523"/>
      <c r="AI86" s="523"/>
      <c r="AJ86" s="523"/>
      <c r="AK86" s="523"/>
      <c r="AL86" s="523"/>
      <c r="AM86" s="523"/>
      <c r="AN86" s="523"/>
      <c r="AO86" s="523"/>
      <c r="AP86" s="523"/>
      <c r="AQ86" s="523"/>
      <c r="AR86" s="523"/>
      <c r="AS86" s="523"/>
      <c r="AT86" s="523"/>
      <c r="AU86" s="523"/>
      <c r="AV86" s="523"/>
      <c r="AW86" s="523"/>
      <c r="AX86" s="524"/>
    </row>
    <row r="87" spans="1:50" ht="26.25" customHeight="1" x14ac:dyDescent="0.2">
      <c r="A87" s="204"/>
      <c r="B87" s="205"/>
      <c r="C87" s="668" t="s">
        <v>233</v>
      </c>
      <c r="D87" s="669"/>
      <c r="E87" s="669"/>
      <c r="F87" s="669"/>
      <c r="G87" s="669"/>
      <c r="H87" s="669"/>
      <c r="I87" s="669"/>
      <c r="J87" s="669"/>
      <c r="K87" s="669"/>
      <c r="L87" s="669"/>
      <c r="M87" s="669"/>
      <c r="N87" s="669"/>
      <c r="O87" s="669"/>
      <c r="P87" s="669"/>
      <c r="Q87" s="669"/>
      <c r="R87" s="669"/>
      <c r="S87" s="669"/>
      <c r="T87" s="669"/>
      <c r="U87" s="669"/>
      <c r="V87" s="669"/>
      <c r="W87" s="669"/>
      <c r="X87" s="669"/>
      <c r="Y87" s="669"/>
      <c r="Z87" s="669"/>
      <c r="AA87" s="669"/>
      <c r="AB87" s="669"/>
      <c r="AC87" s="670"/>
      <c r="AD87" s="127" t="s">
        <v>622</v>
      </c>
      <c r="AE87" s="128"/>
      <c r="AF87" s="168"/>
      <c r="AG87" s="129" t="s">
        <v>603</v>
      </c>
      <c r="AH87" s="130"/>
      <c r="AI87" s="130"/>
      <c r="AJ87" s="130"/>
      <c r="AK87" s="130"/>
      <c r="AL87" s="130"/>
      <c r="AM87" s="130"/>
      <c r="AN87" s="130"/>
      <c r="AO87" s="130"/>
      <c r="AP87" s="130"/>
      <c r="AQ87" s="130"/>
      <c r="AR87" s="130"/>
      <c r="AS87" s="130"/>
      <c r="AT87" s="130"/>
      <c r="AU87" s="130"/>
      <c r="AV87" s="130"/>
      <c r="AW87" s="130"/>
      <c r="AX87" s="131"/>
    </row>
    <row r="88" spans="1:50" ht="26.25" customHeight="1" x14ac:dyDescent="0.2">
      <c r="A88" s="206"/>
      <c r="B88" s="207"/>
      <c r="C88" s="366" t="s">
        <v>222</v>
      </c>
      <c r="D88" s="367"/>
      <c r="E88" s="367"/>
      <c r="F88" s="367"/>
      <c r="G88" s="367"/>
      <c r="H88" s="367"/>
      <c r="I88" s="367"/>
      <c r="J88" s="367"/>
      <c r="K88" s="367"/>
      <c r="L88" s="367"/>
      <c r="M88" s="367"/>
      <c r="N88" s="367"/>
      <c r="O88" s="367"/>
      <c r="P88" s="367"/>
      <c r="Q88" s="367"/>
      <c r="R88" s="367"/>
      <c r="S88" s="367"/>
      <c r="T88" s="367"/>
      <c r="U88" s="367"/>
      <c r="V88" s="367"/>
      <c r="W88" s="367"/>
      <c r="X88" s="367"/>
      <c r="Y88" s="367"/>
      <c r="Z88" s="367"/>
      <c r="AA88" s="367"/>
      <c r="AB88" s="367"/>
      <c r="AC88" s="368"/>
      <c r="AD88" s="519" t="s">
        <v>622</v>
      </c>
      <c r="AE88" s="520"/>
      <c r="AF88" s="521"/>
      <c r="AG88" s="187" t="s">
        <v>603</v>
      </c>
      <c r="AH88" s="188"/>
      <c r="AI88" s="188"/>
      <c r="AJ88" s="188"/>
      <c r="AK88" s="188"/>
      <c r="AL88" s="188"/>
      <c r="AM88" s="188"/>
      <c r="AN88" s="188"/>
      <c r="AO88" s="188"/>
      <c r="AP88" s="188"/>
      <c r="AQ88" s="188"/>
      <c r="AR88" s="188"/>
      <c r="AS88" s="188"/>
      <c r="AT88" s="188"/>
      <c r="AU88" s="188"/>
      <c r="AV88" s="188"/>
      <c r="AW88" s="188"/>
      <c r="AX88" s="189"/>
    </row>
    <row r="89" spans="1:50" ht="90" customHeight="1" x14ac:dyDescent="0.2">
      <c r="A89" s="202" t="s">
        <v>39</v>
      </c>
      <c r="B89" s="203"/>
      <c r="C89" s="208" t="s">
        <v>223</v>
      </c>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10"/>
      <c r="AD89" s="165" t="s">
        <v>602</v>
      </c>
      <c r="AE89" s="166"/>
      <c r="AF89" s="167"/>
      <c r="AG89" s="193" t="s">
        <v>704</v>
      </c>
      <c r="AH89" s="194"/>
      <c r="AI89" s="194"/>
      <c r="AJ89" s="194"/>
      <c r="AK89" s="194"/>
      <c r="AL89" s="194"/>
      <c r="AM89" s="194"/>
      <c r="AN89" s="194"/>
      <c r="AO89" s="194"/>
      <c r="AP89" s="194"/>
      <c r="AQ89" s="194"/>
      <c r="AR89" s="194"/>
      <c r="AS89" s="194"/>
      <c r="AT89" s="194"/>
      <c r="AU89" s="194"/>
      <c r="AV89" s="194"/>
      <c r="AW89" s="194"/>
      <c r="AX89" s="195"/>
    </row>
    <row r="90" spans="1:50" ht="35.25" customHeight="1" x14ac:dyDescent="0.2">
      <c r="A90" s="204"/>
      <c r="B90" s="205"/>
      <c r="C90" s="346" t="s">
        <v>44</v>
      </c>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8"/>
      <c r="AD90" s="352" t="s">
        <v>622</v>
      </c>
      <c r="AE90" s="353"/>
      <c r="AF90" s="353"/>
      <c r="AG90" s="129" t="s">
        <v>603</v>
      </c>
      <c r="AH90" s="130"/>
      <c r="AI90" s="130"/>
      <c r="AJ90" s="130"/>
      <c r="AK90" s="130"/>
      <c r="AL90" s="130"/>
      <c r="AM90" s="130"/>
      <c r="AN90" s="130"/>
      <c r="AO90" s="130"/>
      <c r="AP90" s="130"/>
      <c r="AQ90" s="130"/>
      <c r="AR90" s="130"/>
      <c r="AS90" s="130"/>
      <c r="AT90" s="130"/>
      <c r="AU90" s="130"/>
      <c r="AV90" s="130"/>
      <c r="AW90" s="130"/>
      <c r="AX90" s="131"/>
    </row>
    <row r="91" spans="1:50" ht="27" customHeight="1" x14ac:dyDescent="0.2">
      <c r="A91" s="204"/>
      <c r="B91" s="205"/>
      <c r="C91" s="154" t="s">
        <v>181</v>
      </c>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27" t="s">
        <v>602</v>
      </c>
      <c r="AE91" s="128"/>
      <c r="AF91" s="128"/>
      <c r="AG91" s="129" t="s">
        <v>625</v>
      </c>
      <c r="AH91" s="130"/>
      <c r="AI91" s="130"/>
      <c r="AJ91" s="130"/>
      <c r="AK91" s="130"/>
      <c r="AL91" s="130"/>
      <c r="AM91" s="130"/>
      <c r="AN91" s="130"/>
      <c r="AO91" s="130"/>
      <c r="AP91" s="130"/>
      <c r="AQ91" s="130"/>
      <c r="AR91" s="130"/>
      <c r="AS91" s="130"/>
      <c r="AT91" s="130"/>
      <c r="AU91" s="130"/>
      <c r="AV91" s="130"/>
      <c r="AW91" s="130"/>
      <c r="AX91" s="131"/>
    </row>
    <row r="92" spans="1:50" ht="27" customHeight="1" x14ac:dyDescent="0.2">
      <c r="A92" s="206"/>
      <c r="B92" s="207"/>
      <c r="C92" s="154" t="s">
        <v>43</v>
      </c>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27" t="s">
        <v>602</v>
      </c>
      <c r="AE92" s="128"/>
      <c r="AF92" s="128"/>
      <c r="AG92" s="337" t="s">
        <v>626</v>
      </c>
      <c r="AH92" s="245"/>
      <c r="AI92" s="245"/>
      <c r="AJ92" s="245"/>
      <c r="AK92" s="245"/>
      <c r="AL92" s="245"/>
      <c r="AM92" s="245"/>
      <c r="AN92" s="245"/>
      <c r="AO92" s="245"/>
      <c r="AP92" s="245"/>
      <c r="AQ92" s="245"/>
      <c r="AR92" s="245"/>
      <c r="AS92" s="245"/>
      <c r="AT92" s="245"/>
      <c r="AU92" s="245"/>
      <c r="AV92" s="245"/>
      <c r="AW92" s="245"/>
      <c r="AX92" s="338"/>
    </row>
    <row r="93" spans="1:50" ht="41.25" customHeight="1" x14ac:dyDescent="0.2">
      <c r="A93" s="481" t="s">
        <v>57</v>
      </c>
      <c r="B93" s="482"/>
      <c r="C93" s="349" t="s">
        <v>139</v>
      </c>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1"/>
      <c r="AD93" s="165" t="s">
        <v>622</v>
      </c>
      <c r="AE93" s="166"/>
      <c r="AF93" s="166"/>
      <c r="AG93" s="156" t="s">
        <v>603</v>
      </c>
      <c r="AH93" s="157"/>
      <c r="AI93" s="157"/>
      <c r="AJ93" s="157"/>
      <c r="AK93" s="157"/>
      <c r="AL93" s="157"/>
      <c r="AM93" s="157"/>
      <c r="AN93" s="157"/>
      <c r="AO93" s="157"/>
      <c r="AP93" s="157"/>
      <c r="AQ93" s="157"/>
      <c r="AR93" s="157"/>
      <c r="AS93" s="157"/>
      <c r="AT93" s="157"/>
      <c r="AU93" s="157"/>
      <c r="AV93" s="157"/>
      <c r="AW93" s="157"/>
      <c r="AX93" s="158"/>
    </row>
    <row r="94" spans="1:50" ht="67.5" customHeight="1" x14ac:dyDescent="0.2">
      <c r="A94" s="202" t="s">
        <v>47</v>
      </c>
      <c r="B94" s="498"/>
      <c r="C94" s="550" t="s">
        <v>52</v>
      </c>
      <c r="D94" s="625"/>
      <c r="E94" s="625"/>
      <c r="F94" s="626"/>
      <c r="G94" s="329" t="s">
        <v>705</v>
      </c>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29"/>
      <c r="AH94" s="329"/>
      <c r="AI94" s="329"/>
      <c r="AJ94" s="329"/>
      <c r="AK94" s="329"/>
      <c r="AL94" s="329"/>
      <c r="AM94" s="329"/>
      <c r="AN94" s="329"/>
      <c r="AO94" s="329"/>
      <c r="AP94" s="329"/>
      <c r="AQ94" s="329"/>
      <c r="AR94" s="329"/>
      <c r="AS94" s="329"/>
      <c r="AT94" s="329"/>
      <c r="AU94" s="329"/>
      <c r="AV94" s="329"/>
      <c r="AW94" s="329"/>
      <c r="AX94" s="330"/>
    </row>
    <row r="95" spans="1:50" ht="67.5" customHeight="1" thickBot="1" x14ac:dyDescent="0.25">
      <c r="A95" s="499"/>
      <c r="B95" s="500"/>
      <c r="C95" s="199" t="s">
        <v>56</v>
      </c>
      <c r="D95" s="200"/>
      <c r="E95" s="200"/>
      <c r="F95" s="201"/>
      <c r="G95" s="327" t="s">
        <v>703</v>
      </c>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327"/>
      <c r="AS95" s="327"/>
      <c r="AT95" s="327"/>
      <c r="AU95" s="327"/>
      <c r="AV95" s="327"/>
      <c r="AW95" s="327"/>
      <c r="AX95" s="328"/>
    </row>
    <row r="96" spans="1:50" ht="24" customHeight="1" x14ac:dyDescent="0.2">
      <c r="A96" s="196" t="s">
        <v>32</v>
      </c>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8"/>
    </row>
    <row r="97" spans="1:52" ht="24" customHeight="1" thickBot="1" x14ac:dyDescent="0.25">
      <c r="A97" s="360" t="s">
        <v>693</v>
      </c>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3"/>
    </row>
    <row r="98" spans="1:52" ht="24.75" customHeight="1" x14ac:dyDescent="0.2">
      <c r="A98" s="190" t="s">
        <v>33</v>
      </c>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2"/>
    </row>
    <row r="99" spans="1:52" ht="44.25" customHeight="1" thickBot="1" x14ac:dyDescent="0.25">
      <c r="A99" s="178" t="s">
        <v>134</v>
      </c>
      <c r="B99" s="179"/>
      <c r="C99" s="179"/>
      <c r="D99" s="179"/>
      <c r="E99" s="180"/>
      <c r="F99" s="181" t="s">
        <v>694</v>
      </c>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3"/>
    </row>
    <row r="100" spans="1:52" ht="24.75" customHeight="1" x14ac:dyDescent="0.2">
      <c r="A100" s="190" t="s">
        <v>45</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2"/>
    </row>
    <row r="101" spans="1:52" ht="67.5" customHeight="1" thickBot="1" x14ac:dyDescent="0.25">
      <c r="A101" s="178" t="s">
        <v>134</v>
      </c>
      <c r="B101" s="179"/>
      <c r="C101" s="179"/>
      <c r="D101" s="179"/>
      <c r="E101" s="180"/>
      <c r="F101" s="361" t="s">
        <v>706</v>
      </c>
      <c r="G101" s="362"/>
      <c r="H101" s="362"/>
      <c r="I101" s="362"/>
      <c r="J101" s="362"/>
      <c r="K101" s="362"/>
      <c r="L101" s="362"/>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3"/>
    </row>
    <row r="102" spans="1:52" ht="24.75" customHeight="1" x14ac:dyDescent="0.2">
      <c r="A102" s="478" t="s">
        <v>34</v>
      </c>
      <c r="B102" s="479"/>
      <c r="C102" s="479"/>
      <c r="D102" s="479"/>
      <c r="E102" s="479"/>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79"/>
      <c r="AM102" s="479"/>
      <c r="AN102" s="479"/>
      <c r="AO102" s="479"/>
      <c r="AP102" s="479"/>
      <c r="AQ102" s="479"/>
      <c r="AR102" s="479"/>
      <c r="AS102" s="479"/>
      <c r="AT102" s="479"/>
      <c r="AU102" s="479"/>
      <c r="AV102" s="479"/>
      <c r="AW102" s="479"/>
      <c r="AX102" s="480"/>
    </row>
    <row r="103" spans="1:52" ht="24" customHeight="1" thickBot="1" x14ac:dyDescent="0.25">
      <c r="A103" s="554" t="s">
        <v>696</v>
      </c>
      <c r="B103" s="555"/>
      <c r="C103" s="555"/>
      <c r="D103" s="555"/>
      <c r="E103" s="555"/>
      <c r="F103" s="555"/>
      <c r="G103" s="555"/>
      <c r="H103" s="555"/>
      <c r="I103" s="555"/>
      <c r="J103" s="555"/>
      <c r="K103" s="555"/>
      <c r="L103" s="555"/>
      <c r="M103" s="555"/>
      <c r="N103" s="555"/>
      <c r="O103" s="555"/>
      <c r="P103" s="555"/>
      <c r="Q103" s="555"/>
      <c r="R103" s="555"/>
      <c r="S103" s="555"/>
      <c r="T103" s="555"/>
      <c r="U103" s="555"/>
      <c r="V103" s="555"/>
      <c r="W103" s="555"/>
      <c r="X103" s="555"/>
      <c r="Y103" s="555"/>
      <c r="Z103" s="555"/>
      <c r="AA103" s="555"/>
      <c r="AB103" s="555"/>
      <c r="AC103" s="555"/>
      <c r="AD103" s="555"/>
      <c r="AE103" s="555"/>
      <c r="AF103" s="555"/>
      <c r="AG103" s="555"/>
      <c r="AH103" s="555"/>
      <c r="AI103" s="555"/>
      <c r="AJ103" s="555"/>
      <c r="AK103" s="555"/>
      <c r="AL103" s="555"/>
      <c r="AM103" s="555"/>
      <c r="AN103" s="555"/>
      <c r="AO103" s="555"/>
      <c r="AP103" s="555"/>
      <c r="AQ103" s="555"/>
      <c r="AR103" s="555"/>
      <c r="AS103" s="555"/>
      <c r="AT103" s="555"/>
      <c r="AU103" s="555"/>
      <c r="AV103" s="555"/>
      <c r="AW103" s="555"/>
      <c r="AX103" s="556"/>
    </row>
    <row r="104" spans="1:52" ht="24.75" customHeight="1" x14ac:dyDescent="0.2">
      <c r="A104" s="369" t="s">
        <v>236</v>
      </c>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K104" s="370"/>
      <c r="AL104" s="370"/>
      <c r="AM104" s="370"/>
      <c r="AN104" s="370"/>
      <c r="AO104" s="370"/>
      <c r="AP104" s="370"/>
      <c r="AQ104" s="370"/>
      <c r="AR104" s="370"/>
      <c r="AS104" s="370"/>
      <c r="AT104" s="370"/>
      <c r="AU104" s="370"/>
      <c r="AV104" s="370"/>
      <c r="AW104" s="370"/>
      <c r="AX104" s="371"/>
      <c r="AZ104" s="10"/>
    </row>
    <row r="105" spans="1:52" ht="24.75" customHeight="1" x14ac:dyDescent="0.2">
      <c r="A105" s="671" t="s">
        <v>538</v>
      </c>
      <c r="B105" s="489"/>
      <c r="C105" s="489"/>
      <c r="D105" s="490"/>
      <c r="E105" s="513" t="s">
        <v>581</v>
      </c>
      <c r="F105" s="514"/>
      <c r="G105" s="514"/>
      <c r="H105" s="514"/>
      <c r="I105" s="514"/>
      <c r="J105" s="514"/>
      <c r="K105" s="514"/>
      <c r="L105" s="514"/>
      <c r="M105" s="514"/>
      <c r="N105" s="514"/>
      <c r="O105" s="514"/>
      <c r="P105" s="515"/>
      <c r="Q105" s="513"/>
      <c r="R105" s="514"/>
      <c r="S105" s="514"/>
      <c r="T105" s="514"/>
      <c r="U105" s="514"/>
      <c r="V105" s="514"/>
      <c r="W105" s="514"/>
      <c r="X105" s="514"/>
      <c r="Y105" s="514"/>
      <c r="Z105" s="514"/>
      <c r="AA105" s="514"/>
      <c r="AB105" s="515"/>
      <c r="AC105" s="513"/>
      <c r="AD105" s="514"/>
      <c r="AE105" s="514"/>
      <c r="AF105" s="514"/>
      <c r="AG105" s="514"/>
      <c r="AH105" s="514"/>
      <c r="AI105" s="514"/>
      <c r="AJ105" s="514"/>
      <c r="AK105" s="514"/>
      <c r="AL105" s="514"/>
      <c r="AM105" s="514"/>
      <c r="AN105" s="515"/>
      <c r="AO105" s="513"/>
      <c r="AP105" s="514"/>
      <c r="AQ105" s="514"/>
      <c r="AR105" s="514"/>
      <c r="AS105" s="514"/>
      <c r="AT105" s="514"/>
      <c r="AU105" s="514"/>
      <c r="AV105" s="514"/>
      <c r="AW105" s="514"/>
      <c r="AX105" s="516"/>
      <c r="AY105" s="82"/>
    </row>
    <row r="106" spans="1:52" ht="24.75" customHeight="1" x14ac:dyDescent="0.2">
      <c r="A106" s="111" t="s">
        <v>271</v>
      </c>
      <c r="B106" s="111"/>
      <c r="C106" s="111"/>
      <c r="D106" s="111"/>
      <c r="E106" s="513" t="s">
        <v>581</v>
      </c>
      <c r="F106" s="514"/>
      <c r="G106" s="514"/>
      <c r="H106" s="514"/>
      <c r="I106" s="514"/>
      <c r="J106" s="514"/>
      <c r="K106" s="514"/>
      <c r="L106" s="514"/>
      <c r="M106" s="514"/>
      <c r="N106" s="514"/>
      <c r="O106" s="514"/>
      <c r="P106" s="515"/>
      <c r="Q106" s="513"/>
      <c r="R106" s="514"/>
      <c r="S106" s="514"/>
      <c r="T106" s="514"/>
      <c r="U106" s="514"/>
      <c r="V106" s="514"/>
      <c r="W106" s="514"/>
      <c r="X106" s="514"/>
      <c r="Y106" s="514"/>
      <c r="Z106" s="514"/>
      <c r="AA106" s="514"/>
      <c r="AB106" s="515"/>
      <c r="AC106" s="513"/>
      <c r="AD106" s="514"/>
      <c r="AE106" s="514"/>
      <c r="AF106" s="514"/>
      <c r="AG106" s="514"/>
      <c r="AH106" s="514"/>
      <c r="AI106" s="514"/>
      <c r="AJ106" s="514"/>
      <c r="AK106" s="514"/>
      <c r="AL106" s="514"/>
      <c r="AM106" s="514"/>
      <c r="AN106" s="515"/>
      <c r="AO106" s="513"/>
      <c r="AP106" s="514"/>
      <c r="AQ106" s="514"/>
      <c r="AR106" s="514"/>
      <c r="AS106" s="514"/>
      <c r="AT106" s="514"/>
      <c r="AU106" s="514"/>
      <c r="AV106" s="514"/>
      <c r="AW106" s="514"/>
      <c r="AX106" s="516"/>
    </row>
    <row r="107" spans="1:52" ht="24.75" customHeight="1" x14ac:dyDescent="0.2">
      <c r="A107" s="111" t="s">
        <v>270</v>
      </c>
      <c r="B107" s="111"/>
      <c r="C107" s="111"/>
      <c r="D107" s="111"/>
      <c r="E107" s="513" t="s">
        <v>581</v>
      </c>
      <c r="F107" s="514"/>
      <c r="G107" s="514"/>
      <c r="H107" s="514"/>
      <c r="I107" s="514"/>
      <c r="J107" s="514"/>
      <c r="K107" s="514"/>
      <c r="L107" s="514"/>
      <c r="M107" s="514"/>
      <c r="N107" s="514"/>
      <c r="O107" s="514"/>
      <c r="P107" s="515"/>
      <c r="Q107" s="513"/>
      <c r="R107" s="514"/>
      <c r="S107" s="514"/>
      <c r="T107" s="514"/>
      <c r="U107" s="514"/>
      <c r="V107" s="514"/>
      <c r="W107" s="514"/>
      <c r="X107" s="514"/>
      <c r="Y107" s="514"/>
      <c r="Z107" s="514"/>
      <c r="AA107" s="514"/>
      <c r="AB107" s="515"/>
      <c r="AC107" s="513"/>
      <c r="AD107" s="514"/>
      <c r="AE107" s="514"/>
      <c r="AF107" s="514"/>
      <c r="AG107" s="514"/>
      <c r="AH107" s="514"/>
      <c r="AI107" s="514"/>
      <c r="AJ107" s="514"/>
      <c r="AK107" s="514"/>
      <c r="AL107" s="514"/>
      <c r="AM107" s="514"/>
      <c r="AN107" s="515"/>
      <c r="AO107" s="513"/>
      <c r="AP107" s="514"/>
      <c r="AQ107" s="514"/>
      <c r="AR107" s="514"/>
      <c r="AS107" s="514"/>
      <c r="AT107" s="514"/>
      <c r="AU107" s="514"/>
      <c r="AV107" s="514"/>
      <c r="AW107" s="514"/>
      <c r="AX107" s="516"/>
    </row>
    <row r="108" spans="1:52" ht="24.75" customHeight="1" x14ac:dyDescent="0.2">
      <c r="A108" s="111" t="s">
        <v>269</v>
      </c>
      <c r="B108" s="111"/>
      <c r="C108" s="111"/>
      <c r="D108" s="111"/>
      <c r="E108" s="513" t="s">
        <v>581</v>
      </c>
      <c r="F108" s="514"/>
      <c r="G108" s="514"/>
      <c r="H108" s="514"/>
      <c r="I108" s="514"/>
      <c r="J108" s="514"/>
      <c r="K108" s="514"/>
      <c r="L108" s="514"/>
      <c r="M108" s="514"/>
      <c r="N108" s="514"/>
      <c r="O108" s="514"/>
      <c r="P108" s="515"/>
      <c r="Q108" s="513"/>
      <c r="R108" s="514"/>
      <c r="S108" s="514"/>
      <c r="T108" s="514"/>
      <c r="U108" s="514"/>
      <c r="V108" s="514"/>
      <c r="W108" s="514"/>
      <c r="X108" s="514"/>
      <c r="Y108" s="514"/>
      <c r="Z108" s="514"/>
      <c r="AA108" s="514"/>
      <c r="AB108" s="515"/>
      <c r="AC108" s="513"/>
      <c r="AD108" s="514"/>
      <c r="AE108" s="514"/>
      <c r="AF108" s="514"/>
      <c r="AG108" s="514"/>
      <c r="AH108" s="514"/>
      <c r="AI108" s="514"/>
      <c r="AJ108" s="514"/>
      <c r="AK108" s="514"/>
      <c r="AL108" s="514"/>
      <c r="AM108" s="514"/>
      <c r="AN108" s="515"/>
      <c r="AO108" s="513"/>
      <c r="AP108" s="514"/>
      <c r="AQ108" s="514"/>
      <c r="AR108" s="514"/>
      <c r="AS108" s="514"/>
      <c r="AT108" s="514"/>
      <c r="AU108" s="514"/>
      <c r="AV108" s="514"/>
      <c r="AW108" s="514"/>
      <c r="AX108" s="516"/>
    </row>
    <row r="109" spans="1:52" ht="24.75" customHeight="1" x14ac:dyDescent="0.2">
      <c r="A109" s="111" t="s">
        <v>268</v>
      </c>
      <c r="B109" s="111"/>
      <c r="C109" s="111"/>
      <c r="D109" s="111"/>
      <c r="E109" s="513" t="s">
        <v>581</v>
      </c>
      <c r="F109" s="514"/>
      <c r="G109" s="514"/>
      <c r="H109" s="514"/>
      <c r="I109" s="514"/>
      <c r="J109" s="514"/>
      <c r="K109" s="514"/>
      <c r="L109" s="514"/>
      <c r="M109" s="514"/>
      <c r="N109" s="514"/>
      <c r="O109" s="514"/>
      <c r="P109" s="515"/>
      <c r="Q109" s="513"/>
      <c r="R109" s="514"/>
      <c r="S109" s="514"/>
      <c r="T109" s="514"/>
      <c r="U109" s="514"/>
      <c r="V109" s="514"/>
      <c r="W109" s="514"/>
      <c r="X109" s="514"/>
      <c r="Y109" s="514"/>
      <c r="Z109" s="514"/>
      <c r="AA109" s="514"/>
      <c r="AB109" s="515"/>
      <c r="AC109" s="513"/>
      <c r="AD109" s="514"/>
      <c r="AE109" s="514"/>
      <c r="AF109" s="514"/>
      <c r="AG109" s="514"/>
      <c r="AH109" s="514"/>
      <c r="AI109" s="514"/>
      <c r="AJ109" s="514"/>
      <c r="AK109" s="514"/>
      <c r="AL109" s="514"/>
      <c r="AM109" s="514"/>
      <c r="AN109" s="515"/>
      <c r="AO109" s="513"/>
      <c r="AP109" s="514"/>
      <c r="AQ109" s="514"/>
      <c r="AR109" s="514"/>
      <c r="AS109" s="514"/>
      <c r="AT109" s="514"/>
      <c r="AU109" s="514"/>
      <c r="AV109" s="514"/>
      <c r="AW109" s="514"/>
      <c r="AX109" s="516"/>
    </row>
    <row r="110" spans="1:52" ht="24.75" customHeight="1" x14ac:dyDescent="0.2">
      <c r="A110" s="111" t="s">
        <v>267</v>
      </c>
      <c r="B110" s="111"/>
      <c r="C110" s="111"/>
      <c r="D110" s="111"/>
      <c r="E110" s="513" t="s">
        <v>581</v>
      </c>
      <c r="F110" s="514"/>
      <c r="G110" s="514"/>
      <c r="H110" s="514"/>
      <c r="I110" s="514"/>
      <c r="J110" s="514"/>
      <c r="K110" s="514"/>
      <c r="L110" s="514"/>
      <c r="M110" s="514"/>
      <c r="N110" s="514"/>
      <c r="O110" s="514"/>
      <c r="P110" s="515"/>
      <c r="Q110" s="513"/>
      <c r="R110" s="514"/>
      <c r="S110" s="514"/>
      <c r="T110" s="514"/>
      <c r="U110" s="514"/>
      <c r="V110" s="514"/>
      <c r="W110" s="514"/>
      <c r="X110" s="514"/>
      <c r="Y110" s="514"/>
      <c r="Z110" s="514"/>
      <c r="AA110" s="514"/>
      <c r="AB110" s="515"/>
      <c r="AC110" s="513"/>
      <c r="AD110" s="514"/>
      <c r="AE110" s="514"/>
      <c r="AF110" s="514"/>
      <c r="AG110" s="514"/>
      <c r="AH110" s="514"/>
      <c r="AI110" s="514"/>
      <c r="AJ110" s="514"/>
      <c r="AK110" s="514"/>
      <c r="AL110" s="514"/>
      <c r="AM110" s="514"/>
      <c r="AN110" s="515"/>
      <c r="AO110" s="513"/>
      <c r="AP110" s="514"/>
      <c r="AQ110" s="514"/>
      <c r="AR110" s="514"/>
      <c r="AS110" s="514"/>
      <c r="AT110" s="514"/>
      <c r="AU110" s="514"/>
      <c r="AV110" s="514"/>
      <c r="AW110" s="514"/>
      <c r="AX110" s="516"/>
    </row>
    <row r="111" spans="1:52" ht="24.75" customHeight="1" x14ac:dyDescent="0.2">
      <c r="A111" s="111" t="s">
        <v>266</v>
      </c>
      <c r="B111" s="111"/>
      <c r="C111" s="111"/>
      <c r="D111" s="111"/>
      <c r="E111" s="513" t="s">
        <v>581</v>
      </c>
      <c r="F111" s="514"/>
      <c r="G111" s="514"/>
      <c r="H111" s="514"/>
      <c r="I111" s="514"/>
      <c r="J111" s="514"/>
      <c r="K111" s="514"/>
      <c r="L111" s="514"/>
      <c r="M111" s="514"/>
      <c r="N111" s="514"/>
      <c r="O111" s="514"/>
      <c r="P111" s="515"/>
      <c r="Q111" s="513"/>
      <c r="R111" s="514"/>
      <c r="S111" s="514"/>
      <c r="T111" s="514"/>
      <c r="U111" s="514"/>
      <c r="V111" s="514"/>
      <c r="W111" s="514"/>
      <c r="X111" s="514"/>
      <c r="Y111" s="514"/>
      <c r="Z111" s="514"/>
      <c r="AA111" s="514"/>
      <c r="AB111" s="515"/>
      <c r="AC111" s="513"/>
      <c r="AD111" s="514"/>
      <c r="AE111" s="514"/>
      <c r="AF111" s="514"/>
      <c r="AG111" s="514"/>
      <c r="AH111" s="514"/>
      <c r="AI111" s="514"/>
      <c r="AJ111" s="514"/>
      <c r="AK111" s="514"/>
      <c r="AL111" s="514"/>
      <c r="AM111" s="514"/>
      <c r="AN111" s="515"/>
      <c r="AO111" s="513"/>
      <c r="AP111" s="514"/>
      <c r="AQ111" s="514"/>
      <c r="AR111" s="514"/>
      <c r="AS111" s="514"/>
      <c r="AT111" s="514"/>
      <c r="AU111" s="514"/>
      <c r="AV111" s="514"/>
      <c r="AW111" s="514"/>
      <c r="AX111" s="516"/>
    </row>
    <row r="112" spans="1:52" ht="24.75" customHeight="1" x14ac:dyDescent="0.2">
      <c r="A112" s="111" t="s">
        <v>265</v>
      </c>
      <c r="B112" s="111"/>
      <c r="C112" s="111"/>
      <c r="D112" s="111"/>
      <c r="E112" s="513" t="s">
        <v>600</v>
      </c>
      <c r="F112" s="514"/>
      <c r="G112" s="514"/>
      <c r="H112" s="514"/>
      <c r="I112" s="514"/>
      <c r="J112" s="514"/>
      <c r="K112" s="514"/>
      <c r="L112" s="514"/>
      <c r="M112" s="514"/>
      <c r="N112" s="514"/>
      <c r="O112" s="514"/>
      <c r="P112" s="515"/>
      <c r="Q112" s="513"/>
      <c r="R112" s="514"/>
      <c r="S112" s="514"/>
      <c r="T112" s="514"/>
      <c r="U112" s="514"/>
      <c r="V112" s="514"/>
      <c r="W112" s="514"/>
      <c r="X112" s="514"/>
      <c r="Y112" s="514"/>
      <c r="Z112" s="514"/>
      <c r="AA112" s="514"/>
      <c r="AB112" s="515"/>
      <c r="AC112" s="513"/>
      <c r="AD112" s="514"/>
      <c r="AE112" s="514"/>
      <c r="AF112" s="514"/>
      <c r="AG112" s="514"/>
      <c r="AH112" s="514"/>
      <c r="AI112" s="514"/>
      <c r="AJ112" s="514"/>
      <c r="AK112" s="514"/>
      <c r="AL112" s="514"/>
      <c r="AM112" s="514"/>
      <c r="AN112" s="515"/>
      <c r="AO112" s="513"/>
      <c r="AP112" s="514"/>
      <c r="AQ112" s="514"/>
      <c r="AR112" s="514"/>
      <c r="AS112" s="514"/>
      <c r="AT112" s="514"/>
      <c r="AU112" s="514"/>
      <c r="AV112" s="514"/>
      <c r="AW112" s="514"/>
      <c r="AX112" s="516"/>
    </row>
    <row r="113" spans="1:50" ht="24.75" customHeight="1" x14ac:dyDescent="0.2">
      <c r="A113" s="111" t="s">
        <v>264</v>
      </c>
      <c r="B113" s="111"/>
      <c r="C113" s="111"/>
      <c r="D113" s="111"/>
      <c r="E113" s="700" t="s">
        <v>601</v>
      </c>
      <c r="F113" s="701"/>
      <c r="G113" s="701"/>
      <c r="H113" s="701"/>
      <c r="I113" s="701"/>
      <c r="J113" s="701"/>
      <c r="K113" s="701"/>
      <c r="L113" s="701"/>
      <c r="M113" s="701"/>
      <c r="N113" s="701"/>
      <c r="O113" s="701"/>
      <c r="P113" s="702"/>
      <c r="Q113" s="700"/>
      <c r="R113" s="701"/>
      <c r="S113" s="701"/>
      <c r="T113" s="701"/>
      <c r="U113" s="701"/>
      <c r="V113" s="701"/>
      <c r="W113" s="701"/>
      <c r="X113" s="701"/>
      <c r="Y113" s="701"/>
      <c r="Z113" s="701"/>
      <c r="AA113" s="701"/>
      <c r="AB113" s="702"/>
      <c r="AC113" s="700"/>
      <c r="AD113" s="701"/>
      <c r="AE113" s="701"/>
      <c r="AF113" s="701"/>
      <c r="AG113" s="701"/>
      <c r="AH113" s="701"/>
      <c r="AI113" s="701"/>
      <c r="AJ113" s="701"/>
      <c r="AK113" s="701"/>
      <c r="AL113" s="701"/>
      <c r="AM113" s="701"/>
      <c r="AN113" s="702"/>
      <c r="AO113" s="513"/>
      <c r="AP113" s="514"/>
      <c r="AQ113" s="514"/>
      <c r="AR113" s="514"/>
      <c r="AS113" s="514"/>
      <c r="AT113" s="514"/>
      <c r="AU113" s="514"/>
      <c r="AV113" s="514"/>
      <c r="AW113" s="514"/>
      <c r="AX113" s="516"/>
    </row>
    <row r="114" spans="1:50" ht="24.75" customHeight="1" x14ac:dyDescent="0.2">
      <c r="A114" s="111" t="s">
        <v>412</v>
      </c>
      <c r="B114" s="111"/>
      <c r="C114" s="111"/>
      <c r="D114" s="111"/>
      <c r="E114" s="517" t="s">
        <v>575</v>
      </c>
      <c r="F114" s="476"/>
      <c r="G114" s="476"/>
      <c r="H114" s="85" t="str">
        <f>IF(E114="","","-")</f>
        <v>-</v>
      </c>
      <c r="I114" s="476"/>
      <c r="J114" s="476"/>
      <c r="K114" s="85" t="str">
        <f>IF(I114="","","-")</f>
        <v/>
      </c>
      <c r="L114" s="477">
        <v>28</v>
      </c>
      <c r="M114" s="477"/>
      <c r="N114" s="85" t="str">
        <f>IF(O114="","","-")</f>
        <v/>
      </c>
      <c r="O114" s="672"/>
      <c r="P114" s="673"/>
      <c r="Q114" s="517"/>
      <c r="R114" s="476"/>
      <c r="S114" s="476"/>
      <c r="T114" s="85" t="str">
        <f>IF(Q114="","","-")</f>
        <v/>
      </c>
      <c r="U114" s="476"/>
      <c r="V114" s="476"/>
      <c r="W114" s="85" t="str">
        <f>IF(U114="","","-")</f>
        <v/>
      </c>
      <c r="X114" s="477"/>
      <c r="Y114" s="477"/>
      <c r="Z114" s="85" t="str">
        <f>IF(AA114="","","-")</f>
        <v/>
      </c>
      <c r="AA114" s="672"/>
      <c r="AB114" s="673"/>
      <c r="AC114" s="517"/>
      <c r="AD114" s="476"/>
      <c r="AE114" s="476"/>
      <c r="AF114" s="85" t="str">
        <f>IF(AC114="","","-")</f>
        <v/>
      </c>
      <c r="AG114" s="476"/>
      <c r="AH114" s="476"/>
      <c r="AI114" s="85" t="str">
        <f>IF(AG114="","","-")</f>
        <v/>
      </c>
      <c r="AJ114" s="477"/>
      <c r="AK114" s="477"/>
      <c r="AL114" s="85" t="str">
        <f>IF(AM114="","","-")</f>
        <v/>
      </c>
      <c r="AM114" s="672"/>
      <c r="AN114" s="673"/>
      <c r="AO114" s="517"/>
      <c r="AP114" s="476"/>
      <c r="AQ114" s="85" t="str">
        <f>IF(AO114="","","-")</f>
        <v/>
      </c>
      <c r="AR114" s="476"/>
      <c r="AS114" s="476"/>
      <c r="AT114" s="85" t="str">
        <f>IF(AR114="","","-")</f>
        <v/>
      </c>
      <c r="AU114" s="477"/>
      <c r="AV114" s="477"/>
      <c r="AW114" s="85" t="str">
        <f>IF(AX114="","","-")</f>
        <v/>
      </c>
      <c r="AX114" s="88"/>
    </row>
    <row r="115" spans="1:50" ht="24.75" customHeight="1" x14ac:dyDescent="0.2">
      <c r="A115" s="111" t="s">
        <v>378</v>
      </c>
      <c r="B115" s="111"/>
      <c r="C115" s="111"/>
      <c r="D115" s="111"/>
      <c r="E115" s="517" t="s">
        <v>575</v>
      </c>
      <c r="F115" s="476"/>
      <c r="G115" s="476"/>
      <c r="H115" s="85" t="str">
        <f>IF(E115="","","-")</f>
        <v>-</v>
      </c>
      <c r="I115" s="476"/>
      <c r="J115" s="476"/>
      <c r="K115" s="85" t="str">
        <f>IF(I115="","","-")</f>
        <v/>
      </c>
      <c r="L115" s="477">
        <v>27</v>
      </c>
      <c r="M115" s="477"/>
      <c r="N115" s="85" t="str">
        <f>IF(O115="","","-")</f>
        <v/>
      </c>
      <c r="O115" s="672"/>
      <c r="P115" s="673"/>
      <c r="Q115" s="517"/>
      <c r="R115" s="476"/>
      <c r="S115" s="476"/>
      <c r="T115" s="85" t="str">
        <f>IF(Q115="","","-")</f>
        <v/>
      </c>
      <c r="U115" s="476"/>
      <c r="V115" s="476"/>
      <c r="W115" s="85" t="str">
        <f>IF(U115="","","-")</f>
        <v/>
      </c>
      <c r="X115" s="477"/>
      <c r="Y115" s="477"/>
      <c r="Z115" s="85" t="str">
        <f>IF(AA115="","","-")</f>
        <v/>
      </c>
      <c r="AA115" s="672"/>
      <c r="AB115" s="673"/>
      <c r="AC115" s="517"/>
      <c r="AD115" s="476"/>
      <c r="AE115" s="476"/>
      <c r="AF115" s="85" t="str">
        <f>IF(AC115="","","-")</f>
        <v/>
      </c>
      <c r="AG115" s="476"/>
      <c r="AH115" s="476"/>
      <c r="AI115" s="85" t="str">
        <f>IF(AG115="","","-")</f>
        <v/>
      </c>
      <c r="AJ115" s="477"/>
      <c r="AK115" s="477"/>
      <c r="AL115" s="85" t="str">
        <f>IF(AM115="","","-")</f>
        <v/>
      </c>
      <c r="AM115" s="672"/>
      <c r="AN115" s="673"/>
      <c r="AO115" s="517"/>
      <c r="AP115" s="476"/>
      <c r="AQ115" s="85" t="str">
        <f>IF(AO115="","","-")</f>
        <v/>
      </c>
      <c r="AR115" s="476"/>
      <c r="AS115" s="476"/>
      <c r="AT115" s="85" t="str">
        <f>IF(AR115="","","-")</f>
        <v/>
      </c>
      <c r="AU115" s="477"/>
      <c r="AV115" s="477"/>
      <c r="AW115" s="85" t="str">
        <f>IF(AX115="","","-")</f>
        <v/>
      </c>
      <c r="AX115" s="88"/>
    </row>
    <row r="116" spans="1:50" ht="28.35" customHeight="1" x14ac:dyDescent="0.2">
      <c r="A116" s="340" t="s">
        <v>258</v>
      </c>
      <c r="B116" s="341"/>
      <c r="C116" s="341"/>
      <c r="D116" s="341"/>
      <c r="E116" s="341"/>
      <c r="F116" s="342"/>
      <c r="G116" s="70" t="s">
        <v>573</v>
      </c>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27.75" customHeight="1" x14ac:dyDescent="0.2">
      <c r="A117" s="340"/>
      <c r="B117" s="341"/>
      <c r="C117" s="341"/>
      <c r="D117" s="341"/>
      <c r="E117" s="341"/>
      <c r="F117" s="342"/>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8.35" customHeight="1" x14ac:dyDescent="0.2">
      <c r="A118" s="340"/>
      <c r="B118" s="341"/>
      <c r="C118" s="341"/>
      <c r="D118" s="341"/>
      <c r="E118" s="341"/>
      <c r="F118" s="342"/>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28.35" customHeight="1" x14ac:dyDescent="0.2">
      <c r="A119" s="340"/>
      <c r="B119" s="341"/>
      <c r="C119" s="341"/>
      <c r="D119" s="341"/>
      <c r="E119" s="341"/>
      <c r="F119" s="342"/>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27.75" customHeight="1" x14ac:dyDescent="0.2">
      <c r="A120" s="340"/>
      <c r="B120" s="341"/>
      <c r="C120" s="341"/>
      <c r="D120" s="341"/>
      <c r="E120" s="341"/>
      <c r="F120" s="342"/>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28.35" customHeight="1" x14ac:dyDescent="0.2">
      <c r="A121" s="340"/>
      <c r="B121" s="341"/>
      <c r="C121" s="341"/>
      <c r="D121" s="341"/>
      <c r="E121" s="341"/>
      <c r="F121" s="342"/>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8.35" customHeight="1" x14ac:dyDescent="0.2">
      <c r="A122" s="340"/>
      <c r="B122" s="341"/>
      <c r="C122" s="341"/>
      <c r="D122" s="341"/>
      <c r="E122" s="341"/>
      <c r="F122" s="342"/>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7.75" customHeight="1" x14ac:dyDescent="0.2">
      <c r="A123" s="340"/>
      <c r="B123" s="341"/>
      <c r="C123" s="341"/>
      <c r="D123" s="341"/>
      <c r="E123" s="341"/>
      <c r="F123" s="342"/>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8.35" customHeight="1" x14ac:dyDescent="0.2">
      <c r="A124" s="340"/>
      <c r="B124" s="341"/>
      <c r="C124" s="341"/>
      <c r="D124" s="341"/>
      <c r="E124" s="341"/>
      <c r="F124" s="342"/>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8.35" customHeight="1" x14ac:dyDescent="0.2">
      <c r="A125" s="340"/>
      <c r="B125" s="341"/>
      <c r="C125" s="341"/>
      <c r="D125" s="341"/>
      <c r="E125" s="341"/>
      <c r="F125" s="342"/>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8.35" customHeight="1" x14ac:dyDescent="0.2">
      <c r="A126" s="340"/>
      <c r="B126" s="341"/>
      <c r="C126" s="341"/>
      <c r="D126" s="341"/>
      <c r="E126" s="341"/>
      <c r="F126" s="342"/>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8.35" customHeight="1" x14ac:dyDescent="0.2">
      <c r="A127" s="340"/>
      <c r="B127" s="341"/>
      <c r="C127" s="341"/>
      <c r="D127" s="341"/>
      <c r="E127" s="341"/>
      <c r="F127" s="342"/>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28.35" customHeight="1" x14ac:dyDescent="0.2">
      <c r="A128" s="340"/>
      <c r="B128" s="341"/>
      <c r="C128" s="341"/>
      <c r="D128" s="341"/>
      <c r="E128" s="341"/>
      <c r="F128" s="342"/>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0" ht="27.75" customHeight="1" x14ac:dyDescent="0.2">
      <c r="A129" s="340"/>
      <c r="B129" s="341"/>
      <c r="C129" s="341"/>
      <c r="D129" s="341"/>
      <c r="E129" s="341"/>
      <c r="F129" s="342"/>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0" ht="28.35" customHeight="1" x14ac:dyDescent="0.2">
      <c r="A130" s="340"/>
      <c r="B130" s="341"/>
      <c r="C130" s="341"/>
      <c r="D130" s="341"/>
      <c r="E130" s="341"/>
      <c r="F130" s="342"/>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0" ht="28.35" customHeight="1" x14ac:dyDescent="0.2">
      <c r="A131" s="340"/>
      <c r="B131" s="341"/>
      <c r="C131" s="341"/>
      <c r="D131" s="341"/>
      <c r="E131" s="341"/>
      <c r="F131" s="342"/>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0" ht="28.35" customHeight="1" x14ac:dyDescent="0.2">
      <c r="A132" s="340"/>
      <c r="B132" s="341"/>
      <c r="C132" s="341"/>
      <c r="D132" s="341"/>
      <c r="E132" s="341"/>
      <c r="F132" s="342"/>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0" ht="52.5" customHeight="1" x14ac:dyDescent="0.2">
      <c r="A133" s="340"/>
      <c r="B133" s="341"/>
      <c r="C133" s="341"/>
      <c r="D133" s="341"/>
      <c r="E133" s="341"/>
      <c r="F133" s="342"/>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52.5" customHeight="1" x14ac:dyDescent="0.2">
      <c r="A134" s="340"/>
      <c r="B134" s="341"/>
      <c r="C134" s="341"/>
      <c r="D134" s="341"/>
      <c r="E134" s="341"/>
      <c r="F134" s="342"/>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52.5" customHeight="1" x14ac:dyDescent="0.2">
      <c r="A135" s="340"/>
      <c r="B135" s="341"/>
      <c r="C135" s="341"/>
      <c r="D135" s="341"/>
      <c r="E135" s="341"/>
      <c r="F135" s="342"/>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9.25" customHeight="1" x14ac:dyDescent="0.2">
      <c r="A136" s="340"/>
      <c r="B136" s="341"/>
      <c r="C136" s="341"/>
      <c r="D136" s="341"/>
      <c r="E136" s="341"/>
      <c r="F136" s="342"/>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18.45" customHeight="1" x14ac:dyDescent="0.2">
      <c r="A137" s="340"/>
      <c r="B137" s="341"/>
      <c r="C137" s="341"/>
      <c r="D137" s="341"/>
      <c r="E137" s="341"/>
      <c r="F137" s="342"/>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35.25" customHeight="1" x14ac:dyDescent="0.2">
      <c r="A138" s="340"/>
      <c r="B138" s="341"/>
      <c r="C138" s="341"/>
      <c r="D138" s="341"/>
      <c r="E138" s="341"/>
      <c r="F138" s="342"/>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30" customHeight="1" x14ac:dyDescent="0.2">
      <c r="A139" s="340"/>
      <c r="B139" s="341"/>
      <c r="C139" s="341"/>
      <c r="D139" s="341"/>
      <c r="E139" s="341"/>
      <c r="F139" s="342"/>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4.75" customHeight="1" x14ac:dyDescent="0.2">
      <c r="A140" s="340"/>
      <c r="B140" s="341"/>
      <c r="C140" s="341"/>
      <c r="D140" s="341"/>
      <c r="E140" s="341"/>
      <c r="F140" s="342"/>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4.75" customHeight="1" x14ac:dyDescent="0.2">
      <c r="A141" s="340"/>
      <c r="B141" s="341"/>
      <c r="C141" s="341"/>
      <c r="D141" s="341"/>
      <c r="E141" s="341"/>
      <c r="F141" s="342"/>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4.75" customHeight="1" x14ac:dyDescent="0.2">
      <c r="A142" s="340"/>
      <c r="B142" s="341"/>
      <c r="C142" s="341"/>
      <c r="D142" s="341"/>
      <c r="E142" s="341"/>
      <c r="F142" s="342"/>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4.75" customHeight="1" x14ac:dyDescent="0.2">
      <c r="A143" s="340"/>
      <c r="B143" s="341"/>
      <c r="C143" s="341"/>
      <c r="D143" s="341"/>
      <c r="E143" s="341"/>
      <c r="F143" s="342"/>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4.75" customHeight="1" x14ac:dyDescent="0.2">
      <c r="A144" s="340"/>
      <c r="B144" s="341"/>
      <c r="C144" s="341"/>
      <c r="D144" s="341"/>
      <c r="E144" s="341"/>
      <c r="F144" s="342"/>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1" ht="24.75" customHeight="1" x14ac:dyDescent="0.2">
      <c r="A145" s="340"/>
      <c r="B145" s="341"/>
      <c r="C145" s="341"/>
      <c r="D145" s="341"/>
      <c r="E145" s="341"/>
      <c r="F145" s="342"/>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1" ht="24.75" customHeight="1" x14ac:dyDescent="0.2">
      <c r="A146" s="340"/>
      <c r="B146" s="341"/>
      <c r="C146" s="341"/>
      <c r="D146" s="341"/>
      <c r="E146" s="341"/>
      <c r="F146" s="342"/>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1" ht="24.75" customHeight="1" x14ac:dyDescent="0.2">
      <c r="A147" s="340"/>
      <c r="B147" s="341"/>
      <c r="C147" s="341"/>
      <c r="D147" s="341"/>
      <c r="E147" s="341"/>
      <c r="F147" s="342"/>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1" ht="24.75" customHeight="1" x14ac:dyDescent="0.2">
      <c r="A148" s="340"/>
      <c r="B148" s="341"/>
      <c r="C148" s="341"/>
      <c r="D148" s="341"/>
      <c r="E148" s="341"/>
      <c r="F148" s="342"/>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1" ht="24.75" customHeight="1" x14ac:dyDescent="0.2">
      <c r="A149" s="340"/>
      <c r="B149" s="341"/>
      <c r="C149" s="341"/>
      <c r="D149" s="341"/>
      <c r="E149" s="341"/>
      <c r="F149" s="342"/>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1" ht="24.75" customHeight="1" x14ac:dyDescent="0.2">
      <c r="A150" s="340"/>
      <c r="B150" s="341"/>
      <c r="C150" s="341"/>
      <c r="D150" s="341"/>
      <c r="E150" s="341"/>
      <c r="F150" s="342"/>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1" ht="24.75" customHeight="1" x14ac:dyDescent="0.2">
      <c r="A151" s="340"/>
      <c r="B151" s="341"/>
      <c r="C151" s="341"/>
      <c r="D151" s="341"/>
      <c r="E151" s="341"/>
      <c r="F151" s="342"/>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1" ht="24.75" customHeight="1" x14ac:dyDescent="0.2">
      <c r="A152" s="340"/>
      <c r="B152" s="341"/>
      <c r="C152" s="341"/>
      <c r="D152" s="341"/>
      <c r="E152" s="341"/>
      <c r="F152" s="342"/>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1" ht="25.5" customHeight="1" x14ac:dyDescent="0.2">
      <c r="A153" s="340"/>
      <c r="B153" s="341"/>
      <c r="C153" s="341"/>
      <c r="D153" s="341"/>
      <c r="E153" s="341"/>
      <c r="F153" s="342"/>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1" ht="24.75" customHeight="1" thickBot="1" x14ac:dyDescent="0.25">
      <c r="A154" s="343"/>
      <c r="B154" s="344"/>
      <c r="C154" s="344"/>
      <c r="D154" s="344"/>
      <c r="E154" s="344"/>
      <c r="F154" s="345"/>
      <c r="G154" s="42"/>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4"/>
    </row>
    <row r="155" spans="1:51" ht="24.75" customHeight="1" x14ac:dyDescent="0.2">
      <c r="A155" s="354" t="s">
        <v>260</v>
      </c>
      <c r="B155" s="355"/>
      <c r="C155" s="355"/>
      <c r="D155" s="355"/>
      <c r="E155" s="355"/>
      <c r="F155" s="356"/>
      <c r="G155" s="334" t="s">
        <v>606</v>
      </c>
      <c r="H155" s="335"/>
      <c r="I155" s="335"/>
      <c r="J155" s="335"/>
      <c r="K155" s="335"/>
      <c r="L155" s="335"/>
      <c r="M155" s="335"/>
      <c r="N155" s="335"/>
      <c r="O155" s="335"/>
      <c r="P155" s="335"/>
      <c r="Q155" s="335"/>
      <c r="R155" s="335"/>
      <c r="S155" s="335"/>
      <c r="T155" s="335"/>
      <c r="U155" s="335"/>
      <c r="V155" s="335"/>
      <c r="W155" s="335"/>
      <c r="X155" s="335"/>
      <c r="Y155" s="335"/>
      <c r="Z155" s="335"/>
      <c r="AA155" s="335"/>
      <c r="AB155" s="336"/>
      <c r="AC155" s="334" t="s">
        <v>607</v>
      </c>
      <c r="AD155" s="335"/>
      <c r="AE155" s="335"/>
      <c r="AF155" s="335"/>
      <c r="AG155" s="335"/>
      <c r="AH155" s="335"/>
      <c r="AI155" s="335"/>
      <c r="AJ155" s="335"/>
      <c r="AK155" s="335"/>
      <c r="AL155" s="335"/>
      <c r="AM155" s="335"/>
      <c r="AN155" s="335"/>
      <c r="AO155" s="335"/>
      <c r="AP155" s="335"/>
      <c r="AQ155" s="335"/>
      <c r="AR155" s="335"/>
      <c r="AS155" s="335"/>
      <c r="AT155" s="335"/>
      <c r="AU155" s="335"/>
      <c r="AV155" s="335"/>
      <c r="AW155" s="335"/>
      <c r="AX155" s="553"/>
    </row>
    <row r="156" spans="1:51" ht="24.75" customHeight="1" x14ac:dyDescent="0.2">
      <c r="A156" s="357"/>
      <c r="B156" s="358"/>
      <c r="C156" s="358"/>
      <c r="D156" s="358"/>
      <c r="E156" s="358"/>
      <c r="F156" s="359"/>
      <c r="G156" s="550" t="s">
        <v>16</v>
      </c>
      <c r="H156" s="173"/>
      <c r="I156" s="173"/>
      <c r="J156" s="173"/>
      <c r="K156" s="173"/>
      <c r="L156" s="172" t="s">
        <v>17</v>
      </c>
      <c r="M156" s="173"/>
      <c r="N156" s="173"/>
      <c r="O156" s="173"/>
      <c r="P156" s="173"/>
      <c r="Q156" s="173"/>
      <c r="R156" s="173"/>
      <c r="S156" s="173"/>
      <c r="T156" s="173"/>
      <c r="U156" s="173"/>
      <c r="V156" s="173"/>
      <c r="W156" s="173"/>
      <c r="X156" s="174"/>
      <c r="Y156" s="162" t="s">
        <v>18</v>
      </c>
      <c r="Z156" s="163"/>
      <c r="AA156" s="163"/>
      <c r="AB156" s="497"/>
      <c r="AC156" s="550" t="s">
        <v>16</v>
      </c>
      <c r="AD156" s="173"/>
      <c r="AE156" s="173"/>
      <c r="AF156" s="173"/>
      <c r="AG156" s="173"/>
      <c r="AH156" s="172" t="s">
        <v>17</v>
      </c>
      <c r="AI156" s="173"/>
      <c r="AJ156" s="173"/>
      <c r="AK156" s="173"/>
      <c r="AL156" s="173"/>
      <c r="AM156" s="173"/>
      <c r="AN156" s="173"/>
      <c r="AO156" s="173"/>
      <c r="AP156" s="173"/>
      <c r="AQ156" s="173"/>
      <c r="AR156" s="173"/>
      <c r="AS156" s="173"/>
      <c r="AT156" s="174"/>
      <c r="AU156" s="162" t="s">
        <v>18</v>
      </c>
      <c r="AV156" s="163"/>
      <c r="AW156" s="163"/>
      <c r="AX156" s="164"/>
    </row>
    <row r="157" spans="1:51" ht="24.75" customHeight="1" x14ac:dyDescent="0.2">
      <c r="A157" s="357"/>
      <c r="B157" s="358"/>
      <c r="C157" s="358"/>
      <c r="D157" s="358"/>
      <c r="E157" s="358"/>
      <c r="F157" s="359"/>
      <c r="G157" s="175" t="s">
        <v>604</v>
      </c>
      <c r="H157" s="176"/>
      <c r="I157" s="176"/>
      <c r="J157" s="176"/>
      <c r="K157" s="177"/>
      <c r="L157" s="169" t="s">
        <v>676</v>
      </c>
      <c r="M157" s="170"/>
      <c r="N157" s="170"/>
      <c r="O157" s="170"/>
      <c r="P157" s="170"/>
      <c r="Q157" s="170"/>
      <c r="R157" s="170"/>
      <c r="S157" s="170"/>
      <c r="T157" s="170"/>
      <c r="U157" s="170"/>
      <c r="V157" s="170"/>
      <c r="W157" s="170"/>
      <c r="X157" s="171"/>
      <c r="Y157" s="144">
        <v>27</v>
      </c>
      <c r="Z157" s="145"/>
      <c r="AA157" s="145"/>
      <c r="AB157" s="549"/>
      <c r="AC157" s="175" t="s">
        <v>604</v>
      </c>
      <c r="AD157" s="176"/>
      <c r="AE157" s="176"/>
      <c r="AF157" s="176"/>
      <c r="AG157" s="177"/>
      <c r="AH157" s="169" t="s">
        <v>675</v>
      </c>
      <c r="AI157" s="170"/>
      <c r="AJ157" s="170"/>
      <c r="AK157" s="170"/>
      <c r="AL157" s="170"/>
      <c r="AM157" s="170"/>
      <c r="AN157" s="170"/>
      <c r="AO157" s="170"/>
      <c r="AP157" s="170"/>
      <c r="AQ157" s="170"/>
      <c r="AR157" s="170"/>
      <c r="AS157" s="170"/>
      <c r="AT157" s="171"/>
      <c r="AU157" s="144">
        <v>11</v>
      </c>
      <c r="AV157" s="145"/>
      <c r="AW157" s="145"/>
      <c r="AX157" s="146"/>
    </row>
    <row r="158" spans="1:51" ht="24.75" customHeight="1" thickBot="1" x14ac:dyDescent="0.25">
      <c r="A158" s="357"/>
      <c r="B158" s="358"/>
      <c r="C158" s="358"/>
      <c r="D158" s="358"/>
      <c r="E158" s="358"/>
      <c r="F158" s="359"/>
      <c r="G158" s="557" t="s">
        <v>19</v>
      </c>
      <c r="H158" s="558"/>
      <c r="I158" s="558"/>
      <c r="J158" s="558"/>
      <c r="K158" s="558"/>
      <c r="L158" s="559"/>
      <c r="M158" s="560"/>
      <c r="N158" s="560"/>
      <c r="O158" s="560"/>
      <c r="P158" s="560"/>
      <c r="Q158" s="560"/>
      <c r="R158" s="560"/>
      <c r="S158" s="560"/>
      <c r="T158" s="560"/>
      <c r="U158" s="560"/>
      <c r="V158" s="560"/>
      <c r="W158" s="560"/>
      <c r="X158" s="561"/>
      <c r="Y158" s="562">
        <f>SUM(Y157:AB157)</f>
        <v>27</v>
      </c>
      <c r="Z158" s="563"/>
      <c r="AA158" s="563"/>
      <c r="AB158" s="564"/>
      <c r="AC158" s="557" t="s">
        <v>19</v>
      </c>
      <c r="AD158" s="558"/>
      <c r="AE158" s="558"/>
      <c r="AF158" s="558"/>
      <c r="AG158" s="558"/>
      <c r="AH158" s="559"/>
      <c r="AI158" s="560"/>
      <c r="AJ158" s="560"/>
      <c r="AK158" s="560"/>
      <c r="AL158" s="560"/>
      <c r="AM158" s="560"/>
      <c r="AN158" s="560"/>
      <c r="AO158" s="560"/>
      <c r="AP158" s="560"/>
      <c r="AQ158" s="560"/>
      <c r="AR158" s="560"/>
      <c r="AS158" s="560"/>
      <c r="AT158" s="561"/>
      <c r="AU158" s="562">
        <f>SUM(AU157:AX157)</f>
        <v>11</v>
      </c>
      <c r="AV158" s="563"/>
      <c r="AW158" s="563"/>
      <c r="AX158" s="565"/>
    </row>
    <row r="159" spans="1:51" ht="24.75" customHeight="1" x14ac:dyDescent="0.2">
      <c r="A159" s="357"/>
      <c r="B159" s="358"/>
      <c r="C159" s="358"/>
      <c r="D159" s="358"/>
      <c r="E159" s="358"/>
      <c r="F159" s="359"/>
      <c r="G159" s="334" t="s">
        <v>664</v>
      </c>
      <c r="H159" s="335"/>
      <c r="I159" s="335"/>
      <c r="J159" s="335"/>
      <c r="K159" s="335"/>
      <c r="L159" s="335"/>
      <c r="M159" s="335"/>
      <c r="N159" s="335"/>
      <c r="O159" s="335"/>
      <c r="P159" s="335"/>
      <c r="Q159" s="335"/>
      <c r="R159" s="335"/>
      <c r="S159" s="335"/>
      <c r="T159" s="335"/>
      <c r="U159" s="335"/>
      <c r="V159" s="335"/>
      <c r="W159" s="335"/>
      <c r="X159" s="335"/>
      <c r="Y159" s="335"/>
      <c r="Z159" s="335"/>
      <c r="AA159" s="335"/>
      <c r="AB159" s="336"/>
      <c r="AC159" s="334" t="s">
        <v>681</v>
      </c>
      <c r="AD159" s="335"/>
      <c r="AE159" s="335"/>
      <c r="AF159" s="335"/>
      <c r="AG159" s="335"/>
      <c r="AH159" s="335"/>
      <c r="AI159" s="335"/>
      <c r="AJ159" s="335"/>
      <c r="AK159" s="335"/>
      <c r="AL159" s="335"/>
      <c r="AM159" s="335"/>
      <c r="AN159" s="335"/>
      <c r="AO159" s="335"/>
      <c r="AP159" s="335"/>
      <c r="AQ159" s="335"/>
      <c r="AR159" s="335"/>
      <c r="AS159" s="335"/>
      <c r="AT159" s="335"/>
      <c r="AU159" s="335"/>
      <c r="AV159" s="335"/>
      <c r="AW159" s="335"/>
      <c r="AX159" s="553"/>
      <c r="AY159">
        <f>COUNTA($G$161,$AC$161)</f>
        <v>2</v>
      </c>
    </row>
    <row r="160" spans="1:51" ht="24.75" customHeight="1" x14ac:dyDescent="0.2">
      <c r="A160" s="357"/>
      <c r="B160" s="358"/>
      <c r="C160" s="358"/>
      <c r="D160" s="358"/>
      <c r="E160" s="358"/>
      <c r="F160" s="359"/>
      <c r="G160" s="550" t="s">
        <v>16</v>
      </c>
      <c r="H160" s="173"/>
      <c r="I160" s="173"/>
      <c r="J160" s="173"/>
      <c r="K160" s="173"/>
      <c r="L160" s="172" t="s">
        <v>17</v>
      </c>
      <c r="M160" s="173"/>
      <c r="N160" s="173"/>
      <c r="O160" s="173"/>
      <c r="P160" s="173"/>
      <c r="Q160" s="173"/>
      <c r="R160" s="173"/>
      <c r="S160" s="173"/>
      <c r="T160" s="173"/>
      <c r="U160" s="173"/>
      <c r="V160" s="173"/>
      <c r="W160" s="173"/>
      <c r="X160" s="174"/>
      <c r="Y160" s="162" t="s">
        <v>18</v>
      </c>
      <c r="Z160" s="163"/>
      <c r="AA160" s="163"/>
      <c r="AB160" s="497"/>
      <c r="AC160" s="550" t="s">
        <v>16</v>
      </c>
      <c r="AD160" s="173"/>
      <c r="AE160" s="173"/>
      <c r="AF160" s="173"/>
      <c r="AG160" s="173"/>
      <c r="AH160" s="172" t="s">
        <v>17</v>
      </c>
      <c r="AI160" s="173"/>
      <c r="AJ160" s="173"/>
      <c r="AK160" s="173"/>
      <c r="AL160" s="173"/>
      <c r="AM160" s="173"/>
      <c r="AN160" s="173"/>
      <c r="AO160" s="173"/>
      <c r="AP160" s="173"/>
      <c r="AQ160" s="173"/>
      <c r="AR160" s="173"/>
      <c r="AS160" s="173"/>
      <c r="AT160" s="174"/>
      <c r="AU160" s="162" t="s">
        <v>18</v>
      </c>
      <c r="AV160" s="163"/>
      <c r="AW160" s="163"/>
      <c r="AX160" s="164"/>
      <c r="AY160">
        <f>$AY$159</f>
        <v>2</v>
      </c>
    </row>
    <row r="161" spans="1:51" ht="24.75" customHeight="1" x14ac:dyDescent="0.2">
      <c r="A161" s="357"/>
      <c r="B161" s="358"/>
      <c r="C161" s="358"/>
      <c r="D161" s="358"/>
      <c r="E161" s="358"/>
      <c r="F161" s="359"/>
      <c r="G161" s="175" t="s">
        <v>632</v>
      </c>
      <c r="H161" s="176"/>
      <c r="I161" s="176"/>
      <c r="J161" s="176"/>
      <c r="K161" s="177"/>
      <c r="L161" s="169" t="s">
        <v>633</v>
      </c>
      <c r="M161" s="170"/>
      <c r="N161" s="170"/>
      <c r="O161" s="170"/>
      <c r="P161" s="170"/>
      <c r="Q161" s="170"/>
      <c r="R161" s="170"/>
      <c r="S161" s="170"/>
      <c r="T161" s="170"/>
      <c r="U161" s="170"/>
      <c r="V161" s="170"/>
      <c r="W161" s="170"/>
      <c r="X161" s="171"/>
      <c r="Y161" s="144">
        <v>2</v>
      </c>
      <c r="Z161" s="145"/>
      <c r="AA161" s="145"/>
      <c r="AB161" s="549"/>
      <c r="AC161" s="175" t="s">
        <v>604</v>
      </c>
      <c r="AD161" s="176"/>
      <c r="AE161" s="176"/>
      <c r="AF161" s="176"/>
      <c r="AG161" s="177"/>
      <c r="AH161" s="169" t="s">
        <v>682</v>
      </c>
      <c r="AI161" s="170"/>
      <c r="AJ161" s="170"/>
      <c r="AK161" s="170"/>
      <c r="AL161" s="170"/>
      <c r="AM161" s="170"/>
      <c r="AN161" s="170"/>
      <c r="AO161" s="170"/>
      <c r="AP161" s="170"/>
      <c r="AQ161" s="170"/>
      <c r="AR161" s="170"/>
      <c r="AS161" s="170"/>
      <c r="AT161" s="171"/>
      <c r="AU161" s="144">
        <v>0.6</v>
      </c>
      <c r="AV161" s="145"/>
      <c r="AW161" s="145"/>
      <c r="AX161" s="146"/>
      <c r="AY161">
        <f>$AY$159</f>
        <v>2</v>
      </c>
    </row>
    <row r="162" spans="1:51" ht="24.75" customHeight="1" thickBot="1" x14ac:dyDescent="0.25">
      <c r="A162" s="357"/>
      <c r="B162" s="358"/>
      <c r="C162" s="358"/>
      <c r="D162" s="358"/>
      <c r="E162" s="358"/>
      <c r="F162" s="359"/>
      <c r="G162" s="557" t="s">
        <v>19</v>
      </c>
      <c r="H162" s="558"/>
      <c r="I162" s="558"/>
      <c r="J162" s="558"/>
      <c r="K162" s="558"/>
      <c r="L162" s="559"/>
      <c r="M162" s="560"/>
      <c r="N162" s="560"/>
      <c r="O162" s="560"/>
      <c r="P162" s="560"/>
      <c r="Q162" s="560"/>
      <c r="R162" s="560"/>
      <c r="S162" s="560"/>
      <c r="T162" s="560"/>
      <c r="U162" s="560"/>
      <c r="V162" s="560"/>
      <c r="W162" s="560"/>
      <c r="X162" s="561"/>
      <c r="Y162" s="562">
        <f>SUM(Y161:AB161)</f>
        <v>2</v>
      </c>
      <c r="Z162" s="563"/>
      <c r="AA162" s="563"/>
      <c r="AB162" s="564"/>
      <c r="AC162" s="557" t="s">
        <v>19</v>
      </c>
      <c r="AD162" s="558"/>
      <c r="AE162" s="558"/>
      <c r="AF162" s="558"/>
      <c r="AG162" s="558"/>
      <c r="AH162" s="559"/>
      <c r="AI162" s="560"/>
      <c r="AJ162" s="560"/>
      <c r="AK162" s="560"/>
      <c r="AL162" s="560"/>
      <c r="AM162" s="560"/>
      <c r="AN162" s="560"/>
      <c r="AO162" s="560"/>
      <c r="AP162" s="560"/>
      <c r="AQ162" s="560"/>
      <c r="AR162" s="560"/>
      <c r="AS162" s="560"/>
      <c r="AT162" s="561"/>
      <c r="AU162" s="562">
        <f>SUM(AU161:AX161)</f>
        <v>0.6</v>
      </c>
      <c r="AV162" s="563"/>
      <c r="AW162" s="563"/>
      <c r="AX162" s="565"/>
      <c r="AY162">
        <f>$AY$159</f>
        <v>2</v>
      </c>
    </row>
    <row r="163" spans="1:51" ht="24.75" customHeight="1" x14ac:dyDescent="0.2">
      <c r="A163" s="357"/>
      <c r="B163" s="358"/>
      <c r="C163" s="358"/>
      <c r="D163" s="358"/>
      <c r="E163" s="358"/>
      <c r="F163" s="359"/>
      <c r="G163" s="334" t="s">
        <v>665</v>
      </c>
      <c r="H163" s="335"/>
      <c r="I163" s="335"/>
      <c r="J163" s="335"/>
      <c r="K163" s="335"/>
      <c r="L163" s="335"/>
      <c r="M163" s="335"/>
      <c r="N163" s="335"/>
      <c r="O163" s="335"/>
      <c r="P163" s="335"/>
      <c r="Q163" s="335"/>
      <c r="R163" s="335"/>
      <c r="S163" s="335"/>
      <c r="T163" s="335"/>
      <c r="U163" s="335"/>
      <c r="V163" s="335"/>
      <c r="W163" s="335"/>
      <c r="X163" s="335"/>
      <c r="Y163" s="335"/>
      <c r="Z163" s="335"/>
      <c r="AA163" s="335"/>
      <c r="AB163" s="336"/>
      <c r="AC163" s="334" t="s">
        <v>611</v>
      </c>
      <c r="AD163" s="335"/>
      <c r="AE163" s="335"/>
      <c r="AF163" s="335"/>
      <c r="AG163" s="335"/>
      <c r="AH163" s="335"/>
      <c r="AI163" s="335"/>
      <c r="AJ163" s="335"/>
      <c r="AK163" s="335"/>
      <c r="AL163" s="335"/>
      <c r="AM163" s="335"/>
      <c r="AN163" s="335"/>
      <c r="AO163" s="335"/>
      <c r="AP163" s="335"/>
      <c r="AQ163" s="335"/>
      <c r="AR163" s="335"/>
      <c r="AS163" s="335"/>
      <c r="AT163" s="335"/>
      <c r="AU163" s="335"/>
      <c r="AV163" s="335"/>
      <c r="AW163" s="335"/>
      <c r="AX163" s="553"/>
      <c r="AY163">
        <f>COUNTA($G$165,$AC$165)</f>
        <v>2</v>
      </c>
    </row>
    <row r="164" spans="1:51" ht="24.75" customHeight="1" x14ac:dyDescent="0.2">
      <c r="A164" s="357"/>
      <c r="B164" s="358"/>
      <c r="C164" s="358"/>
      <c r="D164" s="358"/>
      <c r="E164" s="358"/>
      <c r="F164" s="359"/>
      <c r="G164" s="550" t="s">
        <v>16</v>
      </c>
      <c r="H164" s="173"/>
      <c r="I164" s="173"/>
      <c r="J164" s="173"/>
      <c r="K164" s="173"/>
      <c r="L164" s="172" t="s">
        <v>17</v>
      </c>
      <c r="M164" s="173"/>
      <c r="N164" s="173"/>
      <c r="O164" s="173"/>
      <c r="P164" s="173"/>
      <c r="Q164" s="173"/>
      <c r="R164" s="173"/>
      <c r="S164" s="173"/>
      <c r="T164" s="173"/>
      <c r="U164" s="173"/>
      <c r="V164" s="173"/>
      <c r="W164" s="173"/>
      <c r="X164" s="174"/>
      <c r="Y164" s="162" t="s">
        <v>18</v>
      </c>
      <c r="Z164" s="163"/>
      <c r="AA164" s="163"/>
      <c r="AB164" s="497"/>
      <c r="AC164" s="550" t="s">
        <v>16</v>
      </c>
      <c r="AD164" s="173"/>
      <c r="AE164" s="173"/>
      <c r="AF164" s="173"/>
      <c r="AG164" s="173"/>
      <c r="AH164" s="172" t="s">
        <v>17</v>
      </c>
      <c r="AI164" s="173"/>
      <c r="AJ164" s="173"/>
      <c r="AK164" s="173"/>
      <c r="AL164" s="173"/>
      <c r="AM164" s="173"/>
      <c r="AN164" s="173"/>
      <c r="AO164" s="173"/>
      <c r="AP164" s="173"/>
      <c r="AQ164" s="173"/>
      <c r="AR164" s="173"/>
      <c r="AS164" s="173"/>
      <c r="AT164" s="174"/>
      <c r="AU164" s="162" t="s">
        <v>18</v>
      </c>
      <c r="AV164" s="163"/>
      <c r="AW164" s="163"/>
      <c r="AX164" s="164"/>
      <c r="AY164">
        <f>$AY$163</f>
        <v>2</v>
      </c>
    </row>
    <row r="165" spans="1:51" ht="24.75" customHeight="1" x14ac:dyDescent="0.2">
      <c r="A165" s="357"/>
      <c r="B165" s="358"/>
      <c r="C165" s="358"/>
      <c r="D165" s="358"/>
      <c r="E165" s="358"/>
      <c r="F165" s="359"/>
      <c r="G165" s="175" t="s">
        <v>608</v>
      </c>
      <c r="H165" s="176"/>
      <c r="I165" s="176"/>
      <c r="J165" s="176"/>
      <c r="K165" s="177"/>
      <c r="L165" s="169" t="s">
        <v>610</v>
      </c>
      <c r="M165" s="170"/>
      <c r="N165" s="170"/>
      <c r="O165" s="170"/>
      <c r="P165" s="170"/>
      <c r="Q165" s="170"/>
      <c r="R165" s="170"/>
      <c r="S165" s="170"/>
      <c r="T165" s="170"/>
      <c r="U165" s="170"/>
      <c r="V165" s="170"/>
      <c r="W165" s="170"/>
      <c r="X165" s="171"/>
      <c r="Y165" s="144">
        <v>2</v>
      </c>
      <c r="Z165" s="145"/>
      <c r="AA165" s="145"/>
      <c r="AB165" s="549"/>
      <c r="AC165" s="175" t="s">
        <v>604</v>
      </c>
      <c r="AD165" s="176"/>
      <c r="AE165" s="176"/>
      <c r="AF165" s="176"/>
      <c r="AG165" s="177"/>
      <c r="AH165" s="169" t="s">
        <v>612</v>
      </c>
      <c r="AI165" s="170"/>
      <c r="AJ165" s="170"/>
      <c r="AK165" s="170"/>
      <c r="AL165" s="170"/>
      <c r="AM165" s="170"/>
      <c r="AN165" s="170"/>
      <c r="AO165" s="170"/>
      <c r="AP165" s="170"/>
      <c r="AQ165" s="170"/>
      <c r="AR165" s="170"/>
      <c r="AS165" s="170"/>
      <c r="AT165" s="171"/>
      <c r="AU165" s="144">
        <v>4</v>
      </c>
      <c r="AV165" s="145"/>
      <c r="AW165" s="145"/>
      <c r="AX165" s="146"/>
      <c r="AY165">
        <f>$AY$163</f>
        <v>2</v>
      </c>
    </row>
    <row r="166" spans="1:51" ht="24.75" customHeight="1" thickBot="1" x14ac:dyDescent="0.25">
      <c r="A166" s="357"/>
      <c r="B166" s="358"/>
      <c r="C166" s="358"/>
      <c r="D166" s="358"/>
      <c r="E166" s="358"/>
      <c r="F166" s="359"/>
      <c r="G166" s="557" t="s">
        <v>19</v>
      </c>
      <c r="H166" s="558"/>
      <c r="I166" s="558"/>
      <c r="J166" s="558"/>
      <c r="K166" s="558"/>
      <c r="L166" s="559"/>
      <c r="M166" s="560"/>
      <c r="N166" s="560"/>
      <c r="O166" s="560"/>
      <c r="P166" s="560"/>
      <c r="Q166" s="560"/>
      <c r="R166" s="560"/>
      <c r="S166" s="560"/>
      <c r="T166" s="560"/>
      <c r="U166" s="560"/>
      <c r="V166" s="560"/>
      <c r="W166" s="560"/>
      <c r="X166" s="561"/>
      <c r="Y166" s="562">
        <f>SUM(Y165:AB165)</f>
        <v>2</v>
      </c>
      <c r="Z166" s="563"/>
      <c r="AA166" s="563"/>
      <c r="AB166" s="564"/>
      <c r="AC166" s="557" t="s">
        <v>19</v>
      </c>
      <c r="AD166" s="558"/>
      <c r="AE166" s="558"/>
      <c r="AF166" s="558"/>
      <c r="AG166" s="558"/>
      <c r="AH166" s="559"/>
      <c r="AI166" s="560"/>
      <c r="AJ166" s="560"/>
      <c r="AK166" s="560"/>
      <c r="AL166" s="560"/>
      <c r="AM166" s="560"/>
      <c r="AN166" s="560"/>
      <c r="AO166" s="560"/>
      <c r="AP166" s="560"/>
      <c r="AQ166" s="560"/>
      <c r="AR166" s="560"/>
      <c r="AS166" s="560"/>
      <c r="AT166" s="561"/>
      <c r="AU166" s="562">
        <f>SUM(AU165:AX165)</f>
        <v>4</v>
      </c>
      <c r="AV166" s="563"/>
      <c r="AW166" s="563"/>
      <c r="AX166" s="565"/>
      <c r="AY166">
        <f>$AY$163</f>
        <v>2</v>
      </c>
    </row>
    <row r="167" spans="1:51" ht="24.75" customHeight="1" x14ac:dyDescent="0.2">
      <c r="A167" s="357"/>
      <c r="B167" s="358"/>
      <c r="C167" s="358"/>
      <c r="D167" s="358"/>
      <c r="E167" s="358"/>
      <c r="F167" s="359"/>
      <c r="G167" s="334" t="s">
        <v>646</v>
      </c>
      <c r="H167" s="335"/>
      <c r="I167" s="335"/>
      <c r="J167" s="335"/>
      <c r="K167" s="335"/>
      <c r="L167" s="335"/>
      <c r="M167" s="335"/>
      <c r="N167" s="335"/>
      <c r="O167" s="335"/>
      <c r="P167" s="335"/>
      <c r="Q167" s="335"/>
      <c r="R167" s="335"/>
      <c r="S167" s="335"/>
      <c r="T167" s="335"/>
      <c r="U167" s="335"/>
      <c r="V167" s="335"/>
      <c r="W167" s="335"/>
      <c r="X167" s="335"/>
      <c r="Y167" s="335"/>
      <c r="Z167" s="335"/>
      <c r="AA167" s="335"/>
      <c r="AB167" s="336"/>
      <c r="AC167" s="334" t="s">
        <v>638</v>
      </c>
      <c r="AD167" s="335"/>
      <c r="AE167" s="335"/>
      <c r="AF167" s="335"/>
      <c r="AG167" s="335"/>
      <c r="AH167" s="335"/>
      <c r="AI167" s="335"/>
      <c r="AJ167" s="335"/>
      <c r="AK167" s="335"/>
      <c r="AL167" s="335"/>
      <c r="AM167" s="335"/>
      <c r="AN167" s="335"/>
      <c r="AO167" s="335"/>
      <c r="AP167" s="335"/>
      <c r="AQ167" s="335"/>
      <c r="AR167" s="335"/>
      <c r="AS167" s="335"/>
      <c r="AT167" s="335"/>
      <c r="AU167" s="335"/>
      <c r="AV167" s="335"/>
      <c r="AW167" s="335"/>
      <c r="AX167" s="553"/>
      <c r="AY167">
        <f>COUNTA($G$169,$AC$169)</f>
        <v>2</v>
      </c>
    </row>
    <row r="168" spans="1:51" ht="24.75" customHeight="1" x14ac:dyDescent="0.2">
      <c r="A168" s="357"/>
      <c r="B168" s="358"/>
      <c r="C168" s="358"/>
      <c r="D168" s="358"/>
      <c r="E168" s="358"/>
      <c r="F168" s="359"/>
      <c r="G168" s="550" t="s">
        <v>16</v>
      </c>
      <c r="H168" s="173"/>
      <c r="I168" s="173"/>
      <c r="J168" s="173"/>
      <c r="K168" s="173"/>
      <c r="L168" s="172" t="s">
        <v>17</v>
      </c>
      <c r="M168" s="173"/>
      <c r="N168" s="173"/>
      <c r="O168" s="173"/>
      <c r="P168" s="173"/>
      <c r="Q168" s="173"/>
      <c r="R168" s="173"/>
      <c r="S168" s="173"/>
      <c r="T168" s="173"/>
      <c r="U168" s="173"/>
      <c r="V168" s="173"/>
      <c r="W168" s="173"/>
      <c r="X168" s="174"/>
      <c r="Y168" s="162" t="s">
        <v>18</v>
      </c>
      <c r="Z168" s="163"/>
      <c r="AA168" s="163"/>
      <c r="AB168" s="497"/>
      <c r="AC168" s="550" t="s">
        <v>16</v>
      </c>
      <c r="AD168" s="173"/>
      <c r="AE168" s="173"/>
      <c r="AF168" s="173"/>
      <c r="AG168" s="173"/>
      <c r="AH168" s="172" t="s">
        <v>17</v>
      </c>
      <c r="AI168" s="173"/>
      <c r="AJ168" s="173"/>
      <c r="AK168" s="173"/>
      <c r="AL168" s="173"/>
      <c r="AM168" s="173"/>
      <c r="AN168" s="173"/>
      <c r="AO168" s="173"/>
      <c r="AP168" s="173"/>
      <c r="AQ168" s="173"/>
      <c r="AR168" s="173"/>
      <c r="AS168" s="173"/>
      <c r="AT168" s="174"/>
      <c r="AU168" s="162" t="s">
        <v>18</v>
      </c>
      <c r="AV168" s="163"/>
      <c r="AW168" s="163"/>
      <c r="AX168" s="164"/>
      <c r="AY168">
        <f>$AY$167</f>
        <v>2</v>
      </c>
    </row>
    <row r="169" spans="1:51" s="16" customFormat="1" ht="24.75" customHeight="1" x14ac:dyDescent="0.2">
      <c r="A169" s="357"/>
      <c r="B169" s="358"/>
      <c r="C169" s="358"/>
      <c r="D169" s="358"/>
      <c r="E169" s="358"/>
      <c r="F169" s="359"/>
      <c r="G169" s="175" t="s">
        <v>639</v>
      </c>
      <c r="H169" s="176"/>
      <c r="I169" s="176"/>
      <c r="J169" s="176"/>
      <c r="K169" s="177"/>
      <c r="L169" s="169" t="s">
        <v>647</v>
      </c>
      <c r="M169" s="170"/>
      <c r="N169" s="170"/>
      <c r="O169" s="170"/>
      <c r="P169" s="170"/>
      <c r="Q169" s="170"/>
      <c r="R169" s="170"/>
      <c r="S169" s="170"/>
      <c r="T169" s="170"/>
      <c r="U169" s="170"/>
      <c r="V169" s="170"/>
      <c r="W169" s="170"/>
      <c r="X169" s="171"/>
      <c r="Y169" s="144">
        <v>13</v>
      </c>
      <c r="Z169" s="145"/>
      <c r="AA169" s="145"/>
      <c r="AB169" s="549"/>
      <c r="AC169" s="175" t="s">
        <v>639</v>
      </c>
      <c r="AD169" s="176"/>
      <c r="AE169" s="176"/>
      <c r="AF169" s="176"/>
      <c r="AG169" s="177"/>
      <c r="AH169" s="169" t="s">
        <v>673</v>
      </c>
      <c r="AI169" s="170"/>
      <c r="AJ169" s="170"/>
      <c r="AK169" s="170"/>
      <c r="AL169" s="170"/>
      <c r="AM169" s="170"/>
      <c r="AN169" s="170"/>
      <c r="AO169" s="170"/>
      <c r="AP169" s="170"/>
      <c r="AQ169" s="170"/>
      <c r="AR169" s="170"/>
      <c r="AS169" s="170"/>
      <c r="AT169" s="171"/>
      <c r="AU169" s="144">
        <v>10</v>
      </c>
      <c r="AV169" s="145"/>
      <c r="AW169" s="145"/>
      <c r="AX169" s="146"/>
      <c r="AY169">
        <f>$AY$167</f>
        <v>2</v>
      </c>
    </row>
    <row r="170" spans="1:51" ht="24.75" customHeight="1" x14ac:dyDescent="0.2">
      <c r="A170" s="357"/>
      <c r="B170" s="358"/>
      <c r="C170" s="358"/>
      <c r="D170" s="358"/>
      <c r="E170" s="358"/>
      <c r="F170" s="359"/>
      <c r="G170" s="557" t="s">
        <v>19</v>
      </c>
      <c r="H170" s="558"/>
      <c r="I170" s="558"/>
      <c r="J170" s="558"/>
      <c r="K170" s="558"/>
      <c r="L170" s="559"/>
      <c r="M170" s="560"/>
      <c r="N170" s="560"/>
      <c r="O170" s="560"/>
      <c r="P170" s="560"/>
      <c r="Q170" s="560"/>
      <c r="R170" s="560"/>
      <c r="S170" s="560"/>
      <c r="T170" s="560"/>
      <c r="U170" s="560"/>
      <c r="V170" s="560"/>
      <c r="W170" s="560"/>
      <c r="X170" s="561"/>
      <c r="Y170" s="562">
        <f>SUM(Y169:AB169)</f>
        <v>13</v>
      </c>
      <c r="Z170" s="563"/>
      <c r="AA170" s="563"/>
      <c r="AB170" s="564"/>
      <c r="AC170" s="557" t="s">
        <v>19</v>
      </c>
      <c r="AD170" s="558"/>
      <c r="AE170" s="558"/>
      <c r="AF170" s="558"/>
      <c r="AG170" s="558"/>
      <c r="AH170" s="559"/>
      <c r="AI170" s="560"/>
      <c r="AJ170" s="560"/>
      <c r="AK170" s="560"/>
      <c r="AL170" s="560"/>
      <c r="AM170" s="560"/>
      <c r="AN170" s="560"/>
      <c r="AO170" s="560"/>
      <c r="AP170" s="560"/>
      <c r="AQ170" s="560"/>
      <c r="AR170" s="560"/>
      <c r="AS170" s="560"/>
      <c r="AT170" s="561"/>
      <c r="AU170" s="562">
        <f>SUM(AU169:AX169)</f>
        <v>10</v>
      </c>
      <c r="AV170" s="563"/>
      <c r="AW170" s="563"/>
      <c r="AX170" s="565"/>
      <c r="AY170">
        <f>$AY$167</f>
        <v>2</v>
      </c>
    </row>
    <row r="171" spans="1:51" ht="24.75" customHeight="1" thickBot="1" x14ac:dyDescent="0.25">
      <c r="A171" s="627" t="s">
        <v>141</v>
      </c>
      <c r="B171" s="628"/>
      <c r="C171" s="628"/>
      <c r="D171" s="628"/>
      <c r="E171" s="628"/>
      <c r="F171" s="628"/>
      <c r="G171" s="628"/>
      <c r="H171" s="628"/>
      <c r="I171" s="628"/>
      <c r="J171" s="628"/>
      <c r="K171" s="628"/>
      <c r="L171" s="628"/>
      <c r="M171" s="628"/>
      <c r="N171" s="628"/>
      <c r="O171" s="628"/>
      <c r="P171" s="628"/>
      <c r="Q171" s="628"/>
      <c r="R171" s="628"/>
      <c r="S171" s="628"/>
      <c r="T171" s="628"/>
      <c r="U171" s="628"/>
      <c r="V171" s="628"/>
      <c r="W171" s="628"/>
      <c r="X171" s="628"/>
      <c r="Y171" s="628"/>
      <c r="Z171" s="628"/>
      <c r="AA171" s="628"/>
      <c r="AB171" s="628"/>
      <c r="AC171" s="628"/>
      <c r="AD171" s="628"/>
      <c r="AE171" s="628"/>
      <c r="AF171" s="628"/>
      <c r="AG171" s="628"/>
      <c r="AH171" s="628"/>
      <c r="AI171" s="628"/>
      <c r="AJ171" s="628"/>
      <c r="AK171" s="629"/>
      <c r="AL171" s="114" t="s">
        <v>231</v>
      </c>
      <c r="AM171" s="115"/>
      <c r="AN171" s="115"/>
      <c r="AO171" s="87" t="s">
        <v>616</v>
      </c>
      <c r="AP171" s="21"/>
      <c r="AQ171" s="21"/>
      <c r="AR171" s="21"/>
      <c r="AS171" s="21"/>
      <c r="AT171" s="21"/>
      <c r="AU171" s="21"/>
      <c r="AV171" s="21"/>
      <c r="AW171" s="21"/>
      <c r="AX171" s="22"/>
      <c r="AY171">
        <f>COUNTIF($AO$171,"☑")</f>
        <v>1</v>
      </c>
    </row>
    <row r="172" spans="1:51" ht="24.75" customHeight="1" x14ac:dyDescent="0.2">
      <c r="A172" s="4"/>
      <c r="B172" s="4"/>
      <c r="C172" s="4"/>
      <c r="D172" s="4"/>
      <c r="E172" s="4"/>
      <c r="F172" s="4"/>
      <c r="G172" s="7"/>
      <c r="H172" s="7"/>
      <c r="I172" s="7"/>
      <c r="J172" s="7"/>
      <c r="K172" s="7"/>
      <c r="L172" s="3"/>
      <c r="M172" s="7"/>
      <c r="N172" s="7"/>
      <c r="O172" s="7"/>
      <c r="P172" s="7"/>
      <c r="Q172" s="7"/>
      <c r="R172" s="7"/>
      <c r="S172" s="7"/>
      <c r="T172" s="7"/>
      <c r="U172" s="7"/>
      <c r="V172" s="7"/>
      <c r="W172" s="7"/>
      <c r="X172" s="7"/>
      <c r="Y172" s="8"/>
      <c r="Z172" s="8"/>
      <c r="AA172" s="8"/>
      <c r="AB172" s="8"/>
      <c r="AC172" s="7"/>
      <c r="AD172" s="7"/>
      <c r="AE172" s="7"/>
      <c r="AF172" s="7"/>
      <c r="AG172" s="7"/>
      <c r="AH172" s="3"/>
      <c r="AI172" s="7"/>
      <c r="AJ172" s="7"/>
      <c r="AK172" s="7"/>
      <c r="AL172" s="7"/>
      <c r="AM172" s="7"/>
      <c r="AN172" s="7"/>
      <c r="AO172" s="7"/>
      <c r="AP172" s="7"/>
      <c r="AQ172" s="7"/>
      <c r="AR172" s="7"/>
      <c r="AS172" s="7"/>
      <c r="AT172" s="7"/>
      <c r="AU172" s="8"/>
      <c r="AV172" s="8"/>
      <c r="AW172" s="8"/>
      <c r="AX172" s="8"/>
    </row>
    <row r="173" spans="1:51" ht="24.75" customHeight="1" x14ac:dyDescent="0.2"/>
    <row r="174" spans="1:51" ht="24.75" customHeight="1" x14ac:dyDescent="0.2">
      <c r="A174" s="9"/>
      <c r="B174" s="1" t="s">
        <v>28</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row>
    <row r="175" spans="1:51" ht="24.75" customHeight="1" x14ac:dyDescent="0.2">
      <c r="A175" s="9"/>
      <c r="B175" s="45" t="s">
        <v>241</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1" ht="59.25" customHeight="1" x14ac:dyDescent="0.2">
      <c r="A176" s="108"/>
      <c r="B176" s="108"/>
      <c r="C176" s="108" t="s">
        <v>25</v>
      </c>
      <c r="D176" s="108"/>
      <c r="E176" s="108"/>
      <c r="F176" s="108"/>
      <c r="G176" s="108"/>
      <c r="H176" s="108"/>
      <c r="I176" s="108"/>
      <c r="J176" s="106" t="s">
        <v>201</v>
      </c>
      <c r="K176" s="111"/>
      <c r="L176" s="111"/>
      <c r="M176" s="111"/>
      <c r="N176" s="111"/>
      <c r="O176" s="111"/>
      <c r="P176" s="112" t="s">
        <v>182</v>
      </c>
      <c r="Q176" s="112"/>
      <c r="R176" s="112"/>
      <c r="S176" s="112"/>
      <c r="T176" s="112"/>
      <c r="U176" s="112"/>
      <c r="V176" s="112"/>
      <c r="W176" s="112"/>
      <c r="X176" s="112"/>
      <c r="Y176" s="107" t="s">
        <v>199</v>
      </c>
      <c r="Z176" s="113"/>
      <c r="AA176" s="113"/>
      <c r="AB176" s="113"/>
      <c r="AC176" s="106" t="s">
        <v>230</v>
      </c>
      <c r="AD176" s="106"/>
      <c r="AE176" s="106"/>
      <c r="AF176" s="106"/>
      <c r="AG176" s="106"/>
      <c r="AH176" s="107" t="s">
        <v>246</v>
      </c>
      <c r="AI176" s="108"/>
      <c r="AJ176" s="108"/>
      <c r="AK176" s="108"/>
      <c r="AL176" s="108" t="s">
        <v>20</v>
      </c>
      <c r="AM176" s="108"/>
      <c r="AN176" s="108"/>
      <c r="AO176" s="109"/>
      <c r="AP176" s="110" t="s">
        <v>202</v>
      </c>
      <c r="AQ176" s="110"/>
      <c r="AR176" s="110"/>
      <c r="AS176" s="110"/>
      <c r="AT176" s="110"/>
      <c r="AU176" s="110"/>
      <c r="AV176" s="110"/>
      <c r="AW176" s="110"/>
      <c r="AX176" s="110"/>
    </row>
    <row r="177" spans="1:51" ht="30" customHeight="1" x14ac:dyDescent="0.2">
      <c r="A177" s="609">
        <v>1</v>
      </c>
      <c r="B177" s="609">
        <v>1</v>
      </c>
      <c r="C177" s="89" t="s">
        <v>613</v>
      </c>
      <c r="D177" s="90"/>
      <c r="E177" s="90"/>
      <c r="F177" s="90"/>
      <c r="G177" s="90"/>
      <c r="H177" s="90"/>
      <c r="I177" s="90"/>
      <c r="J177" s="91">
        <v>1010001139760</v>
      </c>
      <c r="K177" s="92"/>
      <c r="L177" s="92"/>
      <c r="M177" s="92"/>
      <c r="N177" s="92"/>
      <c r="O177" s="92"/>
      <c r="P177" s="93" t="s">
        <v>671</v>
      </c>
      <c r="Q177" s="94"/>
      <c r="R177" s="94"/>
      <c r="S177" s="94"/>
      <c r="T177" s="94"/>
      <c r="U177" s="94"/>
      <c r="V177" s="94"/>
      <c r="W177" s="94"/>
      <c r="X177" s="94"/>
      <c r="Y177" s="95">
        <v>27</v>
      </c>
      <c r="Z177" s="96"/>
      <c r="AA177" s="96"/>
      <c r="AB177" s="97"/>
      <c r="AC177" s="98" t="s">
        <v>248</v>
      </c>
      <c r="AD177" s="99"/>
      <c r="AE177" s="99"/>
      <c r="AF177" s="99"/>
      <c r="AG177" s="99"/>
      <c r="AH177" s="100">
        <v>2</v>
      </c>
      <c r="AI177" s="101"/>
      <c r="AJ177" s="101"/>
      <c r="AK177" s="101"/>
      <c r="AL177" s="102" t="s">
        <v>635</v>
      </c>
      <c r="AM177" s="103"/>
      <c r="AN177" s="103"/>
      <c r="AO177" s="104"/>
      <c r="AP177" s="105" t="s">
        <v>674</v>
      </c>
      <c r="AQ177" s="105"/>
      <c r="AR177" s="105"/>
      <c r="AS177" s="105"/>
      <c r="AT177" s="105"/>
      <c r="AU177" s="105"/>
      <c r="AV177" s="105"/>
      <c r="AW177" s="105"/>
      <c r="AX177" s="105"/>
    </row>
    <row r="178" spans="1:51" ht="24.75" customHeight="1" x14ac:dyDescent="0.2">
      <c r="A178" s="49"/>
      <c r="B178" s="49"/>
      <c r="C178" s="49"/>
      <c r="D178" s="49"/>
      <c r="E178" s="49"/>
      <c r="F178" s="49"/>
      <c r="G178" s="49"/>
      <c r="H178" s="49"/>
      <c r="I178" s="49"/>
      <c r="J178" s="50"/>
      <c r="K178" s="50"/>
      <c r="L178" s="50"/>
      <c r="M178" s="50"/>
      <c r="N178" s="50"/>
      <c r="O178" s="50"/>
      <c r="P178" s="51"/>
      <c r="Q178" s="51"/>
      <c r="R178" s="51"/>
      <c r="S178" s="51"/>
      <c r="T178" s="51"/>
      <c r="U178" s="51"/>
      <c r="V178" s="51"/>
      <c r="W178" s="51"/>
      <c r="X178" s="51"/>
      <c r="Y178" s="52"/>
      <c r="Z178" s="52"/>
      <c r="AA178" s="52"/>
      <c r="AB178" s="52"/>
      <c r="AC178" s="52"/>
      <c r="AD178" s="52"/>
      <c r="AE178" s="52"/>
      <c r="AF178" s="52"/>
      <c r="AG178" s="52"/>
      <c r="AH178" s="52"/>
      <c r="AI178" s="52"/>
      <c r="AJ178" s="52"/>
      <c r="AK178" s="52"/>
      <c r="AL178" s="52"/>
      <c r="AM178" s="52"/>
      <c r="AN178" s="52"/>
      <c r="AO178" s="52"/>
      <c r="AP178" s="51"/>
      <c r="AQ178" s="51"/>
      <c r="AR178" s="51"/>
      <c r="AS178" s="51"/>
      <c r="AT178" s="51"/>
      <c r="AU178" s="51"/>
      <c r="AV178" s="51"/>
      <c r="AW178" s="51"/>
      <c r="AX178" s="51"/>
      <c r="AY178">
        <f>COUNTA($C$181)</f>
        <v>1</v>
      </c>
    </row>
    <row r="179" spans="1:51" ht="24.75" customHeight="1" x14ac:dyDescent="0.2">
      <c r="A179" s="49"/>
      <c r="B179" s="53" t="s">
        <v>170</v>
      </c>
      <c r="C179" s="49"/>
      <c r="D179" s="49"/>
      <c r="E179" s="49"/>
      <c r="F179" s="49"/>
      <c r="G179" s="49"/>
      <c r="H179" s="49"/>
      <c r="I179" s="49"/>
      <c r="J179" s="49"/>
      <c r="K179" s="49"/>
      <c r="L179" s="49"/>
      <c r="M179" s="49"/>
      <c r="N179" s="49"/>
      <c r="O179" s="49"/>
      <c r="P179" s="54"/>
      <c r="Q179" s="54"/>
      <c r="R179" s="54"/>
      <c r="S179" s="54"/>
      <c r="T179" s="54"/>
      <c r="U179" s="54"/>
      <c r="V179" s="54"/>
      <c r="W179" s="54"/>
      <c r="X179" s="54"/>
      <c r="Y179" s="55"/>
      <c r="Z179" s="55"/>
      <c r="AA179" s="55"/>
      <c r="AB179" s="55"/>
      <c r="AC179" s="55"/>
      <c r="AD179" s="55"/>
      <c r="AE179" s="55"/>
      <c r="AF179" s="55"/>
      <c r="AG179" s="55"/>
      <c r="AH179" s="55"/>
      <c r="AI179" s="55"/>
      <c r="AJ179" s="55"/>
      <c r="AK179" s="55"/>
      <c r="AL179" s="55"/>
      <c r="AM179" s="55"/>
      <c r="AN179" s="55"/>
      <c r="AO179" s="55"/>
      <c r="AP179" s="54"/>
      <c r="AQ179" s="54"/>
      <c r="AR179" s="54"/>
      <c r="AS179" s="54"/>
      <c r="AT179" s="54"/>
      <c r="AU179" s="54"/>
      <c r="AV179" s="54"/>
      <c r="AW179" s="54"/>
      <c r="AX179" s="54"/>
      <c r="AY179">
        <f>$AY$178</f>
        <v>1</v>
      </c>
    </row>
    <row r="180" spans="1:51" ht="59.25" customHeight="1" x14ac:dyDescent="0.2">
      <c r="A180" s="108"/>
      <c r="B180" s="108"/>
      <c r="C180" s="108" t="s">
        <v>25</v>
      </c>
      <c r="D180" s="108"/>
      <c r="E180" s="108"/>
      <c r="F180" s="108"/>
      <c r="G180" s="108"/>
      <c r="H180" s="108"/>
      <c r="I180" s="108"/>
      <c r="J180" s="106" t="s">
        <v>201</v>
      </c>
      <c r="K180" s="111"/>
      <c r="L180" s="111"/>
      <c r="M180" s="111"/>
      <c r="N180" s="111"/>
      <c r="O180" s="111"/>
      <c r="P180" s="112" t="s">
        <v>182</v>
      </c>
      <c r="Q180" s="112"/>
      <c r="R180" s="112"/>
      <c r="S180" s="112"/>
      <c r="T180" s="112"/>
      <c r="U180" s="112"/>
      <c r="V180" s="112"/>
      <c r="W180" s="112"/>
      <c r="X180" s="112"/>
      <c r="Y180" s="107" t="s">
        <v>199</v>
      </c>
      <c r="Z180" s="113"/>
      <c r="AA180" s="113"/>
      <c r="AB180" s="113"/>
      <c r="AC180" s="106" t="s">
        <v>230</v>
      </c>
      <c r="AD180" s="106"/>
      <c r="AE180" s="106"/>
      <c r="AF180" s="106"/>
      <c r="AG180" s="106"/>
      <c r="AH180" s="107" t="s">
        <v>246</v>
      </c>
      <c r="AI180" s="108"/>
      <c r="AJ180" s="108"/>
      <c r="AK180" s="108"/>
      <c r="AL180" s="108" t="s">
        <v>20</v>
      </c>
      <c r="AM180" s="108"/>
      <c r="AN180" s="108"/>
      <c r="AO180" s="109"/>
      <c r="AP180" s="110" t="s">
        <v>202</v>
      </c>
      <c r="AQ180" s="110"/>
      <c r="AR180" s="110"/>
      <c r="AS180" s="110"/>
      <c r="AT180" s="110"/>
      <c r="AU180" s="110"/>
      <c r="AV180" s="110"/>
      <c r="AW180" s="110"/>
      <c r="AX180" s="110"/>
      <c r="AY180">
        <f t="shared" ref="AY180:AY181" si="5">$AY$178</f>
        <v>1</v>
      </c>
    </row>
    <row r="181" spans="1:51" ht="30" customHeight="1" x14ac:dyDescent="0.2">
      <c r="A181" s="609">
        <v>1</v>
      </c>
      <c r="B181" s="609">
        <v>1</v>
      </c>
      <c r="C181" s="89" t="s">
        <v>614</v>
      </c>
      <c r="D181" s="90"/>
      <c r="E181" s="90"/>
      <c r="F181" s="90"/>
      <c r="G181" s="90"/>
      <c r="H181" s="90"/>
      <c r="I181" s="90"/>
      <c r="J181" s="91">
        <v>8010701012863</v>
      </c>
      <c r="K181" s="92"/>
      <c r="L181" s="92"/>
      <c r="M181" s="92"/>
      <c r="N181" s="92"/>
      <c r="O181" s="92"/>
      <c r="P181" s="93" t="s">
        <v>668</v>
      </c>
      <c r="Q181" s="94"/>
      <c r="R181" s="94"/>
      <c r="S181" s="94"/>
      <c r="T181" s="94"/>
      <c r="U181" s="94"/>
      <c r="V181" s="94"/>
      <c r="W181" s="94"/>
      <c r="X181" s="94"/>
      <c r="Y181" s="95">
        <v>11</v>
      </c>
      <c r="Z181" s="96"/>
      <c r="AA181" s="96"/>
      <c r="AB181" s="97"/>
      <c r="AC181" s="98" t="s">
        <v>248</v>
      </c>
      <c r="AD181" s="99"/>
      <c r="AE181" s="99"/>
      <c r="AF181" s="99"/>
      <c r="AG181" s="99"/>
      <c r="AH181" s="100">
        <v>1</v>
      </c>
      <c r="AI181" s="101"/>
      <c r="AJ181" s="101"/>
      <c r="AK181" s="101"/>
      <c r="AL181" s="102" t="s">
        <v>635</v>
      </c>
      <c r="AM181" s="103"/>
      <c r="AN181" s="103"/>
      <c r="AO181" s="104"/>
      <c r="AP181" s="105" t="s">
        <v>674</v>
      </c>
      <c r="AQ181" s="105"/>
      <c r="AR181" s="105"/>
      <c r="AS181" s="105"/>
      <c r="AT181" s="105"/>
      <c r="AU181" s="105"/>
      <c r="AV181" s="105"/>
      <c r="AW181" s="105"/>
      <c r="AX181" s="105"/>
      <c r="AY181">
        <f t="shared" si="5"/>
        <v>1</v>
      </c>
    </row>
    <row r="182" spans="1:51" ht="24.75" customHeight="1" x14ac:dyDescent="0.2">
      <c r="A182" s="56"/>
      <c r="B182" s="56"/>
      <c r="C182" s="56"/>
      <c r="D182" s="56"/>
      <c r="E182" s="56"/>
      <c r="F182" s="56"/>
      <c r="G182" s="56"/>
      <c r="H182" s="56"/>
      <c r="I182" s="56"/>
      <c r="J182" s="56"/>
      <c r="K182" s="56"/>
      <c r="L182" s="56"/>
      <c r="M182" s="56"/>
      <c r="N182" s="56"/>
      <c r="O182" s="56"/>
      <c r="P182" s="57"/>
      <c r="Q182" s="57"/>
      <c r="R182" s="57"/>
      <c r="S182" s="57"/>
      <c r="T182" s="57"/>
      <c r="U182" s="57"/>
      <c r="V182" s="57"/>
      <c r="W182" s="57"/>
      <c r="X182" s="57"/>
      <c r="Y182" s="58"/>
      <c r="Z182" s="58"/>
      <c r="AA182" s="58"/>
      <c r="AB182" s="58"/>
      <c r="AC182" s="58"/>
      <c r="AD182" s="58"/>
      <c r="AE182" s="58"/>
      <c r="AF182" s="58"/>
      <c r="AG182" s="58"/>
      <c r="AH182" s="58"/>
      <c r="AI182" s="58"/>
      <c r="AJ182" s="58"/>
      <c r="AK182" s="58"/>
      <c r="AL182" s="58"/>
      <c r="AM182" s="58"/>
      <c r="AN182" s="58"/>
      <c r="AO182" s="58"/>
      <c r="AP182" s="57"/>
      <c r="AQ182" s="57"/>
      <c r="AR182" s="57"/>
      <c r="AS182" s="57"/>
      <c r="AT182" s="57"/>
      <c r="AU182" s="57"/>
      <c r="AV182" s="57"/>
      <c r="AW182" s="57"/>
      <c r="AX182" s="57"/>
      <c r="AY182">
        <f>COUNTA($C$185)</f>
        <v>1</v>
      </c>
    </row>
    <row r="183" spans="1:51" ht="24.75" customHeight="1" x14ac:dyDescent="0.2">
      <c r="A183" s="49"/>
      <c r="B183" s="53" t="s">
        <v>219</v>
      </c>
      <c r="C183" s="49"/>
      <c r="D183" s="49"/>
      <c r="E183" s="49"/>
      <c r="F183" s="49"/>
      <c r="G183" s="49"/>
      <c r="H183" s="49"/>
      <c r="I183" s="49"/>
      <c r="J183" s="49"/>
      <c r="K183" s="49"/>
      <c r="L183" s="49"/>
      <c r="M183" s="49"/>
      <c r="N183" s="49"/>
      <c r="O183" s="49"/>
      <c r="P183" s="54"/>
      <c r="Q183" s="54"/>
      <c r="R183" s="54"/>
      <c r="S183" s="54"/>
      <c r="T183" s="54"/>
      <c r="U183" s="54"/>
      <c r="V183" s="54"/>
      <c r="W183" s="54"/>
      <c r="X183" s="54"/>
      <c r="Y183" s="55"/>
      <c r="Z183" s="55"/>
      <c r="AA183" s="55"/>
      <c r="AB183" s="55"/>
      <c r="AC183" s="55"/>
      <c r="AD183" s="55"/>
      <c r="AE183" s="55"/>
      <c r="AF183" s="55"/>
      <c r="AG183" s="55"/>
      <c r="AH183" s="55"/>
      <c r="AI183" s="55"/>
      <c r="AJ183" s="55"/>
      <c r="AK183" s="55"/>
      <c r="AL183" s="55"/>
      <c r="AM183" s="55"/>
      <c r="AN183" s="55"/>
      <c r="AO183" s="55"/>
      <c r="AP183" s="54"/>
      <c r="AQ183" s="54"/>
      <c r="AR183" s="54"/>
      <c r="AS183" s="54"/>
      <c r="AT183" s="54"/>
      <c r="AU183" s="54"/>
      <c r="AV183" s="54"/>
      <c r="AW183" s="54"/>
      <c r="AX183" s="54"/>
      <c r="AY183">
        <f>$AY$182</f>
        <v>1</v>
      </c>
    </row>
    <row r="184" spans="1:51" ht="59.25" customHeight="1" x14ac:dyDescent="0.2">
      <c r="A184" s="108"/>
      <c r="B184" s="108"/>
      <c r="C184" s="108" t="s">
        <v>25</v>
      </c>
      <c r="D184" s="108"/>
      <c r="E184" s="108"/>
      <c r="F184" s="108"/>
      <c r="G184" s="108"/>
      <c r="H184" s="108"/>
      <c r="I184" s="108"/>
      <c r="J184" s="106" t="s">
        <v>201</v>
      </c>
      <c r="K184" s="111"/>
      <c r="L184" s="111"/>
      <c r="M184" s="111"/>
      <c r="N184" s="111"/>
      <c r="O184" s="111"/>
      <c r="P184" s="112" t="s">
        <v>182</v>
      </c>
      <c r="Q184" s="112"/>
      <c r="R184" s="112"/>
      <c r="S184" s="112"/>
      <c r="T184" s="112"/>
      <c r="U184" s="112"/>
      <c r="V184" s="112"/>
      <c r="W184" s="112"/>
      <c r="X184" s="112"/>
      <c r="Y184" s="107" t="s">
        <v>199</v>
      </c>
      <c r="Z184" s="113"/>
      <c r="AA184" s="113"/>
      <c r="AB184" s="113"/>
      <c r="AC184" s="106" t="s">
        <v>230</v>
      </c>
      <c r="AD184" s="106"/>
      <c r="AE184" s="106"/>
      <c r="AF184" s="106"/>
      <c r="AG184" s="106"/>
      <c r="AH184" s="107" t="s">
        <v>246</v>
      </c>
      <c r="AI184" s="108"/>
      <c r="AJ184" s="108"/>
      <c r="AK184" s="108"/>
      <c r="AL184" s="108" t="s">
        <v>20</v>
      </c>
      <c r="AM184" s="108"/>
      <c r="AN184" s="108"/>
      <c r="AO184" s="109"/>
      <c r="AP184" s="110" t="s">
        <v>202</v>
      </c>
      <c r="AQ184" s="110"/>
      <c r="AR184" s="110"/>
      <c r="AS184" s="110"/>
      <c r="AT184" s="110"/>
      <c r="AU184" s="110"/>
      <c r="AV184" s="110"/>
      <c r="AW184" s="110"/>
      <c r="AX184" s="110"/>
      <c r="AY184">
        <f t="shared" ref="AY184:AY185" si="6">$AY$182</f>
        <v>1</v>
      </c>
    </row>
    <row r="185" spans="1:51" ht="30" customHeight="1" x14ac:dyDescent="0.2">
      <c r="A185" s="609">
        <v>1</v>
      </c>
      <c r="B185" s="609">
        <v>1</v>
      </c>
      <c r="C185" s="89" t="s">
        <v>666</v>
      </c>
      <c r="D185" s="90"/>
      <c r="E185" s="90"/>
      <c r="F185" s="90"/>
      <c r="G185" s="90"/>
      <c r="H185" s="90"/>
      <c r="I185" s="90"/>
      <c r="J185" s="91">
        <v>6010901000777</v>
      </c>
      <c r="K185" s="92"/>
      <c r="L185" s="92"/>
      <c r="M185" s="92"/>
      <c r="N185" s="92"/>
      <c r="O185" s="92"/>
      <c r="P185" s="93" t="s">
        <v>609</v>
      </c>
      <c r="Q185" s="94"/>
      <c r="R185" s="94"/>
      <c r="S185" s="94"/>
      <c r="T185" s="94"/>
      <c r="U185" s="94"/>
      <c r="V185" s="94"/>
      <c r="W185" s="94"/>
      <c r="X185" s="94"/>
      <c r="Y185" s="95">
        <v>2</v>
      </c>
      <c r="Z185" s="96"/>
      <c r="AA185" s="96"/>
      <c r="AB185" s="97"/>
      <c r="AC185" s="98" t="s">
        <v>253</v>
      </c>
      <c r="AD185" s="99"/>
      <c r="AE185" s="99"/>
      <c r="AF185" s="99"/>
      <c r="AG185" s="99"/>
      <c r="AH185" s="100" t="s">
        <v>603</v>
      </c>
      <c r="AI185" s="101"/>
      <c r="AJ185" s="101"/>
      <c r="AK185" s="101"/>
      <c r="AL185" s="102" t="s">
        <v>603</v>
      </c>
      <c r="AM185" s="103"/>
      <c r="AN185" s="103"/>
      <c r="AO185" s="104"/>
      <c r="AP185" s="105" t="s">
        <v>603</v>
      </c>
      <c r="AQ185" s="105"/>
      <c r="AR185" s="105"/>
      <c r="AS185" s="105"/>
      <c r="AT185" s="105"/>
      <c r="AU185" s="105"/>
      <c r="AV185" s="105"/>
      <c r="AW185" s="105"/>
      <c r="AX185" s="105"/>
      <c r="AY185">
        <f t="shared" si="6"/>
        <v>1</v>
      </c>
    </row>
    <row r="186" spans="1:51" ht="24.75" customHeight="1" x14ac:dyDescent="0.2">
      <c r="A186" s="56"/>
      <c r="B186" s="56"/>
      <c r="C186" s="56"/>
      <c r="D186" s="56"/>
      <c r="E186" s="56"/>
      <c r="F186" s="56"/>
      <c r="G186" s="56"/>
      <c r="H186" s="56"/>
      <c r="I186" s="56"/>
      <c r="J186" s="56"/>
      <c r="K186" s="56"/>
      <c r="L186" s="56"/>
      <c r="M186" s="56"/>
      <c r="N186" s="56"/>
      <c r="O186" s="56"/>
      <c r="P186" s="57"/>
      <c r="Q186" s="57"/>
      <c r="R186" s="57"/>
      <c r="S186" s="57"/>
      <c r="T186" s="57"/>
      <c r="U186" s="57"/>
      <c r="V186" s="57"/>
      <c r="W186" s="57"/>
      <c r="X186" s="57"/>
      <c r="Y186" s="58"/>
      <c r="Z186" s="58"/>
      <c r="AA186" s="58"/>
      <c r="AB186" s="58"/>
      <c r="AC186" s="58"/>
      <c r="AD186" s="58"/>
      <c r="AE186" s="58"/>
      <c r="AF186" s="58"/>
      <c r="AG186" s="58"/>
      <c r="AH186" s="58"/>
      <c r="AI186" s="58"/>
      <c r="AJ186" s="58"/>
      <c r="AK186" s="58"/>
      <c r="AL186" s="58"/>
      <c r="AM186" s="58"/>
      <c r="AN186" s="58"/>
      <c r="AO186" s="58"/>
      <c r="AP186" s="57"/>
      <c r="AQ186" s="57"/>
      <c r="AR186" s="57"/>
      <c r="AS186" s="57"/>
      <c r="AT186" s="57"/>
      <c r="AU186" s="57"/>
      <c r="AV186" s="57"/>
      <c r="AW186" s="57"/>
      <c r="AX186" s="57"/>
      <c r="AY186">
        <f>COUNTA($C$189)</f>
        <v>1</v>
      </c>
    </row>
    <row r="187" spans="1:51" ht="24.75" customHeight="1" x14ac:dyDescent="0.2">
      <c r="A187" s="49"/>
      <c r="B187" s="53" t="s">
        <v>171</v>
      </c>
      <c r="C187" s="49"/>
      <c r="D187" s="49"/>
      <c r="E187" s="49"/>
      <c r="F187" s="49"/>
      <c r="G187" s="49"/>
      <c r="H187" s="49"/>
      <c r="I187" s="49"/>
      <c r="J187" s="49"/>
      <c r="K187" s="49"/>
      <c r="L187" s="49"/>
      <c r="M187" s="49"/>
      <c r="N187" s="49"/>
      <c r="O187" s="49"/>
      <c r="P187" s="54"/>
      <c r="Q187" s="54"/>
      <c r="R187" s="54"/>
      <c r="S187" s="54"/>
      <c r="T187" s="54"/>
      <c r="U187" s="54"/>
      <c r="V187" s="54"/>
      <c r="W187" s="54"/>
      <c r="X187" s="54"/>
      <c r="Y187" s="55"/>
      <c r="Z187" s="55"/>
      <c r="AA187" s="55"/>
      <c r="AB187" s="55"/>
      <c r="AC187" s="55"/>
      <c r="AD187" s="55"/>
      <c r="AE187" s="55"/>
      <c r="AF187" s="55"/>
      <c r="AG187" s="55"/>
      <c r="AH187" s="55"/>
      <c r="AI187" s="55"/>
      <c r="AJ187" s="55"/>
      <c r="AK187" s="55"/>
      <c r="AL187" s="55"/>
      <c r="AM187" s="55"/>
      <c r="AN187" s="55"/>
      <c r="AO187" s="55"/>
      <c r="AP187" s="54"/>
      <c r="AQ187" s="54"/>
      <c r="AR187" s="54"/>
      <c r="AS187" s="54"/>
      <c r="AT187" s="54"/>
      <c r="AU187" s="54"/>
      <c r="AV187" s="54"/>
      <c r="AW187" s="54"/>
      <c r="AX187" s="54"/>
      <c r="AY187">
        <f>$AY$186</f>
        <v>1</v>
      </c>
    </row>
    <row r="188" spans="1:51" ht="59.25" customHeight="1" x14ac:dyDescent="0.2">
      <c r="A188" s="108"/>
      <c r="B188" s="108"/>
      <c r="C188" s="108" t="s">
        <v>25</v>
      </c>
      <c r="D188" s="108"/>
      <c r="E188" s="108"/>
      <c r="F188" s="108"/>
      <c r="G188" s="108"/>
      <c r="H188" s="108"/>
      <c r="I188" s="108"/>
      <c r="J188" s="106" t="s">
        <v>201</v>
      </c>
      <c r="K188" s="111"/>
      <c r="L188" s="111"/>
      <c r="M188" s="111"/>
      <c r="N188" s="111"/>
      <c r="O188" s="111"/>
      <c r="P188" s="112" t="s">
        <v>182</v>
      </c>
      <c r="Q188" s="112"/>
      <c r="R188" s="112"/>
      <c r="S188" s="112"/>
      <c r="T188" s="112"/>
      <c r="U188" s="112"/>
      <c r="V188" s="112"/>
      <c r="W188" s="112"/>
      <c r="X188" s="112"/>
      <c r="Y188" s="107" t="s">
        <v>199</v>
      </c>
      <c r="Z188" s="113"/>
      <c r="AA188" s="113"/>
      <c r="AB188" s="113"/>
      <c r="AC188" s="106" t="s">
        <v>230</v>
      </c>
      <c r="AD188" s="106"/>
      <c r="AE188" s="106"/>
      <c r="AF188" s="106"/>
      <c r="AG188" s="106"/>
      <c r="AH188" s="107" t="s">
        <v>246</v>
      </c>
      <c r="AI188" s="108"/>
      <c r="AJ188" s="108"/>
      <c r="AK188" s="108"/>
      <c r="AL188" s="108" t="s">
        <v>20</v>
      </c>
      <c r="AM188" s="108"/>
      <c r="AN188" s="108"/>
      <c r="AO188" s="109"/>
      <c r="AP188" s="110" t="s">
        <v>202</v>
      </c>
      <c r="AQ188" s="110"/>
      <c r="AR188" s="110"/>
      <c r="AS188" s="110"/>
      <c r="AT188" s="110"/>
      <c r="AU188" s="110"/>
      <c r="AV188" s="110"/>
      <c r="AW188" s="110"/>
      <c r="AX188" s="110"/>
      <c r="AY188">
        <f t="shared" ref="AY188:AY189" si="7">$AY$186</f>
        <v>1</v>
      </c>
    </row>
    <row r="189" spans="1:51" ht="30" customHeight="1" x14ac:dyDescent="0.2">
      <c r="A189" s="609">
        <v>1</v>
      </c>
      <c r="B189" s="609">
        <v>1</v>
      </c>
      <c r="C189" s="89" t="s">
        <v>634</v>
      </c>
      <c r="D189" s="90"/>
      <c r="E189" s="90"/>
      <c r="F189" s="90"/>
      <c r="G189" s="90"/>
      <c r="H189" s="90"/>
      <c r="I189" s="90"/>
      <c r="J189" s="91">
        <v>6010401015549</v>
      </c>
      <c r="K189" s="92"/>
      <c r="L189" s="92"/>
      <c r="M189" s="92"/>
      <c r="N189" s="92"/>
      <c r="O189" s="92"/>
      <c r="P189" s="93" t="s">
        <v>605</v>
      </c>
      <c r="Q189" s="94"/>
      <c r="R189" s="94"/>
      <c r="S189" s="94"/>
      <c r="T189" s="94"/>
      <c r="U189" s="94"/>
      <c r="V189" s="94"/>
      <c r="W189" s="94"/>
      <c r="X189" s="94"/>
      <c r="Y189" s="95">
        <v>0.6</v>
      </c>
      <c r="Z189" s="96"/>
      <c r="AA189" s="96"/>
      <c r="AB189" s="97"/>
      <c r="AC189" s="98" t="s">
        <v>253</v>
      </c>
      <c r="AD189" s="99"/>
      <c r="AE189" s="99"/>
      <c r="AF189" s="99"/>
      <c r="AG189" s="99"/>
      <c r="AH189" s="100" t="s">
        <v>603</v>
      </c>
      <c r="AI189" s="101"/>
      <c r="AJ189" s="101"/>
      <c r="AK189" s="101"/>
      <c r="AL189" s="102" t="s">
        <v>603</v>
      </c>
      <c r="AM189" s="103"/>
      <c r="AN189" s="103"/>
      <c r="AO189" s="104"/>
      <c r="AP189" s="105" t="s">
        <v>603</v>
      </c>
      <c r="AQ189" s="105"/>
      <c r="AR189" s="105"/>
      <c r="AS189" s="105"/>
      <c r="AT189" s="105"/>
      <c r="AU189" s="105"/>
      <c r="AV189" s="105"/>
      <c r="AW189" s="105"/>
      <c r="AX189" s="105"/>
      <c r="AY189">
        <f t="shared" si="7"/>
        <v>1</v>
      </c>
    </row>
    <row r="190" spans="1:51" ht="24.75" customHeight="1" x14ac:dyDescent="0.2">
      <c r="A190" s="56"/>
      <c r="B190" s="56"/>
      <c r="C190" s="56"/>
      <c r="D190" s="56"/>
      <c r="E190" s="56"/>
      <c r="F190" s="56"/>
      <c r="G190" s="56"/>
      <c r="H190" s="56"/>
      <c r="I190" s="56"/>
      <c r="J190" s="56"/>
      <c r="K190" s="56"/>
      <c r="L190" s="56"/>
      <c r="M190" s="56"/>
      <c r="N190" s="56"/>
      <c r="O190" s="56"/>
      <c r="P190" s="57"/>
      <c r="Q190" s="57"/>
      <c r="R190" s="57"/>
      <c r="S190" s="57"/>
      <c r="T190" s="57"/>
      <c r="U190" s="57"/>
      <c r="V190" s="57"/>
      <c r="W190" s="57"/>
      <c r="X190" s="57"/>
      <c r="Y190" s="58"/>
      <c r="Z190" s="58"/>
      <c r="AA190" s="58"/>
      <c r="AB190" s="58"/>
      <c r="AC190" s="58"/>
      <c r="AD190" s="58"/>
      <c r="AE190" s="58"/>
      <c r="AF190" s="58"/>
      <c r="AG190" s="58"/>
      <c r="AH190" s="58"/>
      <c r="AI190" s="58"/>
      <c r="AJ190" s="58"/>
      <c r="AK190" s="58"/>
      <c r="AL190" s="58"/>
      <c r="AM190" s="58"/>
      <c r="AN190" s="58"/>
      <c r="AO190" s="58"/>
      <c r="AP190" s="57"/>
      <c r="AQ190" s="57"/>
      <c r="AR190" s="57"/>
      <c r="AS190" s="57"/>
      <c r="AT190" s="57"/>
      <c r="AU190" s="57"/>
      <c r="AV190" s="57"/>
      <c r="AW190" s="57"/>
      <c r="AX190" s="57"/>
      <c r="AY190">
        <f>COUNTA($C$193)</f>
        <v>1</v>
      </c>
    </row>
    <row r="191" spans="1:51" ht="24.75" customHeight="1" x14ac:dyDescent="0.2">
      <c r="A191" s="49"/>
      <c r="B191" s="53" t="s">
        <v>172</v>
      </c>
      <c r="C191" s="49"/>
      <c r="D191" s="49"/>
      <c r="E191" s="49"/>
      <c r="F191" s="49"/>
      <c r="G191" s="49"/>
      <c r="H191" s="49"/>
      <c r="I191" s="49"/>
      <c r="J191" s="49"/>
      <c r="K191" s="49"/>
      <c r="L191" s="49"/>
      <c r="M191" s="49"/>
      <c r="N191" s="49"/>
      <c r="O191" s="49"/>
      <c r="P191" s="54"/>
      <c r="Q191" s="54"/>
      <c r="R191" s="54"/>
      <c r="S191" s="54"/>
      <c r="T191" s="54"/>
      <c r="U191" s="54"/>
      <c r="V191" s="54"/>
      <c r="W191" s="54"/>
      <c r="X191" s="54"/>
      <c r="Y191" s="55"/>
      <c r="Z191" s="55"/>
      <c r="AA191" s="55"/>
      <c r="AB191" s="55"/>
      <c r="AC191" s="55"/>
      <c r="AD191" s="55"/>
      <c r="AE191" s="55"/>
      <c r="AF191" s="55"/>
      <c r="AG191" s="55"/>
      <c r="AH191" s="55"/>
      <c r="AI191" s="55"/>
      <c r="AJ191" s="55"/>
      <c r="AK191" s="55"/>
      <c r="AL191" s="55"/>
      <c r="AM191" s="55"/>
      <c r="AN191" s="55"/>
      <c r="AO191" s="55"/>
      <c r="AP191" s="54"/>
      <c r="AQ191" s="54"/>
      <c r="AR191" s="54"/>
      <c r="AS191" s="54"/>
      <c r="AT191" s="54"/>
      <c r="AU191" s="54"/>
      <c r="AV191" s="54"/>
      <c r="AW191" s="54"/>
      <c r="AX191" s="54"/>
      <c r="AY191">
        <f>$AY$190</f>
        <v>1</v>
      </c>
    </row>
    <row r="192" spans="1:51" ht="59.25" customHeight="1" x14ac:dyDescent="0.2">
      <c r="A192" s="108"/>
      <c r="B192" s="108"/>
      <c r="C192" s="108" t="s">
        <v>25</v>
      </c>
      <c r="D192" s="108"/>
      <c r="E192" s="108"/>
      <c r="F192" s="108"/>
      <c r="G192" s="108"/>
      <c r="H192" s="108"/>
      <c r="I192" s="108"/>
      <c r="J192" s="106" t="s">
        <v>201</v>
      </c>
      <c r="K192" s="111"/>
      <c r="L192" s="111"/>
      <c r="M192" s="111"/>
      <c r="N192" s="111"/>
      <c r="O192" s="111"/>
      <c r="P192" s="112" t="s">
        <v>182</v>
      </c>
      <c r="Q192" s="112"/>
      <c r="R192" s="112"/>
      <c r="S192" s="112"/>
      <c r="T192" s="112"/>
      <c r="U192" s="112"/>
      <c r="V192" s="112"/>
      <c r="W192" s="112"/>
      <c r="X192" s="112"/>
      <c r="Y192" s="107" t="s">
        <v>199</v>
      </c>
      <c r="Z192" s="113"/>
      <c r="AA192" s="113"/>
      <c r="AB192" s="113"/>
      <c r="AC192" s="106" t="s">
        <v>230</v>
      </c>
      <c r="AD192" s="106"/>
      <c r="AE192" s="106"/>
      <c r="AF192" s="106"/>
      <c r="AG192" s="106"/>
      <c r="AH192" s="107" t="s">
        <v>246</v>
      </c>
      <c r="AI192" s="108"/>
      <c r="AJ192" s="108"/>
      <c r="AK192" s="108"/>
      <c r="AL192" s="108" t="s">
        <v>20</v>
      </c>
      <c r="AM192" s="108"/>
      <c r="AN192" s="108"/>
      <c r="AO192" s="109"/>
      <c r="AP192" s="110" t="s">
        <v>202</v>
      </c>
      <c r="AQ192" s="110"/>
      <c r="AR192" s="110"/>
      <c r="AS192" s="110"/>
      <c r="AT192" s="110"/>
      <c r="AU192" s="110"/>
      <c r="AV192" s="110"/>
      <c r="AW192" s="110"/>
      <c r="AX192" s="110"/>
      <c r="AY192">
        <f t="shared" ref="AY192:AY193" si="8">$AY$190</f>
        <v>1</v>
      </c>
    </row>
    <row r="193" spans="1:51" ht="30" customHeight="1" x14ac:dyDescent="0.2">
      <c r="A193" s="609">
        <v>1</v>
      </c>
      <c r="B193" s="609">
        <v>1</v>
      </c>
      <c r="C193" s="89" t="s">
        <v>666</v>
      </c>
      <c r="D193" s="90"/>
      <c r="E193" s="90"/>
      <c r="F193" s="90"/>
      <c r="G193" s="90"/>
      <c r="H193" s="90"/>
      <c r="I193" s="90"/>
      <c r="J193" s="91">
        <v>6010901000777</v>
      </c>
      <c r="K193" s="92"/>
      <c r="L193" s="92"/>
      <c r="M193" s="92"/>
      <c r="N193" s="92"/>
      <c r="O193" s="92"/>
      <c r="P193" s="93" t="s">
        <v>610</v>
      </c>
      <c r="Q193" s="94"/>
      <c r="R193" s="94"/>
      <c r="S193" s="94"/>
      <c r="T193" s="94"/>
      <c r="U193" s="94"/>
      <c r="V193" s="94"/>
      <c r="W193" s="94"/>
      <c r="X193" s="94"/>
      <c r="Y193" s="95">
        <v>2</v>
      </c>
      <c r="Z193" s="96"/>
      <c r="AA193" s="96"/>
      <c r="AB193" s="97"/>
      <c r="AC193" s="98" t="s">
        <v>253</v>
      </c>
      <c r="AD193" s="99"/>
      <c r="AE193" s="99"/>
      <c r="AF193" s="99"/>
      <c r="AG193" s="99"/>
      <c r="AH193" s="100" t="s">
        <v>603</v>
      </c>
      <c r="AI193" s="101"/>
      <c r="AJ193" s="101"/>
      <c r="AK193" s="101"/>
      <c r="AL193" s="102" t="s">
        <v>603</v>
      </c>
      <c r="AM193" s="103"/>
      <c r="AN193" s="103"/>
      <c r="AO193" s="104"/>
      <c r="AP193" s="105" t="s">
        <v>603</v>
      </c>
      <c r="AQ193" s="105"/>
      <c r="AR193" s="105"/>
      <c r="AS193" s="105"/>
      <c r="AT193" s="105"/>
      <c r="AU193" s="105"/>
      <c r="AV193" s="105"/>
      <c r="AW193" s="105"/>
      <c r="AX193" s="105"/>
      <c r="AY193">
        <f t="shared" si="8"/>
        <v>1</v>
      </c>
    </row>
    <row r="194" spans="1:51" ht="24.75" customHeight="1" x14ac:dyDescent="0.2">
      <c r="A194" s="56"/>
      <c r="B194" s="56"/>
      <c r="C194" s="56"/>
      <c r="D194" s="56"/>
      <c r="E194" s="56"/>
      <c r="F194" s="56"/>
      <c r="G194" s="56"/>
      <c r="H194" s="56"/>
      <c r="I194" s="56"/>
      <c r="J194" s="56"/>
      <c r="K194" s="56"/>
      <c r="L194" s="56"/>
      <c r="M194" s="56"/>
      <c r="N194" s="56"/>
      <c r="O194" s="56"/>
      <c r="P194" s="57"/>
      <c r="Q194" s="57"/>
      <c r="R194" s="57"/>
      <c r="S194" s="57"/>
      <c r="T194" s="57"/>
      <c r="U194" s="57"/>
      <c r="V194" s="57"/>
      <c r="W194" s="57"/>
      <c r="X194" s="57"/>
      <c r="Y194" s="58"/>
      <c r="Z194" s="58"/>
      <c r="AA194" s="58"/>
      <c r="AB194" s="58"/>
      <c r="AC194" s="58"/>
      <c r="AD194" s="58"/>
      <c r="AE194" s="58"/>
      <c r="AF194" s="58"/>
      <c r="AG194" s="58"/>
      <c r="AH194" s="58"/>
      <c r="AI194" s="58"/>
      <c r="AJ194" s="58"/>
      <c r="AK194" s="58"/>
      <c r="AL194" s="58"/>
      <c r="AM194" s="58"/>
      <c r="AN194" s="58"/>
      <c r="AO194" s="58"/>
      <c r="AP194" s="57"/>
      <c r="AQ194" s="57"/>
      <c r="AR194" s="57"/>
      <c r="AS194" s="57"/>
      <c r="AT194" s="57"/>
      <c r="AU194" s="57"/>
      <c r="AV194" s="57"/>
      <c r="AW194" s="57"/>
      <c r="AX194" s="57"/>
      <c r="AY194">
        <f>COUNTA($C$197)</f>
        <v>1</v>
      </c>
    </row>
    <row r="195" spans="1:51" ht="24.75" customHeight="1" x14ac:dyDescent="0.2">
      <c r="A195" s="49"/>
      <c r="B195" s="53" t="s">
        <v>173</v>
      </c>
      <c r="C195" s="49"/>
      <c r="D195" s="49"/>
      <c r="E195" s="49"/>
      <c r="F195" s="49"/>
      <c r="G195" s="49"/>
      <c r="H195" s="49"/>
      <c r="I195" s="49"/>
      <c r="J195" s="49"/>
      <c r="K195" s="49"/>
      <c r="L195" s="49"/>
      <c r="M195" s="49"/>
      <c r="N195" s="49"/>
      <c r="O195" s="49"/>
      <c r="P195" s="54"/>
      <c r="Q195" s="54"/>
      <c r="R195" s="54"/>
      <c r="S195" s="54"/>
      <c r="T195" s="54"/>
      <c r="U195" s="54"/>
      <c r="V195" s="54"/>
      <c r="W195" s="54"/>
      <c r="X195" s="54"/>
      <c r="Y195" s="55"/>
      <c r="Z195" s="55"/>
      <c r="AA195" s="55"/>
      <c r="AB195" s="55"/>
      <c r="AC195" s="55"/>
      <c r="AD195" s="55"/>
      <c r="AE195" s="55"/>
      <c r="AF195" s="55"/>
      <c r="AG195" s="55"/>
      <c r="AH195" s="55"/>
      <c r="AI195" s="55"/>
      <c r="AJ195" s="55"/>
      <c r="AK195" s="55"/>
      <c r="AL195" s="55"/>
      <c r="AM195" s="55"/>
      <c r="AN195" s="55"/>
      <c r="AO195" s="55"/>
      <c r="AP195" s="54"/>
      <c r="AQ195" s="54"/>
      <c r="AR195" s="54"/>
      <c r="AS195" s="54"/>
      <c r="AT195" s="54"/>
      <c r="AU195" s="54"/>
      <c r="AV195" s="54"/>
      <c r="AW195" s="54"/>
      <c r="AX195" s="54"/>
      <c r="AY195">
        <f>$AY$194</f>
        <v>1</v>
      </c>
    </row>
    <row r="196" spans="1:51" ht="59.25" customHeight="1" x14ac:dyDescent="0.2">
      <c r="A196" s="108"/>
      <c r="B196" s="108"/>
      <c r="C196" s="108" t="s">
        <v>25</v>
      </c>
      <c r="D196" s="108"/>
      <c r="E196" s="108"/>
      <c r="F196" s="108"/>
      <c r="G196" s="108"/>
      <c r="H196" s="108"/>
      <c r="I196" s="108"/>
      <c r="J196" s="106" t="s">
        <v>201</v>
      </c>
      <c r="K196" s="111"/>
      <c r="L196" s="111"/>
      <c r="M196" s="111"/>
      <c r="N196" s="111"/>
      <c r="O196" s="111"/>
      <c r="P196" s="112" t="s">
        <v>182</v>
      </c>
      <c r="Q196" s="112"/>
      <c r="R196" s="112"/>
      <c r="S196" s="112"/>
      <c r="T196" s="112"/>
      <c r="U196" s="112"/>
      <c r="V196" s="112"/>
      <c r="W196" s="112"/>
      <c r="X196" s="112"/>
      <c r="Y196" s="107" t="s">
        <v>199</v>
      </c>
      <c r="Z196" s="113"/>
      <c r="AA196" s="113"/>
      <c r="AB196" s="113"/>
      <c r="AC196" s="106" t="s">
        <v>230</v>
      </c>
      <c r="AD196" s="106"/>
      <c r="AE196" s="106"/>
      <c r="AF196" s="106"/>
      <c r="AG196" s="106"/>
      <c r="AH196" s="107" t="s">
        <v>246</v>
      </c>
      <c r="AI196" s="108"/>
      <c r="AJ196" s="108"/>
      <c r="AK196" s="108"/>
      <c r="AL196" s="108" t="s">
        <v>20</v>
      </c>
      <c r="AM196" s="108"/>
      <c r="AN196" s="108"/>
      <c r="AO196" s="109"/>
      <c r="AP196" s="110" t="s">
        <v>202</v>
      </c>
      <c r="AQ196" s="110"/>
      <c r="AR196" s="110"/>
      <c r="AS196" s="110"/>
      <c r="AT196" s="110"/>
      <c r="AU196" s="110"/>
      <c r="AV196" s="110"/>
      <c r="AW196" s="110"/>
      <c r="AX196" s="110"/>
      <c r="AY196">
        <f t="shared" ref="AY196:AY197" si="9">$AY$194</f>
        <v>1</v>
      </c>
    </row>
    <row r="197" spans="1:51" ht="30" customHeight="1" x14ac:dyDescent="0.2">
      <c r="A197" s="609">
        <v>1</v>
      </c>
      <c r="B197" s="609">
        <v>1</v>
      </c>
      <c r="C197" s="89" t="s">
        <v>615</v>
      </c>
      <c r="D197" s="90"/>
      <c r="E197" s="90"/>
      <c r="F197" s="90"/>
      <c r="G197" s="90"/>
      <c r="H197" s="90"/>
      <c r="I197" s="90"/>
      <c r="J197" s="91">
        <v>9010601040880</v>
      </c>
      <c r="K197" s="92"/>
      <c r="L197" s="92"/>
      <c r="M197" s="92"/>
      <c r="N197" s="92"/>
      <c r="O197" s="92"/>
      <c r="P197" s="93" t="s">
        <v>612</v>
      </c>
      <c r="Q197" s="94"/>
      <c r="R197" s="94"/>
      <c r="S197" s="94"/>
      <c r="T197" s="94"/>
      <c r="U197" s="94"/>
      <c r="V197" s="94"/>
      <c r="W197" s="94"/>
      <c r="X197" s="94"/>
      <c r="Y197" s="95">
        <v>4</v>
      </c>
      <c r="Z197" s="96"/>
      <c r="AA197" s="96"/>
      <c r="AB197" s="97"/>
      <c r="AC197" s="98" t="s">
        <v>247</v>
      </c>
      <c r="AD197" s="99"/>
      <c r="AE197" s="99"/>
      <c r="AF197" s="99"/>
      <c r="AG197" s="99"/>
      <c r="AH197" s="100">
        <v>4</v>
      </c>
      <c r="AI197" s="101"/>
      <c r="AJ197" s="101"/>
      <c r="AK197" s="101"/>
      <c r="AL197" s="102" t="s">
        <v>635</v>
      </c>
      <c r="AM197" s="103"/>
      <c r="AN197" s="103"/>
      <c r="AO197" s="104"/>
      <c r="AP197" s="105" t="s">
        <v>674</v>
      </c>
      <c r="AQ197" s="105"/>
      <c r="AR197" s="105"/>
      <c r="AS197" s="105"/>
      <c r="AT197" s="105"/>
      <c r="AU197" s="105"/>
      <c r="AV197" s="105"/>
      <c r="AW197" s="105"/>
      <c r="AX197" s="105"/>
      <c r="AY197">
        <f t="shared" si="9"/>
        <v>1</v>
      </c>
    </row>
    <row r="198" spans="1:51" ht="24.75" customHeight="1" x14ac:dyDescent="0.2">
      <c r="A198" s="56"/>
      <c r="B198" s="56"/>
      <c r="C198" s="56"/>
      <c r="D198" s="56"/>
      <c r="E198" s="56"/>
      <c r="F198" s="56"/>
      <c r="G198" s="56"/>
      <c r="H198" s="56"/>
      <c r="I198" s="56"/>
      <c r="J198" s="56"/>
      <c r="K198" s="56"/>
      <c r="L198" s="56"/>
      <c r="M198" s="56"/>
      <c r="N198" s="56"/>
      <c r="O198" s="56"/>
      <c r="P198" s="57"/>
      <c r="Q198" s="57"/>
      <c r="R198" s="57"/>
      <c r="S198" s="57"/>
      <c r="T198" s="57"/>
      <c r="U198" s="57"/>
      <c r="V198" s="57"/>
      <c r="W198" s="57"/>
      <c r="X198" s="57"/>
      <c r="Y198" s="58"/>
      <c r="Z198" s="58"/>
      <c r="AA198" s="58"/>
      <c r="AB198" s="58"/>
      <c r="AC198" s="58"/>
      <c r="AD198" s="58"/>
      <c r="AE198" s="58"/>
      <c r="AF198" s="58"/>
      <c r="AG198" s="58"/>
      <c r="AH198" s="58"/>
      <c r="AI198" s="58"/>
      <c r="AJ198" s="58"/>
      <c r="AK198" s="58"/>
      <c r="AL198" s="58"/>
      <c r="AM198" s="58"/>
      <c r="AN198" s="58"/>
      <c r="AO198" s="58"/>
      <c r="AP198" s="57"/>
      <c r="AQ198" s="57"/>
      <c r="AR198" s="57"/>
      <c r="AS198" s="57"/>
      <c r="AT198" s="57"/>
      <c r="AU198" s="57"/>
      <c r="AV198" s="57"/>
      <c r="AW198" s="57"/>
      <c r="AX198" s="57"/>
      <c r="AY198">
        <f>COUNTA($C$201)</f>
        <v>1</v>
      </c>
    </row>
    <row r="199" spans="1:51" ht="24.75" customHeight="1" x14ac:dyDescent="0.2">
      <c r="A199" s="49"/>
      <c r="B199" s="53" t="s">
        <v>174</v>
      </c>
      <c r="C199" s="49"/>
      <c r="D199" s="49"/>
      <c r="E199" s="49"/>
      <c r="F199" s="49"/>
      <c r="G199" s="49"/>
      <c r="H199" s="49"/>
      <c r="I199" s="49"/>
      <c r="J199" s="49"/>
      <c r="K199" s="49"/>
      <c r="L199" s="49"/>
      <c r="M199" s="49"/>
      <c r="N199" s="49"/>
      <c r="O199" s="49"/>
      <c r="P199" s="54"/>
      <c r="Q199" s="54"/>
      <c r="R199" s="54"/>
      <c r="S199" s="54"/>
      <c r="T199" s="54"/>
      <c r="U199" s="54"/>
      <c r="V199" s="54"/>
      <c r="W199" s="54"/>
      <c r="X199" s="54"/>
      <c r="Y199" s="55"/>
      <c r="Z199" s="55"/>
      <c r="AA199" s="55"/>
      <c r="AB199" s="55"/>
      <c r="AC199" s="55"/>
      <c r="AD199" s="55"/>
      <c r="AE199" s="55"/>
      <c r="AF199" s="55"/>
      <c r="AG199" s="55"/>
      <c r="AH199" s="55"/>
      <c r="AI199" s="55"/>
      <c r="AJ199" s="55"/>
      <c r="AK199" s="55"/>
      <c r="AL199" s="55"/>
      <c r="AM199" s="55"/>
      <c r="AN199" s="55"/>
      <c r="AO199" s="55"/>
      <c r="AP199" s="54"/>
      <c r="AQ199" s="54"/>
      <c r="AR199" s="54"/>
      <c r="AS199" s="54"/>
      <c r="AT199" s="54"/>
      <c r="AU199" s="54"/>
      <c r="AV199" s="54"/>
      <c r="AW199" s="54"/>
      <c r="AX199" s="54"/>
      <c r="AY199">
        <f>$AY$198</f>
        <v>1</v>
      </c>
    </row>
    <row r="200" spans="1:51" ht="59.25" customHeight="1" x14ac:dyDescent="0.2">
      <c r="A200" s="108"/>
      <c r="B200" s="108"/>
      <c r="C200" s="108" t="s">
        <v>25</v>
      </c>
      <c r="D200" s="108"/>
      <c r="E200" s="108"/>
      <c r="F200" s="108"/>
      <c r="G200" s="108"/>
      <c r="H200" s="108"/>
      <c r="I200" s="108"/>
      <c r="J200" s="106" t="s">
        <v>201</v>
      </c>
      <c r="K200" s="111"/>
      <c r="L200" s="111"/>
      <c r="M200" s="111"/>
      <c r="N200" s="111"/>
      <c r="O200" s="111"/>
      <c r="P200" s="112" t="s">
        <v>182</v>
      </c>
      <c r="Q200" s="112"/>
      <c r="R200" s="112"/>
      <c r="S200" s="112"/>
      <c r="T200" s="112"/>
      <c r="U200" s="112"/>
      <c r="V200" s="112"/>
      <c r="W200" s="112"/>
      <c r="X200" s="112"/>
      <c r="Y200" s="107" t="s">
        <v>199</v>
      </c>
      <c r="Z200" s="113"/>
      <c r="AA200" s="113"/>
      <c r="AB200" s="113"/>
      <c r="AC200" s="106" t="s">
        <v>230</v>
      </c>
      <c r="AD200" s="106"/>
      <c r="AE200" s="106"/>
      <c r="AF200" s="106"/>
      <c r="AG200" s="106"/>
      <c r="AH200" s="107" t="s">
        <v>246</v>
      </c>
      <c r="AI200" s="108"/>
      <c r="AJ200" s="108"/>
      <c r="AK200" s="108"/>
      <c r="AL200" s="108" t="s">
        <v>20</v>
      </c>
      <c r="AM200" s="108"/>
      <c r="AN200" s="108"/>
      <c r="AO200" s="109"/>
      <c r="AP200" s="110" t="s">
        <v>202</v>
      </c>
      <c r="AQ200" s="110"/>
      <c r="AR200" s="110"/>
      <c r="AS200" s="110"/>
      <c r="AT200" s="110"/>
      <c r="AU200" s="110"/>
      <c r="AV200" s="110"/>
      <c r="AW200" s="110"/>
      <c r="AX200" s="110"/>
      <c r="AY200">
        <f t="shared" ref="AY200:AY201" si="10">$AY$198</f>
        <v>1</v>
      </c>
    </row>
    <row r="201" spans="1:51" ht="30" customHeight="1" x14ac:dyDescent="0.2">
      <c r="A201" s="609">
        <v>1</v>
      </c>
      <c r="B201" s="609">
        <v>1</v>
      </c>
      <c r="C201" s="89" t="s">
        <v>645</v>
      </c>
      <c r="D201" s="90"/>
      <c r="E201" s="90"/>
      <c r="F201" s="90"/>
      <c r="G201" s="90"/>
      <c r="H201" s="90"/>
      <c r="I201" s="90"/>
      <c r="J201" s="91">
        <v>9010501031179</v>
      </c>
      <c r="K201" s="92"/>
      <c r="L201" s="92"/>
      <c r="M201" s="92"/>
      <c r="N201" s="92"/>
      <c r="O201" s="92"/>
      <c r="P201" s="93" t="s">
        <v>647</v>
      </c>
      <c r="Q201" s="94"/>
      <c r="R201" s="94"/>
      <c r="S201" s="94"/>
      <c r="T201" s="94"/>
      <c r="U201" s="94"/>
      <c r="V201" s="94"/>
      <c r="W201" s="94"/>
      <c r="X201" s="94"/>
      <c r="Y201" s="95">
        <v>13</v>
      </c>
      <c r="Z201" s="96"/>
      <c r="AA201" s="96"/>
      <c r="AB201" s="97"/>
      <c r="AC201" s="98" t="s">
        <v>254</v>
      </c>
      <c r="AD201" s="99"/>
      <c r="AE201" s="99"/>
      <c r="AF201" s="99"/>
      <c r="AG201" s="99"/>
      <c r="AH201" s="100" t="s">
        <v>637</v>
      </c>
      <c r="AI201" s="101"/>
      <c r="AJ201" s="101"/>
      <c r="AK201" s="101"/>
      <c r="AL201" s="102" t="s">
        <v>637</v>
      </c>
      <c r="AM201" s="103"/>
      <c r="AN201" s="103"/>
      <c r="AO201" s="104"/>
      <c r="AP201" s="105" t="s">
        <v>637</v>
      </c>
      <c r="AQ201" s="105"/>
      <c r="AR201" s="105"/>
      <c r="AS201" s="105"/>
      <c r="AT201" s="105"/>
      <c r="AU201" s="105"/>
      <c r="AV201" s="105"/>
      <c r="AW201" s="105"/>
      <c r="AX201" s="105"/>
      <c r="AY201">
        <f t="shared" si="10"/>
        <v>1</v>
      </c>
    </row>
    <row r="202" spans="1:51" ht="24.75" customHeight="1" x14ac:dyDescent="0.2">
      <c r="A202" s="56"/>
      <c r="B202" s="56"/>
      <c r="C202" s="56"/>
      <c r="D202" s="56"/>
      <c r="E202" s="56"/>
      <c r="F202" s="56"/>
      <c r="G202" s="56"/>
      <c r="H202" s="56"/>
      <c r="I202" s="56"/>
      <c r="J202" s="56"/>
      <c r="K202" s="56"/>
      <c r="L202" s="56"/>
      <c r="M202" s="56"/>
      <c r="N202" s="56"/>
      <c r="O202" s="56"/>
      <c r="P202" s="57"/>
      <c r="Q202" s="57"/>
      <c r="R202" s="57"/>
      <c r="S202" s="57"/>
      <c r="T202" s="57"/>
      <c r="U202" s="57"/>
      <c r="V202" s="57"/>
      <c r="W202" s="57"/>
      <c r="X202" s="57"/>
      <c r="Y202" s="58"/>
      <c r="Z202" s="58"/>
      <c r="AA202" s="58"/>
      <c r="AB202" s="58"/>
      <c r="AC202" s="58"/>
      <c r="AD202" s="58"/>
      <c r="AE202" s="58"/>
      <c r="AF202" s="58"/>
      <c r="AG202" s="58"/>
      <c r="AH202" s="58"/>
      <c r="AI202" s="58"/>
      <c r="AJ202" s="58"/>
      <c r="AK202" s="58"/>
      <c r="AL202" s="58"/>
      <c r="AM202" s="58"/>
      <c r="AN202" s="58"/>
      <c r="AO202" s="58"/>
      <c r="AP202" s="57"/>
      <c r="AQ202" s="57"/>
      <c r="AR202" s="57"/>
      <c r="AS202" s="57"/>
      <c r="AT202" s="57"/>
      <c r="AU202" s="57"/>
      <c r="AV202" s="57"/>
      <c r="AW202" s="57"/>
      <c r="AX202" s="57"/>
      <c r="AY202">
        <f>COUNTA($C$205)</f>
        <v>1</v>
      </c>
    </row>
    <row r="203" spans="1:51" ht="24.75" customHeight="1" x14ac:dyDescent="0.2">
      <c r="A203" s="49"/>
      <c r="B203" s="53" t="s">
        <v>175</v>
      </c>
      <c r="C203" s="49"/>
      <c r="D203" s="49"/>
      <c r="E203" s="49"/>
      <c r="F203" s="49"/>
      <c r="G203" s="49"/>
      <c r="H203" s="49"/>
      <c r="I203" s="49"/>
      <c r="J203" s="49"/>
      <c r="K203" s="49"/>
      <c r="L203" s="49"/>
      <c r="M203" s="49"/>
      <c r="N203" s="49"/>
      <c r="O203" s="49"/>
      <c r="P203" s="54"/>
      <c r="Q203" s="54"/>
      <c r="R203" s="54"/>
      <c r="S203" s="54"/>
      <c r="T203" s="54"/>
      <c r="U203" s="54"/>
      <c r="V203" s="54"/>
      <c r="W203" s="54"/>
      <c r="X203" s="54"/>
      <c r="Y203" s="55"/>
      <c r="Z203" s="55"/>
      <c r="AA203" s="55"/>
      <c r="AB203" s="55"/>
      <c r="AC203" s="55"/>
      <c r="AD203" s="55"/>
      <c r="AE203" s="55"/>
      <c r="AF203" s="55"/>
      <c r="AG203" s="55"/>
      <c r="AH203" s="55"/>
      <c r="AI203" s="55"/>
      <c r="AJ203" s="55"/>
      <c r="AK203" s="55"/>
      <c r="AL203" s="55"/>
      <c r="AM203" s="55"/>
      <c r="AN203" s="55"/>
      <c r="AO203" s="55"/>
      <c r="AP203" s="54"/>
      <c r="AQ203" s="54"/>
      <c r="AR203" s="54"/>
      <c r="AS203" s="54"/>
      <c r="AT203" s="54"/>
      <c r="AU203" s="54"/>
      <c r="AV203" s="54"/>
      <c r="AW203" s="54"/>
      <c r="AX203" s="54"/>
      <c r="AY203">
        <f>$AY$202</f>
        <v>1</v>
      </c>
    </row>
    <row r="204" spans="1:51" ht="59.25" customHeight="1" x14ac:dyDescent="0.2">
      <c r="A204" s="108"/>
      <c r="B204" s="108"/>
      <c r="C204" s="108" t="s">
        <v>25</v>
      </c>
      <c r="D204" s="108"/>
      <c r="E204" s="108"/>
      <c r="F204" s="108"/>
      <c r="G204" s="108"/>
      <c r="H204" s="108"/>
      <c r="I204" s="108"/>
      <c r="J204" s="106" t="s">
        <v>201</v>
      </c>
      <c r="K204" s="111"/>
      <c r="L204" s="111"/>
      <c r="M204" s="111"/>
      <c r="N204" s="111"/>
      <c r="O204" s="111"/>
      <c r="P204" s="112" t="s">
        <v>182</v>
      </c>
      <c r="Q204" s="112"/>
      <c r="R204" s="112"/>
      <c r="S204" s="112"/>
      <c r="T204" s="112"/>
      <c r="U204" s="112"/>
      <c r="V204" s="112"/>
      <c r="W204" s="112"/>
      <c r="X204" s="112"/>
      <c r="Y204" s="107" t="s">
        <v>199</v>
      </c>
      <c r="Z204" s="113"/>
      <c r="AA204" s="113"/>
      <c r="AB204" s="113"/>
      <c r="AC204" s="106" t="s">
        <v>230</v>
      </c>
      <c r="AD204" s="106"/>
      <c r="AE204" s="106"/>
      <c r="AF204" s="106"/>
      <c r="AG204" s="106"/>
      <c r="AH204" s="107" t="s">
        <v>246</v>
      </c>
      <c r="AI204" s="108"/>
      <c r="AJ204" s="108"/>
      <c r="AK204" s="108"/>
      <c r="AL204" s="108" t="s">
        <v>20</v>
      </c>
      <c r="AM204" s="108"/>
      <c r="AN204" s="108"/>
      <c r="AO204" s="109"/>
      <c r="AP204" s="110" t="s">
        <v>202</v>
      </c>
      <c r="AQ204" s="110"/>
      <c r="AR204" s="110"/>
      <c r="AS204" s="110"/>
      <c r="AT204" s="110"/>
      <c r="AU204" s="110"/>
      <c r="AV204" s="110"/>
      <c r="AW204" s="110"/>
      <c r="AX204" s="110"/>
      <c r="AY204">
        <f t="shared" ref="AY204:AY205" si="11">$AY$202</f>
        <v>1</v>
      </c>
    </row>
    <row r="205" spans="1:51" ht="30" customHeight="1" x14ac:dyDescent="0.2">
      <c r="A205" s="609">
        <v>1</v>
      </c>
      <c r="B205" s="609">
        <v>1</v>
      </c>
      <c r="C205" s="89" t="s">
        <v>644</v>
      </c>
      <c r="D205" s="90"/>
      <c r="E205" s="90"/>
      <c r="F205" s="90"/>
      <c r="G205" s="90"/>
      <c r="H205" s="90"/>
      <c r="I205" s="90"/>
      <c r="J205" s="91">
        <v>4013201004021</v>
      </c>
      <c r="K205" s="92"/>
      <c r="L205" s="92"/>
      <c r="M205" s="92"/>
      <c r="N205" s="92"/>
      <c r="O205" s="92"/>
      <c r="P205" s="93" t="s">
        <v>673</v>
      </c>
      <c r="Q205" s="94"/>
      <c r="R205" s="94"/>
      <c r="S205" s="94"/>
      <c r="T205" s="94"/>
      <c r="U205" s="94"/>
      <c r="V205" s="94"/>
      <c r="W205" s="94"/>
      <c r="X205" s="94"/>
      <c r="Y205" s="95">
        <v>10</v>
      </c>
      <c r="Z205" s="96"/>
      <c r="AA205" s="96"/>
      <c r="AB205" s="97"/>
      <c r="AC205" s="98" t="s">
        <v>248</v>
      </c>
      <c r="AD205" s="99"/>
      <c r="AE205" s="99"/>
      <c r="AF205" s="99"/>
      <c r="AG205" s="99"/>
      <c r="AH205" s="100">
        <v>4</v>
      </c>
      <c r="AI205" s="101"/>
      <c r="AJ205" s="101"/>
      <c r="AK205" s="101"/>
      <c r="AL205" s="102" t="s">
        <v>277</v>
      </c>
      <c r="AM205" s="103"/>
      <c r="AN205" s="103"/>
      <c r="AO205" s="104"/>
      <c r="AP205" s="105" t="s">
        <v>674</v>
      </c>
      <c r="AQ205" s="105"/>
      <c r="AR205" s="105"/>
      <c r="AS205" s="105"/>
      <c r="AT205" s="105"/>
      <c r="AU205" s="105"/>
      <c r="AV205" s="105"/>
      <c r="AW205" s="105"/>
      <c r="AX205" s="105"/>
      <c r="AY205">
        <f t="shared" si="11"/>
        <v>1</v>
      </c>
    </row>
    <row r="206" spans="1:51" ht="24.75" customHeight="1" x14ac:dyDescent="0.2">
      <c r="A206" s="132" t="s">
        <v>225</v>
      </c>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4"/>
      <c r="AL206" s="116" t="s">
        <v>231</v>
      </c>
      <c r="AM206" s="117"/>
      <c r="AN206" s="117"/>
      <c r="AO206" s="67" t="s">
        <v>616</v>
      </c>
      <c r="AP206" s="59"/>
      <c r="AQ206" s="59"/>
      <c r="AR206" s="59"/>
      <c r="AS206" s="59"/>
      <c r="AT206" s="59"/>
      <c r="AU206" s="59"/>
      <c r="AV206" s="59"/>
      <c r="AW206" s="59"/>
      <c r="AX206" s="60"/>
      <c r="AY206">
        <f>COUNTIF($AO$206,"☑")</f>
        <v>1</v>
      </c>
    </row>
  </sheetData>
  <sheetProtection formatRows="0"/>
  <dataConsolidate/>
  <mergeCells count="802">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A12:F21"/>
    <mergeCell ref="G22:O22"/>
    <mergeCell ref="G23:O23"/>
    <mergeCell ref="G24:O24"/>
    <mergeCell ref="G25:O25"/>
    <mergeCell ref="A22:F27"/>
    <mergeCell ref="AD22:AX22"/>
    <mergeCell ref="AD23:AX27"/>
    <mergeCell ref="W22:AC22"/>
    <mergeCell ref="P12:V12"/>
    <mergeCell ref="AK21:AQ21"/>
    <mergeCell ref="AR21:AX21"/>
    <mergeCell ref="AR20:AX20"/>
    <mergeCell ref="A105:D105"/>
    <mergeCell ref="Q110:AB110"/>
    <mergeCell ref="E114:G114"/>
    <mergeCell ref="I114:J114"/>
    <mergeCell ref="L114:M114"/>
    <mergeCell ref="O114:P114"/>
    <mergeCell ref="Q114:S114"/>
    <mergeCell ref="AC115:AE115"/>
    <mergeCell ref="U114:V114"/>
    <mergeCell ref="X114:Y114"/>
    <mergeCell ref="AA114:AB114"/>
    <mergeCell ref="AC114:AE114"/>
    <mergeCell ref="A108:D108"/>
    <mergeCell ref="E108:P108"/>
    <mergeCell ref="Q108:AB108"/>
    <mergeCell ref="AC108:AN108"/>
    <mergeCell ref="E109:P109"/>
    <mergeCell ref="Q109:AB109"/>
    <mergeCell ref="AC109:AN109"/>
    <mergeCell ref="E105:P105"/>
    <mergeCell ref="Q105:AB105"/>
    <mergeCell ref="AC105:AN105"/>
    <mergeCell ref="AC110:AN110"/>
    <mergeCell ref="E111:P111"/>
    <mergeCell ref="AO2:AQ2"/>
    <mergeCell ref="AS2:AU2"/>
    <mergeCell ref="P27:V27"/>
    <mergeCell ref="W27:AC27"/>
    <mergeCell ref="AO105:AX105"/>
    <mergeCell ref="A106:D106"/>
    <mergeCell ref="E106:P106"/>
    <mergeCell ref="Q106:AB106"/>
    <mergeCell ref="AC106:AN106"/>
    <mergeCell ref="AO106:AX106"/>
    <mergeCell ref="W23:AC23"/>
    <mergeCell ref="W24:AC24"/>
    <mergeCell ref="P26:V26"/>
    <mergeCell ref="G26:O26"/>
    <mergeCell ref="G27:O27"/>
    <mergeCell ref="W25:AC25"/>
    <mergeCell ref="W26:AC26"/>
    <mergeCell ref="AD2:AH2"/>
    <mergeCell ref="AJ2:AM2"/>
    <mergeCell ref="G8:X8"/>
    <mergeCell ref="C87:AC87"/>
    <mergeCell ref="AD87:AF87"/>
    <mergeCell ref="AE48:AH48"/>
    <mergeCell ref="AI48:AL48"/>
    <mergeCell ref="AE50:AH50"/>
    <mergeCell ref="AM60:AP60"/>
    <mergeCell ref="AE67:AH68"/>
    <mergeCell ref="Y62:AA62"/>
    <mergeCell ref="AB62:AD62"/>
    <mergeCell ref="AM41:AP41"/>
    <mergeCell ref="Y58:AA58"/>
    <mergeCell ref="AB58:AD58"/>
    <mergeCell ref="Y60:AA60"/>
    <mergeCell ref="Y67:AA68"/>
    <mergeCell ref="AB67:AD68"/>
    <mergeCell ref="AB57:AD57"/>
    <mergeCell ref="AB59:AD59"/>
    <mergeCell ref="G66:AX66"/>
    <mergeCell ref="AQ58:AX58"/>
    <mergeCell ref="G65:AX65"/>
    <mergeCell ref="AE47:AH47"/>
    <mergeCell ref="AI47:AL47"/>
    <mergeCell ref="AM47:AP47"/>
    <mergeCell ref="AE44:AH44"/>
    <mergeCell ref="AM44:AP44"/>
    <mergeCell ref="AE52:AH52"/>
    <mergeCell ref="AE45:AH45"/>
    <mergeCell ref="AW29:AX29"/>
    <mergeCell ref="AU29:AV29"/>
    <mergeCell ref="AE38:AH38"/>
    <mergeCell ref="AW68:AX68"/>
    <mergeCell ref="AE59:AH59"/>
    <mergeCell ref="AI59:AL59"/>
    <mergeCell ref="AM59:AP59"/>
    <mergeCell ref="AQ59:AX59"/>
    <mergeCell ref="AE63:AH63"/>
    <mergeCell ref="AI63:AL63"/>
    <mergeCell ref="AM63:AP63"/>
    <mergeCell ref="AE60:AH60"/>
    <mergeCell ref="AI60:AL60"/>
    <mergeCell ref="AQ63:AX63"/>
    <mergeCell ref="AE64:AH64"/>
    <mergeCell ref="AI64:AL64"/>
    <mergeCell ref="AM61:AP61"/>
    <mergeCell ref="AQ61:AX61"/>
    <mergeCell ref="AQ47:AT47"/>
    <mergeCell ref="AU44:AX44"/>
    <mergeCell ref="AQ45:AT45"/>
    <mergeCell ref="AU45:AX45"/>
    <mergeCell ref="AS68:AT68"/>
    <mergeCell ref="AQ51:AX51"/>
    <mergeCell ref="AP196:AX196"/>
    <mergeCell ref="AW2:AX2"/>
    <mergeCell ref="AU30:AX30"/>
    <mergeCell ref="AU31:AX31"/>
    <mergeCell ref="AU32:AX32"/>
    <mergeCell ref="AI55:AL55"/>
    <mergeCell ref="AM55:AP55"/>
    <mergeCell ref="AQ53:AX53"/>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193:B193"/>
    <mergeCell ref="AP201:AX201"/>
    <mergeCell ref="A204:B204"/>
    <mergeCell ref="A205:B205"/>
    <mergeCell ref="G170:K170"/>
    <mergeCell ref="L170:X170"/>
    <mergeCell ref="Y170:AB170"/>
    <mergeCell ref="AC170:AG170"/>
    <mergeCell ref="AH170:AT170"/>
    <mergeCell ref="AU170:AX170"/>
    <mergeCell ref="Y176:AB176"/>
    <mergeCell ref="C176:I176"/>
    <mergeCell ref="P176:X176"/>
    <mergeCell ref="A200:B200"/>
    <mergeCell ref="A201:B201"/>
    <mergeCell ref="C201:I201"/>
    <mergeCell ref="J201:O201"/>
    <mergeCell ref="P201:X201"/>
    <mergeCell ref="Y201:AB201"/>
    <mergeCell ref="AC201:AG201"/>
    <mergeCell ref="AH201:AK201"/>
    <mergeCell ref="AL201:AO201"/>
    <mergeCell ref="AH196:AK196"/>
    <mergeCell ref="AL196:AO196"/>
    <mergeCell ref="A192:B192"/>
    <mergeCell ref="A196:B196"/>
    <mergeCell ref="A197:B197"/>
    <mergeCell ref="C196:I196"/>
    <mergeCell ref="J196:O196"/>
    <mergeCell ref="P196:X196"/>
    <mergeCell ref="Y196:AB196"/>
    <mergeCell ref="AC196:AG196"/>
    <mergeCell ref="AP185:AX185"/>
    <mergeCell ref="A188:B188"/>
    <mergeCell ref="A189:B189"/>
    <mergeCell ref="C188:I188"/>
    <mergeCell ref="J188:O188"/>
    <mergeCell ref="P188:X188"/>
    <mergeCell ref="Y188:AB188"/>
    <mergeCell ref="AC188:AG188"/>
    <mergeCell ref="AH188:AK188"/>
    <mergeCell ref="AL188:AO188"/>
    <mergeCell ref="AP188:AX188"/>
    <mergeCell ref="Y192:AB192"/>
    <mergeCell ref="C197:I197"/>
    <mergeCell ref="J197:O197"/>
    <mergeCell ref="P197:X197"/>
    <mergeCell ref="Y197:AB197"/>
    <mergeCell ref="A184:B184"/>
    <mergeCell ref="A185:B185"/>
    <mergeCell ref="C185:I185"/>
    <mergeCell ref="J185:O185"/>
    <mergeCell ref="P185:X185"/>
    <mergeCell ref="Y185:AB185"/>
    <mergeCell ref="AC185:AG185"/>
    <mergeCell ref="AH185:AK185"/>
    <mergeCell ref="AL185:AO185"/>
    <mergeCell ref="C184:I184"/>
    <mergeCell ref="J184:O184"/>
    <mergeCell ref="P184:X184"/>
    <mergeCell ref="Y184:AB184"/>
    <mergeCell ref="AC184:AG184"/>
    <mergeCell ref="AH184:AK184"/>
    <mergeCell ref="AL184:AO184"/>
    <mergeCell ref="A180:B180"/>
    <mergeCell ref="A181:B181"/>
    <mergeCell ref="C180:I180"/>
    <mergeCell ref="J180:O180"/>
    <mergeCell ref="P180:X180"/>
    <mergeCell ref="Y180:AB180"/>
    <mergeCell ref="AC180:AG180"/>
    <mergeCell ref="AH180:AK180"/>
    <mergeCell ref="AL180:AO180"/>
    <mergeCell ref="C181:I181"/>
    <mergeCell ref="J181:O181"/>
    <mergeCell ref="P181:X181"/>
    <mergeCell ref="Y181:AB181"/>
    <mergeCell ref="AC181:AG181"/>
    <mergeCell ref="AH181:AK181"/>
    <mergeCell ref="AH176:AK176"/>
    <mergeCell ref="AL176:AO176"/>
    <mergeCell ref="AC169:AG169"/>
    <mergeCell ref="AH169:AT169"/>
    <mergeCell ref="AC176:AG176"/>
    <mergeCell ref="AC177:AG177"/>
    <mergeCell ref="A171:AK171"/>
    <mergeCell ref="AU166:AX166"/>
    <mergeCell ref="AU168:AX168"/>
    <mergeCell ref="G167:AB167"/>
    <mergeCell ref="AC167:AX167"/>
    <mergeCell ref="G168:K168"/>
    <mergeCell ref="L168:X168"/>
    <mergeCell ref="Y168:AB168"/>
    <mergeCell ref="AH177:AK177"/>
    <mergeCell ref="AL177:AO177"/>
    <mergeCell ref="J176:O176"/>
    <mergeCell ref="J177:O177"/>
    <mergeCell ref="Y177:AB177"/>
    <mergeCell ref="AP176:AX176"/>
    <mergeCell ref="AP177:AX177"/>
    <mergeCell ref="P177:X177"/>
    <mergeCell ref="AH166:AT166"/>
    <mergeCell ref="AU169:AX169"/>
    <mergeCell ref="AM52:AP52"/>
    <mergeCell ref="AE61:AH61"/>
    <mergeCell ref="AC163:AX163"/>
    <mergeCell ref="AB63:AD63"/>
    <mergeCell ref="AB64:AD64"/>
    <mergeCell ref="AE62:AH62"/>
    <mergeCell ref="E71:AX71"/>
    <mergeCell ref="E72:AX73"/>
    <mergeCell ref="AQ64:AX64"/>
    <mergeCell ref="AQ68:AR68"/>
    <mergeCell ref="AU68:AV68"/>
    <mergeCell ref="G67:X68"/>
    <mergeCell ref="L160:X160"/>
    <mergeCell ref="C94:F94"/>
    <mergeCell ref="G162:K162"/>
    <mergeCell ref="L162:X162"/>
    <mergeCell ref="Y162:AB162"/>
    <mergeCell ref="AC162:AG162"/>
    <mergeCell ref="AH162:AT162"/>
    <mergeCell ref="AU162:AX162"/>
    <mergeCell ref="A107:D107"/>
    <mergeCell ref="A110:D110"/>
    <mergeCell ref="A109:D109"/>
    <mergeCell ref="A115:D115"/>
    <mergeCell ref="A177:B177"/>
    <mergeCell ref="A176:B176"/>
    <mergeCell ref="AB60:AD60"/>
    <mergeCell ref="Y35:AA35"/>
    <mergeCell ref="Y47:AA47"/>
    <mergeCell ref="AB45:AD45"/>
    <mergeCell ref="Y46:AA46"/>
    <mergeCell ref="AB48:AD48"/>
    <mergeCell ref="G42:X43"/>
    <mergeCell ref="Y42:AA42"/>
    <mergeCell ref="AB42:AD42"/>
    <mergeCell ref="Y43:AA43"/>
    <mergeCell ref="AB43:AD43"/>
    <mergeCell ref="G163:AB163"/>
    <mergeCell ref="G164:K164"/>
    <mergeCell ref="G63:X64"/>
    <mergeCell ref="Y63:AA63"/>
    <mergeCell ref="Y64:AA64"/>
    <mergeCell ref="A74:AX74"/>
    <mergeCell ref="AE49:AH49"/>
    <mergeCell ref="AM64:AP64"/>
    <mergeCell ref="AQ67:AT67"/>
    <mergeCell ref="AU67:AX67"/>
    <mergeCell ref="AM49:AP49"/>
    <mergeCell ref="A3:AH3"/>
    <mergeCell ref="AJ3:AW3"/>
    <mergeCell ref="AG82:AX82"/>
    <mergeCell ref="A76:B7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62:F64"/>
    <mergeCell ref="AE57:AH57"/>
    <mergeCell ref="G59:X59"/>
    <mergeCell ref="Y59:AA59"/>
    <mergeCell ref="AK20:AQ20"/>
    <mergeCell ref="A38:F40"/>
    <mergeCell ref="G169:K169"/>
    <mergeCell ref="L169:X169"/>
    <mergeCell ref="Y169:AB169"/>
    <mergeCell ref="G5:L5"/>
    <mergeCell ref="M5:R5"/>
    <mergeCell ref="S5:X5"/>
    <mergeCell ref="Y8:AD8"/>
    <mergeCell ref="G9:AX9"/>
    <mergeCell ref="I15:O15"/>
    <mergeCell ref="P15:V15"/>
    <mergeCell ref="W15:AC15"/>
    <mergeCell ref="Y28:AA29"/>
    <mergeCell ref="Y30:AA30"/>
    <mergeCell ref="Y31:AA31"/>
    <mergeCell ref="P28:X29"/>
    <mergeCell ref="AB28:AD29"/>
    <mergeCell ref="AB30:AD30"/>
    <mergeCell ref="G166:K166"/>
    <mergeCell ref="L166:X166"/>
    <mergeCell ref="Y166:AB166"/>
    <mergeCell ref="AB31:AD31"/>
    <mergeCell ref="AI45:AL45"/>
    <mergeCell ref="AM45:AP45"/>
    <mergeCell ref="AI50:AL50"/>
    <mergeCell ref="G165:K165"/>
    <mergeCell ref="L165:X165"/>
    <mergeCell ref="Y165:AB165"/>
    <mergeCell ref="AC165:AG165"/>
    <mergeCell ref="AH165:AT165"/>
    <mergeCell ref="AU165:AX165"/>
    <mergeCell ref="L164:X164"/>
    <mergeCell ref="AC166:AG166"/>
    <mergeCell ref="AC168:AG168"/>
    <mergeCell ref="AH168:AT168"/>
    <mergeCell ref="G158:K158"/>
    <mergeCell ref="L158:X158"/>
    <mergeCell ref="Y158:AB158"/>
    <mergeCell ref="AC158:AG158"/>
    <mergeCell ref="AH158:AT158"/>
    <mergeCell ref="AU158:AX158"/>
    <mergeCell ref="Y164:AB164"/>
    <mergeCell ref="AC164:AG164"/>
    <mergeCell ref="AH164:AT164"/>
    <mergeCell ref="AU164:AX164"/>
    <mergeCell ref="AQ60:AX60"/>
    <mergeCell ref="G161:K161"/>
    <mergeCell ref="L161:X161"/>
    <mergeCell ref="Y161:AB161"/>
    <mergeCell ref="AC161:AG161"/>
    <mergeCell ref="AH161:AT161"/>
    <mergeCell ref="Y160:AB160"/>
    <mergeCell ref="AC160:AG160"/>
    <mergeCell ref="AH160:AT160"/>
    <mergeCell ref="AU160:AX160"/>
    <mergeCell ref="AD81:AF81"/>
    <mergeCell ref="AD78:AF78"/>
    <mergeCell ref="AC157:AG157"/>
    <mergeCell ref="L157:X157"/>
    <mergeCell ref="AC156:AG156"/>
    <mergeCell ref="G159:AB159"/>
    <mergeCell ref="AC159:AX159"/>
    <mergeCell ref="G160:K160"/>
    <mergeCell ref="Y157:AB157"/>
    <mergeCell ref="G156:K156"/>
    <mergeCell ref="L156:X156"/>
    <mergeCell ref="A103:AX103"/>
    <mergeCell ref="AC155:AX155"/>
    <mergeCell ref="Y61:AA61"/>
    <mergeCell ref="A53:F55"/>
    <mergeCell ref="A100:AX100"/>
    <mergeCell ref="AR15:AX15"/>
    <mergeCell ref="AU69:AX69"/>
    <mergeCell ref="AE58:AH58"/>
    <mergeCell ref="AI58:AL58"/>
    <mergeCell ref="C85:AC85"/>
    <mergeCell ref="AD88:AF88"/>
    <mergeCell ref="AG86:AX86"/>
    <mergeCell ref="C82:AC82"/>
    <mergeCell ref="AB61:AD61"/>
    <mergeCell ref="AM58:AP58"/>
    <mergeCell ref="AM62:AP62"/>
    <mergeCell ref="C77:AC77"/>
    <mergeCell ref="C78:AC78"/>
    <mergeCell ref="C79:AC79"/>
    <mergeCell ref="AI62:AL62"/>
    <mergeCell ref="AG75:AX75"/>
    <mergeCell ref="G62:X62"/>
    <mergeCell ref="G57:X58"/>
    <mergeCell ref="A28:F32"/>
    <mergeCell ref="AI53:AL53"/>
    <mergeCell ref="AM53:AP53"/>
    <mergeCell ref="AI57:AL57"/>
    <mergeCell ref="AC107:AN107"/>
    <mergeCell ref="AO107:AX107"/>
    <mergeCell ref="E115:G115"/>
    <mergeCell ref="I115:J115"/>
    <mergeCell ref="L115:M115"/>
    <mergeCell ref="Q115:S115"/>
    <mergeCell ref="U115:V115"/>
    <mergeCell ref="X115:Y115"/>
    <mergeCell ref="E110:P110"/>
    <mergeCell ref="AO108:AX108"/>
    <mergeCell ref="AO109:AX109"/>
    <mergeCell ref="AU114:AV114"/>
    <mergeCell ref="AO110:AX110"/>
    <mergeCell ref="Q111:AB111"/>
    <mergeCell ref="AC111:AN111"/>
    <mergeCell ref="AO111:AX111"/>
    <mergeCell ref="AG114:AH114"/>
    <mergeCell ref="AJ114:AK114"/>
    <mergeCell ref="AM114:AN114"/>
    <mergeCell ref="AO114:AP114"/>
    <mergeCell ref="AR114:AS114"/>
    <mergeCell ref="AI69:AL69"/>
    <mergeCell ref="AQ62:AX62"/>
    <mergeCell ref="Y69:AA69"/>
    <mergeCell ref="AB69:AD69"/>
    <mergeCell ref="AE69:AH69"/>
    <mergeCell ref="AD76:AF76"/>
    <mergeCell ref="AG87:AX87"/>
    <mergeCell ref="C65:D73"/>
    <mergeCell ref="A65:B73"/>
    <mergeCell ref="G60:X61"/>
    <mergeCell ref="G69:X70"/>
    <mergeCell ref="A56:F58"/>
    <mergeCell ref="G56:X56"/>
    <mergeCell ref="E66:F66"/>
    <mergeCell ref="E65:F65"/>
    <mergeCell ref="E67:F70"/>
    <mergeCell ref="AG115:AH115"/>
    <mergeCell ref="AJ115:AK115"/>
    <mergeCell ref="A102:AX102"/>
    <mergeCell ref="AD84:AF84"/>
    <mergeCell ref="C92:AC92"/>
    <mergeCell ref="A93:B93"/>
    <mergeCell ref="AD86:AF86"/>
    <mergeCell ref="E80:AC80"/>
    <mergeCell ref="AM69:AP69"/>
    <mergeCell ref="AQ69:AT69"/>
    <mergeCell ref="Y70:AA70"/>
    <mergeCell ref="AB70:AD70"/>
    <mergeCell ref="AQ57:AX57"/>
    <mergeCell ref="AE70:AH70"/>
    <mergeCell ref="AI70:AL70"/>
    <mergeCell ref="Y57:AA57"/>
    <mergeCell ref="AG77:AX77"/>
    <mergeCell ref="G10:AX10"/>
    <mergeCell ref="AD14:AJ14"/>
    <mergeCell ref="AK14:AQ14"/>
    <mergeCell ref="P13:V13"/>
    <mergeCell ref="P17:V17"/>
    <mergeCell ref="W17:AC17"/>
    <mergeCell ref="AD16:AJ16"/>
    <mergeCell ref="AR16:AX16"/>
    <mergeCell ref="AK16:AQ16"/>
    <mergeCell ref="AK17:AQ17"/>
    <mergeCell ref="W12:AC12"/>
    <mergeCell ref="G12:O12"/>
    <mergeCell ref="I13:O13"/>
    <mergeCell ref="AD13:AJ13"/>
    <mergeCell ref="A59:F61"/>
    <mergeCell ref="AI67:AL68"/>
    <mergeCell ref="AM67:AP68"/>
    <mergeCell ref="AI61:AL61"/>
    <mergeCell ref="AB50:AD50"/>
    <mergeCell ref="G51:X52"/>
    <mergeCell ref="Y51:AA51"/>
    <mergeCell ref="AR14:AX14"/>
    <mergeCell ref="AK15:AQ15"/>
    <mergeCell ref="AD15:AJ15"/>
    <mergeCell ref="P19:V19"/>
    <mergeCell ref="AB38:AD38"/>
    <mergeCell ref="G48:X49"/>
    <mergeCell ref="P30:X32"/>
    <mergeCell ref="P14:V14"/>
    <mergeCell ref="I14:O14"/>
    <mergeCell ref="I17:O17"/>
    <mergeCell ref="AQ28:AT28"/>
    <mergeCell ref="G28:O29"/>
    <mergeCell ref="AB32:AD32"/>
    <mergeCell ref="AQ50:AX50"/>
    <mergeCell ref="AE51:AH51"/>
    <mergeCell ref="AI51:AL51"/>
    <mergeCell ref="AE55:AH55"/>
    <mergeCell ref="A5:F5"/>
    <mergeCell ref="C83:AC83"/>
    <mergeCell ref="G11:AX11"/>
    <mergeCell ref="Y5:AD5"/>
    <mergeCell ref="AE5:AP5"/>
    <mergeCell ref="AQ5:AX5"/>
    <mergeCell ref="A4:F4"/>
    <mergeCell ref="A6:F6"/>
    <mergeCell ref="AK12:AQ12"/>
    <mergeCell ref="W14:AC14"/>
    <mergeCell ref="AG78:AX78"/>
    <mergeCell ref="AG83:AX83"/>
    <mergeCell ref="C76:AC76"/>
    <mergeCell ref="I16:O16"/>
    <mergeCell ref="P16:V16"/>
    <mergeCell ref="AD79:AF79"/>
    <mergeCell ref="I18:O18"/>
    <mergeCell ref="AD12:AJ12"/>
    <mergeCell ref="AE8:AX8"/>
    <mergeCell ref="W16:AC16"/>
    <mergeCell ref="A10:F10"/>
    <mergeCell ref="AR12:AX12"/>
    <mergeCell ref="G13:H18"/>
    <mergeCell ref="Y50:AA50"/>
    <mergeCell ref="G4:X4"/>
    <mergeCell ref="Y4:AD4"/>
    <mergeCell ref="AE4:AP4"/>
    <mergeCell ref="AQ4:AX4"/>
    <mergeCell ref="AB41:AD41"/>
    <mergeCell ref="AE37:AH37"/>
    <mergeCell ref="AI37:AL37"/>
    <mergeCell ref="AM37:AP37"/>
    <mergeCell ref="AR17:AX17"/>
    <mergeCell ref="AK13:AQ13"/>
    <mergeCell ref="AR13:AX13"/>
    <mergeCell ref="Y7:AD7"/>
    <mergeCell ref="Y32:AA32"/>
    <mergeCell ref="AE30:AH30"/>
    <mergeCell ref="AQ29:AR29"/>
    <mergeCell ref="AE31:AH31"/>
    <mergeCell ref="AS29:AT29"/>
    <mergeCell ref="AE35:AH35"/>
    <mergeCell ref="AI35:AL35"/>
    <mergeCell ref="AM35:AP35"/>
    <mergeCell ref="AI38:AL38"/>
    <mergeCell ref="AM38:AP38"/>
    <mergeCell ref="Y41:AA41"/>
    <mergeCell ref="Y36:AA36"/>
    <mergeCell ref="G155:AB155"/>
    <mergeCell ref="AD93:AF93"/>
    <mergeCell ref="AG92:AX92"/>
    <mergeCell ref="C86:AC86"/>
    <mergeCell ref="A116:F154"/>
    <mergeCell ref="AG93:AX93"/>
    <mergeCell ref="C90:AC90"/>
    <mergeCell ref="AG90:AX90"/>
    <mergeCell ref="C93:AC93"/>
    <mergeCell ref="AD91:AF91"/>
    <mergeCell ref="AD90:AF90"/>
    <mergeCell ref="A155:F170"/>
    <mergeCell ref="A97:AX97"/>
    <mergeCell ref="F101:AX101"/>
    <mergeCell ref="A79:B88"/>
    <mergeCell ref="C88:AC88"/>
    <mergeCell ref="A104:AX104"/>
    <mergeCell ref="AD92:AF92"/>
    <mergeCell ref="C80:D81"/>
    <mergeCell ref="Y156:AB156"/>
    <mergeCell ref="A99:E99"/>
    <mergeCell ref="A94:B95"/>
    <mergeCell ref="E107:P107"/>
    <mergeCell ref="Q107:AB107"/>
    <mergeCell ref="AD77:AF77"/>
    <mergeCell ref="AG85:AX85"/>
    <mergeCell ref="AQ55:AX55"/>
    <mergeCell ref="Y56:AA56"/>
    <mergeCell ref="AB56:AD56"/>
    <mergeCell ref="G36:X37"/>
    <mergeCell ref="G41:X41"/>
    <mergeCell ref="AM51:AP51"/>
    <mergeCell ref="G95:AX95"/>
    <mergeCell ref="G94:AX94"/>
    <mergeCell ref="AE53:AH53"/>
    <mergeCell ref="AM57:AP57"/>
    <mergeCell ref="AD83:AF83"/>
    <mergeCell ref="AB37:AD37"/>
    <mergeCell ref="AI52:AL52"/>
    <mergeCell ref="AE54:AH54"/>
    <mergeCell ref="AI54:AL54"/>
    <mergeCell ref="AM54:AP54"/>
    <mergeCell ref="AQ54:AX54"/>
    <mergeCell ref="AE56:AH56"/>
    <mergeCell ref="AI56:AL56"/>
    <mergeCell ref="AQ56:AX56"/>
    <mergeCell ref="Y53:AA53"/>
    <mergeCell ref="Y55:AA55"/>
    <mergeCell ref="AQ52:AX52"/>
    <mergeCell ref="AM50:AP50"/>
    <mergeCell ref="AM56:AP56"/>
    <mergeCell ref="AE43:AH43"/>
    <mergeCell ref="AI43:AL43"/>
    <mergeCell ref="AB51:AD51"/>
    <mergeCell ref="AB47:AD47"/>
    <mergeCell ref="Y39:AA39"/>
    <mergeCell ref="AB39:AD39"/>
    <mergeCell ref="Y40:AA40"/>
    <mergeCell ref="AB40:AD40"/>
    <mergeCell ref="AI49:AL49"/>
    <mergeCell ref="AE42:AH42"/>
    <mergeCell ref="AI42:AL42"/>
    <mergeCell ref="AM42:AP42"/>
    <mergeCell ref="AI41:AL41"/>
    <mergeCell ref="AE39:AH39"/>
    <mergeCell ref="AI39:AL39"/>
    <mergeCell ref="AM39:AP39"/>
    <mergeCell ref="AB46:AD46"/>
    <mergeCell ref="Y52:AA52"/>
    <mergeCell ref="AB52:AD52"/>
    <mergeCell ref="AB55:AD55"/>
    <mergeCell ref="AM43:AP43"/>
    <mergeCell ref="Y48:AA48"/>
    <mergeCell ref="AQ44:AT44"/>
    <mergeCell ref="AQ46:AT46"/>
    <mergeCell ref="AU46:AX46"/>
    <mergeCell ref="AE36:AH36"/>
    <mergeCell ref="AI36:AL36"/>
    <mergeCell ref="AM36:AP36"/>
    <mergeCell ref="AE40:AH40"/>
    <mergeCell ref="AI40:AL40"/>
    <mergeCell ref="AM40:AP40"/>
    <mergeCell ref="AE41:AH41"/>
    <mergeCell ref="AU43:AX43"/>
    <mergeCell ref="AQ40:AT40"/>
    <mergeCell ref="AU40:AX40"/>
    <mergeCell ref="AQ41:AT41"/>
    <mergeCell ref="AU41:AX41"/>
    <mergeCell ref="AQ42:AT42"/>
    <mergeCell ref="AU42:AX42"/>
    <mergeCell ref="AQ43:AT43"/>
    <mergeCell ref="AM48:AP48"/>
    <mergeCell ref="AB35:AD35"/>
    <mergeCell ref="G53:X53"/>
    <mergeCell ref="Y54:AA54"/>
    <mergeCell ref="AB53:AD53"/>
    <mergeCell ref="A7:F7"/>
    <mergeCell ref="G7:X7"/>
    <mergeCell ref="A8:F8"/>
    <mergeCell ref="A35:F37"/>
    <mergeCell ref="G35:X35"/>
    <mergeCell ref="G47:X47"/>
    <mergeCell ref="Y49:AA49"/>
    <mergeCell ref="AB49:AD49"/>
    <mergeCell ref="G39:X40"/>
    <mergeCell ref="W13:AC13"/>
    <mergeCell ref="G30:O32"/>
    <mergeCell ref="A11:F11"/>
    <mergeCell ref="A9:F9"/>
    <mergeCell ref="P22:V22"/>
    <mergeCell ref="P23:V23"/>
    <mergeCell ref="P24:V24"/>
    <mergeCell ref="P25:V25"/>
    <mergeCell ref="G54:X55"/>
    <mergeCell ref="AB54:AD54"/>
    <mergeCell ref="AD21:AJ21"/>
    <mergeCell ref="G6:AX6"/>
    <mergeCell ref="AI44:AL44"/>
    <mergeCell ref="AE46:AH46"/>
    <mergeCell ref="AI46:AL46"/>
    <mergeCell ref="AM46:AP46"/>
    <mergeCell ref="A47:F49"/>
    <mergeCell ref="A41:F43"/>
    <mergeCell ref="A50:F52"/>
    <mergeCell ref="G50:X50"/>
    <mergeCell ref="Y37:AA37"/>
    <mergeCell ref="AB36:AD36"/>
    <mergeCell ref="G38:X38"/>
    <mergeCell ref="Y38:AA38"/>
    <mergeCell ref="A44:F46"/>
    <mergeCell ref="G44:X44"/>
    <mergeCell ref="Y44:AA44"/>
    <mergeCell ref="AB44:AD44"/>
    <mergeCell ref="G45:X46"/>
    <mergeCell ref="Y45:AA45"/>
    <mergeCell ref="A33:F34"/>
    <mergeCell ref="G33:AX34"/>
    <mergeCell ref="G21:O21"/>
    <mergeCell ref="P21:V21"/>
    <mergeCell ref="W21:AC21"/>
    <mergeCell ref="AM70:AP70"/>
    <mergeCell ref="AQ70:AT70"/>
    <mergeCell ref="C91:AC91"/>
    <mergeCell ref="AG79:AX81"/>
    <mergeCell ref="AU161:AX161"/>
    <mergeCell ref="C84:AC84"/>
    <mergeCell ref="AU156:AX156"/>
    <mergeCell ref="AD89:AF89"/>
    <mergeCell ref="AD80:AF80"/>
    <mergeCell ref="AH157:AT157"/>
    <mergeCell ref="AH156:AT156"/>
    <mergeCell ref="G157:K157"/>
    <mergeCell ref="A101:E101"/>
    <mergeCell ref="F99:AX99"/>
    <mergeCell ref="E81:AC81"/>
    <mergeCell ref="AG88:AX88"/>
    <mergeCell ref="A98:AX98"/>
    <mergeCell ref="AG89:AX89"/>
    <mergeCell ref="A96:AX96"/>
    <mergeCell ref="C95:F95"/>
    <mergeCell ref="A89:B92"/>
    <mergeCell ref="C89:AC89"/>
    <mergeCell ref="AG91:AX91"/>
    <mergeCell ref="AD82:AF82"/>
    <mergeCell ref="C177:I177"/>
    <mergeCell ref="AL181:AO181"/>
    <mergeCell ref="AP180:AX180"/>
    <mergeCell ref="AP181:AX181"/>
    <mergeCell ref="C193:I193"/>
    <mergeCell ref="J193:O193"/>
    <mergeCell ref="P193:X193"/>
    <mergeCell ref="Y193:AB193"/>
    <mergeCell ref="AC193:AG193"/>
    <mergeCell ref="AH193:AK193"/>
    <mergeCell ref="AL193:AO193"/>
    <mergeCell ref="AP193:AX193"/>
    <mergeCell ref="C189:I189"/>
    <mergeCell ref="J189:O189"/>
    <mergeCell ref="P189:X189"/>
    <mergeCell ref="Y189:AB189"/>
    <mergeCell ref="AC189:AG189"/>
    <mergeCell ref="AH189:AK189"/>
    <mergeCell ref="AL189:AO189"/>
    <mergeCell ref="AP189:AX189"/>
    <mergeCell ref="C192:I192"/>
    <mergeCell ref="J192:O192"/>
    <mergeCell ref="P192:X192"/>
    <mergeCell ref="AQ35:AT35"/>
    <mergeCell ref="AU35:AX35"/>
    <mergeCell ref="AQ36:AT36"/>
    <mergeCell ref="AQ37:AT37"/>
    <mergeCell ref="AU36:AX36"/>
    <mergeCell ref="AU37:AX37"/>
    <mergeCell ref="AQ38:AT38"/>
    <mergeCell ref="AU38:AX38"/>
    <mergeCell ref="AQ39:AT39"/>
    <mergeCell ref="AU39:AX39"/>
    <mergeCell ref="AL171:AN171"/>
    <mergeCell ref="AL206:AN206"/>
    <mergeCell ref="AU47:AX47"/>
    <mergeCell ref="AQ48:AT48"/>
    <mergeCell ref="AU48:AX48"/>
    <mergeCell ref="AQ49:AT49"/>
    <mergeCell ref="AU49:AX49"/>
    <mergeCell ref="AD85:AF85"/>
    <mergeCell ref="AG84:AX84"/>
    <mergeCell ref="AC204:AG204"/>
    <mergeCell ref="AH204:AK204"/>
    <mergeCell ref="AL204:AO204"/>
    <mergeCell ref="AP204:AX204"/>
    <mergeCell ref="AC200:AG200"/>
    <mergeCell ref="AH200:AK200"/>
    <mergeCell ref="AL200:AO200"/>
    <mergeCell ref="AP200:AX200"/>
    <mergeCell ref="AP184:AX184"/>
    <mergeCell ref="A206:AK206"/>
    <mergeCell ref="AD75:AF75"/>
    <mergeCell ref="C75:AC75"/>
    <mergeCell ref="AG76:AX76"/>
    <mergeCell ref="AU70:AX70"/>
    <mergeCell ref="AU157:AX157"/>
    <mergeCell ref="C205:I205"/>
    <mergeCell ref="J205:O205"/>
    <mergeCell ref="P205:X205"/>
    <mergeCell ref="Y205:AB205"/>
    <mergeCell ref="AC205:AG205"/>
    <mergeCell ref="AH205:AK205"/>
    <mergeCell ref="AL205:AO205"/>
    <mergeCell ref="AP205:AX205"/>
    <mergeCell ref="AC192:AG192"/>
    <mergeCell ref="AH192:AK192"/>
    <mergeCell ref="AL192:AO192"/>
    <mergeCell ref="AP192:AX192"/>
    <mergeCell ref="C204:I204"/>
    <mergeCell ref="J204:O204"/>
    <mergeCell ref="P204:X204"/>
    <mergeCell ref="Y204:AB204"/>
    <mergeCell ref="C200:I200"/>
    <mergeCell ref="J200:O200"/>
    <mergeCell ref="P200:X200"/>
    <mergeCell ref="Y200:AB200"/>
    <mergeCell ref="AC197:AG197"/>
    <mergeCell ref="AH197:AK197"/>
    <mergeCell ref="AL197:AO197"/>
    <mergeCell ref="AP197:AX197"/>
  </mergeCells>
  <phoneticPr fontId="5"/>
  <conditionalFormatting sqref="P14:AQ14">
    <cfRule type="expression" dxfId="297" priority="14015">
      <formula>IF(RIGHT(TEXT(P14,"0.#"),1)=".",FALSE,TRUE)</formula>
    </cfRule>
    <cfRule type="expression" dxfId="296" priority="14016">
      <formula>IF(RIGHT(TEXT(P14,"0.#"),1)=".",TRUE,FALSE)</formula>
    </cfRule>
  </conditionalFormatting>
  <conditionalFormatting sqref="AE30">
    <cfRule type="expression" dxfId="295" priority="14005">
      <formula>IF(RIGHT(TEXT(AE30,"0.#"),1)=".",FALSE,TRUE)</formula>
    </cfRule>
    <cfRule type="expression" dxfId="294" priority="14006">
      <formula>IF(RIGHT(TEXT(AE30,"0.#"),1)=".",TRUE,FALSE)</formula>
    </cfRule>
  </conditionalFormatting>
  <conditionalFormatting sqref="P18:AX18">
    <cfRule type="expression" dxfId="293" priority="13891">
      <formula>IF(RIGHT(TEXT(P18,"0.#"),1)=".",FALSE,TRUE)</formula>
    </cfRule>
    <cfRule type="expression" dxfId="292" priority="13892">
      <formula>IF(RIGHT(TEXT(P18,"0.#"),1)=".",TRUE,FALSE)</formula>
    </cfRule>
  </conditionalFormatting>
  <conditionalFormatting sqref="Y158">
    <cfRule type="expression" dxfId="291" priority="13883">
      <formula>IF(RIGHT(TEXT(Y158,"0.#"),1)=".",FALSE,TRUE)</formula>
    </cfRule>
    <cfRule type="expression" dxfId="290" priority="13884">
      <formula>IF(RIGHT(TEXT(Y158,"0.#"),1)=".",TRUE,FALSE)</formula>
    </cfRule>
  </conditionalFormatting>
  <conditionalFormatting sqref="Y169 Y165 Y161">
    <cfRule type="expression" dxfId="289" priority="13665">
      <formula>IF(RIGHT(TEXT(Y161,"0.#"),1)=".",FALSE,TRUE)</formula>
    </cfRule>
    <cfRule type="expression" dxfId="288" priority="13666">
      <formula>IF(RIGHT(TEXT(Y161,"0.#"),1)=".",TRUE,FALSE)</formula>
    </cfRule>
  </conditionalFormatting>
  <conditionalFormatting sqref="P16:AQ17 P15:AX15 P13:AX13">
    <cfRule type="expression" dxfId="287" priority="13713">
      <formula>IF(RIGHT(TEXT(P13,"0.#"),1)=".",FALSE,TRUE)</formula>
    </cfRule>
    <cfRule type="expression" dxfId="286" priority="13714">
      <formula>IF(RIGHT(TEXT(P13,"0.#"),1)=".",TRUE,FALSE)</formula>
    </cfRule>
  </conditionalFormatting>
  <conditionalFormatting sqref="P19:AJ19">
    <cfRule type="expression" dxfId="285" priority="13711">
      <formula>IF(RIGHT(TEXT(P19,"0.#"),1)=".",FALSE,TRUE)</formula>
    </cfRule>
    <cfRule type="expression" dxfId="284" priority="13712">
      <formula>IF(RIGHT(TEXT(P19,"0.#"),1)=".",TRUE,FALSE)</formula>
    </cfRule>
  </conditionalFormatting>
  <conditionalFormatting sqref="AE36 AQ36">
    <cfRule type="expression" dxfId="283" priority="13703">
      <formula>IF(RIGHT(TEXT(AE36,"0.#"),1)=".",FALSE,TRUE)</formula>
    </cfRule>
    <cfRule type="expression" dxfId="282" priority="13704">
      <formula>IF(RIGHT(TEXT(AE36,"0.#"),1)=".",TRUE,FALSE)</formula>
    </cfRule>
  </conditionalFormatting>
  <conditionalFormatting sqref="Y157">
    <cfRule type="expression" dxfId="281" priority="13689">
      <formula>IF(RIGHT(TEXT(Y157,"0.#"),1)=".",FALSE,TRUE)</formula>
    </cfRule>
    <cfRule type="expression" dxfId="280" priority="13690">
      <formula>IF(RIGHT(TEXT(Y157,"0.#"),1)=".",TRUE,FALSE)</formula>
    </cfRule>
  </conditionalFormatting>
  <conditionalFormatting sqref="AU158">
    <cfRule type="expression" dxfId="279" priority="13685">
      <formula>IF(RIGHT(TEXT(AU158,"0.#"),1)=".",FALSE,TRUE)</formula>
    </cfRule>
    <cfRule type="expression" dxfId="278" priority="13686">
      <formula>IF(RIGHT(TEXT(AU158,"0.#"),1)=".",TRUE,FALSE)</formula>
    </cfRule>
  </conditionalFormatting>
  <conditionalFormatting sqref="AU157">
    <cfRule type="expression" dxfId="277" priority="13683">
      <formula>IF(RIGHT(TEXT(AU157,"0.#"),1)=".",FALSE,TRUE)</formula>
    </cfRule>
    <cfRule type="expression" dxfId="276" priority="13684">
      <formula>IF(RIGHT(TEXT(AU157,"0.#"),1)=".",TRUE,FALSE)</formula>
    </cfRule>
  </conditionalFormatting>
  <conditionalFormatting sqref="Y170 Y166 Y162">
    <cfRule type="expression" dxfId="275" priority="13667">
      <formula>IF(RIGHT(TEXT(Y162,"0.#"),1)=".",FALSE,TRUE)</formula>
    </cfRule>
    <cfRule type="expression" dxfId="274" priority="13668">
      <formula>IF(RIGHT(TEXT(Y162,"0.#"),1)=".",TRUE,FALSE)</formula>
    </cfRule>
  </conditionalFormatting>
  <conditionalFormatting sqref="AU170 AU166 AU162">
    <cfRule type="expression" dxfId="273" priority="13661">
      <formula>IF(RIGHT(TEXT(AU162,"0.#"),1)=".",FALSE,TRUE)</formula>
    </cfRule>
    <cfRule type="expression" dxfId="272" priority="13662">
      <formula>IF(RIGHT(TEXT(AU162,"0.#"),1)=".",TRUE,FALSE)</formula>
    </cfRule>
  </conditionalFormatting>
  <conditionalFormatting sqref="AU169 AU165 AU161">
    <cfRule type="expression" dxfId="271" priority="13659">
      <formula>IF(RIGHT(TEXT(AU161,"0.#"),1)=".",FALSE,TRUE)</formula>
    </cfRule>
    <cfRule type="expression" dxfId="270" priority="13660">
      <formula>IF(RIGHT(TEXT(AU161,"0.#"),1)=".",TRUE,FALSE)</formula>
    </cfRule>
  </conditionalFormatting>
  <conditionalFormatting sqref="AM32">
    <cfRule type="expression" dxfId="269" priority="13459">
      <formula>IF(RIGHT(TEXT(AM32,"0.#"),1)=".",FALSE,TRUE)</formula>
    </cfRule>
    <cfRule type="expression" dxfId="268" priority="13460">
      <formula>IF(RIGHT(TEXT(AM32,"0.#"),1)=".",TRUE,FALSE)</formula>
    </cfRule>
  </conditionalFormatting>
  <conditionalFormatting sqref="AE31">
    <cfRule type="expression" dxfId="267" priority="13473">
      <formula>IF(RIGHT(TEXT(AE31,"0.#"),1)=".",FALSE,TRUE)</formula>
    </cfRule>
    <cfRule type="expression" dxfId="266" priority="13474">
      <formula>IF(RIGHT(TEXT(AE31,"0.#"),1)=".",TRUE,FALSE)</formula>
    </cfRule>
  </conditionalFormatting>
  <conditionalFormatting sqref="AE32">
    <cfRule type="expression" dxfId="265" priority="13471">
      <formula>IF(RIGHT(TEXT(AE32,"0.#"),1)=".",FALSE,TRUE)</formula>
    </cfRule>
    <cfRule type="expression" dxfId="264" priority="13472">
      <formula>IF(RIGHT(TEXT(AE32,"0.#"),1)=".",TRUE,FALSE)</formula>
    </cfRule>
  </conditionalFormatting>
  <conditionalFormatting sqref="AI32">
    <cfRule type="expression" dxfId="263" priority="13469">
      <formula>IF(RIGHT(TEXT(AI32,"0.#"),1)=".",FALSE,TRUE)</formula>
    </cfRule>
    <cfRule type="expression" dxfId="262" priority="13470">
      <formula>IF(RIGHT(TEXT(AI32,"0.#"),1)=".",TRUE,FALSE)</formula>
    </cfRule>
  </conditionalFormatting>
  <conditionalFormatting sqref="AI31">
    <cfRule type="expression" dxfId="261" priority="13467">
      <formula>IF(RIGHT(TEXT(AI31,"0.#"),1)=".",FALSE,TRUE)</formula>
    </cfRule>
    <cfRule type="expression" dxfId="260" priority="13468">
      <formula>IF(RIGHT(TEXT(AI31,"0.#"),1)=".",TRUE,FALSE)</formula>
    </cfRule>
  </conditionalFormatting>
  <conditionalFormatting sqref="AI30">
    <cfRule type="expression" dxfId="259" priority="13465">
      <formula>IF(RIGHT(TEXT(AI30,"0.#"),1)=".",FALSE,TRUE)</formula>
    </cfRule>
    <cfRule type="expression" dxfId="258" priority="13466">
      <formula>IF(RIGHT(TEXT(AI30,"0.#"),1)=".",TRUE,FALSE)</formula>
    </cfRule>
  </conditionalFormatting>
  <conditionalFormatting sqref="AM30">
    <cfRule type="expression" dxfId="257" priority="13463">
      <formula>IF(RIGHT(TEXT(AM30,"0.#"),1)=".",FALSE,TRUE)</formula>
    </cfRule>
    <cfRule type="expression" dxfId="256" priority="13464">
      <formula>IF(RIGHT(TEXT(AM30,"0.#"),1)=".",TRUE,FALSE)</formula>
    </cfRule>
  </conditionalFormatting>
  <conditionalFormatting sqref="AM31">
    <cfRule type="expression" dxfId="255" priority="13461">
      <formula>IF(RIGHT(TEXT(AM31,"0.#"),1)=".",FALSE,TRUE)</formula>
    </cfRule>
    <cfRule type="expression" dxfId="254" priority="13462">
      <formula>IF(RIGHT(TEXT(AM31,"0.#"),1)=".",TRUE,FALSE)</formula>
    </cfRule>
  </conditionalFormatting>
  <conditionalFormatting sqref="AQ30:AQ32">
    <cfRule type="expression" dxfId="253" priority="13453">
      <formula>IF(RIGHT(TEXT(AQ30,"0.#"),1)=".",FALSE,TRUE)</formula>
    </cfRule>
    <cfRule type="expression" dxfId="252" priority="13454">
      <formula>IF(RIGHT(TEXT(AQ30,"0.#"),1)=".",TRUE,FALSE)</formula>
    </cfRule>
  </conditionalFormatting>
  <conditionalFormatting sqref="AU30:AU32">
    <cfRule type="expression" dxfId="251" priority="13451">
      <formula>IF(RIGHT(TEXT(AU30,"0.#"),1)=".",FALSE,TRUE)</formula>
    </cfRule>
    <cfRule type="expression" dxfId="250" priority="13452">
      <formula>IF(RIGHT(TEXT(AU30,"0.#"),1)=".",TRUE,FALSE)</formula>
    </cfRule>
  </conditionalFormatting>
  <conditionalFormatting sqref="AI36">
    <cfRule type="expression" dxfId="249" priority="13235">
      <formula>IF(RIGHT(TEXT(AI36,"0.#"),1)=".",FALSE,TRUE)</formula>
    </cfRule>
    <cfRule type="expression" dxfId="248" priority="13236">
      <formula>IF(RIGHT(TEXT(AI36,"0.#"),1)=".",TRUE,FALSE)</formula>
    </cfRule>
  </conditionalFormatting>
  <conditionalFormatting sqref="AM36">
    <cfRule type="expression" dxfId="247" priority="13233">
      <formula>IF(RIGHT(TEXT(AM36,"0.#"),1)=".",FALSE,TRUE)</formula>
    </cfRule>
    <cfRule type="expression" dxfId="246" priority="13234">
      <formula>IF(RIGHT(TEXT(AM36,"0.#"),1)=".",TRUE,FALSE)</formula>
    </cfRule>
  </conditionalFormatting>
  <conditionalFormatting sqref="AE37">
    <cfRule type="expression" dxfId="245" priority="13231">
      <formula>IF(RIGHT(TEXT(AE37,"0.#"),1)=".",FALSE,TRUE)</formula>
    </cfRule>
    <cfRule type="expression" dxfId="244" priority="13232">
      <formula>IF(RIGHT(TEXT(AE37,"0.#"),1)=".",TRUE,FALSE)</formula>
    </cfRule>
  </conditionalFormatting>
  <conditionalFormatting sqref="AI37">
    <cfRule type="expression" dxfId="243" priority="13229">
      <formula>IF(RIGHT(TEXT(AI37,"0.#"),1)=".",FALSE,TRUE)</formula>
    </cfRule>
    <cfRule type="expression" dxfId="242" priority="13230">
      <formula>IF(RIGHT(TEXT(AI37,"0.#"),1)=".",TRUE,FALSE)</formula>
    </cfRule>
  </conditionalFormatting>
  <conditionalFormatting sqref="AM37">
    <cfRule type="expression" dxfId="241" priority="13227">
      <formula>IF(RIGHT(TEXT(AM37,"0.#"),1)=".",FALSE,TRUE)</formula>
    </cfRule>
    <cfRule type="expression" dxfId="240" priority="13228">
      <formula>IF(RIGHT(TEXT(AM37,"0.#"),1)=".",TRUE,FALSE)</formula>
    </cfRule>
  </conditionalFormatting>
  <conditionalFormatting sqref="AQ37">
    <cfRule type="expression" dxfId="239" priority="13225">
      <formula>IF(RIGHT(TEXT(AQ37,"0.#"),1)=".",FALSE,TRUE)</formula>
    </cfRule>
    <cfRule type="expression" dxfId="238" priority="13226">
      <formula>IF(RIGHT(TEXT(AQ37,"0.#"),1)=".",TRUE,FALSE)</formula>
    </cfRule>
  </conditionalFormatting>
  <conditionalFormatting sqref="AE39">
    <cfRule type="expression" dxfId="237" priority="13223">
      <formula>IF(RIGHT(TEXT(AE39,"0.#"),1)=".",FALSE,TRUE)</formula>
    </cfRule>
    <cfRule type="expression" dxfId="236" priority="13224">
      <formula>IF(RIGHT(TEXT(AE39,"0.#"),1)=".",TRUE,FALSE)</formula>
    </cfRule>
  </conditionalFormatting>
  <conditionalFormatting sqref="AI39">
    <cfRule type="expression" dxfId="235" priority="13221">
      <formula>IF(RIGHT(TEXT(AI39,"0.#"),1)=".",FALSE,TRUE)</formula>
    </cfRule>
    <cfRule type="expression" dxfId="234" priority="13222">
      <formula>IF(RIGHT(TEXT(AI39,"0.#"),1)=".",TRUE,FALSE)</formula>
    </cfRule>
  </conditionalFormatting>
  <conditionalFormatting sqref="AM39">
    <cfRule type="expression" dxfId="233" priority="13219">
      <formula>IF(RIGHT(TEXT(AM39,"0.#"),1)=".",FALSE,TRUE)</formula>
    </cfRule>
    <cfRule type="expression" dxfId="232" priority="13220">
      <formula>IF(RIGHT(TEXT(AM39,"0.#"),1)=".",TRUE,FALSE)</formula>
    </cfRule>
  </conditionalFormatting>
  <conditionalFormatting sqref="AE40">
    <cfRule type="expression" dxfId="231" priority="13217">
      <formula>IF(RIGHT(TEXT(AE40,"0.#"),1)=".",FALSE,TRUE)</formula>
    </cfRule>
    <cfRule type="expression" dxfId="230" priority="13218">
      <formula>IF(RIGHT(TEXT(AE40,"0.#"),1)=".",TRUE,FALSE)</formula>
    </cfRule>
  </conditionalFormatting>
  <conditionalFormatting sqref="AI40">
    <cfRule type="expression" dxfId="229" priority="13215">
      <formula>IF(RIGHT(TEXT(AI40,"0.#"),1)=".",FALSE,TRUE)</formula>
    </cfRule>
    <cfRule type="expression" dxfId="228" priority="13216">
      <formula>IF(RIGHT(TEXT(AI40,"0.#"),1)=".",TRUE,FALSE)</formula>
    </cfRule>
  </conditionalFormatting>
  <conditionalFormatting sqref="AM40">
    <cfRule type="expression" dxfId="227" priority="13213">
      <formula>IF(RIGHT(TEXT(AM40,"0.#"),1)=".",FALSE,TRUE)</formula>
    </cfRule>
    <cfRule type="expression" dxfId="226" priority="13214">
      <formula>IF(RIGHT(TEXT(AM40,"0.#"),1)=".",TRUE,FALSE)</formula>
    </cfRule>
  </conditionalFormatting>
  <conditionalFormatting sqref="AE42">
    <cfRule type="expression" dxfId="225" priority="13209">
      <formula>IF(RIGHT(TEXT(AE42,"0.#"),1)=".",FALSE,TRUE)</formula>
    </cfRule>
    <cfRule type="expression" dxfId="224" priority="13210">
      <formula>IF(RIGHT(TEXT(AE42,"0.#"),1)=".",TRUE,FALSE)</formula>
    </cfRule>
  </conditionalFormatting>
  <conditionalFormatting sqref="AI42">
    <cfRule type="expression" dxfId="223" priority="13207">
      <formula>IF(RIGHT(TEXT(AI42,"0.#"),1)=".",FALSE,TRUE)</formula>
    </cfRule>
    <cfRule type="expression" dxfId="222" priority="13208">
      <formula>IF(RIGHT(TEXT(AI42,"0.#"),1)=".",TRUE,FALSE)</formula>
    </cfRule>
  </conditionalFormatting>
  <conditionalFormatting sqref="AM42">
    <cfRule type="expression" dxfId="221" priority="13205">
      <formula>IF(RIGHT(TEXT(AM42,"0.#"),1)=".",FALSE,TRUE)</formula>
    </cfRule>
    <cfRule type="expression" dxfId="220" priority="13206">
      <formula>IF(RIGHT(TEXT(AM42,"0.#"),1)=".",TRUE,FALSE)</formula>
    </cfRule>
  </conditionalFormatting>
  <conditionalFormatting sqref="AE43">
    <cfRule type="expression" dxfId="219" priority="13203">
      <formula>IF(RIGHT(TEXT(AE43,"0.#"),1)=".",FALSE,TRUE)</formula>
    </cfRule>
    <cfRule type="expression" dxfId="218" priority="13204">
      <formula>IF(RIGHT(TEXT(AE43,"0.#"),1)=".",TRUE,FALSE)</formula>
    </cfRule>
  </conditionalFormatting>
  <conditionalFormatting sqref="AI43">
    <cfRule type="expression" dxfId="217" priority="13201">
      <formula>IF(RIGHT(TEXT(AI43,"0.#"),1)=".",FALSE,TRUE)</formula>
    </cfRule>
    <cfRule type="expression" dxfId="216" priority="13202">
      <formula>IF(RIGHT(TEXT(AI43,"0.#"),1)=".",TRUE,FALSE)</formula>
    </cfRule>
  </conditionalFormatting>
  <conditionalFormatting sqref="AM43">
    <cfRule type="expression" dxfId="215" priority="13199">
      <formula>IF(RIGHT(TEXT(AM43,"0.#"),1)=".",FALSE,TRUE)</formula>
    </cfRule>
    <cfRule type="expression" dxfId="214" priority="13200">
      <formula>IF(RIGHT(TEXT(AM43,"0.#"),1)=".",TRUE,FALSE)</formula>
    </cfRule>
  </conditionalFormatting>
  <conditionalFormatting sqref="AE45">
    <cfRule type="expression" dxfId="213" priority="13195">
      <formula>IF(RIGHT(TEXT(AE45,"0.#"),1)=".",FALSE,TRUE)</formula>
    </cfRule>
    <cfRule type="expression" dxfId="212" priority="13196">
      <formula>IF(RIGHT(TEXT(AE45,"0.#"),1)=".",TRUE,FALSE)</formula>
    </cfRule>
  </conditionalFormatting>
  <conditionalFormatting sqref="AI45">
    <cfRule type="expression" dxfId="211" priority="13193">
      <formula>IF(RIGHT(TEXT(AI45,"0.#"),1)=".",FALSE,TRUE)</formula>
    </cfRule>
    <cfRule type="expression" dxfId="210" priority="13194">
      <formula>IF(RIGHT(TEXT(AI45,"0.#"),1)=".",TRUE,FALSE)</formula>
    </cfRule>
  </conditionalFormatting>
  <conditionalFormatting sqref="AM45">
    <cfRule type="expression" dxfId="209" priority="13191">
      <formula>IF(RIGHT(TEXT(AM45,"0.#"),1)=".",FALSE,TRUE)</formula>
    </cfRule>
    <cfRule type="expression" dxfId="208" priority="13192">
      <formula>IF(RIGHT(TEXT(AM45,"0.#"),1)=".",TRUE,FALSE)</formula>
    </cfRule>
  </conditionalFormatting>
  <conditionalFormatting sqref="AE46">
    <cfRule type="expression" dxfId="207" priority="13189">
      <formula>IF(RIGHT(TEXT(AE46,"0.#"),1)=".",FALSE,TRUE)</formula>
    </cfRule>
    <cfRule type="expression" dxfId="206" priority="13190">
      <formula>IF(RIGHT(TEXT(AE46,"0.#"),1)=".",TRUE,FALSE)</formula>
    </cfRule>
  </conditionalFormatting>
  <conditionalFormatting sqref="AI46">
    <cfRule type="expression" dxfId="205" priority="13187">
      <formula>IF(RIGHT(TEXT(AI46,"0.#"),1)=".",FALSE,TRUE)</formula>
    </cfRule>
    <cfRule type="expression" dxfId="204" priority="13188">
      <formula>IF(RIGHT(TEXT(AI46,"0.#"),1)=".",TRUE,FALSE)</formula>
    </cfRule>
  </conditionalFormatting>
  <conditionalFormatting sqref="AM46">
    <cfRule type="expression" dxfId="203" priority="13185">
      <formula>IF(RIGHT(TEXT(AM46,"0.#"),1)=".",FALSE,TRUE)</formula>
    </cfRule>
    <cfRule type="expression" dxfId="202" priority="13186">
      <formula>IF(RIGHT(TEXT(AM46,"0.#"),1)=".",TRUE,FALSE)</formula>
    </cfRule>
  </conditionalFormatting>
  <conditionalFormatting sqref="AE48">
    <cfRule type="expression" dxfId="201" priority="13181">
      <formula>IF(RIGHT(TEXT(AE48,"0.#"),1)=".",FALSE,TRUE)</formula>
    </cfRule>
    <cfRule type="expression" dxfId="200" priority="13182">
      <formula>IF(RIGHT(TEXT(AE48,"0.#"),1)=".",TRUE,FALSE)</formula>
    </cfRule>
  </conditionalFormatting>
  <conditionalFormatting sqref="AI48">
    <cfRule type="expression" dxfId="199" priority="13179">
      <formula>IF(RIGHT(TEXT(AI48,"0.#"),1)=".",FALSE,TRUE)</formula>
    </cfRule>
    <cfRule type="expression" dxfId="198" priority="13180">
      <formula>IF(RIGHT(TEXT(AI48,"0.#"),1)=".",TRUE,FALSE)</formula>
    </cfRule>
  </conditionalFormatting>
  <conditionalFormatting sqref="AM48">
    <cfRule type="expression" dxfId="197" priority="13177">
      <formula>IF(RIGHT(TEXT(AM48,"0.#"),1)=".",FALSE,TRUE)</formula>
    </cfRule>
    <cfRule type="expression" dxfId="196" priority="13178">
      <formula>IF(RIGHT(TEXT(AM48,"0.#"),1)=".",TRUE,FALSE)</formula>
    </cfRule>
  </conditionalFormatting>
  <conditionalFormatting sqref="AE49">
    <cfRule type="expression" dxfId="195" priority="13175">
      <formula>IF(RIGHT(TEXT(AE49,"0.#"),1)=".",FALSE,TRUE)</formula>
    </cfRule>
    <cfRule type="expression" dxfId="194" priority="13176">
      <formula>IF(RIGHT(TEXT(AE49,"0.#"),1)=".",TRUE,FALSE)</formula>
    </cfRule>
  </conditionalFormatting>
  <conditionalFormatting sqref="AI49">
    <cfRule type="expression" dxfId="193" priority="13173">
      <formula>IF(RIGHT(TEXT(AI49,"0.#"),1)=".",FALSE,TRUE)</formula>
    </cfRule>
    <cfRule type="expression" dxfId="192" priority="13174">
      <formula>IF(RIGHT(TEXT(AI49,"0.#"),1)=".",TRUE,FALSE)</formula>
    </cfRule>
  </conditionalFormatting>
  <conditionalFormatting sqref="AM49">
    <cfRule type="expression" dxfId="191" priority="13171">
      <formula>IF(RIGHT(TEXT(AM49,"0.#"),1)=".",FALSE,TRUE)</formula>
    </cfRule>
    <cfRule type="expression" dxfId="190" priority="13172">
      <formula>IF(RIGHT(TEXT(AM49,"0.#"),1)=".",TRUE,FALSE)</formula>
    </cfRule>
  </conditionalFormatting>
  <conditionalFormatting sqref="AE51 AQ51">
    <cfRule type="expression" dxfId="189" priority="13167">
      <formula>IF(RIGHT(TEXT(AE51,"0.#"),1)=".",FALSE,TRUE)</formula>
    </cfRule>
    <cfRule type="expression" dxfId="188" priority="13168">
      <formula>IF(RIGHT(TEXT(AE51,"0.#"),1)=".",TRUE,FALSE)</formula>
    </cfRule>
  </conditionalFormatting>
  <conditionalFormatting sqref="AI51">
    <cfRule type="expression" dxfId="187" priority="13165">
      <formula>IF(RIGHT(TEXT(AI51,"0.#"),1)=".",FALSE,TRUE)</formula>
    </cfRule>
    <cfRule type="expression" dxfId="186" priority="13166">
      <formula>IF(RIGHT(TEXT(AI51,"0.#"),1)=".",TRUE,FALSE)</formula>
    </cfRule>
  </conditionalFormatting>
  <conditionalFormatting sqref="AM51">
    <cfRule type="expression" dxfId="185" priority="13163">
      <formula>IF(RIGHT(TEXT(AM51,"0.#"),1)=".",FALSE,TRUE)</formula>
    </cfRule>
    <cfRule type="expression" dxfId="184" priority="13164">
      <formula>IF(RIGHT(TEXT(AM51,"0.#"),1)=".",TRUE,FALSE)</formula>
    </cfRule>
  </conditionalFormatting>
  <conditionalFormatting sqref="AE52 AM52">
    <cfRule type="expression" dxfId="183" priority="13161">
      <formula>IF(RIGHT(TEXT(AE52,"0.#"),1)=".",FALSE,TRUE)</formula>
    </cfRule>
    <cfRule type="expression" dxfId="182" priority="13162">
      <formula>IF(RIGHT(TEXT(AE52,"0.#"),1)=".",TRUE,FALSE)</formula>
    </cfRule>
  </conditionalFormatting>
  <conditionalFormatting sqref="AI52">
    <cfRule type="expression" dxfId="181" priority="13159">
      <formula>IF(RIGHT(TEXT(AI52,"0.#"),1)=".",FALSE,TRUE)</formula>
    </cfRule>
    <cfRule type="expression" dxfId="180" priority="13160">
      <formula>IF(RIGHT(TEXT(AI52,"0.#"),1)=".",TRUE,FALSE)</formula>
    </cfRule>
  </conditionalFormatting>
  <conditionalFormatting sqref="AQ52">
    <cfRule type="expression" dxfId="179" priority="13155">
      <formula>IF(RIGHT(TEXT(AQ52,"0.#"),1)=".",FALSE,TRUE)</formula>
    </cfRule>
    <cfRule type="expression" dxfId="178" priority="13156">
      <formula>IF(RIGHT(TEXT(AQ52,"0.#"),1)=".",TRUE,FALSE)</formula>
    </cfRule>
  </conditionalFormatting>
  <conditionalFormatting sqref="AE54 AQ54">
    <cfRule type="expression" dxfId="177" priority="13153">
      <formula>IF(RIGHT(TEXT(AE54,"0.#"),1)=".",FALSE,TRUE)</formula>
    </cfRule>
    <cfRule type="expression" dxfId="176" priority="13154">
      <formula>IF(RIGHT(TEXT(AE54,"0.#"),1)=".",TRUE,FALSE)</formula>
    </cfRule>
  </conditionalFormatting>
  <conditionalFormatting sqref="AI54">
    <cfRule type="expression" dxfId="175" priority="13151">
      <formula>IF(RIGHT(TEXT(AI54,"0.#"),1)=".",FALSE,TRUE)</formula>
    </cfRule>
    <cfRule type="expression" dxfId="174" priority="13152">
      <formula>IF(RIGHT(TEXT(AI54,"0.#"),1)=".",TRUE,FALSE)</formula>
    </cfRule>
  </conditionalFormatting>
  <conditionalFormatting sqref="AM54">
    <cfRule type="expression" dxfId="173" priority="13149">
      <formula>IF(RIGHT(TEXT(AM54,"0.#"),1)=".",FALSE,TRUE)</formula>
    </cfRule>
    <cfRule type="expression" dxfId="172" priority="13150">
      <formula>IF(RIGHT(TEXT(AM54,"0.#"),1)=".",TRUE,FALSE)</formula>
    </cfRule>
  </conditionalFormatting>
  <conditionalFormatting sqref="AQ55">
    <cfRule type="expression" dxfId="171" priority="13141">
      <formula>IF(RIGHT(TEXT(AQ55,"0.#"),1)=".",FALSE,TRUE)</formula>
    </cfRule>
    <cfRule type="expression" dxfId="170" priority="13142">
      <formula>IF(RIGHT(TEXT(AQ55,"0.#"),1)=".",TRUE,FALSE)</formula>
    </cfRule>
  </conditionalFormatting>
  <conditionalFormatting sqref="AE57 AQ57">
    <cfRule type="expression" dxfId="169" priority="13139">
      <formula>IF(RIGHT(TEXT(AE57,"0.#"),1)=".",FALSE,TRUE)</formula>
    </cfRule>
    <cfRule type="expression" dxfId="168" priority="13140">
      <formula>IF(RIGHT(TEXT(AE57,"0.#"),1)=".",TRUE,FALSE)</formula>
    </cfRule>
  </conditionalFormatting>
  <conditionalFormatting sqref="AI57">
    <cfRule type="expression" dxfId="167" priority="13137">
      <formula>IF(RIGHT(TEXT(AI57,"0.#"),1)=".",FALSE,TRUE)</formula>
    </cfRule>
    <cfRule type="expression" dxfId="166" priority="13138">
      <formula>IF(RIGHT(TEXT(AI57,"0.#"),1)=".",TRUE,FALSE)</formula>
    </cfRule>
  </conditionalFormatting>
  <conditionalFormatting sqref="AM57">
    <cfRule type="expression" dxfId="165" priority="13135">
      <formula>IF(RIGHT(TEXT(AM57,"0.#"),1)=".",FALSE,TRUE)</formula>
    </cfRule>
    <cfRule type="expression" dxfId="164" priority="13136">
      <formula>IF(RIGHT(TEXT(AM57,"0.#"),1)=".",TRUE,FALSE)</formula>
    </cfRule>
  </conditionalFormatting>
  <conditionalFormatting sqref="AQ58">
    <cfRule type="expression" dxfId="163" priority="13127">
      <formula>IF(RIGHT(TEXT(AQ58,"0.#"),1)=".",FALSE,TRUE)</formula>
    </cfRule>
    <cfRule type="expression" dxfId="162" priority="13128">
      <formula>IF(RIGHT(TEXT(AQ58,"0.#"),1)=".",TRUE,FALSE)</formula>
    </cfRule>
  </conditionalFormatting>
  <conditionalFormatting sqref="AE60 AQ60">
    <cfRule type="expression" dxfId="161" priority="13125">
      <formula>IF(RIGHT(TEXT(AE60,"0.#"),1)=".",FALSE,TRUE)</formula>
    </cfRule>
    <cfRule type="expression" dxfId="160" priority="13126">
      <formula>IF(RIGHT(TEXT(AE60,"0.#"),1)=".",TRUE,FALSE)</formula>
    </cfRule>
  </conditionalFormatting>
  <conditionalFormatting sqref="AI60">
    <cfRule type="expression" dxfId="159" priority="13123">
      <formula>IF(RIGHT(TEXT(AI60,"0.#"),1)=".",FALSE,TRUE)</formula>
    </cfRule>
    <cfRule type="expression" dxfId="158" priority="13124">
      <formula>IF(RIGHT(TEXT(AI60,"0.#"),1)=".",TRUE,FALSE)</formula>
    </cfRule>
  </conditionalFormatting>
  <conditionalFormatting sqref="AM60">
    <cfRule type="expression" dxfId="157" priority="13121">
      <formula>IF(RIGHT(TEXT(AM60,"0.#"),1)=".",FALSE,TRUE)</formula>
    </cfRule>
    <cfRule type="expression" dxfId="156" priority="13122">
      <formula>IF(RIGHT(TEXT(AM60,"0.#"),1)=".",TRUE,FALSE)</formula>
    </cfRule>
  </conditionalFormatting>
  <conditionalFormatting sqref="AQ61">
    <cfRule type="expression" dxfId="155" priority="13113">
      <formula>IF(RIGHT(TEXT(AQ61,"0.#"),1)=".",FALSE,TRUE)</formula>
    </cfRule>
    <cfRule type="expression" dxfId="154" priority="13114">
      <formula>IF(RIGHT(TEXT(AQ61,"0.#"),1)=".",TRUE,FALSE)</formula>
    </cfRule>
  </conditionalFormatting>
  <conditionalFormatting sqref="AE63 AQ63">
    <cfRule type="expression" dxfId="153" priority="13111">
      <formula>IF(RIGHT(TEXT(AE63,"0.#"),1)=".",FALSE,TRUE)</formula>
    </cfRule>
    <cfRule type="expression" dxfId="152" priority="13112">
      <formula>IF(RIGHT(TEXT(AE63,"0.#"),1)=".",TRUE,FALSE)</formula>
    </cfRule>
  </conditionalFormatting>
  <conditionalFormatting sqref="AI63">
    <cfRule type="expression" dxfId="151" priority="13109">
      <formula>IF(RIGHT(TEXT(AI63,"0.#"),1)=".",FALSE,TRUE)</formula>
    </cfRule>
    <cfRule type="expression" dxfId="150" priority="13110">
      <formula>IF(RIGHT(TEXT(AI63,"0.#"),1)=".",TRUE,FALSE)</formula>
    </cfRule>
  </conditionalFormatting>
  <conditionalFormatting sqref="AM63">
    <cfRule type="expression" dxfId="149" priority="13107">
      <formula>IF(RIGHT(TEXT(AM63,"0.#"),1)=".",FALSE,TRUE)</formula>
    </cfRule>
    <cfRule type="expression" dxfId="148" priority="13108">
      <formula>IF(RIGHT(TEXT(AM63,"0.#"),1)=".",TRUE,FALSE)</formula>
    </cfRule>
  </conditionalFormatting>
  <conditionalFormatting sqref="AQ64">
    <cfRule type="expression" dxfId="147" priority="13099">
      <formula>IF(RIGHT(TEXT(AQ64,"0.#"),1)=".",FALSE,TRUE)</formula>
    </cfRule>
    <cfRule type="expression" dxfId="146" priority="13100">
      <formula>IF(RIGHT(TEXT(AQ64,"0.#"),1)=".",TRUE,FALSE)</formula>
    </cfRule>
  </conditionalFormatting>
  <conditionalFormatting sqref="AE69:AE70 AI69:AI70 AM69:AM70 AQ69:AQ70 AU69:AU70">
    <cfRule type="expression" dxfId="145" priority="13067">
      <formula>IF(RIGHT(TEXT(AE69,"0.#"),1)=".",FALSE,TRUE)</formula>
    </cfRule>
    <cfRule type="expression" dxfId="144" priority="13068">
      <formula>IF(RIGHT(TEXT(AE69,"0.#"),1)=".",TRUE,FALSE)</formula>
    </cfRule>
  </conditionalFormatting>
  <conditionalFormatting sqref="AE55 AM55">
    <cfRule type="expression" dxfId="143" priority="2981">
      <formula>IF(RIGHT(TEXT(AE55,"0.#"),1)=".",FALSE,TRUE)</formula>
    </cfRule>
    <cfRule type="expression" dxfId="142" priority="2982">
      <formula>IF(RIGHT(TEXT(AE55,"0.#"),1)=".",TRUE,FALSE)</formula>
    </cfRule>
  </conditionalFormatting>
  <conditionalFormatting sqref="AI61">
    <cfRule type="expression" dxfId="141" priority="2971">
      <formula>IF(RIGHT(TEXT(AI61,"0.#"),1)=".",FALSE,TRUE)</formula>
    </cfRule>
    <cfRule type="expression" dxfId="140" priority="2972">
      <formula>IF(RIGHT(TEXT(AI61,"0.#"),1)=".",TRUE,FALSE)</formula>
    </cfRule>
  </conditionalFormatting>
  <conditionalFormatting sqref="AI55">
    <cfRule type="expression" dxfId="139" priority="2979">
      <formula>IF(RIGHT(TEXT(AI55,"0.#"),1)=".",FALSE,TRUE)</formula>
    </cfRule>
    <cfRule type="expression" dxfId="138" priority="2980">
      <formula>IF(RIGHT(TEXT(AI55,"0.#"),1)=".",TRUE,FALSE)</formula>
    </cfRule>
  </conditionalFormatting>
  <conditionalFormatting sqref="AE58 AM58">
    <cfRule type="expression" dxfId="137" priority="2977">
      <formula>IF(RIGHT(TEXT(AE58,"0.#"),1)=".",FALSE,TRUE)</formula>
    </cfRule>
    <cfRule type="expression" dxfId="136" priority="2978">
      <formula>IF(RIGHT(TEXT(AE58,"0.#"),1)=".",TRUE,FALSE)</formula>
    </cfRule>
  </conditionalFormatting>
  <conditionalFormatting sqref="AI58">
    <cfRule type="expression" dxfId="135" priority="2975">
      <formula>IF(RIGHT(TEXT(AI58,"0.#"),1)=".",FALSE,TRUE)</formula>
    </cfRule>
    <cfRule type="expression" dxfId="134" priority="2976">
      <formula>IF(RIGHT(TEXT(AI58,"0.#"),1)=".",TRUE,FALSE)</formula>
    </cfRule>
  </conditionalFormatting>
  <conditionalFormatting sqref="AE61 AM61">
    <cfRule type="expression" dxfId="133" priority="2973">
      <formula>IF(RIGHT(TEXT(AE61,"0.#"),1)=".",FALSE,TRUE)</formula>
    </cfRule>
    <cfRule type="expression" dxfId="132" priority="2974">
      <formula>IF(RIGHT(TEXT(AE61,"0.#"),1)=".",TRUE,FALSE)</formula>
    </cfRule>
  </conditionalFormatting>
  <conditionalFormatting sqref="AE64 AM64">
    <cfRule type="expression" dxfId="131" priority="2969">
      <formula>IF(RIGHT(TEXT(AE64,"0.#"),1)=".",FALSE,TRUE)</formula>
    </cfRule>
    <cfRule type="expression" dxfId="130" priority="2970">
      <formula>IF(RIGHT(TEXT(AE64,"0.#"),1)=".",TRUE,FALSE)</formula>
    </cfRule>
  </conditionalFormatting>
  <conditionalFormatting sqref="AI64">
    <cfRule type="expression" dxfId="129" priority="2967">
      <formula>IF(RIGHT(TEXT(AI64,"0.#"),1)=".",FALSE,TRUE)</formula>
    </cfRule>
    <cfRule type="expression" dxfId="128" priority="2968">
      <formula>IF(RIGHT(TEXT(AI64,"0.#"),1)=".",TRUE,FALSE)</formula>
    </cfRule>
  </conditionalFormatting>
  <conditionalFormatting sqref="AL177:AO177">
    <cfRule type="expression" dxfId="127" priority="2823">
      <formula>IF(AND(AL177&gt;=0, RIGHT(TEXT(AL177,"0.#"),1)&lt;&gt;"."),TRUE,FALSE)</formula>
    </cfRule>
    <cfRule type="expression" dxfId="126" priority="2824">
      <formula>IF(AND(AL177&gt;=0, RIGHT(TEXT(AL177,"0.#"),1)="."),TRUE,FALSE)</formula>
    </cfRule>
    <cfRule type="expression" dxfId="125" priority="2825">
      <formula>IF(AND(AL177&lt;0, RIGHT(TEXT(AL177,"0.#"),1)&lt;&gt;"."),TRUE,FALSE)</formula>
    </cfRule>
    <cfRule type="expression" dxfId="124" priority="2826">
      <formula>IF(AND(AL177&lt;0, RIGHT(TEXT(AL177,"0.#"),1)="."),TRUE,FALSE)</formula>
    </cfRule>
  </conditionalFormatting>
  <conditionalFormatting sqref="Y177">
    <cfRule type="expression" dxfId="123" priority="2821">
      <formula>IF(RIGHT(TEXT(Y177,"0.#"),1)=".",FALSE,TRUE)</formula>
    </cfRule>
    <cfRule type="expression" dxfId="122" priority="2822">
      <formula>IF(RIGHT(TEXT(Y177,"0.#"),1)=".",TRUE,FALSE)</formula>
    </cfRule>
  </conditionalFormatting>
  <conditionalFormatting sqref="Y181">
    <cfRule type="expression" dxfId="121" priority="2075">
      <formula>IF(RIGHT(TEXT(Y181,"0.#"),1)=".",FALSE,TRUE)</formula>
    </cfRule>
    <cfRule type="expression" dxfId="120" priority="2076">
      <formula>IF(RIGHT(TEXT(Y181,"0.#"),1)=".",TRUE,FALSE)</formula>
    </cfRule>
  </conditionalFormatting>
  <conditionalFormatting sqref="Y185">
    <cfRule type="expression" dxfId="119" priority="2063">
      <formula>IF(RIGHT(TEXT(Y185,"0.#"),1)=".",FALSE,TRUE)</formula>
    </cfRule>
    <cfRule type="expression" dxfId="118" priority="2064">
      <formula>IF(RIGHT(TEXT(Y185,"0.#"),1)=".",TRUE,FALSE)</formula>
    </cfRule>
  </conditionalFormatting>
  <conditionalFormatting sqref="Y189">
    <cfRule type="expression" dxfId="117" priority="2051">
      <formula>IF(RIGHT(TEXT(Y189,"0.#"),1)=".",FALSE,TRUE)</formula>
    </cfRule>
    <cfRule type="expression" dxfId="116" priority="2052">
      <formula>IF(RIGHT(TEXT(Y189,"0.#"),1)=".",TRUE,FALSE)</formula>
    </cfRule>
  </conditionalFormatting>
  <conditionalFormatting sqref="Y193">
    <cfRule type="expression" dxfId="115" priority="2039">
      <formula>IF(RIGHT(TEXT(Y193,"0.#"),1)=".",FALSE,TRUE)</formula>
    </cfRule>
    <cfRule type="expression" dxfId="114" priority="2040">
      <formula>IF(RIGHT(TEXT(Y193,"0.#"),1)=".",TRUE,FALSE)</formula>
    </cfRule>
  </conditionalFormatting>
  <conditionalFormatting sqref="W23">
    <cfRule type="expression" dxfId="113" priority="2317">
      <formula>IF(RIGHT(TEXT(W23,"0.#"),1)=".",FALSE,TRUE)</formula>
    </cfRule>
    <cfRule type="expression" dxfId="112" priority="2318">
      <formula>IF(RIGHT(TEXT(W23,"0.#"),1)=".",TRUE,FALSE)</formula>
    </cfRule>
  </conditionalFormatting>
  <conditionalFormatting sqref="W24:W26">
    <cfRule type="expression" dxfId="111" priority="2315">
      <formula>IF(RIGHT(TEXT(W24,"0.#"),1)=".",FALSE,TRUE)</formula>
    </cfRule>
    <cfRule type="expression" dxfId="110" priority="2316">
      <formula>IF(RIGHT(TEXT(W24,"0.#"),1)=".",TRUE,FALSE)</formula>
    </cfRule>
  </conditionalFormatting>
  <conditionalFormatting sqref="P23">
    <cfRule type="expression" dxfId="109" priority="2305">
      <formula>IF(RIGHT(TEXT(P23,"0.#"),1)=".",FALSE,TRUE)</formula>
    </cfRule>
    <cfRule type="expression" dxfId="108" priority="2306">
      <formula>IF(RIGHT(TEXT(P23,"0.#"),1)=".",TRUE,FALSE)</formula>
    </cfRule>
  </conditionalFormatting>
  <conditionalFormatting sqref="P24:P26">
    <cfRule type="expression" dxfId="107" priority="2303">
      <formula>IF(RIGHT(TEXT(P24,"0.#"),1)=".",FALSE,TRUE)</formula>
    </cfRule>
    <cfRule type="expression" dxfId="106" priority="2304">
      <formula>IF(RIGHT(TEXT(P24,"0.#"),1)=".",TRUE,FALSE)</formula>
    </cfRule>
  </conditionalFormatting>
  <conditionalFormatting sqref="AQ49">
    <cfRule type="expression" dxfId="105" priority="2285">
      <formula>IF(RIGHT(TEXT(AQ49,"0.#"),1)=".",FALSE,TRUE)</formula>
    </cfRule>
    <cfRule type="expression" dxfId="104" priority="2286">
      <formula>IF(RIGHT(TEXT(AQ49,"0.#"),1)=".",TRUE,FALSE)</formula>
    </cfRule>
  </conditionalFormatting>
  <conditionalFormatting sqref="AQ39">
    <cfRule type="expression" dxfId="103" priority="2299">
      <formula>IF(RIGHT(TEXT(AQ39,"0.#"),1)=".",FALSE,TRUE)</formula>
    </cfRule>
    <cfRule type="expression" dxfId="102" priority="2300">
      <formula>IF(RIGHT(TEXT(AQ39,"0.#"),1)=".",TRUE,FALSE)</formula>
    </cfRule>
  </conditionalFormatting>
  <conditionalFormatting sqref="AQ40">
    <cfRule type="expression" dxfId="101" priority="2297">
      <formula>IF(RIGHT(TEXT(AQ40,"0.#"),1)=".",FALSE,TRUE)</formula>
    </cfRule>
    <cfRule type="expression" dxfId="100" priority="2298">
      <formula>IF(RIGHT(TEXT(AQ40,"0.#"),1)=".",TRUE,FALSE)</formula>
    </cfRule>
  </conditionalFormatting>
  <conditionalFormatting sqref="AQ42">
    <cfRule type="expression" dxfId="99" priority="2295">
      <formula>IF(RIGHT(TEXT(AQ42,"0.#"),1)=".",FALSE,TRUE)</formula>
    </cfRule>
    <cfRule type="expression" dxfId="98" priority="2296">
      <formula>IF(RIGHT(TEXT(AQ42,"0.#"),1)=".",TRUE,FALSE)</formula>
    </cfRule>
  </conditionalFormatting>
  <conditionalFormatting sqref="AQ43">
    <cfRule type="expression" dxfId="97" priority="2293">
      <formula>IF(RIGHT(TEXT(AQ43,"0.#"),1)=".",FALSE,TRUE)</formula>
    </cfRule>
    <cfRule type="expression" dxfId="96" priority="2294">
      <formula>IF(RIGHT(TEXT(AQ43,"0.#"),1)=".",TRUE,FALSE)</formula>
    </cfRule>
  </conditionalFormatting>
  <conditionalFormatting sqref="AQ45">
    <cfRule type="expression" dxfId="95" priority="2291">
      <formula>IF(RIGHT(TEXT(AQ45,"0.#"),1)=".",FALSE,TRUE)</formula>
    </cfRule>
    <cfRule type="expression" dxfId="94" priority="2292">
      <formula>IF(RIGHT(TEXT(AQ45,"0.#"),1)=".",TRUE,FALSE)</formula>
    </cfRule>
  </conditionalFormatting>
  <conditionalFormatting sqref="AQ46">
    <cfRule type="expression" dxfId="93" priority="2289">
      <formula>IF(RIGHT(TEXT(AQ46,"0.#"),1)=".",FALSE,TRUE)</formula>
    </cfRule>
    <cfRule type="expression" dxfId="92" priority="2290">
      <formula>IF(RIGHT(TEXT(AQ46,"0.#"),1)=".",TRUE,FALSE)</formula>
    </cfRule>
  </conditionalFormatting>
  <conditionalFormatting sqref="AQ48">
    <cfRule type="expression" dxfId="91" priority="2287">
      <formula>IF(RIGHT(TEXT(AQ48,"0.#"),1)=".",FALSE,TRUE)</formula>
    </cfRule>
    <cfRule type="expression" dxfId="90" priority="2288">
      <formula>IF(RIGHT(TEXT(AQ48,"0.#"),1)=".",TRUE,FALSE)</formula>
    </cfRule>
  </conditionalFormatting>
  <conditionalFormatting sqref="AL181:AO181">
    <cfRule type="expression" dxfId="89" priority="2077">
      <formula>IF(AND(AL181&gt;=0, RIGHT(TEXT(AL181,"0.#"),1)&lt;&gt;"."),TRUE,FALSE)</formula>
    </cfRule>
    <cfRule type="expression" dxfId="88" priority="2078">
      <formula>IF(AND(AL181&gt;=0, RIGHT(TEXT(AL181,"0.#"),1)="."),TRUE,FALSE)</formula>
    </cfRule>
    <cfRule type="expression" dxfId="87" priority="2079">
      <formula>IF(AND(AL181&lt;0, RIGHT(TEXT(AL181,"0.#"),1)&lt;&gt;"."),TRUE,FALSE)</formula>
    </cfRule>
    <cfRule type="expression" dxfId="86" priority="2080">
      <formula>IF(AND(AL181&lt;0, RIGHT(TEXT(AL181,"0.#"),1)="."),TRUE,FALSE)</formula>
    </cfRule>
  </conditionalFormatting>
  <conditionalFormatting sqref="AL185:AO185">
    <cfRule type="expression" dxfId="85" priority="2065">
      <formula>IF(AND(AL185&gt;=0, RIGHT(TEXT(AL185,"0.#"),1)&lt;&gt;"."),TRUE,FALSE)</formula>
    </cfRule>
    <cfRule type="expression" dxfId="84" priority="2066">
      <formula>IF(AND(AL185&gt;=0, RIGHT(TEXT(AL185,"0.#"),1)="."),TRUE,FALSE)</formula>
    </cfRule>
    <cfRule type="expression" dxfId="83" priority="2067">
      <formula>IF(AND(AL185&lt;0, RIGHT(TEXT(AL185,"0.#"),1)&lt;&gt;"."),TRUE,FALSE)</formula>
    </cfRule>
    <cfRule type="expression" dxfId="82" priority="2068">
      <formula>IF(AND(AL185&lt;0, RIGHT(TEXT(AL185,"0.#"),1)="."),TRUE,FALSE)</formula>
    </cfRule>
  </conditionalFormatting>
  <conditionalFormatting sqref="AL197:AO197">
    <cfRule type="expression" dxfId="81" priority="2029">
      <formula>IF(AND(AL197&gt;=0, RIGHT(TEXT(AL197,"0.#"),1)&lt;&gt;"."),TRUE,FALSE)</formula>
    </cfRule>
    <cfRule type="expression" dxfId="80" priority="2030">
      <formula>IF(AND(AL197&gt;=0, RIGHT(TEXT(AL197,"0.#"),1)="."),TRUE,FALSE)</formula>
    </cfRule>
    <cfRule type="expression" dxfId="79" priority="2031">
      <formula>IF(AND(AL197&lt;0, RIGHT(TEXT(AL197,"0.#"),1)&lt;&gt;"."),TRUE,FALSE)</formula>
    </cfRule>
    <cfRule type="expression" dxfId="78" priority="2032">
      <formula>IF(AND(AL197&lt;0, RIGHT(TEXT(AL197,"0.#"),1)="."),TRUE,FALSE)</formula>
    </cfRule>
  </conditionalFormatting>
  <conditionalFormatting sqref="Y197">
    <cfRule type="expression" dxfId="77" priority="2027">
      <formula>IF(RIGHT(TEXT(Y197,"0.#"),1)=".",FALSE,TRUE)</formula>
    </cfRule>
    <cfRule type="expression" dxfId="76" priority="2028">
      <formula>IF(RIGHT(TEXT(Y197,"0.#"),1)=".",TRUE,FALSE)</formula>
    </cfRule>
  </conditionalFormatting>
  <conditionalFormatting sqref="AL201:AO201">
    <cfRule type="expression" dxfId="75" priority="2017">
      <formula>IF(AND(AL201&gt;=0, RIGHT(TEXT(AL201,"0.#"),1)&lt;&gt;"."),TRUE,FALSE)</formula>
    </cfRule>
    <cfRule type="expression" dxfId="74" priority="2018">
      <formula>IF(AND(AL201&gt;=0, RIGHT(TEXT(AL201,"0.#"),1)="."),TRUE,FALSE)</formula>
    </cfRule>
    <cfRule type="expression" dxfId="73" priority="2019">
      <formula>IF(AND(AL201&lt;0, RIGHT(TEXT(AL201,"0.#"),1)&lt;&gt;"."),TRUE,FALSE)</formula>
    </cfRule>
    <cfRule type="expression" dxfId="72" priority="2020">
      <formula>IF(AND(AL201&lt;0, RIGHT(TEXT(AL201,"0.#"),1)="."),TRUE,FALSE)</formula>
    </cfRule>
  </conditionalFormatting>
  <conditionalFormatting sqref="Y201">
    <cfRule type="expression" dxfId="71" priority="2015">
      <formula>IF(RIGHT(TEXT(Y201,"0.#"),1)=".",FALSE,TRUE)</formula>
    </cfRule>
    <cfRule type="expression" dxfId="70" priority="2016">
      <formula>IF(RIGHT(TEXT(Y201,"0.#"),1)=".",TRUE,FALSE)</formula>
    </cfRule>
  </conditionalFormatting>
  <conditionalFormatting sqref="Y205">
    <cfRule type="expression" dxfId="69" priority="2003">
      <formula>IF(RIGHT(TEXT(Y205,"0.#"),1)=".",FALSE,TRUE)</formula>
    </cfRule>
    <cfRule type="expression" dxfId="68" priority="2004">
      <formula>IF(RIGHT(TEXT(Y205,"0.#"),1)=".",TRUE,FALSE)</formula>
    </cfRule>
  </conditionalFormatting>
  <conditionalFormatting sqref="AU36">
    <cfRule type="expression" dxfId="67" priority="469">
      <formula>IF(RIGHT(TEXT(AU36,"0.#"),1)=".",FALSE,TRUE)</formula>
    </cfRule>
    <cfRule type="expression" dxfId="66" priority="470">
      <formula>IF(RIGHT(TEXT(AU36,"0.#"),1)=".",TRUE,FALSE)</formula>
    </cfRule>
  </conditionalFormatting>
  <conditionalFormatting sqref="AU37">
    <cfRule type="expression" dxfId="65" priority="467">
      <formula>IF(RIGHT(TEXT(AU37,"0.#"),1)=".",FALSE,TRUE)</formula>
    </cfRule>
    <cfRule type="expression" dxfId="64" priority="468">
      <formula>IF(RIGHT(TEXT(AU37,"0.#"),1)=".",TRUE,FALSE)</formula>
    </cfRule>
  </conditionalFormatting>
  <conditionalFormatting sqref="AU39">
    <cfRule type="expression" dxfId="63" priority="463">
      <formula>IF(RIGHT(TEXT(AU39,"0.#"),1)=".",FALSE,TRUE)</formula>
    </cfRule>
    <cfRule type="expression" dxfId="62" priority="464">
      <formula>IF(RIGHT(TEXT(AU39,"0.#"),1)=".",TRUE,FALSE)</formula>
    </cfRule>
  </conditionalFormatting>
  <conditionalFormatting sqref="AU40">
    <cfRule type="expression" dxfId="61" priority="461">
      <formula>IF(RIGHT(TEXT(AU40,"0.#"),1)=".",FALSE,TRUE)</formula>
    </cfRule>
    <cfRule type="expression" dxfId="60" priority="462">
      <formula>IF(RIGHT(TEXT(AU40,"0.#"),1)=".",TRUE,FALSE)</formula>
    </cfRule>
  </conditionalFormatting>
  <conditionalFormatting sqref="AU42">
    <cfRule type="expression" dxfId="59" priority="457">
      <formula>IF(RIGHT(TEXT(AU42,"0.#"),1)=".",FALSE,TRUE)</formula>
    </cfRule>
    <cfRule type="expression" dxfId="58" priority="458">
      <formula>IF(RIGHT(TEXT(AU42,"0.#"),1)=".",TRUE,FALSE)</formula>
    </cfRule>
  </conditionalFormatting>
  <conditionalFormatting sqref="AU43">
    <cfRule type="expression" dxfId="57" priority="455">
      <formula>IF(RIGHT(TEXT(AU43,"0.#"),1)=".",FALSE,TRUE)</formula>
    </cfRule>
    <cfRule type="expression" dxfId="56" priority="456">
      <formula>IF(RIGHT(TEXT(AU43,"0.#"),1)=".",TRUE,FALSE)</formula>
    </cfRule>
  </conditionalFormatting>
  <conditionalFormatting sqref="AU45">
    <cfRule type="expression" dxfId="55" priority="453">
      <formula>IF(RIGHT(TEXT(AU45,"0.#"),1)=".",FALSE,TRUE)</formula>
    </cfRule>
    <cfRule type="expression" dxfId="54" priority="454">
      <formula>IF(RIGHT(TEXT(AU45,"0.#"),1)=".",TRUE,FALSE)</formula>
    </cfRule>
  </conditionalFormatting>
  <conditionalFormatting sqref="AU46">
    <cfRule type="expression" dxfId="53" priority="451">
      <formula>IF(RIGHT(TEXT(AU46,"0.#"),1)=".",FALSE,TRUE)</formula>
    </cfRule>
    <cfRule type="expression" dxfId="52" priority="452">
      <formula>IF(RIGHT(TEXT(AU46,"0.#"),1)=".",TRUE,FALSE)</formula>
    </cfRule>
  </conditionalFormatting>
  <conditionalFormatting sqref="AU48">
    <cfRule type="expression" dxfId="51" priority="449">
      <formula>IF(RIGHT(TEXT(AU48,"0.#"),1)=".",FALSE,TRUE)</formula>
    </cfRule>
    <cfRule type="expression" dxfId="50" priority="450">
      <formula>IF(RIGHT(TEXT(AU48,"0.#"),1)=".",TRUE,FALSE)</formula>
    </cfRule>
  </conditionalFormatting>
  <conditionalFormatting sqref="AU49">
    <cfRule type="expression" dxfId="49" priority="447">
      <formula>IF(RIGHT(TEXT(AU49,"0.#"),1)=".",FALSE,TRUE)</formula>
    </cfRule>
    <cfRule type="expression" dxfId="48" priority="448">
      <formula>IF(RIGHT(TEXT(AU49,"0.#"),1)=".",TRUE,FALSE)</formula>
    </cfRule>
  </conditionalFormatting>
  <conditionalFormatting sqref="P27:AC27">
    <cfRule type="expression" dxfId="47" priority="13">
      <formula>IF(RIGHT(TEXT(P27,"0.#"),1)=".",FALSE,TRUE)</formula>
    </cfRule>
    <cfRule type="expression" dxfId="46" priority="14">
      <formula>IF(RIGHT(TEXT(P27,"0.#"),1)=".",TRUE,FALSE)</formula>
    </cfRule>
  </conditionalFormatting>
  <conditionalFormatting sqref="AL189:AO189">
    <cfRule type="expression" dxfId="45" priority="9">
      <formula>IF(AND(AL189&gt;=0, RIGHT(TEXT(AL189,"0.#"),1)&lt;&gt;"."),TRUE,FALSE)</formula>
    </cfRule>
    <cfRule type="expression" dxfId="44" priority="10">
      <formula>IF(AND(AL189&gt;=0, RIGHT(TEXT(AL189,"0.#"),1)="."),TRUE,FALSE)</formula>
    </cfRule>
    <cfRule type="expression" dxfId="43" priority="11">
      <formula>IF(AND(AL189&lt;0, RIGHT(TEXT(AL189,"0.#"),1)&lt;&gt;"."),TRUE,FALSE)</formula>
    </cfRule>
    <cfRule type="expression" dxfId="42" priority="12">
      <formula>IF(AND(AL189&lt;0, RIGHT(TEXT(AL189,"0.#"),1)="."),TRUE,FALSE)</formula>
    </cfRule>
  </conditionalFormatting>
  <conditionalFormatting sqref="AL193:AO193">
    <cfRule type="expression" dxfId="41" priority="5">
      <formula>IF(AND(AL193&gt;=0, RIGHT(TEXT(AL193,"0.#"),1)&lt;&gt;"."),TRUE,FALSE)</formula>
    </cfRule>
    <cfRule type="expression" dxfId="40" priority="6">
      <formula>IF(AND(AL193&gt;=0, RIGHT(TEXT(AL193,"0.#"),1)="."),TRUE,FALSE)</formula>
    </cfRule>
    <cfRule type="expression" dxfId="39" priority="7">
      <formula>IF(AND(AL193&lt;0, RIGHT(TEXT(AL193,"0.#"),1)&lt;&gt;"."),TRUE,FALSE)</formula>
    </cfRule>
    <cfRule type="expression" dxfId="38" priority="8">
      <formula>IF(AND(AL193&lt;0, RIGHT(TEXT(AL193,"0.#"),1)="."),TRUE,FALSE)</formula>
    </cfRule>
  </conditionalFormatting>
  <conditionalFormatting sqref="AL205:AO205">
    <cfRule type="expression" dxfId="37" priority="1">
      <formula>IF(AND(AL205&gt;=0, RIGHT(TEXT(AL205,"0.#"),1)&lt;&gt;"."),TRUE,FALSE)</formula>
    </cfRule>
    <cfRule type="expression" dxfId="36" priority="2">
      <formula>IF(AND(AL205&gt;=0, RIGHT(TEXT(AL205,"0.#"),1)="."),TRUE,FALSE)</formula>
    </cfRule>
    <cfRule type="expression" dxfId="35" priority="3">
      <formula>IF(AND(AL205&lt;0, RIGHT(TEXT(AL205,"0.#"),1)&lt;&gt;"."),TRUE,FALSE)</formula>
    </cfRule>
    <cfRule type="expression" dxfId="34" priority="4">
      <formula>IF(AND(AL205&lt;0, RIGHT(TEXT(AL205,"0.#"),1)="."),TRUE,FALSE)</formula>
    </cfRule>
  </conditionalFormatting>
  <dataValidations count="15">
    <dataValidation type="custom" imeMode="disabled" allowBlank="1" showInputMessage="1" showErrorMessage="1" sqref="AY23 AY60:AY61 AY68:AY70 P13:AX13 AR15:AX15 P14:AQ18 AR18:AX18 P19:AJ19 AQ29:AR29 AU29:AX29 AE30:AX32 AE36:AX37 AE39:AX40 AE42:AX43 AE45:AX46 AE48:AX49 AE51:AX51 AE54:AX54 AE57:AX57 AE60:AX60 AE63:AX63 AY64 AQ68:AR68 AU68:AX68 AE69:AX70 AY73 Y157:AB157 AU157:AX157 Y161:AB161 AU161:AX161 Y165:AB165 AU165:AX165 Y169:AB169 AU169:AX169 Y177:AB177 AL177:AO177 Y181:AB181 AL181:AO181 Y185:AB185 AL185:AO185 Y189:AB189 AL189:AO189 Y193:AB193 AL193:AO193 Y197:AB197 AL197:AO197 Y201:AB201 AL201:AO201 Y205:AB205 AL205:AO205 P23:AC27">
      <formula1>OR(ISNUMBER(P13), P13="-")</formula1>
    </dataValidation>
    <dataValidation type="list" allowBlank="1" showInputMessage="1" showErrorMessage="1" sqref="S5:X5">
      <formula1>T終了年度</formula1>
    </dataValidation>
    <dataValidation type="list" allowBlank="1" showInputMessage="1" showErrorMessage="1" sqref="AO171 AO206">
      <formula1>"　, ☑"</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sqref="A101:E101">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77:O177 J181:O181 J185:O185 J189:O189 J193:O193 J197:O197 J201:O201 J205:O205">
      <formula1>OR(ISNUMBER(J177), J177="-")</formula1>
    </dataValidation>
    <dataValidation type="custom" imeMode="disabled" allowBlank="1" showInputMessage="1" showErrorMessage="1" sqref="AH177:AK177 AH181:AK181 AH185:AK185 AH189:AK189 AH193:AK193 AH197:AK197 AH201:AK201 AH205:AK205">
      <formula1>OR(AND(MOD(IF(ISNUMBER(AH177), AH177, 0.5),1)=0, 0&lt;=AH177), AH177="-")</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5 X114:Y115 AJ114:AK115 AU114:AV115">
      <formula1>0</formula1>
      <formula2>9999</formula2>
    </dataValidation>
    <dataValidation type="whole" allowBlank="1" showInputMessage="1" showErrorMessage="1" sqref="O114:P115 AA114:AB115 AM114:AN115 AX114:AX11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40" max="49" man="1"/>
    <brk id="73" max="49" man="1"/>
    <brk id="103" max="49" man="1"/>
    <brk id="115" max="49" man="1"/>
    <brk id="154" max="49" man="1"/>
    <brk id="193"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AO115 E114:G115 Q114:S115 AC114:AE115 AO114:AP114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AC177:AG177 AC181:AG181 AC185:AG185 AC189:AG189 AC193:AG193 AC197:AG197 AC201:AG201 AC205:AG205</xm:sqref>
        </x14:dataValidation>
        <x14:dataValidation type="list" allowBlank="1" showInputMessage="1" showErrorMessage="1">
          <x14:formula1>
            <xm:f>入力規則等!$U$37:$U$39</xm:f>
          </x14:formula1>
          <xm:sqref>I114:J114 U114:V114 AG114:AH114 AR114:AS114</xm:sqref>
        </x14:dataValidation>
        <x14:dataValidation type="list" allowBlank="1" showInputMessage="1" showErrorMessage="1">
          <x14:formula1>
            <xm:f>入力規則等!$U$7:$U$9</xm:f>
          </x14:formula1>
          <xm:sqref>I115:J115 U115:V115 AG115:AH115 AR115:AS115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162</v>
      </c>
      <c r="W1" s="29" t="s">
        <v>161</v>
      </c>
      <c r="Y1" s="29" t="s">
        <v>77</v>
      </c>
      <c r="Z1" s="29" t="s">
        <v>413</v>
      </c>
      <c r="AA1" s="29" t="s">
        <v>78</v>
      </c>
      <c r="AB1" s="29" t="s">
        <v>414</v>
      </c>
      <c r="AC1" s="29" t="s">
        <v>33</v>
      </c>
      <c r="AD1" s="28"/>
      <c r="AE1" s="29" t="s">
        <v>45</v>
      </c>
      <c r="AF1" s="30"/>
      <c r="AG1" s="46" t="s">
        <v>183</v>
      </c>
      <c r="AI1" s="46" t="s">
        <v>188</v>
      </c>
      <c r="AK1" s="46" t="s">
        <v>193</v>
      </c>
      <c r="AM1" s="69"/>
      <c r="AN1" s="69"/>
      <c r="AP1" s="28" t="s">
        <v>239</v>
      </c>
    </row>
    <row r="2" spans="1:42" ht="13.5" customHeight="1" x14ac:dyDescent="0.2">
      <c r="A2" s="14" t="s">
        <v>81</v>
      </c>
      <c r="B2" s="15"/>
      <c r="C2" s="13" t="str">
        <f>IF(B2="","",A2)</f>
        <v/>
      </c>
      <c r="D2" s="13" t="str">
        <f>IF(C2="","",IF(D1&lt;&gt;"",CONCATENATE(D1,"、",C2),C2))</f>
        <v/>
      </c>
      <c r="F2" s="12" t="s">
        <v>68</v>
      </c>
      <c r="G2" s="17" t="s">
        <v>602</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86">
        <v>20</v>
      </c>
      <c r="W2" s="32" t="s">
        <v>167</v>
      </c>
      <c r="Y2" s="32" t="s">
        <v>64</v>
      </c>
      <c r="Z2" s="32" t="s">
        <v>64</v>
      </c>
      <c r="AA2" s="79" t="s">
        <v>280</v>
      </c>
      <c r="AB2" s="79" t="s">
        <v>508</v>
      </c>
      <c r="AC2" s="80" t="s">
        <v>131</v>
      </c>
      <c r="AD2" s="28"/>
      <c r="AE2" s="38" t="s">
        <v>163</v>
      </c>
      <c r="AF2" s="30"/>
      <c r="AG2" s="47" t="s">
        <v>247</v>
      </c>
      <c r="AI2" s="46" t="s">
        <v>277</v>
      </c>
      <c r="AK2" s="46" t="s">
        <v>194</v>
      </c>
      <c r="AM2" s="69"/>
      <c r="AN2" s="69"/>
      <c r="AP2" s="47" t="s">
        <v>247</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602</v>
      </c>
      <c r="R3" s="13" t="str">
        <f t="shared" ref="R3:R8" si="3">IF(Q3="","",P3)</f>
        <v>委託・請負</v>
      </c>
      <c r="S3" s="13" t="str">
        <f t="shared" ref="S3:S8" si="4">IF(R3="",S2,IF(S2&lt;&gt;"",CONCATENATE(S2,"、",R3),R3))</f>
        <v>委託・請負</v>
      </c>
      <c r="T3" s="13"/>
      <c r="U3" s="32" t="s">
        <v>539</v>
      </c>
      <c r="W3" s="32" t="s">
        <v>142</v>
      </c>
      <c r="Y3" s="32" t="s">
        <v>65</v>
      </c>
      <c r="Z3" s="32" t="s">
        <v>415</v>
      </c>
      <c r="AA3" s="79" t="s">
        <v>380</v>
      </c>
      <c r="AB3" s="79" t="s">
        <v>509</v>
      </c>
      <c r="AC3" s="80" t="s">
        <v>132</v>
      </c>
      <c r="AD3" s="28"/>
      <c r="AE3" s="38" t="s">
        <v>164</v>
      </c>
      <c r="AF3" s="30"/>
      <c r="AG3" s="47" t="s">
        <v>248</v>
      </c>
      <c r="AI3" s="46" t="s">
        <v>187</v>
      </c>
      <c r="AK3" s="46" t="str">
        <f>CHAR(CODE(AK2)+1)</f>
        <v>B</v>
      </c>
      <c r="AM3" s="69"/>
      <c r="AN3" s="69"/>
      <c r="AP3" s="47" t="s">
        <v>248</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540</v>
      </c>
      <c r="W4" s="32" t="s">
        <v>143</v>
      </c>
      <c r="Y4" s="32" t="s">
        <v>287</v>
      </c>
      <c r="Z4" s="32" t="s">
        <v>416</v>
      </c>
      <c r="AA4" s="79" t="s">
        <v>381</v>
      </c>
      <c r="AB4" s="79" t="s">
        <v>510</v>
      </c>
      <c r="AC4" s="79" t="s">
        <v>133</v>
      </c>
      <c r="AD4" s="28"/>
      <c r="AE4" s="38" t="s">
        <v>165</v>
      </c>
      <c r="AF4" s="30"/>
      <c r="AG4" s="47" t="s">
        <v>249</v>
      </c>
      <c r="AI4" s="46" t="s">
        <v>189</v>
      </c>
      <c r="AK4" s="46" t="str">
        <f t="shared" ref="AK4:AK49" si="7">CHAR(CODE(AK3)+1)</f>
        <v>C</v>
      </c>
      <c r="AM4" s="69"/>
      <c r="AN4" s="69"/>
      <c r="AP4" s="47" t="s">
        <v>249</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564</v>
      </c>
      <c r="Y5" s="32" t="s">
        <v>288</v>
      </c>
      <c r="Z5" s="32" t="s">
        <v>417</v>
      </c>
      <c r="AA5" s="79" t="s">
        <v>382</v>
      </c>
      <c r="AB5" s="79" t="s">
        <v>511</v>
      </c>
      <c r="AC5" s="79" t="s">
        <v>166</v>
      </c>
      <c r="AD5" s="31"/>
      <c r="AE5" s="38" t="s">
        <v>259</v>
      </c>
      <c r="AF5" s="30"/>
      <c r="AG5" s="47" t="s">
        <v>250</v>
      </c>
      <c r="AI5" s="46" t="s">
        <v>284</v>
      </c>
      <c r="AK5" s="46" t="str">
        <f t="shared" si="7"/>
        <v>D</v>
      </c>
      <c r="AP5" s="47" t="s">
        <v>250</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261</v>
      </c>
      <c r="W6" s="32" t="s">
        <v>144</v>
      </c>
      <c r="Y6" s="32" t="s">
        <v>289</v>
      </c>
      <c r="Z6" s="32" t="s">
        <v>418</v>
      </c>
      <c r="AA6" s="79" t="s">
        <v>383</v>
      </c>
      <c r="AB6" s="79" t="s">
        <v>512</v>
      </c>
      <c r="AC6" s="79" t="s">
        <v>134</v>
      </c>
      <c r="AD6" s="31"/>
      <c r="AE6" s="38" t="s">
        <v>257</v>
      </c>
      <c r="AF6" s="30"/>
      <c r="AG6" s="47" t="s">
        <v>251</v>
      </c>
      <c r="AI6" s="46" t="s">
        <v>285</v>
      </c>
      <c r="AK6" s="46" t="str">
        <f>CHAR(CODE(AK5)+1)</f>
        <v>E</v>
      </c>
      <c r="AP6" s="47" t="s">
        <v>251</v>
      </c>
    </row>
    <row r="7" spans="1:42" ht="13.5" customHeight="1" x14ac:dyDescent="0.2">
      <c r="A7" s="14" t="s">
        <v>86</v>
      </c>
      <c r="B7" s="15"/>
      <c r="C7" s="13" t="str">
        <f t="shared" si="0"/>
        <v/>
      </c>
      <c r="D7" s="13" t="str">
        <f t="shared" si="8"/>
        <v/>
      </c>
      <c r="F7" s="18" t="s">
        <v>203</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145</v>
      </c>
      <c r="Y7" s="32" t="s">
        <v>290</v>
      </c>
      <c r="Z7" s="32" t="s">
        <v>419</v>
      </c>
      <c r="AA7" s="79" t="s">
        <v>384</v>
      </c>
      <c r="AB7" s="79" t="s">
        <v>513</v>
      </c>
      <c r="AC7" s="31"/>
      <c r="AD7" s="31"/>
      <c r="AE7" s="32" t="s">
        <v>134</v>
      </c>
      <c r="AF7" s="30"/>
      <c r="AG7" s="47" t="s">
        <v>252</v>
      </c>
      <c r="AH7" s="72"/>
      <c r="AI7" s="47" t="s">
        <v>273</v>
      </c>
      <c r="AK7" s="46" t="str">
        <f>CHAR(CODE(AK6)+1)</f>
        <v>F</v>
      </c>
      <c r="AP7" s="47" t="s">
        <v>252</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282</v>
      </c>
      <c r="W8" s="32" t="s">
        <v>146</v>
      </c>
      <c r="Y8" s="32" t="s">
        <v>291</v>
      </c>
      <c r="Z8" s="32" t="s">
        <v>420</v>
      </c>
      <c r="AA8" s="79" t="s">
        <v>385</v>
      </c>
      <c r="AB8" s="79" t="s">
        <v>514</v>
      </c>
      <c r="AC8" s="31"/>
      <c r="AD8" s="31"/>
      <c r="AE8" s="31"/>
      <c r="AF8" s="30"/>
      <c r="AG8" s="47" t="s">
        <v>253</v>
      </c>
      <c r="AI8" s="46" t="s">
        <v>274</v>
      </c>
      <c r="AK8" s="46" t="str">
        <f t="shared" si="7"/>
        <v>G</v>
      </c>
      <c r="AP8" s="47" t="s">
        <v>253</v>
      </c>
    </row>
    <row r="9" spans="1:42" ht="13.5" customHeight="1" x14ac:dyDescent="0.2">
      <c r="A9" s="14" t="s">
        <v>88</v>
      </c>
      <c r="B9" s="15"/>
      <c r="C9" s="13" t="str">
        <f t="shared" si="0"/>
        <v/>
      </c>
      <c r="D9" s="13" t="str">
        <f t="shared" si="8"/>
        <v/>
      </c>
      <c r="F9" s="18" t="s">
        <v>204</v>
      </c>
      <c r="G9" s="17"/>
      <c r="H9" s="13" t="str">
        <f t="shared" si="1"/>
        <v/>
      </c>
      <c r="I9" s="13" t="str">
        <f t="shared" si="5"/>
        <v>一般会計</v>
      </c>
      <c r="K9" s="14" t="s">
        <v>106</v>
      </c>
      <c r="L9" s="15"/>
      <c r="M9" s="13" t="str">
        <f t="shared" si="2"/>
        <v/>
      </c>
      <c r="N9" s="13" t="str">
        <f t="shared" si="6"/>
        <v/>
      </c>
      <c r="O9" s="13"/>
      <c r="P9" s="13"/>
      <c r="Q9" s="19"/>
      <c r="T9" s="13"/>
      <c r="U9" s="32" t="s">
        <v>283</v>
      </c>
      <c r="W9" s="32" t="s">
        <v>147</v>
      </c>
      <c r="Y9" s="32" t="s">
        <v>292</v>
      </c>
      <c r="Z9" s="32" t="s">
        <v>421</v>
      </c>
      <c r="AA9" s="79" t="s">
        <v>386</v>
      </c>
      <c r="AB9" s="79" t="s">
        <v>515</v>
      </c>
      <c r="AC9" s="31"/>
      <c r="AD9" s="31"/>
      <c r="AE9" s="31"/>
      <c r="AF9" s="30"/>
      <c r="AG9" s="47" t="s">
        <v>254</v>
      </c>
      <c r="AI9" s="68"/>
      <c r="AK9" s="46" t="str">
        <f t="shared" si="7"/>
        <v>H</v>
      </c>
      <c r="AP9" s="47" t="s">
        <v>254</v>
      </c>
    </row>
    <row r="10" spans="1:42" ht="13.5" customHeight="1" x14ac:dyDescent="0.2">
      <c r="A10" s="14" t="s">
        <v>224</v>
      </c>
      <c r="B10" s="15"/>
      <c r="C10" s="13" t="str">
        <f t="shared" si="0"/>
        <v/>
      </c>
      <c r="D10" s="13" t="str">
        <f t="shared" si="8"/>
        <v/>
      </c>
      <c r="F10" s="18" t="s">
        <v>113</v>
      </c>
      <c r="G10" s="17"/>
      <c r="H10" s="13" t="str">
        <f t="shared" si="1"/>
        <v/>
      </c>
      <c r="I10" s="13" t="str">
        <f t="shared" si="5"/>
        <v>一般会計</v>
      </c>
      <c r="K10" s="14" t="s">
        <v>226</v>
      </c>
      <c r="L10" s="15"/>
      <c r="M10" s="13" t="str">
        <f t="shared" si="2"/>
        <v/>
      </c>
      <c r="N10" s="13" t="str">
        <f t="shared" si="6"/>
        <v/>
      </c>
      <c r="O10" s="13"/>
      <c r="P10" s="13" t="str">
        <f>S8</f>
        <v>委託・請負</v>
      </c>
      <c r="Q10" s="19"/>
      <c r="T10" s="13"/>
      <c r="W10" s="32" t="s">
        <v>148</v>
      </c>
      <c r="Y10" s="32" t="s">
        <v>293</v>
      </c>
      <c r="Z10" s="32" t="s">
        <v>422</v>
      </c>
      <c r="AA10" s="79" t="s">
        <v>387</v>
      </c>
      <c r="AB10" s="79" t="s">
        <v>516</v>
      </c>
      <c r="AC10" s="31"/>
      <c r="AD10" s="31"/>
      <c r="AE10" s="31"/>
      <c r="AF10" s="30"/>
      <c r="AG10" s="47" t="s">
        <v>242</v>
      </c>
      <c r="AK10" s="46" t="str">
        <f t="shared" si="7"/>
        <v>I</v>
      </c>
      <c r="AP10" s="46" t="s">
        <v>240</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602</v>
      </c>
      <c r="M11" s="13" t="str">
        <f t="shared" si="2"/>
        <v>その他の事項経費</v>
      </c>
      <c r="N11" s="13" t="str">
        <f t="shared" si="6"/>
        <v>その他の事項経費</v>
      </c>
      <c r="O11" s="13"/>
      <c r="P11" s="13"/>
      <c r="Q11" s="19"/>
      <c r="T11" s="13"/>
      <c r="W11" s="32" t="s">
        <v>149</v>
      </c>
      <c r="Y11" s="32" t="s">
        <v>294</v>
      </c>
      <c r="Z11" s="32" t="s">
        <v>423</v>
      </c>
      <c r="AA11" s="79" t="s">
        <v>388</v>
      </c>
      <c r="AB11" s="79" t="s">
        <v>517</v>
      </c>
      <c r="AC11" s="31"/>
      <c r="AD11" s="31"/>
      <c r="AE11" s="31"/>
      <c r="AF11" s="30"/>
      <c r="AG11" s="46" t="s">
        <v>245</v>
      </c>
      <c r="AK11" s="46"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541</v>
      </c>
      <c r="W12" s="32" t="s">
        <v>150</v>
      </c>
      <c r="Y12" s="32" t="s">
        <v>295</v>
      </c>
      <c r="Z12" s="32" t="s">
        <v>424</v>
      </c>
      <c r="AA12" s="79" t="s">
        <v>389</v>
      </c>
      <c r="AB12" s="79" t="s">
        <v>518</v>
      </c>
      <c r="AC12" s="31"/>
      <c r="AD12" s="31"/>
      <c r="AE12" s="31"/>
      <c r="AF12" s="30"/>
      <c r="AG12" s="46" t="s">
        <v>243</v>
      </c>
      <c r="AK12" s="46"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167</v>
      </c>
      <c r="W13" s="32" t="s">
        <v>151</v>
      </c>
      <c r="Y13" s="32" t="s">
        <v>296</v>
      </c>
      <c r="Z13" s="32" t="s">
        <v>425</v>
      </c>
      <c r="AA13" s="79" t="s">
        <v>390</v>
      </c>
      <c r="AB13" s="79" t="s">
        <v>519</v>
      </c>
      <c r="AC13" s="31"/>
      <c r="AD13" s="31"/>
      <c r="AE13" s="31"/>
      <c r="AF13" s="30"/>
      <c r="AG13" s="46" t="s">
        <v>244</v>
      </c>
      <c r="AK13" s="46"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542</v>
      </c>
      <c r="W14" s="32" t="s">
        <v>152</v>
      </c>
      <c r="Y14" s="32" t="s">
        <v>297</v>
      </c>
      <c r="Z14" s="32" t="s">
        <v>426</v>
      </c>
      <c r="AA14" s="79" t="s">
        <v>391</v>
      </c>
      <c r="AB14" s="79" t="s">
        <v>520</v>
      </c>
      <c r="AC14" s="31"/>
      <c r="AD14" s="31"/>
      <c r="AE14" s="31"/>
      <c r="AF14" s="30"/>
      <c r="AG14" s="68"/>
      <c r="AK14" s="46"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543</v>
      </c>
      <c r="W15" s="32" t="s">
        <v>153</v>
      </c>
      <c r="Y15" s="32" t="s">
        <v>298</v>
      </c>
      <c r="Z15" s="32" t="s">
        <v>427</v>
      </c>
      <c r="AA15" s="79" t="s">
        <v>392</v>
      </c>
      <c r="AB15" s="79" t="s">
        <v>521</v>
      </c>
      <c r="AC15" s="31"/>
      <c r="AD15" s="31"/>
      <c r="AE15" s="31"/>
      <c r="AF15" s="30"/>
      <c r="AG15" s="69"/>
      <c r="AK15" s="46"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544</v>
      </c>
      <c r="W16" s="32" t="s">
        <v>154</v>
      </c>
      <c r="Y16" s="32" t="s">
        <v>299</v>
      </c>
      <c r="Z16" s="32" t="s">
        <v>428</v>
      </c>
      <c r="AA16" s="79" t="s">
        <v>393</v>
      </c>
      <c r="AB16" s="79" t="s">
        <v>522</v>
      </c>
      <c r="AC16" s="31"/>
      <c r="AD16" s="31"/>
      <c r="AE16" s="31"/>
      <c r="AF16" s="30"/>
      <c r="AG16" s="69"/>
      <c r="AK16" s="46"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545</v>
      </c>
      <c r="W17" s="32" t="s">
        <v>155</v>
      </c>
      <c r="Y17" s="32" t="s">
        <v>300</v>
      </c>
      <c r="Z17" s="32" t="s">
        <v>429</v>
      </c>
      <c r="AA17" s="79" t="s">
        <v>394</v>
      </c>
      <c r="AB17" s="79" t="s">
        <v>523</v>
      </c>
      <c r="AC17" s="31"/>
      <c r="AD17" s="31"/>
      <c r="AE17" s="31"/>
      <c r="AF17" s="30"/>
      <c r="AG17" s="69"/>
      <c r="AK17" s="46" t="str">
        <f t="shared" si="7"/>
        <v>P</v>
      </c>
    </row>
    <row r="18" spans="1:37" ht="13.5" customHeight="1" x14ac:dyDescent="0.2">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2" t="s">
        <v>546</v>
      </c>
      <c r="W18" s="32" t="s">
        <v>156</v>
      </c>
      <c r="Y18" s="32" t="s">
        <v>301</v>
      </c>
      <c r="Z18" s="32" t="s">
        <v>430</v>
      </c>
      <c r="AA18" s="79" t="s">
        <v>395</v>
      </c>
      <c r="AB18" s="79" t="s">
        <v>524</v>
      </c>
      <c r="AC18" s="31"/>
      <c r="AD18" s="31"/>
      <c r="AE18" s="31"/>
      <c r="AF18" s="30"/>
      <c r="AK18" s="46" t="str">
        <f t="shared" si="7"/>
        <v>Q</v>
      </c>
    </row>
    <row r="19" spans="1:37" ht="13.5" customHeight="1" x14ac:dyDescent="0.2">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2" t="s">
        <v>547</v>
      </c>
      <c r="W19" s="32" t="s">
        <v>157</v>
      </c>
      <c r="Y19" s="32" t="s">
        <v>302</v>
      </c>
      <c r="Z19" s="32" t="s">
        <v>431</v>
      </c>
      <c r="AA19" s="79" t="s">
        <v>396</v>
      </c>
      <c r="AB19" s="79" t="s">
        <v>525</v>
      </c>
      <c r="AC19" s="31"/>
      <c r="AD19" s="31"/>
      <c r="AE19" s="31"/>
      <c r="AF19" s="30"/>
      <c r="AK19" s="46" t="str">
        <f t="shared" si="7"/>
        <v>R</v>
      </c>
    </row>
    <row r="20" spans="1:37" ht="13.5" customHeight="1" x14ac:dyDescent="0.2">
      <c r="A20" s="14" t="s">
        <v>214</v>
      </c>
      <c r="B20" s="15"/>
      <c r="C20" s="13" t="str">
        <f t="shared" si="9"/>
        <v/>
      </c>
      <c r="D20" s="13" t="str">
        <f t="shared" si="8"/>
        <v/>
      </c>
      <c r="F20" s="18" t="s">
        <v>213</v>
      </c>
      <c r="G20" s="17"/>
      <c r="H20" s="13" t="str">
        <f t="shared" si="1"/>
        <v/>
      </c>
      <c r="I20" s="13" t="str">
        <f t="shared" si="5"/>
        <v>一般会計</v>
      </c>
      <c r="K20" s="13"/>
      <c r="L20" s="13"/>
      <c r="O20" s="13"/>
      <c r="P20" s="13"/>
      <c r="Q20" s="19"/>
      <c r="T20" s="13"/>
      <c r="U20" s="32" t="s">
        <v>548</v>
      </c>
      <c r="W20" s="32" t="s">
        <v>158</v>
      </c>
      <c r="Y20" s="32" t="s">
        <v>303</v>
      </c>
      <c r="Z20" s="32" t="s">
        <v>432</v>
      </c>
      <c r="AA20" s="79" t="s">
        <v>397</v>
      </c>
      <c r="AB20" s="79" t="s">
        <v>526</v>
      </c>
      <c r="AC20" s="31"/>
      <c r="AD20" s="31"/>
      <c r="AE20" s="31"/>
      <c r="AF20" s="30"/>
      <c r="AK20" s="46" t="str">
        <f t="shared" si="7"/>
        <v>S</v>
      </c>
    </row>
    <row r="21" spans="1:37" ht="13.5" customHeight="1" x14ac:dyDescent="0.2">
      <c r="A21" s="14" t="s">
        <v>215</v>
      </c>
      <c r="B21" s="15" t="s">
        <v>602</v>
      </c>
      <c r="C21" s="13" t="str">
        <f t="shared" si="9"/>
        <v>地方創生</v>
      </c>
      <c r="D21" s="13" t="str">
        <f t="shared" si="8"/>
        <v>地方創生</v>
      </c>
      <c r="F21" s="18" t="s">
        <v>123</v>
      </c>
      <c r="G21" s="17"/>
      <c r="H21" s="13" t="str">
        <f t="shared" si="1"/>
        <v/>
      </c>
      <c r="I21" s="13" t="str">
        <f t="shared" si="5"/>
        <v>一般会計</v>
      </c>
      <c r="K21" s="13"/>
      <c r="L21" s="13"/>
      <c r="O21" s="13"/>
      <c r="P21" s="13"/>
      <c r="Q21" s="19"/>
      <c r="T21" s="13"/>
      <c r="U21" s="32" t="s">
        <v>549</v>
      </c>
      <c r="W21" s="32" t="s">
        <v>159</v>
      </c>
      <c r="Y21" s="32" t="s">
        <v>304</v>
      </c>
      <c r="Z21" s="32" t="s">
        <v>433</v>
      </c>
      <c r="AA21" s="79" t="s">
        <v>398</v>
      </c>
      <c r="AB21" s="79" t="s">
        <v>527</v>
      </c>
      <c r="AC21" s="31"/>
      <c r="AD21" s="31"/>
      <c r="AE21" s="31"/>
      <c r="AF21" s="30"/>
      <c r="AK21" s="46" t="str">
        <f t="shared" si="7"/>
        <v>T</v>
      </c>
    </row>
    <row r="22" spans="1:37" ht="13.5" customHeight="1" x14ac:dyDescent="0.2">
      <c r="A22" s="14" t="s">
        <v>216</v>
      </c>
      <c r="B22" s="15"/>
      <c r="C22" s="13" t="str">
        <f t="shared" si="9"/>
        <v/>
      </c>
      <c r="D22" s="13" t="str">
        <f>IF(C22="",D21,IF(D21&lt;&gt;"",CONCATENATE(D21,"、",C22),C22))</f>
        <v>地方創生</v>
      </c>
      <c r="F22" s="18" t="s">
        <v>124</v>
      </c>
      <c r="G22" s="17"/>
      <c r="H22" s="13" t="str">
        <f t="shared" si="1"/>
        <v/>
      </c>
      <c r="I22" s="13" t="str">
        <f t="shared" si="5"/>
        <v>一般会計</v>
      </c>
      <c r="K22" s="13"/>
      <c r="L22" s="13"/>
      <c r="O22" s="13"/>
      <c r="P22" s="13"/>
      <c r="Q22" s="19"/>
      <c r="T22" s="13"/>
      <c r="U22" s="32" t="s">
        <v>550</v>
      </c>
      <c r="W22" s="32" t="s">
        <v>160</v>
      </c>
      <c r="Y22" s="32" t="s">
        <v>305</v>
      </c>
      <c r="Z22" s="32" t="s">
        <v>434</v>
      </c>
      <c r="AA22" s="79" t="s">
        <v>399</v>
      </c>
      <c r="AB22" s="79" t="s">
        <v>528</v>
      </c>
      <c r="AC22" s="31"/>
      <c r="AD22" s="31"/>
      <c r="AE22" s="31"/>
      <c r="AF22" s="30"/>
      <c r="AK22" s="46" t="str">
        <f t="shared" si="7"/>
        <v>U</v>
      </c>
    </row>
    <row r="23" spans="1:37" ht="13.5" customHeight="1" x14ac:dyDescent="0.2">
      <c r="A23" s="14" t="s">
        <v>217</v>
      </c>
      <c r="B23" s="15"/>
      <c r="C23" s="13" t="str">
        <f t="shared" si="9"/>
        <v/>
      </c>
      <c r="D23" s="13" t="str">
        <f>IF(C23="",D22,IF(D22&lt;&gt;"",CONCATENATE(D22,"、",C23),C23))</f>
        <v>地方創生</v>
      </c>
      <c r="F23" s="18" t="s">
        <v>125</v>
      </c>
      <c r="G23" s="17"/>
      <c r="H23" s="13" t="str">
        <f t="shared" si="1"/>
        <v/>
      </c>
      <c r="I23" s="13" t="str">
        <f t="shared" si="5"/>
        <v>一般会計</v>
      </c>
      <c r="K23" s="13"/>
      <c r="L23" s="13"/>
      <c r="O23" s="13"/>
      <c r="P23" s="13"/>
      <c r="Q23" s="19"/>
      <c r="T23" s="13"/>
      <c r="U23" s="32" t="s">
        <v>551</v>
      </c>
      <c r="W23" s="32" t="s">
        <v>566</v>
      </c>
      <c r="Y23" s="32" t="s">
        <v>306</v>
      </c>
      <c r="Z23" s="32" t="s">
        <v>435</v>
      </c>
      <c r="AA23" s="79" t="s">
        <v>400</v>
      </c>
      <c r="AB23" s="79" t="s">
        <v>529</v>
      </c>
      <c r="AC23" s="31"/>
      <c r="AD23" s="31"/>
      <c r="AE23" s="31"/>
      <c r="AF23" s="30"/>
      <c r="AK23" s="46" t="str">
        <f t="shared" si="7"/>
        <v>V</v>
      </c>
    </row>
    <row r="24" spans="1:37" ht="13.5" customHeight="1" x14ac:dyDescent="0.2">
      <c r="A24" s="75" t="s">
        <v>275</v>
      </c>
      <c r="B24" s="15"/>
      <c r="C24" s="13" t="str">
        <f t="shared" si="9"/>
        <v/>
      </c>
      <c r="D24" s="13" t="str">
        <f>IF(C24="",D23,IF(D23&lt;&gt;"",CONCATENATE(D23,"、",C24),C24))</f>
        <v>地方創生</v>
      </c>
      <c r="F24" s="18" t="s">
        <v>278</v>
      </c>
      <c r="G24" s="17"/>
      <c r="H24" s="13" t="str">
        <f t="shared" si="1"/>
        <v/>
      </c>
      <c r="I24" s="13" t="str">
        <f t="shared" si="5"/>
        <v>一般会計</v>
      </c>
      <c r="K24" s="13"/>
      <c r="L24" s="13"/>
      <c r="O24" s="13"/>
      <c r="P24" s="13"/>
      <c r="Q24" s="19"/>
      <c r="T24" s="13"/>
      <c r="U24" s="32" t="s">
        <v>552</v>
      </c>
      <c r="Y24" s="32" t="s">
        <v>307</v>
      </c>
      <c r="Z24" s="32" t="s">
        <v>436</v>
      </c>
      <c r="AA24" s="79" t="s">
        <v>401</v>
      </c>
      <c r="AB24" s="79" t="s">
        <v>530</v>
      </c>
      <c r="AC24" s="31"/>
      <c r="AD24" s="31"/>
      <c r="AE24" s="31"/>
      <c r="AF24" s="30"/>
      <c r="AK24" s="46" t="str">
        <f>CHAR(CODE(AK23)+1)</f>
        <v>W</v>
      </c>
    </row>
    <row r="25" spans="1:37" ht="13.5" customHeight="1" x14ac:dyDescent="0.2">
      <c r="A25" s="77"/>
      <c r="B25" s="76"/>
      <c r="F25" s="18" t="s">
        <v>126</v>
      </c>
      <c r="G25" s="17"/>
      <c r="H25" s="13" t="str">
        <f t="shared" si="1"/>
        <v/>
      </c>
      <c r="I25" s="13" t="str">
        <f t="shared" si="5"/>
        <v>一般会計</v>
      </c>
      <c r="K25" s="13"/>
      <c r="L25" s="13"/>
      <c r="O25" s="13"/>
      <c r="P25" s="13"/>
      <c r="Q25" s="19"/>
      <c r="T25" s="13"/>
      <c r="U25" s="32" t="s">
        <v>553</v>
      </c>
      <c r="Y25" s="32" t="s">
        <v>308</v>
      </c>
      <c r="Z25" s="32" t="s">
        <v>437</v>
      </c>
      <c r="AA25" s="79" t="s">
        <v>402</v>
      </c>
      <c r="AB25" s="79" t="s">
        <v>531</v>
      </c>
      <c r="AC25" s="31"/>
      <c r="AD25" s="31"/>
      <c r="AE25" s="31"/>
      <c r="AF25" s="30"/>
      <c r="AK25" s="46" t="str">
        <f t="shared" si="7"/>
        <v>X</v>
      </c>
    </row>
    <row r="26" spans="1:37" ht="13.5" customHeight="1" x14ac:dyDescent="0.2">
      <c r="A26" s="74"/>
      <c r="B26" s="73"/>
      <c r="F26" s="18" t="s">
        <v>127</v>
      </c>
      <c r="G26" s="17"/>
      <c r="H26" s="13" t="str">
        <f t="shared" si="1"/>
        <v/>
      </c>
      <c r="I26" s="13" t="str">
        <f t="shared" si="5"/>
        <v>一般会計</v>
      </c>
      <c r="K26" s="13"/>
      <c r="L26" s="13"/>
      <c r="O26" s="13"/>
      <c r="P26" s="13"/>
      <c r="Q26" s="19"/>
      <c r="T26" s="13"/>
      <c r="U26" s="32" t="s">
        <v>554</v>
      </c>
      <c r="Y26" s="32" t="s">
        <v>309</v>
      </c>
      <c r="Z26" s="32" t="s">
        <v>438</v>
      </c>
      <c r="AA26" s="79" t="s">
        <v>403</v>
      </c>
      <c r="AB26" s="79" t="s">
        <v>532</v>
      </c>
      <c r="AC26" s="31"/>
      <c r="AD26" s="31"/>
      <c r="AE26" s="31"/>
      <c r="AF26" s="30"/>
      <c r="AK26" s="46" t="str">
        <f t="shared" si="7"/>
        <v>Y</v>
      </c>
    </row>
    <row r="27" spans="1:37" ht="13.5" customHeight="1" x14ac:dyDescent="0.2">
      <c r="A27" s="13" t="str">
        <f>IF(D24="", "-", D24)</f>
        <v>地方創生</v>
      </c>
      <c r="B27" s="13"/>
      <c r="F27" s="18" t="s">
        <v>128</v>
      </c>
      <c r="G27" s="17"/>
      <c r="H27" s="13" t="str">
        <f t="shared" si="1"/>
        <v/>
      </c>
      <c r="I27" s="13" t="str">
        <f t="shared" si="5"/>
        <v>一般会計</v>
      </c>
      <c r="K27" s="13"/>
      <c r="L27" s="13"/>
      <c r="O27" s="13"/>
      <c r="P27" s="13"/>
      <c r="Q27" s="19"/>
      <c r="T27" s="13"/>
      <c r="U27" s="32" t="s">
        <v>555</v>
      </c>
      <c r="Y27" s="32" t="s">
        <v>310</v>
      </c>
      <c r="Z27" s="32" t="s">
        <v>439</v>
      </c>
      <c r="AA27" s="79" t="s">
        <v>404</v>
      </c>
      <c r="AB27" s="79" t="s">
        <v>533</v>
      </c>
      <c r="AC27" s="31"/>
      <c r="AD27" s="31"/>
      <c r="AE27" s="31"/>
      <c r="AF27" s="30"/>
      <c r="AK27" s="46"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556</v>
      </c>
      <c r="Y28" s="32" t="s">
        <v>311</v>
      </c>
      <c r="Z28" s="32" t="s">
        <v>440</v>
      </c>
      <c r="AA28" s="79" t="s">
        <v>405</v>
      </c>
      <c r="AB28" s="79" t="s">
        <v>534</v>
      </c>
      <c r="AC28" s="31"/>
      <c r="AD28" s="31"/>
      <c r="AE28" s="31"/>
      <c r="AF28" s="30"/>
      <c r="AK28" s="46" t="s">
        <v>195</v>
      </c>
    </row>
    <row r="29" spans="1:37" ht="13.5" customHeight="1" x14ac:dyDescent="0.2">
      <c r="A29" s="13"/>
      <c r="B29" s="13"/>
      <c r="F29" s="18" t="s">
        <v>205</v>
      </c>
      <c r="G29" s="17"/>
      <c r="H29" s="13" t="str">
        <f t="shared" si="1"/>
        <v/>
      </c>
      <c r="I29" s="13" t="str">
        <f t="shared" si="5"/>
        <v>一般会計</v>
      </c>
      <c r="K29" s="13"/>
      <c r="L29" s="13"/>
      <c r="O29" s="13"/>
      <c r="P29" s="13"/>
      <c r="Q29" s="19"/>
      <c r="T29" s="13"/>
      <c r="U29" s="32" t="s">
        <v>557</v>
      </c>
      <c r="Y29" s="32" t="s">
        <v>312</v>
      </c>
      <c r="Z29" s="32" t="s">
        <v>441</v>
      </c>
      <c r="AA29" s="79" t="s">
        <v>406</v>
      </c>
      <c r="AB29" s="79" t="s">
        <v>535</v>
      </c>
      <c r="AC29" s="31"/>
      <c r="AD29" s="31"/>
      <c r="AE29" s="31"/>
      <c r="AF29" s="30"/>
      <c r="AK29" s="46" t="str">
        <f t="shared" si="7"/>
        <v>b</v>
      </c>
    </row>
    <row r="30" spans="1:37" ht="13.5" customHeight="1" x14ac:dyDescent="0.2">
      <c r="A30" s="13"/>
      <c r="B30" s="13"/>
      <c r="F30" s="18" t="s">
        <v>206</v>
      </c>
      <c r="G30" s="17"/>
      <c r="H30" s="13" t="str">
        <f t="shared" si="1"/>
        <v/>
      </c>
      <c r="I30" s="13" t="str">
        <f t="shared" si="5"/>
        <v>一般会計</v>
      </c>
      <c r="K30" s="13"/>
      <c r="L30" s="13"/>
      <c r="O30" s="13"/>
      <c r="P30" s="13"/>
      <c r="Q30" s="19"/>
      <c r="T30" s="13"/>
      <c r="U30" s="32" t="s">
        <v>558</v>
      </c>
      <c r="Y30" s="32" t="s">
        <v>313</v>
      </c>
      <c r="Z30" s="32" t="s">
        <v>442</v>
      </c>
      <c r="AA30" s="79" t="s">
        <v>407</v>
      </c>
      <c r="AB30" s="79" t="s">
        <v>536</v>
      </c>
      <c r="AC30" s="31"/>
      <c r="AD30" s="31"/>
      <c r="AE30" s="31"/>
      <c r="AF30" s="30"/>
      <c r="AK30" s="46" t="str">
        <f t="shared" si="7"/>
        <v>c</v>
      </c>
    </row>
    <row r="31" spans="1:37" ht="13.5" customHeight="1" x14ac:dyDescent="0.2">
      <c r="A31" s="13"/>
      <c r="B31" s="13"/>
      <c r="F31" s="18" t="s">
        <v>207</v>
      </c>
      <c r="G31" s="17"/>
      <c r="H31" s="13" t="str">
        <f t="shared" si="1"/>
        <v/>
      </c>
      <c r="I31" s="13" t="str">
        <f t="shared" si="5"/>
        <v>一般会計</v>
      </c>
      <c r="K31" s="13"/>
      <c r="L31" s="13"/>
      <c r="O31" s="13"/>
      <c r="P31" s="13"/>
      <c r="Q31" s="19"/>
      <c r="T31" s="13"/>
      <c r="U31" s="32" t="s">
        <v>559</v>
      </c>
      <c r="Y31" s="32" t="s">
        <v>314</v>
      </c>
      <c r="Z31" s="32" t="s">
        <v>443</v>
      </c>
      <c r="AA31" s="79" t="s">
        <v>408</v>
      </c>
      <c r="AB31" s="79" t="s">
        <v>537</v>
      </c>
      <c r="AC31" s="31"/>
      <c r="AD31" s="31"/>
      <c r="AE31" s="31"/>
      <c r="AF31" s="30"/>
      <c r="AK31" s="46" t="str">
        <f t="shared" si="7"/>
        <v>d</v>
      </c>
    </row>
    <row r="32" spans="1:37" ht="13.5" customHeight="1" x14ac:dyDescent="0.2">
      <c r="A32" s="13"/>
      <c r="B32" s="13"/>
      <c r="F32" s="18" t="s">
        <v>208</v>
      </c>
      <c r="G32" s="17"/>
      <c r="H32" s="13" t="str">
        <f t="shared" si="1"/>
        <v/>
      </c>
      <c r="I32" s="13" t="str">
        <f t="shared" si="5"/>
        <v>一般会計</v>
      </c>
      <c r="K32" s="13"/>
      <c r="L32" s="13"/>
      <c r="O32" s="13"/>
      <c r="P32" s="13"/>
      <c r="Q32" s="19"/>
      <c r="T32" s="13"/>
      <c r="U32" s="32" t="s">
        <v>560</v>
      </c>
      <c r="Y32" s="32" t="s">
        <v>315</v>
      </c>
      <c r="Z32" s="32" t="s">
        <v>444</v>
      </c>
      <c r="AA32" s="79" t="s">
        <v>66</v>
      </c>
      <c r="AB32" s="79" t="s">
        <v>66</v>
      </c>
      <c r="AC32" s="31"/>
      <c r="AD32" s="31"/>
      <c r="AE32" s="31"/>
      <c r="AF32" s="30"/>
      <c r="AK32" s="46" t="str">
        <f t="shared" si="7"/>
        <v>e</v>
      </c>
    </row>
    <row r="33" spans="1:37" ht="13.5" customHeight="1" x14ac:dyDescent="0.2">
      <c r="A33" s="13"/>
      <c r="B33" s="13"/>
      <c r="F33" s="18" t="s">
        <v>209</v>
      </c>
      <c r="G33" s="17"/>
      <c r="H33" s="13" t="str">
        <f t="shared" si="1"/>
        <v/>
      </c>
      <c r="I33" s="13" t="str">
        <f t="shared" si="5"/>
        <v>一般会計</v>
      </c>
      <c r="K33" s="13"/>
      <c r="L33" s="13"/>
      <c r="O33" s="13"/>
      <c r="P33" s="13"/>
      <c r="Q33" s="19"/>
      <c r="T33" s="13"/>
      <c r="U33" s="32" t="s">
        <v>561</v>
      </c>
      <c r="Y33" s="32" t="s">
        <v>316</v>
      </c>
      <c r="Z33" s="32" t="s">
        <v>445</v>
      </c>
      <c r="AA33" s="66"/>
      <c r="AB33" s="31"/>
      <c r="AC33" s="31"/>
      <c r="AD33" s="31"/>
      <c r="AE33" s="31"/>
      <c r="AF33" s="30"/>
      <c r="AK33" s="46" t="str">
        <f t="shared" si="7"/>
        <v>f</v>
      </c>
    </row>
    <row r="34" spans="1:37" ht="13.5" customHeight="1" x14ac:dyDescent="0.2">
      <c r="A34" s="13"/>
      <c r="B34" s="13"/>
      <c r="F34" s="18" t="s">
        <v>210</v>
      </c>
      <c r="G34" s="17"/>
      <c r="H34" s="13" t="str">
        <f t="shared" si="1"/>
        <v/>
      </c>
      <c r="I34" s="13" t="str">
        <f t="shared" si="5"/>
        <v>一般会計</v>
      </c>
      <c r="K34" s="13"/>
      <c r="L34" s="13"/>
      <c r="O34" s="13"/>
      <c r="P34" s="13"/>
      <c r="Q34" s="19"/>
      <c r="T34" s="13"/>
      <c r="U34" s="32" t="s">
        <v>562</v>
      </c>
      <c r="Y34" s="32" t="s">
        <v>317</v>
      </c>
      <c r="Z34" s="32" t="s">
        <v>446</v>
      </c>
      <c r="AB34" s="31"/>
      <c r="AC34" s="31"/>
      <c r="AD34" s="31"/>
      <c r="AE34" s="31"/>
      <c r="AF34" s="30"/>
      <c r="AK34" s="46" t="str">
        <f t="shared" si="7"/>
        <v>g</v>
      </c>
    </row>
    <row r="35" spans="1:37" ht="13.5" customHeight="1" x14ac:dyDescent="0.2">
      <c r="A35" s="13"/>
      <c r="B35" s="13"/>
      <c r="F35" s="18" t="s">
        <v>211</v>
      </c>
      <c r="G35" s="17"/>
      <c r="H35" s="13" t="str">
        <f t="shared" si="1"/>
        <v/>
      </c>
      <c r="I35" s="13" t="str">
        <f t="shared" si="5"/>
        <v>一般会計</v>
      </c>
      <c r="K35" s="13"/>
      <c r="L35" s="13"/>
      <c r="O35" s="13"/>
      <c r="P35" s="13"/>
      <c r="Q35" s="19"/>
      <c r="T35" s="13"/>
      <c r="Y35" s="32" t="s">
        <v>318</v>
      </c>
      <c r="Z35" s="32" t="s">
        <v>447</v>
      </c>
      <c r="AC35" s="31"/>
      <c r="AF35" s="30"/>
      <c r="AK35" s="46" t="str">
        <f t="shared" si="7"/>
        <v>h</v>
      </c>
    </row>
    <row r="36" spans="1:37" ht="13.5" customHeight="1" x14ac:dyDescent="0.2">
      <c r="A36" s="13"/>
      <c r="B36" s="13"/>
      <c r="F36" s="18" t="s">
        <v>212</v>
      </c>
      <c r="G36" s="17"/>
      <c r="H36" s="13" t="str">
        <f t="shared" si="1"/>
        <v/>
      </c>
      <c r="I36" s="13" t="str">
        <f t="shared" si="5"/>
        <v>一般会計</v>
      </c>
      <c r="K36" s="13"/>
      <c r="L36" s="13"/>
      <c r="O36" s="13"/>
      <c r="P36" s="13"/>
      <c r="Q36" s="19"/>
      <c r="T36" s="13"/>
      <c r="U36" s="32" t="s">
        <v>563</v>
      </c>
      <c r="Y36" s="32" t="s">
        <v>319</v>
      </c>
      <c r="Z36" s="32" t="s">
        <v>448</v>
      </c>
      <c r="AF36" s="30"/>
      <c r="AK36" s="46"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320</v>
      </c>
      <c r="Z37" s="32" t="s">
        <v>449</v>
      </c>
      <c r="AF37" s="30"/>
      <c r="AK37" s="46" t="str">
        <f t="shared" si="7"/>
        <v>j</v>
      </c>
    </row>
    <row r="38" spans="1:37" x14ac:dyDescent="0.2">
      <c r="A38" s="13"/>
      <c r="B38" s="13"/>
      <c r="F38" s="13"/>
      <c r="G38" s="19"/>
      <c r="K38" s="13"/>
      <c r="L38" s="13"/>
      <c r="O38" s="13"/>
      <c r="P38" s="13"/>
      <c r="Q38" s="19"/>
      <c r="T38" s="13"/>
      <c r="U38" s="32" t="s">
        <v>262</v>
      </c>
      <c r="Y38" s="32" t="s">
        <v>321</v>
      </c>
      <c r="Z38" s="32" t="s">
        <v>450</v>
      </c>
      <c r="AF38" s="30"/>
      <c r="AK38" s="46" t="str">
        <f t="shared" si="7"/>
        <v>k</v>
      </c>
    </row>
    <row r="39" spans="1:37" x14ac:dyDescent="0.2">
      <c r="A39" s="13"/>
      <c r="B39" s="13"/>
      <c r="F39" s="13" t="str">
        <f>I37</f>
        <v>一般会計</v>
      </c>
      <c r="G39" s="19"/>
      <c r="K39" s="13"/>
      <c r="L39" s="13"/>
      <c r="O39" s="13"/>
      <c r="P39" s="13"/>
      <c r="Q39" s="19"/>
      <c r="T39" s="13"/>
      <c r="U39" s="32" t="s">
        <v>272</v>
      </c>
      <c r="Y39" s="32" t="s">
        <v>322</v>
      </c>
      <c r="Z39" s="32" t="s">
        <v>451</v>
      </c>
      <c r="AF39" s="30"/>
      <c r="AK39" s="46" t="str">
        <f t="shared" si="7"/>
        <v>l</v>
      </c>
    </row>
    <row r="40" spans="1:37" x14ac:dyDescent="0.2">
      <c r="A40" s="13"/>
      <c r="B40" s="13"/>
      <c r="F40" s="13"/>
      <c r="G40" s="19"/>
      <c r="K40" s="13"/>
      <c r="L40" s="13"/>
      <c r="O40" s="13"/>
      <c r="P40" s="13"/>
      <c r="Q40" s="19"/>
      <c r="T40" s="13"/>
      <c r="Y40" s="32" t="s">
        <v>323</v>
      </c>
      <c r="Z40" s="32" t="s">
        <v>452</v>
      </c>
      <c r="AF40" s="30"/>
      <c r="AK40" s="46" t="str">
        <f t="shared" si="7"/>
        <v>m</v>
      </c>
    </row>
    <row r="41" spans="1:37" x14ac:dyDescent="0.2">
      <c r="A41" s="13"/>
      <c r="B41" s="13"/>
      <c r="F41" s="13"/>
      <c r="G41" s="19"/>
      <c r="K41" s="13"/>
      <c r="L41" s="13"/>
      <c r="O41" s="13"/>
      <c r="P41" s="13"/>
      <c r="Q41" s="19"/>
      <c r="T41" s="13"/>
      <c r="Y41" s="32" t="s">
        <v>324</v>
      </c>
      <c r="Z41" s="32" t="s">
        <v>453</v>
      </c>
      <c r="AF41" s="30"/>
      <c r="AK41" s="46" t="str">
        <f t="shared" si="7"/>
        <v>n</v>
      </c>
    </row>
    <row r="42" spans="1:37" x14ac:dyDescent="0.2">
      <c r="A42" s="13"/>
      <c r="B42" s="13"/>
      <c r="F42" s="13"/>
      <c r="G42" s="19"/>
      <c r="K42" s="13"/>
      <c r="L42" s="13"/>
      <c r="O42" s="13"/>
      <c r="P42" s="13"/>
      <c r="Q42" s="19"/>
      <c r="T42" s="13"/>
      <c r="Y42" s="32" t="s">
        <v>325</v>
      </c>
      <c r="Z42" s="32" t="s">
        <v>454</v>
      </c>
      <c r="AF42" s="30"/>
      <c r="AK42" s="46" t="str">
        <f t="shared" si="7"/>
        <v>o</v>
      </c>
    </row>
    <row r="43" spans="1:37" x14ac:dyDescent="0.2">
      <c r="A43" s="13"/>
      <c r="B43" s="13"/>
      <c r="F43" s="13"/>
      <c r="G43" s="19"/>
      <c r="K43" s="13"/>
      <c r="L43" s="13"/>
      <c r="O43" s="13"/>
      <c r="P43" s="13"/>
      <c r="Q43" s="19"/>
      <c r="T43" s="13"/>
      <c r="Y43" s="32" t="s">
        <v>326</v>
      </c>
      <c r="Z43" s="32" t="s">
        <v>455</v>
      </c>
      <c r="AF43" s="30"/>
      <c r="AK43" s="46" t="str">
        <f t="shared" si="7"/>
        <v>p</v>
      </c>
    </row>
    <row r="44" spans="1:37" x14ac:dyDescent="0.2">
      <c r="A44" s="13"/>
      <c r="B44" s="13"/>
      <c r="F44" s="13"/>
      <c r="G44" s="19"/>
      <c r="K44" s="13"/>
      <c r="L44" s="13"/>
      <c r="O44" s="13"/>
      <c r="P44" s="13"/>
      <c r="Q44" s="19"/>
      <c r="T44" s="13"/>
      <c r="Y44" s="32" t="s">
        <v>327</v>
      </c>
      <c r="Z44" s="32" t="s">
        <v>456</v>
      </c>
      <c r="AF44" s="30"/>
      <c r="AK44" s="46" t="str">
        <f t="shared" si="7"/>
        <v>q</v>
      </c>
    </row>
    <row r="45" spans="1:37" x14ac:dyDescent="0.2">
      <c r="A45" s="13"/>
      <c r="B45" s="13"/>
      <c r="F45" s="13"/>
      <c r="G45" s="19"/>
      <c r="K45" s="13"/>
      <c r="L45" s="13"/>
      <c r="O45" s="13"/>
      <c r="P45" s="13"/>
      <c r="Q45" s="19"/>
      <c r="T45" s="13"/>
      <c r="Y45" s="32" t="s">
        <v>328</v>
      </c>
      <c r="Z45" s="32" t="s">
        <v>457</v>
      </c>
      <c r="AF45" s="30"/>
      <c r="AK45" s="46" t="str">
        <f t="shared" si="7"/>
        <v>r</v>
      </c>
    </row>
    <row r="46" spans="1:37" x14ac:dyDescent="0.2">
      <c r="A46" s="13"/>
      <c r="B46" s="13"/>
      <c r="F46" s="13"/>
      <c r="G46" s="19"/>
      <c r="K46" s="13"/>
      <c r="L46" s="13"/>
      <c r="O46" s="13"/>
      <c r="P46" s="13"/>
      <c r="Q46" s="19"/>
      <c r="T46" s="13"/>
      <c r="Y46" s="32" t="s">
        <v>329</v>
      </c>
      <c r="Z46" s="32" t="s">
        <v>458</v>
      </c>
      <c r="AF46" s="30"/>
      <c r="AK46" s="46" t="str">
        <f t="shared" si="7"/>
        <v>s</v>
      </c>
    </row>
    <row r="47" spans="1:37" x14ac:dyDescent="0.2">
      <c r="A47" s="13"/>
      <c r="B47" s="13"/>
      <c r="F47" s="13"/>
      <c r="G47" s="19"/>
      <c r="K47" s="13"/>
      <c r="L47" s="13"/>
      <c r="O47" s="13"/>
      <c r="P47" s="13"/>
      <c r="Q47" s="19"/>
      <c r="T47" s="13"/>
      <c r="Y47" s="32" t="s">
        <v>330</v>
      </c>
      <c r="Z47" s="32" t="s">
        <v>459</v>
      </c>
      <c r="AF47" s="30"/>
      <c r="AK47" s="46" t="str">
        <f t="shared" si="7"/>
        <v>t</v>
      </c>
    </row>
    <row r="48" spans="1:37" x14ac:dyDescent="0.2">
      <c r="A48" s="13"/>
      <c r="B48" s="13"/>
      <c r="F48" s="13"/>
      <c r="G48" s="19"/>
      <c r="K48" s="13"/>
      <c r="L48" s="13"/>
      <c r="O48" s="13"/>
      <c r="P48" s="13"/>
      <c r="Q48" s="19"/>
      <c r="T48" s="13"/>
      <c r="Y48" s="32" t="s">
        <v>331</v>
      </c>
      <c r="Z48" s="32" t="s">
        <v>460</v>
      </c>
      <c r="AF48" s="30"/>
      <c r="AK48" s="46" t="str">
        <f t="shared" si="7"/>
        <v>u</v>
      </c>
    </row>
    <row r="49" spans="1:37" x14ac:dyDescent="0.2">
      <c r="A49" s="13"/>
      <c r="B49" s="13"/>
      <c r="F49" s="13"/>
      <c r="G49" s="19"/>
      <c r="K49" s="13"/>
      <c r="L49" s="13"/>
      <c r="O49" s="13"/>
      <c r="P49" s="13"/>
      <c r="Q49" s="19"/>
      <c r="T49" s="13"/>
      <c r="Y49" s="32" t="s">
        <v>332</v>
      </c>
      <c r="Z49" s="32" t="s">
        <v>461</v>
      </c>
      <c r="AF49" s="30"/>
      <c r="AK49" s="46" t="str">
        <f t="shared" si="7"/>
        <v>v</v>
      </c>
    </row>
    <row r="50" spans="1:37" x14ac:dyDescent="0.2">
      <c r="A50" s="13"/>
      <c r="B50" s="13"/>
      <c r="F50" s="13"/>
      <c r="G50" s="19"/>
      <c r="K50" s="13"/>
      <c r="L50" s="13"/>
      <c r="O50" s="13"/>
      <c r="P50" s="13"/>
      <c r="Q50" s="19"/>
      <c r="T50" s="13"/>
      <c r="Y50" s="32" t="s">
        <v>333</v>
      </c>
      <c r="Z50" s="32" t="s">
        <v>462</v>
      </c>
      <c r="AF50" s="30"/>
    </row>
    <row r="51" spans="1:37" x14ac:dyDescent="0.2">
      <c r="A51" s="13"/>
      <c r="B51" s="13"/>
      <c r="F51" s="13"/>
      <c r="G51" s="19"/>
      <c r="K51" s="13"/>
      <c r="L51" s="13"/>
      <c r="O51" s="13"/>
      <c r="P51" s="13"/>
      <c r="Q51" s="19"/>
      <c r="T51" s="13"/>
      <c r="Y51" s="32" t="s">
        <v>334</v>
      </c>
      <c r="Z51" s="32" t="s">
        <v>463</v>
      </c>
      <c r="AF51" s="30"/>
    </row>
    <row r="52" spans="1:37" x14ac:dyDescent="0.2">
      <c r="A52" s="13"/>
      <c r="B52" s="13"/>
      <c r="F52" s="13"/>
      <c r="G52" s="19"/>
      <c r="K52" s="13"/>
      <c r="L52" s="13"/>
      <c r="O52" s="13"/>
      <c r="P52" s="13"/>
      <c r="Q52" s="19"/>
      <c r="T52" s="13"/>
      <c r="Y52" s="32" t="s">
        <v>335</v>
      </c>
      <c r="Z52" s="32" t="s">
        <v>464</v>
      </c>
      <c r="AF52" s="30"/>
    </row>
    <row r="53" spans="1:37" x14ac:dyDescent="0.2">
      <c r="A53" s="13"/>
      <c r="B53" s="13"/>
      <c r="F53" s="13"/>
      <c r="G53" s="19"/>
      <c r="K53" s="13"/>
      <c r="L53" s="13"/>
      <c r="O53" s="13"/>
      <c r="P53" s="13"/>
      <c r="Q53" s="19"/>
      <c r="T53" s="13"/>
      <c r="Y53" s="32" t="s">
        <v>336</v>
      </c>
      <c r="Z53" s="32" t="s">
        <v>465</v>
      </c>
      <c r="AF53" s="30"/>
    </row>
    <row r="54" spans="1:37" x14ac:dyDescent="0.2">
      <c r="A54" s="13"/>
      <c r="B54" s="13"/>
      <c r="F54" s="13"/>
      <c r="G54" s="19"/>
      <c r="K54" s="13"/>
      <c r="L54" s="13"/>
      <c r="O54" s="13"/>
      <c r="P54" s="20"/>
      <c r="Q54" s="19"/>
      <c r="T54" s="13"/>
      <c r="Y54" s="32" t="s">
        <v>337</v>
      </c>
      <c r="Z54" s="32" t="s">
        <v>466</v>
      </c>
      <c r="AF54" s="30"/>
    </row>
    <row r="55" spans="1:37" x14ac:dyDescent="0.2">
      <c r="A55" s="13"/>
      <c r="B55" s="13"/>
      <c r="F55" s="13"/>
      <c r="G55" s="19"/>
      <c r="K55" s="13"/>
      <c r="L55" s="13"/>
      <c r="O55" s="13"/>
      <c r="P55" s="13"/>
      <c r="Q55" s="19"/>
      <c r="T55" s="13"/>
      <c r="Y55" s="32" t="s">
        <v>338</v>
      </c>
      <c r="Z55" s="32" t="s">
        <v>467</v>
      </c>
      <c r="AF55" s="30"/>
    </row>
    <row r="56" spans="1:37" x14ac:dyDescent="0.2">
      <c r="A56" s="13"/>
      <c r="B56" s="13"/>
      <c r="F56" s="13"/>
      <c r="G56" s="19"/>
      <c r="K56" s="13"/>
      <c r="L56" s="13"/>
      <c r="O56" s="13"/>
      <c r="P56" s="13"/>
      <c r="Q56" s="19"/>
      <c r="T56" s="13"/>
      <c r="Y56" s="32" t="s">
        <v>339</v>
      </c>
      <c r="Z56" s="32" t="s">
        <v>468</v>
      </c>
      <c r="AF56" s="30"/>
    </row>
    <row r="57" spans="1:37" x14ac:dyDescent="0.2">
      <c r="A57" s="13"/>
      <c r="B57" s="13"/>
      <c r="F57" s="13"/>
      <c r="G57" s="19"/>
      <c r="K57" s="13"/>
      <c r="L57" s="13"/>
      <c r="O57" s="13"/>
      <c r="P57" s="13"/>
      <c r="Q57" s="19"/>
      <c r="T57" s="13"/>
      <c r="Y57" s="32" t="s">
        <v>340</v>
      </c>
      <c r="Z57" s="32" t="s">
        <v>469</v>
      </c>
      <c r="AF57" s="30"/>
    </row>
    <row r="58" spans="1:37" x14ac:dyDescent="0.2">
      <c r="A58" s="13"/>
      <c r="B58" s="13"/>
      <c r="F58" s="13"/>
      <c r="G58" s="19"/>
      <c r="K58" s="13"/>
      <c r="L58" s="13"/>
      <c r="O58" s="13"/>
      <c r="P58" s="13"/>
      <c r="Q58" s="19"/>
      <c r="T58" s="13"/>
      <c r="Y58" s="32" t="s">
        <v>341</v>
      </c>
      <c r="Z58" s="32" t="s">
        <v>470</v>
      </c>
      <c r="AF58" s="30"/>
    </row>
    <row r="59" spans="1:37" x14ac:dyDescent="0.2">
      <c r="A59" s="13"/>
      <c r="B59" s="13"/>
      <c r="F59" s="13"/>
      <c r="G59" s="19"/>
      <c r="K59" s="13"/>
      <c r="L59" s="13"/>
      <c r="O59" s="13"/>
      <c r="P59" s="13"/>
      <c r="Q59" s="19"/>
      <c r="T59" s="13"/>
      <c r="Y59" s="32" t="s">
        <v>342</v>
      </c>
      <c r="Z59" s="32" t="s">
        <v>471</v>
      </c>
      <c r="AF59" s="30"/>
    </row>
    <row r="60" spans="1:37" x14ac:dyDescent="0.2">
      <c r="A60" s="13"/>
      <c r="B60" s="13"/>
      <c r="F60" s="13"/>
      <c r="G60" s="19"/>
      <c r="K60" s="13"/>
      <c r="L60" s="13"/>
      <c r="O60" s="13"/>
      <c r="P60" s="13"/>
      <c r="Q60" s="19"/>
      <c r="T60" s="13"/>
      <c r="Y60" s="32" t="s">
        <v>343</v>
      </c>
      <c r="Z60" s="32" t="s">
        <v>472</v>
      </c>
      <c r="AF60" s="30"/>
    </row>
    <row r="61" spans="1:37" x14ac:dyDescent="0.2">
      <c r="A61" s="13"/>
      <c r="B61" s="13"/>
      <c r="F61" s="13"/>
      <c r="G61" s="19"/>
      <c r="K61" s="13"/>
      <c r="L61" s="13"/>
      <c r="O61" s="13"/>
      <c r="P61" s="13"/>
      <c r="Q61" s="19"/>
      <c r="T61" s="13"/>
      <c r="Y61" s="32" t="s">
        <v>344</v>
      </c>
      <c r="Z61" s="32" t="s">
        <v>473</v>
      </c>
      <c r="AF61" s="30"/>
    </row>
    <row r="62" spans="1:37" x14ac:dyDescent="0.2">
      <c r="A62" s="13"/>
      <c r="B62" s="13"/>
      <c r="F62" s="13"/>
      <c r="G62" s="19"/>
      <c r="K62" s="13"/>
      <c r="L62" s="13"/>
      <c r="O62" s="13"/>
      <c r="P62" s="13"/>
      <c r="Q62" s="19"/>
      <c r="T62" s="13"/>
      <c r="Y62" s="32" t="s">
        <v>345</v>
      </c>
      <c r="Z62" s="32" t="s">
        <v>474</v>
      </c>
      <c r="AF62" s="30"/>
    </row>
    <row r="63" spans="1:37" x14ac:dyDescent="0.2">
      <c r="A63" s="13"/>
      <c r="B63" s="13"/>
      <c r="F63" s="13"/>
      <c r="G63" s="19"/>
      <c r="K63" s="13"/>
      <c r="L63" s="13"/>
      <c r="O63" s="13"/>
      <c r="P63" s="13"/>
      <c r="Q63" s="19"/>
      <c r="T63" s="13"/>
      <c r="Y63" s="32" t="s">
        <v>346</v>
      </c>
      <c r="Z63" s="32" t="s">
        <v>475</v>
      </c>
      <c r="AF63" s="30"/>
    </row>
    <row r="64" spans="1:37" x14ac:dyDescent="0.2">
      <c r="A64" s="13"/>
      <c r="B64" s="13"/>
      <c r="F64" s="13"/>
      <c r="G64" s="19"/>
      <c r="K64" s="13"/>
      <c r="L64" s="13"/>
      <c r="O64" s="13"/>
      <c r="P64" s="13"/>
      <c r="Q64" s="19"/>
      <c r="T64" s="13"/>
      <c r="Y64" s="32" t="s">
        <v>347</v>
      </c>
      <c r="Z64" s="32" t="s">
        <v>476</v>
      </c>
      <c r="AF64" s="30"/>
    </row>
    <row r="65" spans="1:32" x14ac:dyDescent="0.2">
      <c r="A65" s="13"/>
      <c r="B65" s="13"/>
      <c r="F65" s="13"/>
      <c r="G65" s="19"/>
      <c r="K65" s="13"/>
      <c r="L65" s="13"/>
      <c r="O65" s="13"/>
      <c r="P65" s="13"/>
      <c r="Q65" s="19"/>
      <c r="T65" s="13"/>
      <c r="Y65" s="32" t="s">
        <v>348</v>
      </c>
      <c r="Z65" s="32" t="s">
        <v>477</v>
      </c>
      <c r="AF65" s="30"/>
    </row>
    <row r="66" spans="1:32" x14ac:dyDescent="0.2">
      <c r="A66" s="13"/>
      <c r="B66" s="13"/>
      <c r="F66" s="13"/>
      <c r="G66" s="19"/>
      <c r="K66" s="13"/>
      <c r="L66" s="13"/>
      <c r="O66" s="13"/>
      <c r="P66" s="13"/>
      <c r="Q66" s="19"/>
      <c r="T66" s="13"/>
      <c r="Y66" s="32" t="s">
        <v>67</v>
      </c>
      <c r="Z66" s="32" t="s">
        <v>478</v>
      </c>
      <c r="AF66" s="30"/>
    </row>
    <row r="67" spans="1:32" x14ac:dyDescent="0.2">
      <c r="A67" s="13"/>
      <c r="B67" s="13"/>
      <c r="F67" s="13"/>
      <c r="G67" s="19"/>
      <c r="K67" s="13"/>
      <c r="L67" s="13"/>
      <c r="O67" s="13"/>
      <c r="P67" s="13"/>
      <c r="Q67" s="19"/>
      <c r="T67" s="13"/>
      <c r="Y67" s="32" t="s">
        <v>349</v>
      </c>
      <c r="Z67" s="32" t="s">
        <v>479</v>
      </c>
      <c r="AF67" s="30"/>
    </row>
    <row r="68" spans="1:32" x14ac:dyDescent="0.2">
      <c r="A68" s="13"/>
      <c r="B68" s="13"/>
      <c r="F68" s="13"/>
      <c r="G68" s="19"/>
      <c r="K68" s="13"/>
      <c r="L68" s="13"/>
      <c r="O68" s="13"/>
      <c r="P68" s="13"/>
      <c r="Q68" s="19"/>
      <c r="T68" s="13"/>
      <c r="Y68" s="32" t="s">
        <v>350</v>
      </c>
      <c r="Z68" s="32" t="s">
        <v>480</v>
      </c>
      <c r="AF68" s="30"/>
    </row>
    <row r="69" spans="1:32" x14ac:dyDescent="0.2">
      <c r="A69" s="13"/>
      <c r="B69" s="13"/>
      <c r="F69" s="13"/>
      <c r="G69" s="19"/>
      <c r="K69" s="13"/>
      <c r="L69" s="13"/>
      <c r="O69" s="13"/>
      <c r="P69" s="13"/>
      <c r="Q69" s="19"/>
      <c r="T69" s="13"/>
      <c r="Y69" s="32" t="s">
        <v>351</v>
      </c>
      <c r="Z69" s="32" t="s">
        <v>481</v>
      </c>
      <c r="AF69" s="30"/>
    </row>
    <row r="70" spans="1:32" x14ac:dyDescent="0.2">
      <c r="A70" s="13"/>
      <c r="B70" s="13"/>
      <c r="Y70" s="32" t="s">
        <v>352</v>
      </c>
      <c r="Z70" s="32" t="s">
        <v>482</v>
      </c>
    </row>
    <row r="71" spans="1:32" x14ac:dyDescent="0.2">
      <c r="Y71" s="32" t="s">
        <v>353</v>
      </c>
      <c r="Z71" s="32" t="s">
        <v>483</v>
      </c>
    </row>
    <row r="72" spans="1:32" x14ac:dyDescent="0.2">
      <c r="Y72" s="32" t="s">
        <v>354</v>
      </c>
      <c r="Z72" s="32" t="s">
        <v>484</v>
      </c>
    </row>
    <row r="73" spans="1:32" x14ac:dyDescent="0.2">
      <c r="Y73" s="32" t="s">
        <v>355</v>
      </c>
      <c r="Z73" s="32" t="s">
        <v>485</v>
      </c>
    </row>
    <row r="74" spans="1:32" x14ac:dyDescent="0.2">
      <c r="Y74" s="32" t="s">
        <v>356</v>
      </c>
      <c r="Z74" s="32" t="s">
        <v>486</v>
      </c>
    </row>
    <row r="75" spans="1:32" x14ac:dyDescent="0.2">
      <c r="Y75" s="32" t="s">
        <v>357</v>
      </c>
      <c r="Z75" s="32" t="s">
        <v>487</v>
      </c>
    </row>
    <row r="76" spans="1:32" x14ac:dyDescent="0.2">
      <c r="Y76" s="32" t="s">
        <v>358</v>
      </c>
      <c r="Z76" s="32" t="s">
        <v>488</v>
      </c>
    </row>
    <row r="77" spans="1:32" x14ac:dyDescent="0.2">
      <c r="Y77" s="32" t="s">
        <v>359</v>
      </c>
      <c r="Z77" s="32" t="s">
        <v>489</v>
      </c>
    </row>
    <row r="78" spans="1:32" x14ac:dyDescent="0.2">
      <c r="Y78" s="32" t="s">
        <v>360</v>
      </c>
      <c r="Z78" s="32" t="s">
        <v>490</v>
      </c>
    </row>
    <row r="79" spans="1:32" x14ac:dyDescent="0.2">
      <c r="Y79" s="32" t="s">
        <v>361</v>
      </c>
      <c r="Z79" s="32" t="s">
        <v>491</v>
      </c>
    </row>
    <row r="80" spans="1:32" x14ac:dyDescent="0.2">
      <c r="Y80" s="32" t="s">
        <v>362</v>
      </c>
      <c r="Z80" s="32" t="s">
        <v>492</v>
      </c>
    </row>
    <row r="81" spans="25:26" x14ac:dyDescent="0.2">
      <c r="Y81" s="32" t="s">
        <v>363</v>
      </c>
      <c r="Z81" s="32" t="s">
        <v>493</v>
      </c>
    </row>
    <row r="82" spans="25:26" x14ac:dyDescent="0.2">
      <c r="Y82" s="32" t="s">
        <v>364</v>
      </c>
      <c r="Z82" s="32" t="s">
        <v>494</v>
      </c>
    </row>
    <row r="83" spans="25:26" x14ac:dyDescent="0.2">
      <c r="Y83" s="32" t="s">
        <v>365</v>
      </c>
      <c r="Z83" s="32" t="s">
        <v>495</v>
      </c>
    </row>
    <row r="84" spans="25:26" x14ac:dyDescent="0.2">
      <c r="Y84" s="32" t="s">
        <v>366</v>
      </c>
      <c r="Z84" s="32" t="s">
        <v>496</v>
      </c>
    </row>
    <row r="85" spans="25:26" x14ac:dyDescent="0.2">
      <c r="Y85" s="32" t="s">
        <v>367</v>
      </c>
      <c r="Z85" s="32" t="s">
        <v>497</v>
      </c>
    </row>
    <row r="86" spans="25:26" x14ac:dyDescent="0.2">
      <c r="Y86" s="32" t="s">
        <v>368</v>
      </c>
      <c r="Z86" s="32" t="s">
        <v>498</v>
      </c>
    </row>
    <row r="87" spans="25:26" x14ac:dyDescent="0.2">
      <c r="Y87" s="32" t="s">
        <v>369</v>
      </c>
      <c r="Z87" s="32" t="s">
        <v>499</v>
      </c>
    </row>
    <row r="88" spans="25:26" x14ac:dyDescent="0.2">
      <c r="Y88" s="32" t="s">
        <v>370</v>
      </c>
      <c r="Z88" s="32" t="s">
        <v>500</v>
      </c>
    </row>
    <row r="89" spans="25:26" x14ac:dyDescent="0.2">
      <c r="Y89" s="32" t="s">
        <v>371</v>
      </c>
      <c r="Z89" s="32" t="s">
        <v>501</v>
      </c>
    </row>
    <row r="90" spans="25:26" x14ac:dyDescent="0.2">
      <c r="Y90" s="32" t="s">
        <v>372</v>
      </c>
      <c r="Z90" s="32" t="s">
        <v>502</v>
      </c>
    </row>
    <row r="91" spans="25:26" x14ac:dyDescent="0.2">
      <c r="Y91" s="32" t="s">
        <v>373</v>
      </c>
      <c r="Z91" s="32" t="s">
        <v>503</v>
      </c>
    </row>
    <row r="92" spans="25:26" x14ac:dyDescent="0.2">
      <c r="Y92" s="32" t="s">
        <v>374</v>
      </c>
      <c r="Z92" s="32" t="s">
        <v>504</v>
      </c>
    </row>
    <row r="93" spans="25:26" x14ac:dyDescent="0.2">
      <c r="Y93" s="32" t="s">
        <v>375</v>
      </c>
      <c r="Z93" s="32" t="s">
        <v>505</v>
      </c>
    </row>
    <row r="94" spans="25:26" x14ac:dyDescent="0.2">
      <c r="Y94" s="32" t="s">
        <v>376</v>
      </c>
      <c r="Z94" s="32" t="s">
        <v>506</v>
      </c>
    </row>
    <row r="95" spans="25:26" x14ac:dyDescent="0.2">
      <c r="Y95" s="32" t="s">
        <v>377</v>
      </c>
      <c r="Z95" s="32" t="s">
        <v>507</v>
      </c>
    </row>
    <row r="96" spans="25:26" x14ac:dyDescent="0.2">
      <c r="Y96" s="32" t="s">
        <v>279</v>
      </c>
      <c r="Z96" s="32" t="s">
        <v>508</v>
      </c>
    </row>
    <row r="97" spans="25:26" x14ac:dyDescent="0.2">
      <c r="Y97" s="32" t="s">
        <v>378</v>
      </c>
      <c r="Z97" s="32" t="s">
        <v>509</v>
      </c>
    </row>
    <row r="98" spans="25:26" x14ac:dyDescent="0.2">
      <c r="Y98" s="32" t="s">
        <v>379</v>
      </c>
      <c r="Z98" s="32" t="s">
        <v>510</v>
      </c>
    </row>
    <row r="99" spans="25:26" x14ac:dyDescent="0.2">
      <c r="Y99" s="32" t="s">
        <v>409</v>
      </c>
      <c r="Z99" s="32" t="s">
        <v>511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9"/>
  <sheetViews>
    <sheetView view="pageBreakPreview" zoomScale="85" zoomScaleNormal="75" zoomScaleSheetLayoutView="85"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thickBot="1" x14ac:dyDescent="0.25">
      <c r="AP1" s="35"/>
      <c r="AQ1" s="35"/>
      <c r="AR1" s="35"/>
      <c r="AS1" s="35"/>
      <c r="AT1" s="35"/>
      <c r="AU1" s="35"/>
      <c r="AV1" s="35"/>
      <c r="AW1" s="36"/>
    </row>
    <row r="2" spans="1:51" ht="39" customHeight="1" x14ac:dyDescent="0.2">
      <c r="A2" s="703" t="s">
        <v>27</v>
      </c>
      <c r="B2" s="704"/>
      <c r="C2" s="704"/>
      <c r="D2" s="704"/>
      <c r="E2" s="704"/>
      <c r="F2" s="705"/>
      <c r="G2" s="334" t="s">
        <v>683</v>
      </c>
      <c r="H2" s="335"/>
      <c r="I2" s="335"/>
      <c r="J2" s="335"/>
      <c r="K2" s="335"/>
      <c r="L2" s="335"/>
      <c r="M2" s="335"/>
      <c r="N2" s="335"/>
      <c r="O2" s="335"/>
      <c r="P2" s="335"/>
      <c r="Q2" s="335"/>
      <c r="R2" s="335"/>
      <c r="S2" s="335"/>
      <c r="T2" s="335"/>
      <c r="U2" s="335"/>
      <c r="V2" s="335"/>
      <c r="W2" s="335"/>
      <c r="X2" s="335"/>
      <c r="Y2" s="335"/>
      <c r="Z2" s="335"/>
      <c r="AA2" s="335"/>
      <c r="AB2" s="336"/>
      <c r="AC2" s="334" t="s">
        <v>686</v>
      </c>
      <c r="AD2" s="709"/>
      <c r="AE2" s="709"/>
      <c r="AF2" s="709"/>
      <c r="AG2" s="709"/>
      <c r="AH2" s="709"/>
      <c r="AI2" s="709"/>
      <c r="AJ2" s="709"/>
      <c r="AK2" s="709"/>
      <c r="AL2" s="709"/>
      <c r="AM2" s="709"/>
      <c r="AN2" s="709"/>
      <c r="AO2" s="709"/>
      <c r="AP2" s="709"/>
      <c r="AQ2" s="709"/>
      <c r="AR2" s="709"/>
      <c r="AS2" s="709"/>
      <c r="AT2" s="709"/>
      <c r="AU2" s="709"/>
      <c r="AV2" s="709"/>
      <c r="AW2" s="709"/>
      <c r="AX2" s="710"/>
      <c r="AY2">
        <f>COUNTA($G$4,$AC$4)</f>
        <v>2</v>
      </c>
    </row>
    <row r="3" spans="1:51" ht="24.75" customHeight="1" x14ac:dyDescent="0.2">
      <c r="A3" s="706"/>
      <c r="B3" s="707"/>
      <c r="C3" s="707"/>
      <c r="D3" s="707"/>
      <c r="E3" s="707"/>
      <c r="F3" s="708"/>
      <c r="G3" s="550" t="s">
        <v>16</v>
      </c>
      <c r="H3" s="173"/>
      <c r="I3" s="173"/>
      <c r="J3" s="173"/>
      <c r="K3" s="173"/>
      <c r="L3" s="172" t="s">
        <v>17</v>
      </c>
      <c r="M3" s="173"/>
      <c r="N3" s="173"/>
      <c r="O3" s="173"/>
      <c r="P3" s="173"/>
      <c r="Q3" s="173"/>
      <c r="R3" s="173"/>
      <c r="S3" s="173"/>
      <c r="T3" s="173"/>
      <c r="U3" s="173"/>
      <c r="V3" s="173"/>
      <c r="W3" s="173"/>
      <c r="X3" s="174"/>
      <c r="Y3" s="162" t="s">
        <v>18</v>
      </c>
      <c r="Z3" s="163"/>
      <c r="AA3" s="163"/>
      <c r="AB3" s="497"/>
      <c r="AC3" s="550" t="s">
        <v>16</v>
      </c>
      <c r="AD3" s="173"/>
      <c r="AE3" s="173"/>
      <c r="AF3" s="173"/>
      <c r="AG3" s="173"/>
      <c r="AH3" s="172" t="s">
        <v>17</v>
      </c>
      <c r="AI3" s="173"/>
      <c r="AJ3" s="173"/>
      <c r="AK3" s="173"/>
      <c r="AL3" s="173"/>
      <c r="AM3" s="173"/>
      <c r="AN3" s="173"/>
      <c r="AO3" s="173"/>
      <c r="AP3" s="173"/>
      <c r="AQ3" s="173"/>
      <c r="AR3" s="173"/>
      <c r="AS3" s="173"/>
      <c r="AT3" s="174"/>
      <c r="AU3" s="162" t="s">
        <v>18</v>
      </c>
      <c r="AV3" s="163"/>
      <c r="AW3" s="163"/>
      <c r="AX3" s="164"/>
      <c r="AY3" s="34">
        <f>$AY$2</f>
        <v>2</v>
      </c>
    </row>
    <row r="4" spans="1:51" ht="24.75" customHeight="1" x14ac:dyDescent="0.2">
      <c r="A4" s="706"/>
      <c r="B4" s="707"/>
      <c r="C4" s="707"/>
      <c r="D4" s="707"/>
      <c r="E4" s="707"/>
      <c r="F4" s="708"/>
      <c r="G4" s="175" t="s">
        <v>684</v>
      </c>
      <c r="H4" s="176"/>
      <c r="I4" s="176"/>
      <c r="J4" s="176"/>
      <c r="K4" s="177"/>
      <c r="L4" s="169" t="s">
        <v>685</v>
      </c>
      <c r="M4" s="170"/>
      <c r="N4" s="170"/>
      <c r="O4" s="170"/>
      <c r="P4" s="170"/>
      <c r="Q4" s="170"/>
      <c r="R4" s="170"/>
      <c r="S4" s="170"/>
      <c r="T4" s="170"/>
      <c r="U4" s="170"/>
      <c r="V4" s="170"/>
      <c r="W4" s="170"/>
      <c r="X4" s="171"/>
      <c r="Y4" s="144">
        <v>0.02</v>
      </c>
      <c r="Z4" s="145"/>
      <c r="AA4" s="145"/>
      <c r="AB4" s="549"/>
      <c r="AC4" s="175" t="s">
        <v>687</v>
      </c>
      <c r="AD4" s="176"/>
      <c r="AE4" s="176"/>
      <c r="AF4" s="176"/>
      <c r="AG4" s="177"/>
      <c r="AH4" s="169" t="s">
        <v>688</v>
      </c>
      <c r="AI4" s="170"/>
      <c r="AJ4" s="170"/>
      <c r="AK4" s="170"/>
      <c r="AL4" s="170"/>
      <c r="AM4" s="170"/>
      <c r="AN4" s="170"/>
      <c r="AO4" s="170"/>
      <c r="AP4" s="170"/>
      <c r="AQ4" s="170"/>
      <c r="AR4" s="170"/>
      <c r="AS4" s="170"/>
      <c r="AT4" s="171"/>
      <c r="AU4" s="144">
        <v>0.6</v>
      </c>
      <c r="AV4" s="145"/>
      <c r="AW4" s="145"/>
      <c r="AX4" s="146"/>
      <c r="AY4" s="34">
        <f t="shared" ref="AY4:AY5" si="0">$AY$2</f>
        <v>2</v>
      </c>
    </row>
    <row r="5" spans="1:51" ht="24.75" customHeight="1" thickBot="1" x14ac:dyDescent="0.25">
      <c r="A5" s="706"/>
      <c r="B5" s="707"/>
      <c r="C5" s="707"/>
      <c r="D5" s="707"/>
      <c r="E5" s="707"/>
      <c r="F5" s="708"/>
      <c r="G5" s="557" t="s">
        <v>19</v>
      </c>
      <c r="H5" s="558"/>
      <c r="I5" s="558"/>
      <c r="J5" s="558"/>
      <c r="K5" s="558"/>
      <c r="L5" s="559"/>
      <c r="M5" s="560"/>
      <c r="N5" s="560"/>
      <c r="O5" s="560"/>
      <c r="P5" s="560"/>
      <c r="Q5" s="560"/>
      <c r="R5" s="560"/>
      <c r="S5" s="560"/>
      <c r="T5" s="560"/>
      <c r="U5" s="560"/>
      <c r="V5" s="560"/>
      <c r="W5" s="560"/>
      <c r="X5" s="561"/>
      <c r="Y5" s="562">
        <f>SUM(Y4:AB4)</f>
        <v>0.02</v>
      </c>
      <c r="Z5" s="563"/>
      <c r="AA5" s="563"/>
      <c r="AB5" s="564"/>
      <c r="AC5" s="557" t="s">
        <v>19</v>
      </c>
      <c r="AD5" s="558"/>
      <c r="AE5" s="558"/>
      <c r="AF5" s="558"/>
      <c r="AG5" s="558"/>
      <c r="AH5" s="559"/>
      <c r="AI5" s="560"/>
      <c r="AJ5" s="560"/>
      <c r="AK5" s="560"/>
      <c r="AL5" s="560"/>
      <c r="AM5" s="560"/>
      <c r="AN5" s="560"/>
      <c r="AO5" s="560"/>
      <c r="AP5" s="560"/>
      <c r="AQ5" s="560"/>
      <c r="AR5" s="560"/>
      <c r="AS5" s="560"/>
      <c r="AT5" s="561"/>
      <c r="AU5" s="562">
        <f>SUM(AU4:AX4)</f>
        <v>0.6</v>
      </c>
      <c r="AV5" s="563"/>
      <c r="AW5" s="563"/>
      <c r="AX5" s="565"/>
      <c r="AY5" s="34">
        <f t="shared" si="0"/>
        <v>2</v>
      </c>
    </row>
    <row r="6" spans="1:51" ht="30" customHeight="1" x14ac:dyDescent="0.2">
      <c r="A6" s="706"/>
      <c r="B6" s="707"/>
      <c r="C6" s="707"/>
      <c r="D6" s="707"/>
      <c r="E6" s="707"/>
      <c r="F6" s="708"/>
      <c r="G6" s="334" t="s">
        <v>689</v>
      </c>
      <c r="H6" s="335"/>
      <c r="I6" s="335"/>
      <c r="J6" s="335"/>
      <c r="K6" s="335"/>
      <c r="L6" s="335"/>
      <c r="M6" s="335"/>
      <c r="N6" s="335"/>
      <c r="O6" s="335"/>
      <c r="P6" s="335"/>
      <c r="Q6" s="335"/>
      <c r="R6" s="335"/>
      <c r="S6" s="335"/>
      <c r="T6" s="335"/>
      <c r="U6" s="335"/>
      <c r="V6" s="335"/>
      <c r="W6" s="335"/>
      <c r="X6" s="335"/>
      <c r="Y6" s="335"/>
      <c r="Z6" s="335"/>
      <c r="AA6" s="335"/>
      <c r="AB6" s="336"/>
      <c r="AC6" s="334" t="s">
        <v>198</v>
      </c>
      <c r="AD6" s="335"/>
      <c r="AE6" s="335"/>
      <c r="AF6" s="335"/>
      <c r="AG6" s="335"/>
      <c r="AH6" s="335"/>
      <c r="AI6" s="335"/>
      <c r="AJ6" s="335"/>
      <c r="AK6" s="335"/>
      <c r="AL6" s="335"/>
      <c r="AM6" s="335"/>
      <c r="AN6" s="335"/>
      <c r="AO6" s="335"/>
      <c r="AP6" s="335"/>
      <c r="AQ6" s="335"/>
      <c r="AR6" s="335"/>
      <c r="AS6" s="335"/>
      <c r="AT6" s="335"/>
      <c r="AU6" s="335"/>
      <c r="AV6" s="335"/>
      <c r="AW6" s="335"/>
      <c r="AX6" s="553"/>
      <c r="AY6">
        <f>COUNTA($G$8,$AC$8)</f>
        <v>1</v>
      </c>
    </row>
    <row r="7" spans="1:51" ht="25.5" customHeight="1" x14ac:dyDescent="0.2">
      <c r="A7" s="706"/>
      <c r="B7" s="707"/>
      <c r="C7" s="707"/>
      <c r="D7" s="707"/>
      <c r="E7" s="707"/>
      <c r="F7" s="708"/>
      <c r="G7" s="550" t="s">
        <v>16</v>
      </c>
      <c r="H7" s="173"/>
      <c r="I7" s="173"/>
      <c r="J7" s="173"/>
      <c r="K7" s="173"/>
      <c r="L7" s="172" t="s">
        <v>17</v>
      </c>
      <c r="M7" s="173"/>
      <c r="N7" s="173"/>
      <c r="O7" s="173"/>
      <c r="P7" s="173"/>
      <c r="Q7" s="173"/>
      <c r="R7" s="173"/>
      <c r="S7" s="173"/>
      <c r="T7" s="173"/>
      <c r="U7" s="173"/>
      <c r="V7" s="173"/>
      <c r="W7" s="173"/>
      <c r="X7" s="174"/>
      <c r="Y7" s="162" t="s">
        <v>18</v>
      </c>
      <c r="Z7" s="163"/>
      <c r="AA7" s="163"/>
      <c r="AB7" s="497"/>
      <c r="AC7" s="550" t="s">
        <v>16</v>
      </c>
      <c r="AD7" s="173"/>
      <c r="AE7" s="173"/>
      <c r="AF7" s="173"/>
      <c r="AG7" s="173"/>
      <c r="AH7" s="172" t="s">
        <v>17</v>
      </c>
      <c r="AI7" s="173"/>
      <c r="AJ7" s="173"/>
      <c r="AK7" s="173"/>
      <c r="AL7" s="173"/>
      <c r="AM7" s="173"/>
      <c r="AN7" s="173"/>
      <c r="AO7" s="173"/>
      <c r="AP7" s="173"/>
      <c r="AQ7" s="173"/>
      <c r="AR7" s="173"/>
      <c r="AS7" s="173"/>
      <c r="AT7" s="174"/>
      <c r="AU7" s="162" t="s">
        <v>18</v>
      </c>
      <c r="AV7" s="163"/>
      <c r="AW7" s="163"/>
      <c r="AX7" s="164"/>
      <c r="AY7" s="34">
        <f>$AY$6</f>
        <v>1</v>
      </c>
    </row>
    <row r="8" spans="1:51" ht="24.75" customHeight="1" x14ac:dyDescent="0.2">
      <c r="A8" s="706"/>
      <c r="B8" s="707"/>
      <c r="C8" s="707"/>
      <c r="D8" s="707"/>
      <c r="E8" s="707"/>
      <c r="F8" s="708"/>
      <c r="G8" s="175" t="s">
        <v>690</v>
      </c>
      <c r="H8" s="176"/>
      <c r="I8" s="176"/>
      <c r="J8" s="176"/>
      <c r="K8" s="177"/>
      <c r="L8" s="169" t="s">
        <v>691</v>
      </c>
      <c r="M8" s="170"/>
      <c r="N8" s="170"/>
      <c r="O8" s="170"/>
      <c r="P8" s="170"/>
      <c r="Q8" s="170"/>
      <c r="R8" s="170"/>
      <c r="S8" s="170"/>
      <c r="T8" s="170"/>
      <c r="U8" s="170"/>
      <c r="V8" s="170"/>
      <c r="W8" s="170"/>
      <c r="X8" s="171"/>
      <c r="Y8" s="144">
        <v>0.8</v>
      </c>
      <c r="Z8" s="145"/>
      <c r="AA8" s="145"/>
      <c r="AB8" s="549"/>
      <c r="AC8" s="175"/>
      <c r="AD8" s="176"/>
      <c r="AE8" s="176"/>
      <c r="AF8" s="176"/>
      <c r="AG8" s="177"/>
      <c r="AH8" s="169"/>
      <c r="AI8" s="170"/>
      <c r="AJ8" s="170"/>
      <c r="AK8" s="170"/>
      <c r="AL8" s="170"/>
      <c r="AM8" s="170"/>
      <c r="AN8" s="170"/>
      <c r="AO8" s="170"/>
      <c r="AP8" s="170"/>
      <c r="AQ8" s="170"/>
      <c r="AR8" s="170"/>
      <c r="AS8" s="170"/>
      <c r="AT8" s="171"/>
      <c r="AU8" s="144"/>
      <c r="AV8" s="145"/>
      <c r="AW8" s="145"/>
      <c r="AX8" s="146"/>
      <c r="AY8" s="34">
        <f>$AY$6</f>
        <v>1</v>
      </c>
    </row>
    <row r="9" spans="1:51" ht="24.75" customHeight="1" x14ac:dyDescent="0.2">
      <c r="A9" s="706"/>
      <c r="B9" s="707"/>
      <c r="C9" s="707"/>
      <c r="D9" s="707"/>
      <c r="E9" s="707"/>
      <c r="F9" s="708"/>
      <c r="G9" s="557" t="s">
        <v>19</v>
      </c>
      <c r="H9" s="558"/>
      <c r="I9" s="558"/>
      <c r="J9" s="558"/>
      <c r="K9" s="558"/>
      <c r="L9" s="559"/>
      <c r="M9" s="560"/>
      <c r="N9" s="560"/>
      <c r="O9" s="560"/>
      <c r="P9" s="560"/>
      <c r="Q9" s="560"/>
      <c r="R9" s="560"/>
      <c r="S9" s="560"/>
      <c r="T9" s="560"/>
      <c r="U9" s="560"/>
      <c r="V9" s="560"/>
      <c r="W9" s="560"/>
      <c r="X9" s="561"/>
      <c r="Y9" s="562">
        <f>SUM(Y8:AB8)</f>
        <v>0.8</v>
      </c>
      <c r="Z9" s="563"/>
      <c r="AA9" s="563"/>
      <c r="AB9" s="564"/>
      <c r="AC9" s="557" t="s">
        <v>19</v>
      </c>
      <c r="AD9" s="558"/>
      <c r="AE9" s="558"/>
      <c r="AF9" s="558"/>
      <c r="AG9" s="558"/>
      <c r="AH9" s="559"/>
      <c r="AI9" s="560"/>
      <c r="AJ9" s="560"/>
      <c r="AK9" s="560"/>
      <c r="AL9" s="560"/>
      <c r="AM9" s="560"/>
      <c r="AN9" s="560"/>
      <c r="AO9" s="560"/>
      <c r="AP9" s="560"/>
      <c r="AQ9" s="560"/>
      <c r="AR9" s="560"/>
      <c r="AS9" s="560"/>
      <c r="AT9" s="561"/>
      <c r="AU9" s="562">
        <f>SUM(AU8:AX8)</f>
        <v>0</v>
      </c>
      <c r="AV9" s="563"/>
      <c r="AW9" s="563"/>
      <c r="AX9" s="565"/>
      <c r="AY9" s="34">
        <f>$AY$6</f>
        <v>1</v>
      </c>
    </row>
  </sheetData>
  <sheetProtection formatRows="0"/>
  <mergeCells count="41">
    <mergeCell ref="A2:F9"/>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 ref="G5:K5"/>
    <mergeCell ref="L5:X5"/>
    <mergeCell ref="Y5:AB5"/>
    <mergeCell ref="AC5:AG5"/>
    <mergeCell ref="AH5:AT5"/>
    <mergeCell ref="G6:AB6"/>
    <mergeCell ref="AC6:AX6"/>
    <mergeCell ref="G7:K7"/>
    <mergeCell ref="L7:X7"/>
    <mergeCell ref="Y7:AB7"/>
    <mergeCell ref="AC7:AG7"/>
    <mergeCell ref="AH7:AT7"/>
    <mergeCell ref="AU7:AX7"/>
    <mergeCell ref="AU9:AX9"/>
    <mergeCell ref="G8:K8"/>
    <mergeCell ref="L8:X8"/>
    <mergeCell ref="Y8:AB8"/>
    <mergeCell ref="AC8:AG8"/>
    <mergeCell ref="AH8:AT8"/>
    <mergeCell ref="AU8:AX8"/>
    <mergeCell ref="G9:K9"/>
    <mergeCell ref="L9:X9"/>
    <mergeCell ref="Y9:AB9"/>
    <mergeCell ref="AC9:AG9"/>
    <mergeCell ref="AH9:AT9"/>
  </mergeCells>
  <phoneticPr fontId="5"/>
  <conditionalFormatting sqref="Y5">
    <cfRule type="expression" dxfId="33" priority="275">
      <formula>IF(RIGHT(TEXT(Y5,"0.#"),1)=".",FALSE,TRUE)</formula>
    </cfRule>
    <cfRule type="expression" dxfId="32" priority="276">
      <formula>IF(RIGHT(TEXT(Y5,"0.#"),1)=".",TRUE,FALSE)</formula>
    </cfRule>
  </conditionalFormatting>
  <conditionalFormatting sqref="AU5">
    <cfRule type="expression" dxfId="31" priority="269">
      <formula>IF(RIGHT(TEXT(AU5,"0.#"),1)=".",FALSE,TRUE)</formula>
    </cfRule>
    <cfRule type="expression" dxfId="30" priority="270">
      <formula>IF(RIGHT(TEXT(AU5,"0.#"),1)=".",TRUE,FALSE)</formula>
    </cfRule>
  </conditionalFormatting>
  <conditionalFormatting sqref="Y9">
    <cfRule type="expression" dxfId="29" priority="263">
      <formula>IF(RIGHT(TEXT(Y9,"0.#"),1)=".",FALSE,TRUE)</formula>
    </cfRule>
    <cfRule type="expression" dxfId="28" priority="264">
      <formula>IF(RIGHT(TEXT(Y9,"0.#"),1)=".",TRUE,FALSE)</formula>
    </cfRule>
  </conditionalFormatting>
  <conditionalFormatting sqref="AU9">
    <cfRule type="expression" dxfId="27" priority="257">
      <formula>IF(RIGHT(TEXT(AU9,"0.#"),1)=".",FALSE,TRUE)</formula>
    </cfRule>
    <cfRule type="expression" dxfId="26" priority="258">
      <formula>IF(RIGHT(TEXT(AU9,"0.#"),1)=".",TRUE,FALSE)</formula>
    </cfRule>
  </conditionalFormatting>
  <conditionalFormatting sqref="AU8">
    <cfRule type="expression" dxfId="25" priority="255">
      <formula>IF(RIGHT(TEXT(AU8,"0.#"),1)=".",FALSE,TRUE)</formula>
    </cfRule>
    <cfRule type="expression" dxfId="24" priority="256">
      <formula>IF(RIGHT(TEXT(AU8,"0.#"),1)=".",TRUE,FALSE)</formula>
    </cfRule>
  </conditionalFormatting>
  <conditionalFormatting sqref="Y4">
    <cfRule type="expression" dxfId="23" priority="5">
      <formula>IF(RIGHT(TEXT(Y4,"0.#"),1)=".",FALSE,TRUE)</formula>
    </cfRule>
    <cfRule type="expression" dxfId="22" priority="6">
      <formula>IF(RIGHT(TEXT(Y4,"0.#"),1)=".",TRUE,FALSE)</formula>
    </cfRule>
  </conditionalFormatting>
  <conditionalFormatting sqref="AU4">
    <cfRule type="expression" dxfId="21" priority="3">
      <formula>IF(RIGHT(TEXT(AU4,"0.#"),1)=".",FALSE,TRUE)</formula>
    </cfRule>
    <cfRule type="expression" dxfId="20" priority="4">
      <formula>IF(RIGHT(TEXT(AU4,"0.#"),1)=".",TRUE,FALSE)</formula>
    </cfRule>
  </conditionalFormatting>
  <conditionalFormatting sqref="Y8">
    <cfRule type="expression" dxfId="19" priority="1">
      <formula>IF(RIGHT(TEXT(Y8,"0.#"),1)=".",FALSE,TRUE)</formula>
    </cfRule>
    <cfRule type="expression" dxfId="18"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2"/>
  <sheetViews>
    <sheetView view="pageBreakPreview" zoomScale="85" zoomScaleNormal="75" zoomScaleSheetLayoutView="85" zoomScalePageLayoutView="70" workbookViewId="0"/>
  </sheetViews>
  <sheetFormatPr defaultColWidth="9" defaultRowHeight="13.2" x14ac:dyDescent="0.2"/>
  <cols>
    <col min="1" max="2" width="2.6640625" style="34" customWidth="1"/>
    <col min="3" max="33" width="2.6640625" style="61" customWidth="1"/>
    <col min="34" max="37" width="3.44140625" style="61" customWidth="1"/>
    <col min="38" max="41" width="2.6640625" style="61" customWidth="1"/>
    <col min="42" max="50" width="3.21875" style="62" customWidth="1"/>
    <col min="51" max="51" width="11.1093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x14ac:dyDescent="0.2">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2">
      <c r="A2" s="9"/>
      <c r="B2" s="45" t="s">
        <v>220</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2">
      <c r="A3" s="108"/>
      <c r="B3" s="108"/>
      <c r="C3" s="108" t="s">
        <v>25</v>
      </c>
      <c r="D3" s="108"/>
      <c r="E3" s="108"/>
      <c r="F3" s="108"/>
      <c r="G3" s="108"/>
      <c r="H3" s="108"/>
      <c r="I3" s="108"/>
      <c r="J3" s="106" t="s">
        <v>201</v>
      </c>
      <c r="K3" s="111"/>
      <c r="L3" s="111"/>
      <c r="M3" s="111"/>
      <c r="N3" s="111"/>
      <c r="O3" s="111"/>
      <c r="P3" s="112" t="s">
        <v>26</v>
      </c>
      <c r="Q3" s="112"/>
      <c r="R3" s="112"/>
      <c r="S3" s="112"/>
      <c r="T3" s="112"/>
      <c r="U3" s="112"/>
      <c r="V3" s="112"/>
      <c r="W3" s="112"/>
      <c r="X3" s="112"/>
      <c r="Y3" s="107" t="s">
        <v>237</v>
      </c>
      <c r="Z3" s="113"/>
      <c r="AA3" s="113"/>
      <c r="AB3" s="113"/>
      <c r="AC3" s="106" t="s">
        <v>230</v>
      </c>
      <c r="AD3" s="106"/>
      <c r="AE3" s="106"/>
      <c r="AF3" s="106"/>
      <c r="AG3" s="106"/>
      <c r="AH3" s="107" t="s">
        <v>192</v>
      </c>
      <c r="AI3" s="108"/>
      <c r="AJ3" s="108"/>
      <c r="AK3" s="108"/>
      <c r="AL3" s="108" t="s">
        <v>20</v>
      </c>
      <c r="AM3" s="108"/>
      <c r="AN3" s="108"/>
      <c r="AO3" s="109"/>
      <c r="AP3" s="110" t="s">
        <v>202</v>
      </c>
      <c r="AQ3" s="110"/>
      <c r="AR3" s="110"/>
      <c r="AS3" s="110"/>
      <c r="AT3" s="110"/>
      <c r="AU3" s="110"/>
      <c r="AV3" s="110"/>
      <c r="AW3" s="110"/>
      <c r="AX3" s="110"/>
      <c r="AY3">
        <f>$AY$2</f>
        <v>1</v>
      </c>
    </row>
    <row r="4" spans="1:51" ht="26.25" customHeight="1" x14ac:dyDescent="0.2">
      <c r="A4" s="714">
        <v>1</v>
      </c>
      <c r="B4" s="714">
        <v>1</v>
      </c>
      <c r="C4" s="89" t="s">
        <v>643</v>
      </c>
      <c r="D4" s="90"/>
      <c r="E4" s="90"/>
      <c r="F4" s="90"/>
      <c r="G4" s="90"/>
      <c r="H4" s="90"/>
      <c r="I4" s="90"/>
      <c r="J4" s="91" t="s">
        <v>637</v>
      </c>
      <c r="K4" s="92"/>
      <c r="L4" s="92"/>
      <c r="M4" s="92"/>
      <c r="N4" s="92"/>
      <c r="O4" s="92"/>
      <c r="P4" s="93" t="s">
        <v>642</v>
      </c>
      <c r="Q4" s="94"/>
      <c r="R4" s="94"/>
      <c r="S4" s="94"/>
      <c r="T4" s="94"/>
      <c r="U4" s="94"/>
      <c r="V4" s="94"/>
      <c r="W4" s="94"/>
      <c r="X4" s="94"/>
      <c r="Y4" s="95">
        <v>0.02</v>
      </c>
      <c r="Z4" s="96"/>
      <c r="AA4" s="96"/>
      <c r="AB4" s="97"/>
      <c r="AC4" s="711" t="s">
        <v>76</v>
      </c>
      <c r="AD4" s="711"/>
      <c r="AE4" s="711"/>
      <c r="AF4" s="711"/>
      <c r="AG4" s="711"/>
      <c r="AH4" s="712" t="s">
        <v>637</v>
      </c>
      <c r="AI4" s="713"/>
      <c r="AJ4" s="713"/>
      <c r="AK4" s="713"/>
      <c r="AL4" s="102" t="s">
        <v>637</v>
      </c>
      <c r="AM4" s="103"/>
      <c r="AN4" s="103"/>
      <c r="AO4" s="104"/>
      <c r="AP4" s="105" t="s">
        <v>637</v>
      </c>
      <c r="AQ4" s="105"/>
      <c r="AR4" s="105"/>
      <c r="AS4" s="105"/>
      <c r="AT4" s="105"/>
      <c r="AU4" s="105"/>
      <c r="AV4" s="105"/>
      <c r="AW4" s="105"/>
      <c r="AX4" s="105"/>
      <c r="AY4">
        <f>$AY$2</f>
        <v>1</v>
      </c>
    </row>
    <row r="5" spans="1:51" x14ac:dyDescent="0.2">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2">
      <c r="A6" s="9"/>
      <c r="B6" s="45" t="s">
        <v>221</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1" customFormat="1" ht="59.25" customHeight="1" x14ac:dyDescent="0.2">
      <c r="A7" s="108"/>
      <c r="B7" s="108"/>
      <c r="C7" s="108" t="s">
        <v>25</v>
      </c>
      <c r="D7" s="108"/>
      <c r="E7" s="108"/>
      <c r="F7" s="108"/>
      <c r="G7" s="108"/>
      <c r="H7" s="108"/>
      <c r="I7" s="108"/>
      <c r="J7" s="106" t="s">
        <v>201</v>
      </c>
      <c r="K7" s="111"/>
      <c r="L7" s="111"/>
      <c r="M7" s="111"/>
      <c r="N7" s="111"/>
      <c r="O7" s="111"/>
      <c r="P7" s="112" t="s">
        <v>26</v>
      </c>
      <c r="Q7" s="112"/>
      <c r="R7" s="112"/>
      <c r="S7" s="112"/>
      <c r="T7" s="112"/>
      <c r="U7" s="112"/>
      <c r="V7" s="112"/>
      <c r="W7" s="112"/>
      <c r="X7" s="112"/>
      <c r="Y7" s="107" t="s">
        <v>237</v>
      </c>
      <c r="Z7" s="113"/>
      <c r="AA7" s="113"/>
      <c r="AB7" s="113"/>
      <c r="AC7" s="106" t="s">
        <v>230</v>
      </c>
      <c r="AD7" s="106"/>
      <c r="AE7" s="106"/>
      <c r="AF7" s="106"/>
      <c r="AG7" s="106"/>
      <c r="AH7" s="107" t="s">
        <v>192</v>
      </c>
      <c r="AI7" s="108"/>
      <c r="AJ7" s="108"/>
      <c r="AK7" s="108"/>
      <c r="AL7" s="108" t="s">
        <v>20</v>
      </c>
      <c r="AM7" s="108"/>
      <c r="AN7" s="108"/>
      <c r="AO7" s="109"/>
      <c r="AP7" s="110" t="s">
        <v>202</v>
      </c>
      <c r="AQ7" s="110"/>
      <c r="AR7" s="110"/>
      <c r="AS7" s="110"/>
      <c r="AT7" s="110"/>
      <c r="AU7" s="110"/>
      <c r="AV7" s="110"/>
      <c r="AW7" s="110"/>
      <c r="AX7" s="110"/>
      <c r="AY7">
        <f>$AY$5</f>
        <v>1</v>
      </c>
    </row>
    <row r="8" spans="1:51" ht="26.25" customHeight="1" x14ac:dyDescent="0.2">
      <c r="A8" s="714">
        <v>1</v>
      </c>
      <c r="B8" s="714">
        <v>1</v>
      </c>
      <c r="C8" s="89" t="s">
        <v>641</v>
      </c>
      <c r="D8" s="90"/>
      <c r="E8" s="90"/>
      <c r="F8" s="90"/>
      <c r="G8" s="90"/>
      <c r="H8" s="90"/>
      <c r="I8" s="90"/>
      <c r="J8" s="91">
        <v>7010401011646</v>
      </c>
      <c r="K8" s="92"/>
      <c r="L8" s="92"/>
      <c r="M8" s="92"/>
      <c r="N8" s="92"/>
      <c r="O8" s="92"/>
      <c r="P8" s="93" t="s">
        <v>677</v>
      </c>
      <c r="Q8" s="94"/>
      <c r="R8" s="94"/>
      <c r="S8" s="94"/>
      <c r="T8" s="94"/>
      <c r="U8" s="94"/>
      <c r="V8" s="94"/>
      <c r="W8" s="94"/>
      <c r="X8" s="94"/>
      <c r="Y8" s="95">
        <v>0.6</v>
      </c>
      <c r="Z8" s="96"/>
      <c r="AA8" s="96"/>
      <c r="AB8" s="97"/>
      <c r="AC8" s="711" t="s">
        <v>253</v>
      </c>
      <c r="AD8" s="711"/>
      <c r="AE8" s="711"/>
      <c r="AF8" s="711"/>
      <c r="AG8" s="711"/>
      <c r="AH8" s="712" t="s">
        <v>277</v>
      </c>
      <c r="AI8" s="713"/>
      <c r="AJ8" s="713"/>
      <c r="AK8" s="713"/>
      <c r="AL8" s="102" t="s">
        <v>277</v>
      </c>
      <c r="AM8" s="103"/>
      <c r="AN8" s="103"/>
      <c r="AO8" s="104"/>
      <c r="AP8" s="105" t="s">
        <v>277</v>
      </c>
      <c r="AQ8" s="105"/>
      <c r="AR8" s="105"/>
      <c r="AS8" s="105"/>
      <c r="AT8" s="105"/>
      <c r="AU8" s="105"/>
      <c r="AV8" s="105"/>
      <c r="AW8" s="105"/>
      <c r="AX8" s="105"/>
      <c r="AY8">
        <f>$AY$5</f>
        <v>1</v>
      </c>
    </row>
    <row r="9" spans="1:51" x14ac:dyDescent="0.2">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2">
      <c r="A10" s="9"/>
      <c r="B10" s="45" t="s">
        <v>176</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4">
        <f>$AY$9</f>
        <v>1</v>
      </c>
    </row>
    <row r="11" spans="1:51" customFormat="1" ht="59.25" customHeight="1" x14ac:dyDescent="0.2">
      <c r="A11" s="108"/>
      <c r="B11" s="108"/>
      <c r="C11" s="108" t="s">
        <v>25</v>
      </c>
      <c r="D11" s="108"/>
      <c r="E11" s="108"/>
      <c r="F11" s="108"/>
      <c r="G11" s="108"/>
      <c r="H11" s="108"/>
      <c r="I11" s="108"/>
      <c r="J11" s="106" t="s">
        <v>201</v>
      </c>
      <c r="K11" s="111"/>
      <c r="L11" s="111"/>
      <c r="M11" s="111"/>
      <c r="N11" s="111"/>
      <c r="O11" s="111"/>
      <c r="P11" s="112" t="s">
        <v>26</v>
      </c>
      <c r="Q11" s="112"/>
      <c r="R11" s="112"/>
      <c r="S11" s="112"/>
      <c r="T11" s="112"/>
      <c r="U11" s="112"/>
      <c r="V11" s="112"/>
      <c r="W11" s="112"/>
      <c r="X11" s="112"/>
      <c r="Y11" s="107" t="s">
        <v>237</v>
      </c>
      <c r="Z11" s="113"/>
      <c r="AA11" s="113"/>
      <c r="AB11" s="113"/>
      <c r="AC11" s="106" t="s">
        <v>230</v>
      </c>
      <c r="AD11" s="106"/>
      <c r="AE11" s="106"/>
      <c r="AF11" s="106"/>
      <c r="AG11" s="106"/>
      <c r="AH11" s="107" t="s">
        <v>192</v>
      </c>
      <c r="AI11" s="108"/>
      <c r="AJ11" s="108"/>
      <c r="AK11" s="108"/>
      <c r="AL11" s="108" t="s">
        <v>20</v>
      </c>
      <c r="AM11" s="108"/>
      <c r="AN11" s="108"/>
      <c r="AO11" s="109"/>
      <c r="AP11" s="110" t="s">
        <v>202</v>
      </c>
      <c r="AQ11" s="110"/>
      <c r="AR11" s="110"/>
      <c r="AS11" s="110"/>
      <c r="AT11" s="110"/>
      <c r="AU11" s="110"/>
      <c r="AV11" s="110"/>
      <c r="AW11" s="110"/>
      <c r="AX11" s="110"/>
      <c r="AY11" s="34">
        <f t="shared" ref="AY11:AY12" si="0">$AY$9</f>
        <v>1</v>
      </c>
    </row>
    <row r="12" spans="1:51" ht="26.25" customHeight="1" x14ac:dyDescent="0.2">
      <c r="A12" s="714">
        <v>1</v>
      </c>
      <c r="B12" s="714">
        <v>1</v>
      </c>
      <c r="C12" s="89" t="s">
        <v>640</v>
      </c>
      <c r="D12" s="90"/>
      <c r="E12" s="90"/>
      <c r="F12" s="90"/>
      <c r="G12" s="90"/>
      <c r="H12" s="90"/>
      <c r="I12" s="90"/>
      <c r="J12" s="91">
        <v>8013301028180</v>
      </c>
      <c r="K12" s="92"/>
      <c r="L12" s="92"/>
      <c r="M12" s="92"/>
      <c r="N12" s="92"/>
      <c r="O12" s="92"/>
      <c r="P12" s="93" t="s">
        <v>678</v>
      </c>
      <c r="Q12" s="94"/>
      <c r="R12" s="94"/>
      <c r="S12" s="94"/>
      <c r="T12" s="94"/>
      <c r="U12" s="94"/>
      <c r="V12" s="94"/>
      <c r="W12" s="94"/>
      <c r="X12" s="94"/>
      <c r="Y12" s="95">
        <v>0.8</v>
      </c>
      <c r="Z12" s="96"/>
      <c r="AA12" s="96"/>
      <c r="AB12" s="97"/>
      <c r="AC12" s="711" t="s">
        <v>247</v>
      </c>
      <c r="AD12" s="711"/>
      <c r="AE12" s="711"/>
      <c r="AF12" s="711"/>
      <c r="AG12" s="711"/>
      <c r="AH12" s="712">
        <v>5</v>
      </c>
      <c r="AI12" s="713"/>
      <c r="AJ12" s="713"/>
      <c r="AK12" s="713"/>
      <c r="AL12" s="102" t="s">
        <v>277</v>
      </c>
      <c r="AM12" s="103"/>
      <c r="AN12" s="103"/>
      <c r="AO12" s="104"/>
      <c r="AP12" s="105" t="s">
        <v>674</v>
      </c>
      <c r="AQ12" s="105"/>
      <c r="AR12" s="105"/>
      <c r="AS12" s="105"/>
      <c r="AT12" s="105"/>
      <c r="AU12" s="105"/>
      <c r="AV12" s="105"/>
      <c r="AW12" s="105"/>
      <c r="AX12" s="105"/>
      <c r="AY12" s="34">
        <f t="shared" si="0"/>
        <v>1</v>
      </c>
    </row>
  </sheetData>
  <sheetProtection formatRows="0"/>
  <mergeCells count="54">
    <mergeCell ref="AL12:AO12"/>
    <mergeCell ref="AP12:AX12"/>
    <mergeCell ref="AH4:AK4"/>
    <mergeCell ref="AL4:AO4"/>
    <mergeCell ref="AP4:AX4"/>
    <mergeCell ref="AL11:AO11"/>
    <mergeCell ref="AP11:AX11"/>
    <mergeCell ref="A3:B3"/>
    <mergeCell ref="A4:B4"/>
    <mergeCell ref="C3:I3"/>
    <mergeCell ref="J3:O3"/>
    <mergeCell ref="P3:X3"/>
    <mergeCell ref="C4:I4"/>
    <mergeCell ref="J4:O4"/>
    <mergeCell ref="P4:X4"/>
    <mergeCell ref="Y3:AB3"/>
    <mergeCell ref="AC3:AG3"/>
    <mergeCell ref="AH3:AK3"/>
    <mergeCell ref="AL3:AO3"/>
    <mergeCell ref="AP3:AX3"/>
    <mergeCell ref="Y4:AB4"/>
    <mergeCell ref="AC4:AG4"/>
    <mergeCell ref="AL7:AO7"/>
    <mergeCell ref="AP7:AX7"/>
    <mergeCell ref="C8:I8"/>
    <mergeCell ref="J8:O8"/>
    <mergeCell ref="P8:X8"/>
    <mergeCell ref="Y8:AB8"/>
    <mergeCell ref="AC8:AG8"/>
    <mergeCell ref="AH8:AK8"/>
    <mergeCell ref="AL8:AO8"/>
    <mergeCell ref="AP8:AX8"/>
    <mergeCell ref="Y12:AB12"/>
    <mergeCell ref="AC12:AG12"/>
    <mergeCell ref="AH12:AK12"/>
    <mergeCell ref="A8:B8"/>
    <mergeCell ref="A7:B7"/>
    <mergeCell ref="C7:I7"/>
    <mergeCell ref="J7:O7"/>
    <mergeCell ref="P7:X7"/>
    <mergeCell ref="Y7:AB7"/>
    <mergeCell ref="AC7:AG7"/>
    <mergeCell ref="AH7:AK7"/>
    <mergeCell ref="Y11:AB11"/>
    <mergeCell ref="AC11:AG11"/>
    <mergeCell ref="AH11:AK11"/>
    <mergeCell ref="A12:B12"/>
    <mergeCell ref="A11:B11"/>
    <mergeCell ref="C11:I11"/>
    <mergeCell ref="J11:O11"/>
    <mergeCell ref="P11:X11"/>
    <mergeCell ref="C12:I12"/>
    <mergeCell ref="J12:O12"/>
    <mergeCell ref="P12:X12"/>
  </mergeCells>
  <phoneticPr fontId="5"/>
  <conditionalFormatting sqref="AL4:AO4">
    <cfRule type="expression" dxfId="17" priority="245">
      <formula>IF(AND(AL4&gt;=0, RIGHT(TEXT(AL4,"0.#"),1)&lt;&gt;"."),TRUE,FALSE)</formula>
    </cfRule>
    <cfRule type="expression" dxfId="16" priority="246">
      <formula>IF(AND(AL4&gt;=0, RIGHT(TEXT(AL4,"0.#"),1)="."),TRUE,FALSE)</formula>
    </cfRule>
    <cfRule type="expression" dxfId="15" priority="247">
      <formula>IF(AND(AL4&lt;0, RIGHT(TEXT(AL4,"0.#"),1)&lt;&gt;"."),TRUE,FALSE)</formula>
    </cfRule>
    <cfRule type="expression" dxfId="14" priority="248">
      <formula>IF(AND(AL4&lt;0, RIGHT(TEXT(AL4,"0.#"),1)="."),TRUE,FALSE)</formula>
    </cfRule>
  </conditionalFormatting>
  <conditionalFormatting sqref="Y4">
    <cfRule type="expression" dxfId="13" priority="243">
      <formula>IF(RIGHT(TEXT(Y4,"0.#"),1)=".",FALSE,TRUE)</formula>
    </cfRule>
    <cfRule type="expression" dxfId="12" priority="244">
      <formula>IF(RIGHT(TEXT(Y4,"0.#"),1)=".",TRUE,FALSE)</formula>
    </cfRule>
  </conditionalFormatting>
  <conditionalFormatting sqref="Y8">
    <cfRule type="expression" dxfId="11" priority="237">
      <formula>IF(RIGHT(TEXT(Y8,"0.#"),1)=".",FALSE,TRUE)</formula>
    </cfRule>
    <cfRule type="expression" dxfId="10" priority="238">
      <formula>IF(RIGHT(TEXT(Y8,"0.#"),1)=".",TRUE,FALSE)</formula>
    </cfRule>
  </conditionalFormatting>
  <conditionalFormatting sqref="Y12">
    <cfRule type="expression" dxfId="9" priority="231">
      <formula>IF(RIGHT(TEXT(Y12,"0.#"),1)=".",FALSE,TRUE)</formula>
    </cfRule>
    <cfRule type="expression" dxfId="8" priority="232">
      <formula>IF(RIGHT(TEXT(Y12,"0.#"),1)=".",TRUE,FALSE)</formula>
    </cfRule>
  </conditionalFormatting>
  <conditionalFormatting sqref="AL12:AO12">
    <cfRule type="expression" dxfId="7" priority="5">
      <formula>IF(AND(AL12&gt;=0, RIGHT(TEXT(AL12,"0.#"),1)&lt;&gt;"."),TRUE,FALSE)</formula>
    </cfRule>
    <cfRule type="expression" dxfId="6" priority="6">
      <formula>IF(AND(AL12&gt;=0, RIGHT(TEXT(AL12,"0.#"),1)="."),TRUE,FALSE)</formula>
    </cfRule>
    <cfRule type="expression" dxfId="5" priority="7">
      <formula>IF(AND(AL12&lt;0, RIGHT(TEXT(AL12,"0.#"),1)&lt;&gt;"."),TRUE,FALSE)</formula>
    </cfRule>
    <cfRule type="expression" dxfId="4" priority="8">
      <formula>IF(AND(AL12&lt;0, RIGHT(TEXT(AL12,"0.#"),1)="."),TRUE,FALSE)</formula>
    </cfRule>
  </conditionalFormatting>
  <conditionalFormatting sqref="AL8:AO8">
    <cfRule type="expression" dxfId="3" priority="1">
      <formula>IF(AND(AL8&gt;=0, RIGHT(TEXT(AL8,"0.#"),1)&lt;&gt;"."),TRUE,FALSE)</formula>
    </cfRule>
    <cfRule type="expression" dxfId="2" priority="2">
      <formula>IF(AND(AL8&gt;=0, RIGHT(TEXT(AL8,"0.#"),1)="."),TRUE,FALSE)</formula>
    </cfRule>
    <cfRule type="expression" dxfId="1" priority="3">
      <formula>IF(AND(AL8&lt;0, RIGHT(TEXT(AL8,"0.#"),1)&lt;&gt;"."),TRUE,FALSE)</formula>
    </cfRule>
    <cfRule type="expression" dxfId="0" priority="4">
      <formula>IF(AND(AL8&lt;0, RIGHT(TEXT(AL8,"0.#"),1)="."),TRUE,FALSE)</formula>
    </cfRule>
  </conditionalFormatting>
  <dataValidations count="3">
    <dataValidation type="custom" imeMode="disabled" allowBlank="1" showInputMessage="1" showErrorMessage="1" sqref="AL8 AL12 AL4 Y4:AB4 Y8:AB8 Y12:AB12">
      <formula1>OR(ISNUMBER(Y4), Y4="-")</formula1>
    </dataValidation>
    <dataValidation type="custom" imeMode="off" allowBlank="1" showInputMessage="1" showErrorMessage="1" sqref="J4:O4 J8:O8 J12:O12">
      <formula1>OR(ISNUMBER(J4), J4="-")</formula1>
    </dataValidation>
    <dataValidation type="custom" imeMode="disabled" allowBlank="1" showInputMessage="1" showErrorMessage="1" sqref="AH4:AK4 AH8:AK8 AH12:AK12">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2021-08-31T17:52:17Z</dcterms:created>
  <dcterms:modified xsi:type="dcterms:W3CDTF">2021-09-10T07:20:46Z</dcterms:modified>
</cp:coreProperties>
</file>