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Y122" i="3" l="1"/>
  <c r="AY121" i="3"/>
  <c r="AY120" i="3"/>
  <c r="AY119" i="3"/>
  <c r="AY118" i="3"/>
  <c r="AY112" i="3"/>
  <c r="AY44" i="3"/>
  <c r="AY47" i="3" s="1"/>
  <c r="AY42" i="3"/>
  <c r="AY43" i="3" s="1"/>
  <c r="AY46" i="3" l="1"/>
  <c r="AY45" i="3"/>
  <c r="AW89" i="3"/>
  <c r="AT89" i="3"/>
  <c r="AQ89" i="3"/>
  <c r="AL89" i="3"/>
  <c r="AI89" i="3"/>
  <c r="AF89" i="3"/>
  <c r="Z89" i="3"/>
  <c r="W89" i="3"/>
  <c r="T89" i="3"/>
  <c r="N89" i="3"/>
  <c r="K89" i="3"/>
  <c r="H89" i="3"/>
  <c r="AW88" i="3"/>
  <c r="AT88" i="3"/>
  <c r="AQ88" i="3"/>
  <c r="AL88" i="3"/>
  <c r="AI88" i="3"/>
  <c r="AF88" i="3"/>
  <c r="Z88" i="3"/>
  <c r="W88" i="3"/>
  <c r="T88" i="3"/>
  <c r="N88" i="3"/>
  <c r="K88" i="3"/>
  <c r="H88" i="3"/>
  <c r="AV2" i="3" l="1"/>
  <c r="C12" i="4" l="1"/>
  <c r="W28" i="3" l="1"/>
  <c r="C23" i="4" l="1"/>
  <c r="C24" i="4"/>
  <c r="W21" i="3" l="1"/>
  <c r="AD21" i="3"/>
  <c r="P21" i="3"/>
  <c r="P18" i="3" l="1"/>
  <c r="P20" i="3" s="1"/>
  <c r="W18" i="3"/>
  <c r="W20" i="3" s="1"/>
  <c r="AU111" i="3"/>
  <c r="Y11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<sst xmlns="http://schemas.openxmlformats.org/spreadsheetml/2006/main" count="778" uniqueCount="630">
  <si>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</si>
  <si>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</si>
  <si>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</si>
  <si>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</si>
  <si>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</si>
  <si>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</si>
  <si>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</si>
  <si>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</si>
  <si>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</si>
  <si>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</si>
  <si>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</si>
  <si>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</si>
  <si>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</si>
  <si>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</si>
  <si>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</si>
  <si>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</si>
  <si>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</si>
  <si>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</si>
  <si>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</si>
  <si>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</si>
  <si>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</si>
  <si>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</si>
  <si>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</si>
  <si>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</si>
  <si>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</si>
  <si>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</si>
  <si>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</si>
  <si>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</si>
  <si>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</si>
  <si>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</si>
  <si>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</si>
  <si>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</si>
  <si>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</si>
  <si>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</si>
  <si>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</si>
  <si>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</si>
  <si>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</si>
  <si>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</si>
  <si>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</si>
  <si>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</si>
  <si>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</si>
  <si>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</si>
  <si>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</si>
  <si>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</si>
  <si>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</si>
  <si>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</si>
  <si>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</si>
  <si>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</si>
  <si>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</si>
  <si>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</si>
  <si>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</si>
  <si>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</si>
  <si>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</si>
  <si>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</si>
  <si>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</si>
  <si>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</si>
  <si>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</si>
  <si>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</si>
  <si>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</si>
  <si>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</si>
  <si>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</si>
  <si>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</si>
  <si>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</si>
  <si>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</si>
  <si>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</si>
  <si>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</si>
  <si>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</si>
  <si>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</si>
  <si>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</si>
  <si>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</si>
  <si>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</si>
  <si>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</si>
  <si>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</si>
  <si>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</si>
  <si>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</si>
  <si>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</si>
  <si>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</si>
  <si>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</si>
  <si>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</si>
  <si>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</si>
  <si>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</si>
  <si>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</si>
  <si>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</si>
  <si>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</si>
  <si>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</si>
  <si>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</si>
  <si>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</si>
  <si>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</si>
  <si>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</si>
  <si>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</si>
  <si>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</si>
  <si>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</si>
  <si>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</si>
  <si>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</si>
  <si>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</si>
  <si>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</si>
  <si>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</si>
  <si>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</si>
  <si>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</si>
  <si>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</si>
  <si>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</si>
  <si>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</si>
  <si>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</si>
  <si>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</si>
  <si>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</si>
  <si>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</si>
  <si>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</si>
  <si>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</si>
  <si>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</si>
  <si>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</si>
  <si>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</si>
  <si>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</si>
  <si>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</si>
  <si>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</si>
  <si>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</si>
  <si>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</si>
  <si>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</si>
  <si>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</si>
  <si>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</si>
  <si>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</si>
  <si>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</si>
  <si>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</si>
  <si>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</si>
  <si>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</si>
  <si>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</si>
  <si>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</si>
  <si>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</si>
  <si>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</si>
  <si>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</si>
  <si>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</si>
  <si>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</si>
  <si>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</si>
  <si>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</si>
  <si>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</si>
  <si>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</si>
  <si>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</si>
  <si>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</si>
  <si>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</si>
  <si>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</si>
  <si>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</si>
  <si>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</si>
  <si>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</si>
  <si>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</si>
  <si>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</si>
  <si>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</si>
  <si>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</si>
  <si>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</si>
  <si>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</si>
  <si>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</si>
  <si>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</si>
  <si>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</si>
  <si>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</si>
  <si>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</si>
  <si>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</si>
  <si>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</si>
  <si>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</si>
  <si>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</si>
  <si>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</si>
  <si>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</si>
  <si>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</si>
  <si>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</si>
  <si>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</si>
  <si>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</si>
  <si>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</si>
  <si>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</si>
  <si>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</si>
  <si>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</si>
  <si>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</si>
  <si>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</si>
  <si>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</si>
  <si>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</si>
  <si>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</si>
  <si>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</si>
  <si>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</si>
  <si>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</si>
  <si>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</si>
  <si>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</si>
  <si>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</si>
  <si>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</si>
  <si>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</si>
  <si>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</si>
  <si>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</si>
  <si>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</si>
  <si>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</si>
  <si>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</si>
  <si>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</si>
  <si>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</si>
  <si>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</si>
  <si>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</si>
  <si>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</si>
  <si>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</si>
  <si>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</si>
  <si>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</si>
  <si>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</si>
  <si>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</si>
  <si>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</si>
  <si>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</si>
  <si>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</si>
  <si>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</si>
  <si>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</si>
  <si>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</si>
  <si>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</si>
  <si>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</si>
  <si>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</si>
  <si>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</si>
  <si>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</si>
  <si>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</si>
  <si>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</si>
  <si>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</si>
  <si>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</si>
  <si>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</si>
  <si>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</si>
  <si>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</si>
  <si>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</si>
  <si>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</si>
  <si>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</si>
  <si>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</si>
  <si>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</si>
  <si>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</si>
  <si>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</si>
  <si>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</si>
  <si>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</si>
  <si>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</si>
  <si>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</si>
  <si>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</si>
  <si>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</si>
  <si>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</si>
  <si>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</si>
  <si>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</si>
  <si>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</si>
  <si>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</si>
  <si>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</si>
  <si>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</si>
  <si>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</si>
  <si>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</si>
  <si>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</si>
  <si>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</si>
  <si>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</si>
  <si>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</si>
  <si>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</si>
  <si>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</si>
  <si>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</si>
  <si>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</si>
  <si>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</si>
  <si>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</si>
  <si>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</si>
  <si>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</si>
  <si>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</si>
  <si>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</si>
  <si>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</si>
  <si>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</si>
  <si>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</si>
  <si>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</si>
  <si>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</si>
  <si>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</si>
  <si>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</si>
  <si>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</si>
  <si>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</si>
  <si>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</si>
  <si>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</si>
  <si>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</si>
  <si>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</si>
  <si>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</si>
  <si>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</si>
  <si>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</si>
  <si>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</si>
  <si>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</si>
  <si>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</si>
  <si>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</si>
  <si>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</si>
  <si>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</si>
  <si>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</si>
  <si>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</si>
  <si>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</si>
  <si>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</si>
  <si>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</si>
  <si>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</si>
  <si>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</si>
  <si>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</si>
  <si>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</si>
  <si>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</si>
  <si>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</si>
  <si>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</si>
  <si>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</si>
  <si>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</si>
  <si>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</si>
  <si>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</si>
  <si>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</si>
  <si>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</si>
  <si>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</si>
  <si>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</si>
  <si>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</si>
  <si>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</si>
  <si>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</si>
  <si>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</si>
  <si>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</si>
  <si>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</si>
  <si>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</si>
  <si>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</si>
  <si>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</si>
  <si>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</si>
  <si>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</si>
  <si>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</si>
  <si>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</si>
  <si>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</si>
  <si>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</si>
  <si>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</si>
  <si>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</si>
  <si>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</si>
  <si>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</si>
  <si>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</si>
  <si>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</si>
  <si>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</si>
  <si>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</si>
  <si>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</si>
  <si>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</si>
  <si>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</si>
  <si>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</si>
  <si>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</si>
  <si>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</si>
  <si>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</si>
  <si>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</si>
  <si>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</si>
  <si>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</si>
  <si>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</si>
  <si>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</si>
  <si>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</si>
  <si>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</si>
  <si>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</si>
  <si>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</si>
  <si>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</si>
  <si>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</si>
  <si>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</si>
  <si>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</si>
  <si>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</si>
  <si>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</si>
  <si>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</si>
  <si>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</si>
  <si>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</si>
  <si>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</si>
  <si>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</si>
  <si>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</si>
  <si>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</si>
  <si>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</si>
  <si>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</si>
  <si>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</si>
  <si>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</si>
  <si>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</si>
  <si>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</si>
  <si>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</si>
  <si>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</si>
  <si>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</si>
  <si>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</si>
  <si>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</si>
  <si>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</si>
  <si>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</si>
  <si>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</si>
  <si>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</si>
  <si>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</si>
  <si>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</si>
  <si>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</si>
  <si>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</si>
  <si>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</si>
  <si>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</si>
  <si>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</si>
  <si>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</si>
  <si>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</si>
  <si>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</si>
  <si>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</si>
  <si>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</si>
  <si>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</si>
  <si>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</si>
  <si>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</si>
  <si>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</si>
  <si>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</si>
  <si>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</si>
  <si>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</si>
  <si>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</si>
  <si>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</si>
  <si>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</si>
  <si>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</si>
  <si>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</si>
  <si>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</si>
  <si>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</si>
  <si>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</si>
  <si>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</si>
  <si>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</si>
  <si>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</si>
  <si>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</si>
  <si>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</si>
  <si>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</si>
  <si>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</si>
  <si>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</si>
  <si>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</si>
  <si>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</si>
  <si>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</si>
  <si>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</si>
  <si>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</si>
  <si>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</si>
  <si>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</si>
  <si>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</si>
  <si>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</si>
  <si>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</si>
  <si>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</si>
  <si>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</si>
  <si>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</si>
  <si>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</si>
  <si>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</si>
  <si>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</si>
  <si>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</si>
  <si>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</si>
  <si>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</si>
  <si>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</si>
  <si>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</si>
  <si>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</si>
  <si>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</si>
  <si>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</si>
  <si>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</si>
  <si>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</si>
  <si>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</si>
  <si>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</si>
  <si>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</si>
  <si>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</si>
  <si>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</si>
  <si>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</si>
  <si>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</si>
  <si>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</si>
  <si>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</si>
  <si>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</si>
  <si>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</si>
  <si>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</si>
  <si>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</si>
  <si>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</si>
  <si>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</si>
  <si>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</si>
  <si>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</si>
  <si>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</si>
  <si>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</si>
  <si>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</si>
  <si>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</si>
  <si>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</si>
  <si>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</si>
  <si>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</si>
  <si>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</si>
  <si>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</si>
  <si>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</si>
  <si>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</si>
  <si>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</si>
  <si>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</si>
  <si>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</si>
  <si>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</si>
  <si>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</si>
  <si>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</si>
  <si>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</si>
  <si>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</si>
  <si>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</si>
  <si>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</si>
  <si>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</si>
  <si>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</si>
  <si>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</si>
  <si>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</si>
  <si>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</si>
  <si>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</si>
  <si>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</si>
  <si>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</si>
  <si>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</si>
  <si>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</si>
  <si>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</si>
  <si>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</si>
  <si>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</si>
  <si>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</si>
  <si>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</si>
  <si>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</si>
  <si>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</si>
  <si>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</si>
  <si>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</si>
  <si>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</si>
  <si>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</si>
  <si>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</si>
  <si>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</si>
  <si>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</si>
  <si>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</si>
  <si>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</si>
  <si>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</si>
  <si>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</si>
  <si>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</si>
  <si>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</si>
  <si>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</si>
  <si>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</si>
  <si>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</si>
  <si>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</si>
  <si>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</si>
  <si>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</si>
  <si>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</si>
  <si>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</si>
  <si>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</si>
  <si>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</si>
  <si>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</si>
  <si>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</si>
  <si>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</si>
  <si>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</si>
  <si>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</si>
  <si>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</si>
  <si>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</si>
  <si>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</si>
  <si>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</si>
  <si>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</si>
  <si>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</si>
  <si>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</si>
  <si>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</si>
  <si>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</si>
  <si>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</si>
  <si>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</si>
  <si>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</si>
  <si>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</si>
  <si>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</si>
  <si>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</si>
  <si>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</si>
  <si>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</si>
  <si>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</si>
  <si>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</si>
  <si>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</si>
  <si>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</si>
  <si>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</si>
  <si>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</si>
  <si>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</si>
  <si>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</si>
  <si>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</si>
  <si>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</si>
  <si>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</si>
  <si>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</si>
  <si>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</si>
  <si>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</si>
  <si>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</si>
  <si>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</si>
  <si>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</si>
  <si>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</si>
  <si>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</si>
  <si>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</si>
  <si>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</si>
  <si>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</si>
  <si>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</si>
  <si>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</si>
  <si>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</si>
  <si>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</si>
  <si>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</si>
  <si>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</si>
  <si>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</si>
  <si>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</si>
  <si>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</si>
  <si>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</si>
  <si>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</si>
  <si>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</si>
  <si>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</si>
  <si>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</si>
  <si>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</si>
  <si>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</si>
  <si>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</si>
  <si>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</si>
  <si>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</si>
  <si>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</si>
  <si>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構造改革特別区域計画の認定等に必要な経費</t>
  </si>
  <si>
    <t>地方創生推進事務局</t>
  </si>
  <si>
    <t>参事官　長　正敏</t>
  </si>
  <si>
    <t>平成14年度</t>
  </si>
  <si>
    <t>終了予定なし</t>
  </si>
  <si>
    <t>構造改革特別区域法
第4条第1項及び第8項</t>
  </si>
  <si>
    <t>構造改革特別区域基本方針</t>
  </si>
  <si>
    <t>　構造改革特区制度は、地方公共団体の自発性を最大限に尊重した構造改革特別区域を設定し、当該地域の特性に応じた規制の特例措置の適用を受けて地方公共団体が特定の事業を実施し、またはその実施を促進することにより、教育、物流、研究開発、農業、社会福祉その他の分野における経済社会の構造改革を推進するとともに地域の活性化を図ることを目的としている。</t>
  </si>
  <si>
    <t>-</t>
  </si>
  <si>
    <t>庁費</t>
  </si>
  <si>
    <t>委員等旅費</t>
  </si>
  <si>
    <t>職員旅費</t>
  </si>
  <si>
    <t>構造改革特区計画の認定</t>
  </si>
  <si>
    <t>構造改革特区計画の認定件数</t>
  </si>
  <si>
    <t>件</t>
  </si>
  <si>
    <t>認定申請期間前の事前相談受付件数</t>
  </si>
  <si>
    <t>執行額／認定件数　　　　　　　　　　　　　　</t>
    <phoneticPr fontId="5"/>
  </si>
  <si>
    <t>円</t>
  </si>
  <si>
    <t>千円　/　件</t>
    <phoneticPr fontId="5"/>
  </si>
  <si>
    <t>2,400千円/18件</t>
  </si>
  <si>
    <t>2,800千円/17件</t>
  </si>
  <si>
    <t>0042</t>
  </si>
  <si>
    <t>0041</t>
  </si>
  <si>
    <t>0046</t>
  </si>
  <si>
    <t>0026</t>
  </si>
  <si>
    <t>0028</t>
  </si>
  <si>
    <t>0025</t>
  </si>
  <si>
    <t>0027</t>
  </si>
  <si>
    <t>○</t>
  </si>
  <si>
    <t>府</t>
  </si>
  <si>
    <t>　地域の特性に応じた規制の特例措置の適用を受けて特定の事業を実施することにより、経済社会の構造改革を推進するとともに地域の活性化を図るため、構造改革特別区域法に基づき地方公共団体が作成する構造改革特別区域計画の認定を行う。
　また特区において実施される規制の特例措置の評価に当たって、評価・調査委員会は、規制の特例措置を全国展開することによる効果、地域性が強い規制の特例措置かどうか等について、独自の調査を行うものとされており、具体的なデータの収集、関係者からの意見聴取、現地調査等を行う。</t>
    <phoneticPr fontId="5"/>
  </si>
  <si>
    <t>-</t>
    <phoneticPr fontId="5"/>
  </si>
  <si>
    <t>〇認定件数
https://www.chisou.go.jp/tiiki/kouzou2/ninteisinsei.html</t>
    <phoneticPr fontId="5"/>
  </si>
  <si>
    <t>当制度について、平成23年に特区実施済団体（751団体）に対して実施したアンケートでは、９割を超える団体が当制度の存続を希望している。</t>
    <rPh sb="0" eb="1">
      <t>トウ</t>
    </rPh>
    <rPh sb="1" eb="3">
      <t>セイド</t>
    </rPh>
    <rPh sb="8" eb="10">
      <t>ヘイセイ</t>
    </rPh>
    <rPh sb="12" eb="13">
      <t>ネン</t>
    </rPh>
    <rPh sb="14" eb="16">
      <t>トック</t>
    </rPh>
    <rPh sb="16" eb="18">
      <t>ジッシ</t>
    </rPh>
    <rPh sb="18" eb="19">
      <t>ズ</t>
    </rPh>
    <rPh sb="19" eb="21">
      <t>ダンタイ</t>
    </rPh>
    <rPh sb="25" eb="27">
      <t>ダンタイ</t>
    </rPh>
    <rPh sb="29" eb="30">
      <t>タイ</t>
    </rPh>
    <rPh sb="32" eb="34">
      <t>ジッシ</t>
    </rPh>
    <rPh sb="45" eb="46">
      <t>ワリ</t>
    </rPh>
    <rPh sb="47" eb="48">
      <t>コ</t>
    </rPh>
    <rPh sb="50" eb="52">
      <t>ダンタイ</t>
    </rPh>
    <rPh sb="53" eb="54">
      <t>トウ</t>
    </rPh>
    <rPh sb="54" eb="56">
      <t>セイド</t>
    </rPh>
    <rPh sb="57" eb="59">
      <t>ソンゾク</t>
    </rPh>
    <rPh sb="60" eb="62">
      <t>キボウ</t>
    </rPh>
    <phoneticPr fontId="5"/>
  </si>
  <si>
    <t>当制度は、全国的な国の規制について、各省庁と調整の上で、地域を限定して緩和するものであることから、地方自治体等に委任できる性格のものではない。</t>
    <rPh sb="0" eb="1">
      <t>トウ</t>
    </rPh>
    <rPh sb="1" eb="3">
      <t>セイド</t>
    </rPh>
    <rPh sb="5" eb="8">
      <t>ゼンコクテキ</t>
    </rPh>
    <rPh sb="9" eb="10">
      <t>クニ</t>
    </rPh>
    <rPh sb="11" eb="13">
      <t>キセイ</t>
    </rPh>
    <rPh sb="18" eb="21">
      <t>カクショウチョウ</t>
    </rPh>
    <rPh sb="22" eb="24">
      <t>チョウセイ</t>
    </rPh>
    <rPh sb="25" eb="26">
      <t>ウエ</t>
    </rPh>
    <rPh sb="28" eb="30">
      <t>チイキ</t>
    </rPh>
    <rPh sb="31" eb="33">
      <t>ゲンテイ</t>
    </rPh>
    <rPh sb="35" eb="37">
      <t>カンワ</t>
    </rPh>
    <rPh sb="49" eb="51">
      <t>チホウ</t>
    </rPh>
    <rPh sb="51" eb="54">
      <t>ジチタイ</t>
    </rPh>
    <rPh sb="54" eb="55">
      <t>トウ</t>
    </rPh>
    <rPh sb="56" eb="58">
      <t>イニン</t>
    </rPh>
    <rPh sb="61" eb="63">
      <t>セイカク</t>
    </rPh>
    <phoneticPr fontId="5"/>
  </si>
  <si>
    <t>当制度は、経済社会の構造改革を推進するとともに、地域の活性化を図ることを目的としており、地方創生を実現していくために必要かつ優先度の高い事業である。</t>
    <rPh sb="0" eb="1">
      <t>トウ</t>
    </rPh>
    <rPh sb="1" eb="3">
      <t>セイド</t>
    </rPh>
    <rPh sb="5" eb="7">
      <t>ケイザイ</t>
    </rPh>
    <rPh sb="7" eb="9">
      <t>シャカイ</t>
    </rPh>
    <rPh sb="10" eb="12">
      <t>コウゾウ</t>
    </rPh>
    <rPh sb="12" eb="14">
      <t>カイカク</t>
    </rPh>
    <rPh sb="15" eb="17">
      <t>スイシン</t>
    </rPh>
    <rPh sb="24" eb="26">
      <t>チイキ</t>
    </rPh>
    <rPh sb="27" eb="30">
      <t>カッセイカ</t>
    </rPh>
    <rPh sb="31" eb="32">
      <t>ハカ</t>
    </rPh>
    <rPh sb="36" eb="38">
      <t>モクテキ</t>
    </rPh>
    <rPh sb="44" eb="46">
      <t>チホウ</t>
    </rPh>
    <rPh sb="46" eb="48">
      <t>ソウセイ</t>
    </rPh>
    <rPh sb="49" eb="51">
      <t>ジツゲン</t>
    </rPh>
    <rPh sb="58" eb="60">
      <t>ヒツヨウ</t>
    </rPh>
    <rPh sb="62" eb="65">
      <t>ユウセンド</t>
    </rPh>
    <rPh sb="66" eb="67">
      <t>タカ</t>
    </rPh>
    <rPh sb="68" eb="70">
      <t>ジギョウ</t>
    </rPh>
    <phoneticPr fontId="5"/>
  </si>
  <si>
    <t>無</t>
  </si>
  <si>
    <t>‐</t>
  </si>
  <si>
    <t>－</t>
  </si>
  <si>
    <t>－</t>
    <phoneticPr fontId="5"/>
  </si>
  <si>
    <t>市場価格調査等により単位当たりコスト等の水準が妥当なものになるように努めている。</t>
    <rPh sb="0" eb="2">
      <t>シジョウ</t>
    </rPh>
    <rPh sb="2" eb="4">
      <t>カカク</t>
    </rPh>
    <rPh sb="4" eb="6">
      <t>チョウサ</t>
    </rPh>
    <rPh sb="6" eb="7">
      <t>トウ</t>
    </rPh>
    <rPh sb="10" eb="12">
      <t>タンイ</t>
    </rPh>
    <rPh sb="12" eb="13">
      <t>ア</t>
    </rPh>
    <rPh sb="18" eb="19">
      <t>トウ</t>
    </rPh>
    <rPh sb="20" eb="22">
      <t>スイジュン</t>
    </rPh>
    <rPh sb="23" eb="25">
      <t>ダトウ</t>
    </rPh>
    <rPh sb="34" eb="35">
      <t>ツト</t>
    </rPh>
    <phoneticPr fontId="5"/>
  </si>
  <si>
    <t>主な使途は委員手当や庁費であり、認定や評価の実施に際して必要最低限なものとしている。</t>
    <rPh sb="0" eb="1">
      <t>オモ</t>
    </rPh>
    <rPh sb="2" eb="4">
      <t>シト</t>
    </rPh>
    <rPh sb="5" eb="7">
      <t>イイン</t>
    </rPh>
    <rPh sb="7" eb="9">
      <t>テアテ</t>
    </rPh>
    <rPh sb="10" eb="12">
      <t>チョウヒ</t>
    </rPh>
    <rPh sb="16" eb="18">
      <t>ニンテイ</t>
    </rPh>
    <rPh sb="19" eb="21">
      <t>ヒョウカ</t>
    </rPh>
    <rPh sb="22" eb="24">
      <t>ジッシ</t>
    </rPh>
    <rPh sb="25" eb="26">
      <t>サイ</t>
    </rPh>
    <rPh sb="28" eb="30">
      <t>ヒツヨウ</t>
    </rPh>
    <rPh sb="30" eb="33">
      <t>サイテイゲン</t>
    </rPh>
    <phoneticPr fontId="5"/>
  </si>
  <si>
    <t>事業の効率的な実施を図りつつ、適正な執行に努めたため。</t>
    <rPh sb="0" eb="2">
      <t>ジギョウ</t>
    </rPh>
    <rPh sb="3" eb="6">
      <t>コウリツテキ</t>
    </rPh>
    <rPh sb="7" eb="9">
      <t>ジッシ</t>
    </rPh>
    <rPh sb="10" eb="11">
      <t>ハカ</t>
    </rPh>
    <rPh sb="15" eb="17">
      <t>テキセイ</t>
    </rPh>
    <rPh sb="18" eb="20">
      <t>シッコウ</t>
    </rPh>
    <rPh sb="21" eb="22">
      <t>ツト</t>
    </rPh>
    <phoneticPr fontId="5"/>
  </si>
  <si>
    <t>構造改革特別区域計画の認定に当たっては、認定申請マニュアルを作成し、認定申請に係る事前相談期間を設ける等して、業務の効率化に努めている。</t>
    <rPh sb="0" eb="2">
      <t>コウゾウ</t>
    </rPh>
    <rPh sb="2" eb="4">
      <t>カイカク</t>
    </rPh>
    <rPh sb="4" eb="6">
      <t>トクベツ</t>
    </rPh>
    <rPh sb="6" eb="8">
      <t>クイキ</t>
    </rPh>
    <rPh sb="8" eb="10">
      <t>ケイカク</t>
    </rPh>
    <rPh sb="11" eb="13">
      <t>ニンテイ</t>
    </rPh>
    <rPh sb="14" eb="15">
      <t>ア</t>
    </rPh>
    <rPh sb="20" eb="22">
      <t>ニンテイ</t>
    </rPh>
    <rPh sb="22" eb="24">
      <t>シンセイ</t>
    </rPh>
    <rPh sb="30" eb="32">
      <t>サクセイ</t>
    </rPh>
    <rPh sb="34" eb="36">
      <t>ニンテイ</t>
    </rPh>
    <rPh sb="36" eb="38">
      <t>シンセイ</t>
    </rPh>
    <rPh sb="39" eb="40">
      <t>カカ</t>
    </rPh>
    <rPh sb="41" eb="43">
      <t>ジゼン</t>
    </rPh>
    <rPh sb="43" eb="45">
      <t>ソウダン</t>
    </rPh>
    <rPh sb="45" eb="47">
      <t>キカン</t>
    </rPh>
    <rPh sb="48" eb="49">
      <t>モウ</t>
    </rPh>
    <rPh sb="51" eb="52">
      <t>トウ</t>
    </rPh>
    <rPh sb="55" eb="57">
      <t>ギョウム</t>
    </rPh>
    <rPh sb="58" eb="61">
      <t>コウリツカ</t>
    </rPh>
    <rPh sb="62" eb="63">
      <t>ツト</t>
    </rPh>
    <phoneticPr fontId="5"/>
  </si>
  <si>
    <t>令和２年度は目標値を超える達成状況となっており、本事業が推進され、地域の活性化が図られているため、成果目標に見合っているものと考えられる。</t>
    <rPh sb="0" eb="2">
      <t>レイワ</t>
    </rPh>
    <rPh sb="3" eb="5">
      <t>ネンド</t>
    </rPh>
    <rPh sb="6" eb="9">
      <t>モクヒョウチ</t>
    </rPh>
    <rPh sb="10" eb="11">
      <t>コ</t>
    </rPh>
    <rPh sb="13" eb="15">
      <t>タッセイ</t>
    </rPh>
    <rPh sb="15" eb="17">
      <t>ジョウキョウ</t>
    </rPh>
    <rPh sb="24" eb="25">
      <t>ホン</t>
    </rPh>
    <rPh sb="25" eb="27">
      <t>ジギョウ</t>
    </rPh>
    <rPh sb="28" eb="30">
      <t>スイシン</t>
    </rPh>
    <rPh sb="33" eb="35">
      <t>チイキ</t>
    </rPh>
    <rPh sb="36" eb="39">
      <t>カッセイカ</t>
    </rPh>
    <rPh sb="40" eb="41">
      <t>ハカ</t>
    </rPh>
    <rPh sb="49" eb="51">
      <t>セイカ</t>
    </rPh>
    <rPh sb="51" eb="53">
      <t>モクヒョウ</t>
    </rPh>
    <rPh sb="54" eb="56">
      <t>ミア</t>
    </rPh>
    <rPh sb="63" eb="64">
      <t>カンガ</t>
    </rPh>
    <phoneticPr fontId="5"/>
  </si>
  <si>
    <t>当制度は、規制緩和について地域を限定して推進し、これを突破口として全国展開を目指す唯一の施策であるため、他の手段や方法は考えられない。</t>
    <rPh sb="0" eb="1">
      <t>トウ</t>
    </rPh>
    <rPh sb="1" eb="3">
      <t>セイド</t>
    </rPh>
    <rPh sb="5" eb="7">
      <t>キセイ</t>
    </rPh>
    <rPh sb="7" eb="9">
      <t>カンワ</t>
    </rPh>
    <rPh sb="13" eb="15">
      <t>チイキ</t>
    </rPh>
    <rPh sb="16" eb="18">
      <t>ゲンテイ</t>
    </rPh>
    <rPh sb="20" eb="22">
      <t>スイシン</t>
    </rPh>
    <rPh sb="27" eb="30">
      <t>トッパコウ</t>
    </rPh>
    <rPh sb="33" eb="35">
      <t>ゼンコク</t>
    </rPh>
    <rPh sb="35" eb="37">
      <t>テンカイ</t>
    </rPh>
    <rPh sb="38" eb="40">
      <t>メザ</t>
    </rPh>
    <rPh sb="41" eb="43">
      <t>ユイイツ</t>
    </rPh>
    <rPh sb="44" eb="45">
      <t>セ</t>
    </rPh>
    <rPh sb="45" eb="46">
      <t>サク</t>
    </rPh>
    <rPh sb="52" eb="53">
      <t>タ</t>
    </rPh>
    <rPh sb="54" eb="56">
      <t>シュダン</t>
    </rPh>
    <rPh sb="57" eb="59">
      <t>ホウホウ</t>
    </rPh>
    <rPh sb="60" eb="61">
      <t>カンガ</t>
    </rPh>
    <phoneticPr fontId="5"/>
  </si>
  <si>
    <t>見込み以上に十分活用されている。</t>
    <rPh sb="0" eb="2">
      <t>ミコ</t>
    </rPh>
    <rPh sb="3" eb="5">
      <t>イジョウ</t>
    </rPh>
    <rPh sb="6" eb="8">
      <t>ジュウブン</t>
    </rPh>
    <rPh sb="8" eb="10">
      <t>カツヨウ</t>
    </rPh>
    <phoneticPr fontId="5"/>
  </si>
  <si>
    <t>委員手当</t>
    <rPh sb="0" eb="2">
      <t>イイン</t>
    </rPh>
    <rPh sb="2" eb="4">
      <t>テアテ</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</si>
  <si>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</si>
  <si>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</si>
  <si>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</si>
  <si>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</si>
  <si>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</si>
  <si>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phoneticPr fontId="5"/>
  </si>
  <si>
    <t>委員手当</t>
    <phoneticPr fontId="5"/>
  </si>
  <si>
    <t>諸謝金</t>
    <rPh sb="0" eb="3">
      <t>ショシャキン</t>
    </rPh>
    <phoneticPr fontId="5"/>
  </si>
  <si>
    <t>1,600千円/21件</t>
    <rPh sb="5" eb="6">
      <t>セン</t>
    </rPh>
    <rPh sb="6" eb="7">
      <t>エン</t>
    </rPh>
    <rPh sb="10" eb="11">
      <t>ケン</t>
    </rPh>
    <phoneticPr fontId="5"/>
  </si>
  <si>
    <t>委員手当の支出に当たっては委員の任期や会議の開催時間、出席状況を確認した上で適正に処理を行っており、妥当である。</t>
    <rPh sb="0" eb="2">
      <t>イイン</t>
    </rPh>
    <rPh sb="2" eb="4">
      <t>テアテ</t>
    </rPh>
    <rPh sb="5" eb="7">
      <t>シシュツ</t>
    </rPh>
    <rPh sb="8" eb="9">
      <t>ア</t>
    </rPh>
    <rPh sb="13" eb="15">
      <t>イイン</t>
    </rPh>
    <rPh sb="16" eb="18">
      <t>ニンキ</t>
    </rPh>
    <rPh sb="19" eb="21">
      <t>カイギ</t>
    </rPh>
    <rPh sb="22" eb="24">
      <t>カイサイ</t>
    </rPh>
    <rPh sb="24" eb="26">
      <t>ジカン</t>
    </rPh>
    <rPh sb="27" eb="29">
      <t>シュッセキ</t>
    </rPh>
    <rPh sb="29" eb="31">
      <t>ジョウキョウ</t>
    </rPh>
    <rPh sb="32" eb="34">
      <t>カクニン</t>
    </rPh>
    <rPh sb="36" eb="37">
      <t>ウエ</t>
    </rPh>
    <rPh sb="38" eb="40">
      <t>テキセイ</t>
    </rPh>
    <rPh sb="41" eb="43">
      <t>ショリ</t>
    </rPh>
    <rPh sb="44" eb="45">
      <t>オコナ</t>
    </rPh>
    <rPh sb="50" eb="52">
      <t>ダトウ</t>
    </rPh>
    <phoneticPr fontId="5"/>
  </si>
  <si>
    <t>・今後も引き続き予算の効率的な執行に努める。</t>
    <phoneticPr fontId="5"/>
  </si>
  <si>
    <t>・構造改革特別区域計画により、地域の特性に応じた規制緩和を特例措置として認定することで地域の活性化が一定程度図られ、経済的、社会的効果が表れている。</t>
    <rPh sb="36" eb="38">
      <t>ニンテイ</t>
    </rPh>
    <phoneticPr fontId="5"/>
  </si>
  <si>
    <t>-</t>
    <phoneticPr fontId="5"/>
  </si>
  <si>
    <t>A.個人A</t>
    <rPh sb="2" eb="4">
      <t>コジン</t>
    </rPh>
    <phoneticPr fontId="5"/>
  </si>
  <si>
    <t>-</t>
    <phoneticPr fontId="5"/>
  </si>
  <si>
    <t>５．地方創生</t>
  </si>
  <si>
    <t>５．地方創生に関する施策の推進</t>
  </si>
  <si>
    <t>特区制度の活用を700自治体が希望しているとされる反面、ここ数年の認定件数は20件程度、また目標値も漸減傾向であり、予算の執行率も、事業の効率的な実施による効果とするには大幅に低いものに留まっている。事業の進め方の見直しが必要なのではないか。</t>
    <phoneticPr fontId="5"/>
  </si>
  <si>
    <t>外部有識者の所見のとおり、事業の有効性・効率性・成果について適切かつ的確に検証し、執行実績を適切に概算要求へ反映させるべき。</t>
    <phoneticPr fontId="5"/>
  </si>
  <si>
    <t>事業の有効性・効率性・成果について適切かつ的確に検証し、適正な予算要求・執行に努める。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</si>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</sst>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14" xfId="0" applyFont="1" applyFill="1" applyBorder="1" applyAlignment="1" applyProtection="1">
      <alignment horizontal="center"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6" borderId="13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10" xfId="0" applyFont="1" applyBorder="1" applyAlignment="1">
      <alignment horizontal="center" vertical="center"/>
    </xf>
    <xf numFmtId="0" fontId="3" fillId="2" borderId="10" xfId="0" applyFont="1" applyFill="1" applyBorder="1" applyAlignment="1">
      <alignment vertical="center" wrapText="1"/>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3" borderId="1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3"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49388</xdr:colOff>
      <xdr:row>90</xdr:row>
      <xdr:rowOff>282222</xdr:rowOff>
    </xdr:from>
    <xdr:to>
      <xdr:col>36</xdr:col>
      <xdr:colOff>27246</xdr:colOff>
      <xdr:row>94</xdr:row>
      <xdr:rowOff>145345</xdr:rowOff>
    </xdr:to>
    <xdr:sp macro="" textlink="">
      <xdr:nvSpPr>
        <xdr:cNvPr id="3" name="テキスト ボックス 2"/>
        <xdr:cNvSpPr txBox="1"/>
      </xdr:nvSpPr>
      <xdr:spPr>
        <a:xfrm>
          <a:off x="3167944" y="37697833"/>
          <a:ext cx="3463302" cy="1274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内閣府</a:t>
          </a:r>
          <a:endParaRPr kumimoji="1" lang="en-US" altLang="ja-JP" sz="1100"/>
        </a:p>
        <a:p>
          <a:pPr algn="ctr"/>
          <a:endParaRPr kumimoji="1" lang="en-US" altLang="ja-JP" sz="1100"/>
        </a:p>
        <a:p>
          <a:pPr algn="ct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49388</xdr:colOff>
      <xdr:row>94</xdr:row>
      <xdr:rowOff>155223</xdr:rowOff>
    </xdr:from>
    <xdr:to>
      <xdr:col>26</xdr:col>
      <xdr:colOff>49388</xdr:colOff>
      <xdr:row>96</xdr:row>
      <xdr:rowOff>146031</xdr:rowOff>
    </xdr:to>
    <xdr:cxnSp macro="">
      <xdr:nvCxnSpPr>
        <xdr:cNvPr id="4" name="直線矢印コネクタ 3"/>
        <xdr:cNvCxnSpPr/>
      </xdr:nvCxnSpPr>
      <xdr:spPr>
        <a:xfrm>
          <a:off x="4818944" y="38981945"/>
          <a:ext cx="0" cy="6963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59936</xdr:colOff>
      <xdr:row>97</xdr:row>
      <xdr:rowOff>278323</xdr:rowOff>
    </xdr:from>
    <xdr:to>
      <xdr:col>32</xdr:col>
      <xdr:colOff>137043</xdr:colOff>
      <xdr:row>103</xdr:row>
      <xdr:rowOff>29852</xdr:rowOff>
    </xdr:to>
    <xdr:sp macro="" textlink="">
      <xdr:nvSpPr>
        <xdr:cNvPr id="5" name="テキスト ボックス 4"/>
        <xdr:cNvSpPr txBox="1"/>
      </xdr:nvSpPr>
      <xdr:spPr>
        <a:xfrm>
          <a:off x="3728825" y="40163379"/>
          <a:ext cx="2278440" cy="1868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個人（職員等）</a:t>
          </a: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18</xdr:col>
      <xdr:colOff>70555</xdr:colOff>
      <xdr:row>96</xdr:row>
      <xdr:rowOff>310445</xdr:rowOff>
    </xdr:from>
    <xdr:to>
      <xdr:col>34</xdr:col>
      <xdr:colOff>49389</xdr:colOff>
      <xdr:row>97</xdr:row>
      <xdr:rowOff>197556</xdr:rowOff>
    </xdr:to>
    <xdr:sp macro="" textlink="">
      <xdr:nvSpPr>
        <xdr:cNvPr id="6" name="テキスト ボックス 5"/>
        <xdr:cNvSpPr txBox="1"/>
      </xdr:nvSpPr>
      <xdr:spPr>
        <a:xfrm>
          <a:off x="3372555" y="39842723"/>
          <a:ext cx="2913945" cy="239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37</xdr:col>
      <xdr:colOff>21836</xdr:colOff>
      <xdr:row>95</xdr:row>
      <xdr:rowOff>63836</xdr:rowOff>
    </xdr:from>
    <xdr:to>
      <xdr:col>49</xdr:col>
      <xdr:colOff>98942</xdr:colOff>
      <xdr:row>98</xdr:row>
      <xdr:rowOff>148169</xdr:rowOff>
    </xdr:to>
    <xdr:sp macro="" textlink="">
      <xdr:nvSpPr>
        <xdr:cNvPr id="9" name="テキスト ボックス 8"/>
        <xdr:cNvSpPr txBox="1"/>
      </xdr:nvSpPr>
      <xdr:spPr>
        <a:xfrm>
          <a:off x="6809280" y="39243336"/>
          <a:ext cx="2278440" cy="11426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一般事務費</a:t>
          </a:r>
          <a:endParaRPr kumimoji="1" lang="en-US" altLang="ja-JP" sz="1100"/>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15</xdr:col>
      <xdr:colOff>98777</xdr:colOff>
      <xdr:row>94</xdr:row>
      <xdr:rowOff>201790</xdr:rowOff>
    </xdr:from>
    <xdr:to>
      <xdr:col>25</xdr:col>
      <xdr:colOff>138289</xdr:colOff>
      <xdr:row>96</xdr:row>
      <xdr:rowOff>28222</xdr:rowOff>
    </xdr:to>
    <xdr:sp macro="" textlink="">
      <xdr:nvSpPr>
        <xdr:cNvPr id="7" name="テキスト ボックス 6"/>
        <xdr:cNvSpPr txBox="1"/>
      </xdr:nvSpPr>
      <xdr:spPr>
        <a:xfrm>
          <a:off x="2850444" y="39028512"/>
          <a:ext cx="1873956" cy="531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構造改革特別区域計画の</a:t>
          </a:r>
          <a:endParaRPr kumimoji="1" lang="en-US" altLang="ja-JP" sz="1100"/>
        </a:p>
        <a:p>
          <a:pPr algn="ctr"/>
          <a:r>
            <a:rPr kumimoji="1" lang="ja-JP" altLang="en-US" sz="1100"/>
            <a:t>認定等に必要な経費</a:t>
          </a:r>
          <a:r>
            <a:rPr kumimoji="1" lang="en-US" altLang="ja-JP" sz="1100"/>
            <a:t>】</a:t>
          </a:r>
          <a:endParaRPr kumimoji="1" lang="ja-JP" altLang="en-US" sz="1100"/>
        </a:p>
      </xdr:txBody>
    </xdr:sp>
    <xdr:clientData/>
  </xdr:twoCellAnchor>
  <xdr:twoCellAnchor>
    <xdr:from>
      <xdr:col>13</xdr:col>
      <xdr:colOff>148167</xdr:colOff>
      <xdr:row>103</xdr:row>
      <xdr:rowOff>63500</xdr:rowOff>
    </xdr:from>
    <xdr:to>
      <xdr:col>19</xdr:col>
      <xdr:colOff>38100</xdr:colOff>
      <xdr:row>104</xdr:row>
      <xdr:rowOff>26810</xdr:rowOff>
    </xdr:to>
    <xdr:sp macro="" textlink="">
      <xdr:nvSpPr>
        <xdr:cNvPr id="8" name="テキスト ボックス 7"/>
        <xdr:cNvSpPr txBox="1"/>
      </xdr:nvSpPr>
      <xdr:spPr>
        <a:xfrm>
          <a:off x="2762250" y="38989000"/>
          <a:ext cx="1096433" cy="31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委員手当</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Z2" s="41"/>
      <c r="AA2" s="41"/>
      <c r="AB2" s="41"/>
      <c r="AC2" s="41"/>
      <c r="AD2" s="579">
        <v>2021</v>
      </c>
      <c r="AE2" s="579"/>
      <c r="AF2" s="579"/>
      <c r="AG2" s="579"/>
      <c r="AH2" s="579"/>
      <c r="AI2" s="57" t="s">
        <v>262</v>
      </c>
      <c r="AJ2" s="579" t="s">
        <v>590</v>
      </c>
      <c r="AK2" s="579"/>
      <c r="AL2" s="579"/>
      <c r="AM2" s="579"/>
      <c r="AN2" s="57" t="s">
        <v>262</v>
      </c>
      <c r="AO2" s="579">
        <v>20</v>
      </c>
      <c r="AP2" s="579"/>
      <c r="AQ2" s="579"/>
      <c r="AR2" s="58" t="s">
        <v>559</v>
      </c>
      <c r="AS2" s="580">
        <v>35</v>
      </c>
      <c r="AT2" s="580"/>
      <c r="AU2" s="580"/>
      <c r="AV2" s="57" t="str">
        <f>IF(AW2="","","-")</f>
        <v/>
      </c>
      <c r="AW2" s="540"/>
      <c r="AX2" s="540"/>
    </row>
    <row r="3" spans="1:50" ht="21" customHeight="1" thickBot="1" x14ac:dyDescent="0.2">
      <c r="A3" s="455" t="s">
        <v>552</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23" t="s">
        <v>58</v>
      </c>
      <c r="AJ3" s="457" t="s">
        <v>560</v>
      </c>
      <c r="AK3" s="457"/>
      <c r="AL3" s="457"/>
      <c r="AM3" s="457"/>
      <c r="AN3" s="457"/>
      <c r="AO3" s="457"/>
      <c r="AP3" s="457"/>
      <c r="AQ3" s="457"/>
      <c r="AR3" s="457"/>
      <c r="AS3" s="457"/>
      <c r="AT3" s="457"/>
      <c r="AU3" s="457"/>
      <c r="AV3" s="457"/>
      <c r="AW3" s="457"/>
      <c r="AX3" s="24" t="s">
        <v>59</v>
      </c>
    </row>
    <row r="4" spans="1:50" ht="24.75" customHeight="1" x14ac:dyDescent="0.15">
      <c r="A4" s="333" t="s">
        <v>24</v>
      </c>
      <c r="B4" s="334"/>
      <c r="C4" s="334"/>
      <c r="D4" s="334"/>
      <c r="E4" s="334"/>
      <c r="F4" s="334"/>
      <c r="G4" s="311" t="s">
        <v>561</v>
      </c>
      <c r="H4" s="312"/>
      <c r="I4" s="312"/>
      <c r="J4" s="312"/>
      <c r="K4" s="312"/>
      <c r="L4" s="312"/>
      <c r="M4" s="312"/>
      <c r="N4" s="312"/>
      <c r="O4" s="312"/>
      <c r="P4" s="312"/>
      <c r="Q4" s="312"/>
      <c r="R4" s="312"/>
      <c r="S4" s="312"/>
      <c r="T4" s="312"/>
      <c r="U4" s="312"/>
      <c r="V4" s="312"/>
      <c r="W4" s="312"/>
      <c r="X4" s="312"/>
      <c r="Y4" s="313" t="s">
        <v>1</v>
      </c>
      <c r="Z4" s="314"/>
      <c r="AA4" s="314"/>
      <c r="AB4" s="314"/>
      <c r="AC4" s="314"/>
      <c r="AD4" s="315"/>
      <c r="AE4" s="316" t="s">
        <v>562</v>
      </c>
      <c r="AF4" s="317"/>
      <c r="AG4" s="317"/>
      <c r="AH4" s="317"/>
      <c r="AI4" s="317"/>
      <c r="AJ4" s="317"/>
      <c r="AK4" s="317"/>
      <c r="AL4" s="317"/>
      <c r="AM4" s="317"/>
      <c r="AN4" s="317"/>
      <c r="AO4" s="317"/>
      <c r="AP4" s="318"/>
      <c r="AQ4" s="319" t="s">
        <v>2</v>
      </c>
      <c r="AR4" s="314"/>
      <c r="AS4" s="314"/>
      <c r="AT4" s="314"/>
      <c r="AU4" s="314"/>
      <c r="AV4" s="314"/>
      <c r="AW4" s="314"/>
      <c r="AX4" s="320"/>
    </row>
    <row r="5" spans="1:50" ht="30" customHeight="1" x14ac:dyDescent="0.15">
      <c r="A5" s="321" t="s">
        <v>61</v>
      </c>
      <c r="B5" s="322"/>
      <c r="C5" s="322"/>
      <c r="D5" s="322"/>
      <c r="E5" s="322"/>
      <c r="F5" s="323"/>
      <c r="G5" s="464" t="s">
        <v>564</v>
      </c>
      <c r="H5" s="397"/>
      <c r="I5" s="397"/>
      <c r="J5" s="397"/>
      <c r="K5" s="397"/>
      <c r="L5" s="397"/>
      <c r="M5" s="393" t="s">
        <v>60</v>
      </c>
      <c r="N5" s="394"/>
      <c r="O5" s="394"/>
      <c r="P5" s="394"/>
      <c r="Q5" s="394"/>
      <c r="R5" s="395"/>
      <c r="S5" s="396" t="s">
        <v>565</v>
      </c>
      <c r="T5" s="397"/>
      <c r="U5" s="397"/>
      <c r="V5" s="397"/>
      <c r="W5" s="397"/>
      <c r="X5" s="398"/>
      <c r="Y5" s="327" t="s">
        <v>3</v>
      </c>
      <c r="Z5" s="161"/>
      <c r="AA5" s="161"/>
      <c r="AB5" s="161"/>
      <c r="AC5" s="161"/>
      <c r="AD5" s="162"/>
      <c r="AE5" s="328" t="s">
        <v>562</v>
      </c>
      <c r="AF5" s="328"/>
      <c r="AG5" s="328"/>
      <c r="AH5" s="328"/>
      <c r="AI5" s="328"/>
      <c r="AJ5" s="328"/>
      <c r="AK5" s="328"/>
      <c r="AL5" s="328"/>
      <c r="AM5" s="328"/>
      <c r="AN5" s="328"/>
      <c r="AO5" s="328"/>
      <c r="AP5" s="329"/>
      <c r="AQ5" s="330" t="s">
        <v>563</v>
      </c>
      <c r="AR5" s="331"/>
      <c r="AS5" s="331"/>
      <c r="AT5" s="331"/>
      <c r="AU5" s="331"/>
      <c r="AV5" s="331"/>
      <c r="AW5" s="331"/>
      <c r="AX5" s="332"/>
    </row>
    <row r="6" spans="1:50" ht="39" customHeight="1" x14ac:dyDescent="0.15">
      <c r="A6" s="335" t="s">
        <v>4</v>
      </c>
      <c r="B6" s="336"/>
      <c r="C6" s="336"/>
      <c r="D6" s="336"/>
      <c r="E6" s="336"/>
      <c r="F6" s="336"/>
      <c r="G6" s="543" t="str">
        <f>入力規則等!F39</f>
        <v>一般会計</v>
      </c>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5"/>
    </row>
    <row r="7" spans="1:50" ht="49.5" customHeight="1" x14ac:dyDescent="0.15">
      <c r="A7" s="110" t="s">
        <v>21</v>
      </c>
      <c r="B7" s="111"/>
      <c r="C7" s="111"/>
      <c r="D7" s="111"/>
      <c r="E7" s="111"/>
      <c r="F7" s="112"/>
      <c r="G7" s="113" t="s">
        <v>566</v>
      </c>
      <c r="H7" s="114"/>
      <c r="I7" s="114"/>
      <c r="J7" s="114"/>
      <c r="K7" s="114"/>
      <c r="L7" s="114"/>
      <c r="M7" s="114"/>
      <c r="N7" s="114"/>
      <c r="O7" s="114"/>
      <c r="P7" s="114"/>
      <c r="Q7" s="114"/>
      <c r="R7" s="114"/>
      <c r="S7" s="114"/>
      <c r="T7" s="114"/>
      <c r="U7" s="114"/>
      <c r="V7" s="114"/>
      <c r="W7" s="114"/>
      <c r="X7" s="115"/>
      <c r="Y7" s="537" t="s">
        <v>248</v>
      </c>
      <c r="Z7" s="142"/>
      <c r="AA7" s="142"/>
      <c r="AB7" s="142"/>
      <c r="AC7" s="142"/>
      <c r="AD7" s="538"/>
      <c r="AE7" s="598" t="s">
        <v>567</v>
      </c>
      <c r="AF7" s="599"/>
      <c r="AG7" s="599"/>
      <c r="AH7" s="599"/>
      <c r="AI7" s="599"/>
      <c r="AJ7" s="599"/>
      <c r="AK7" s="599"/>
      <c r="AL7" s="599"/>
      <c r="AM7" s="599"/>
      <c r="AN7" s="599"/>
      <c r="AO7" s="599"/>
      <c r="AP7" s="599"/>
      <c r="AQ7" s="599"/>
      <c r="AR7" s="599"/>
      <c r="AS7" s="599"/>
      <c r="AT7" s="599"/>
      <c r="AU7" s="599"/>
      <c r="AV7" s="599"/>
      <c r="AW7" s="599"/>
      <c r="AX7" s="600"/>
    </row>
    <row r="8" spans="1:50" ht="53.25" customHeight="1" x14ac:dyDescent="0.15">
      <c r="A8" s="110" t="s">
        <v>181</v>
      </c>
      <c r="B8" s="111"/>
      <c r="C8" s="111"/>
      <c r="D8" s="111"/>
      <c r="E8" s="111"/>
      <c r="F8" s="112"/>
      <c r="G8" s="584" t="str">
        <f>入力規則等!A27</f>
        <v>地方創生</v>
      </c>
      <c r="H8" s="263"/>
      <c r="I8" s="263"/>
      <c r="J8" s="263"/>
      <c r="K8" s="263"/>
      <c r="L8" s="263"/>
      <c r="M8" s="263"/>
      <c r="N8" s="263"/>
      <c r="O8" s="263"/>
      <c r="P8" s="263"/>
      <c r="Q8" s="263"/>
      <c r="R8" s="263"/>
      <c r="S8" s="263"/>
      <c r="T8" s="263"/>
      <c r="U8" s="263"/>
      <c r="V8" s="263"/>
      <c r="W8" s="263"/>
      <c r="X8" s="585"/>
      <c r="Y8" s="399" t="s">
        <v>182</v>
      </c>
      <c r="Z8" s="400"/>
      <c r="AA8" s="400"/>
      <c r="AB8" s="400"/>
      <c r="AC8" s="400"/>
      <c r="AD8" s="401"/>
      <c r="AE8" s="262" t="str">
        <f>入力規則等!K13</f>
        <v>その他の事項経費</v>
      </c>
      <c r="AF8" s="263"/>
      <c r="AG8" s="263"/>
      <c r="AH8" s="263"/>
      <c r="AI8" s="263"/>
      <c r="AJ8" s="263"/>
      <c r="AK8" s="263"/>
      <c r="AL8" s="263"/>
      <c r="AM8" s="263"/>
      <c r="AN8" s="263"/>
      <c r="AO8" s="263"/>
      <c r="AP8" s="263"/>
      <c r="AQ8" s="263"/>
      <c r="AR8" s="263"/>
      <c r="AS8" s="263"/>
      <c r="AT8" s="263"/>
      <c r="AU8" s="263"/>
      <c r="AV8" s="263"/>
      <c r="AW8" s="263"/>
      <c r="AX8" s="264"/>
    </row>
    <row r="9" spans="1:50" ht="58.5" customHeight="1" x14ac:dyDescent="0.15">
      <c r="A9" s="402" t="s">
        <v>22</v>
      </c>
      <c r="B9" s="403"/>
      <c r="C9" s="403"/>
      <c r="D9" s="403"/>
      <c r="E9" s="403"/>
      <c r="F9" s="403"/>
      <c r="G9" s="404" t="s">
        <v>568</v>
      </c>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6"/>
    </row>
    <row r="10" spans="1:50" ht="80.25" customHeight="1" x14ac:dyDescent="0.15">
      <c r="A10" s="268" t="s">
        <v>27</v>
      </c>
      <c r="B10" s="269"/>
      <c r="C10" s="269"/>
      <c r="D10" s="269"/>
      <c r="E10" s="269"/>
      <c r="F10" s="269"/>
      <c r="G10" s="439" t="s">
        <v>591</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42" customHeight="1" x14ac:dyDescent="0.15">
      <c r="A11" s="268" t="s">
        <v>5</v>
      </c>
      <c r="B11" s="269"/>
      <c r="C11" s="269"/>
      <c r="D11" s="269"/>
      <c r="E11" s="269"/>
      <c r="F11" s="286"/>
      <c r="G11" s="324" t="str">
        <f>入力規則等!P10</f>
        <v>直接実施、委託・請負</v>
      </c>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6"/>
    </row>
    <row r="12" spans="1:50" ht="21" customHeight="1" x14ac:dyDescent="0.15">
      <c r="A12" s="618" t="s">
        <v>23</v>
      </c>
      <c r="B12" s="619"/>
      <c r="C12" s="619"/>
      <c r="D12" s="619"/>
      <c r="E12" s="619"/>
      <c r="F12" s="620"/>
      <c r="G12" s="442"/>
      <c r="H12" s="443"/>
      <c r="I12" s="443"/>
      <c r="J12" s="443"/>
      <c r="K12" s="443"/>
      <c r="L12" s="443"/>
      <c r="M12" s="443"/>
      <c r="N12" s="443"/>
      <c r="O12" s="443"/>
      <c r="P12" s="261" t="s">
        <v>249</v>
      </c>
      <c r="Q12" s="144"/>
      <c r="R12" s="144"/>
      <c r="S12" s="144"/>
      <c r="T12" s="144"/>
      <c r="U12" s="144"/>
      <c r="V12" s="145"/>
      <c r="W12" s="261" t="s">
        <v>266</v>
      </c>
      <c r="X12" s="144"/>
      <c r="Y12" s="144"/>
      <c r="Z12" s="144"/>
      <c r="AA12" s="144"/>
      <c r="AB12" s="144"/>
      <c r="AC12" s="145"/>
      <c r="AD12" s="261" t="s">
        <v>550</v>
      </c>
      <c r="AE12" s="144"/>
      <c r="AF12" s="144"/>
      <c r="AG12" s="144"/>
      <c r="AH12" s="144"/>
      <c r="AI12" s="144"/>
      <c r="AJ12" s="145"/>
      <c r="AK12" s="261" t="s">
        <v>553</v>
      </c>
      <c r="AL12" s="144"/>
      <c r="AM12" s="144"/>
      <c r="AN12" s="144"/>
      <c r="AO12" s="144"/>
      <c r="AP12" s="144"/>
      <c r="AQ12" s="145"/>
      <c r="AR12" s="261" t="s">
        <v>554</v>
      </c>
      <c r="AS12" s="144"/>
      <c r="AT12" s="144"/>
      <c r="AU12" s="144"/>
      <c r="AV12" s="144"/>
      <c r="AW12" s="144"/>
      <c r="AX12" s="270"/>
    </row>
    <row r="13" spans="1:50" ht="21" customHeight="1" x14ac:dyDescent="0.15">
      <c r="A13" s="181"/>
      <c r="B13" s="182"/>
      <c r="C13" s="182"/>
      <c r="D13" s="182"/>
      <c r="E13" s="182"/>
      <c r="F13" s="183"/>
      <c r="G13" s="271" t="s">
        <v>6</v>
      </c>
      <c r="H13" s="272"/>
      <c r="I13" s="431" t="s">
        <v>7</v>
      </c>
      <c r="J13" s="432"/>
      <c r="K13" s="432"/>
      <c r="L13" s="432"/>
      <c r="M13" s="432"/>
      <c r="N13" s="432"/>
      <c r="O13" s="433"/>
      <c r="P13" s="265">
        <v>11</v>
      </c>
      <c r="Q13" s="266"/>
      <c r="R13" s="266"/>
      <c r="S13" s="266"/>
      <c r="T13" s="266"/>
      <c r="U13" s="266"/>
      <c r="V13" s="267"/>
      <c r="W13" s="265">
        <v>9.1999999999999993</v>
      </c>
      <c r="X13" s="266"/>
      <c r="Y13" s="266"/>
      <c r="Z13" s="266"/>
      <c r="AA13" s="266"/>
      <c r="AB13" s="266"/>
      <c r="AC13" s="267"/>
      <c r="AD13" s="265">
        <v>7.9</v>
      </c>
      <c r="AE13" s="266"/>
      <c r="AF13" s="266"/>
      <c r="AG13" s="266"/>
      <c r="AH13" s="266"/>
      <c r="AI13" s="266"/>
      <c r="AJ13" s="267"/>
      <c r="AK13" s="265">
        <v>6.2</v>
      </c>
      <c r="AL13" s="266"/>
      <c r="AM13" s="266"/>
      <c r="AN13" s="266"/>
      <c r="AO13" s="266"/>
      <c r="AP13" s="266"/>
      <c r="AQ13" s="267"/>
      <c r="AR13" s="589">
        <v>6.2</v>
      </c>
      <c r="AS13" s="590"/>
      <c r="AT13" s="590"/>
      <c r="AU13" s="590"/>
      <c r="AV13" s="590"/>
      <c r="AW13" s="590"/>
      <c r="AX13" s="603"/>
    </row>
    <row r="14" spans="1:50" ht="21" customHeight="1" x14ac:dyDescent="0.15">
      <c r="A14" s="181"/>
      <c r="B14" s="182"/>
      <c r="C14" s="182"/>
      <c r="D14" s="182"/>
      <c r="E14" s="182"/>
      <c r="F14" s="183"/>
      <c r="G14" s="273"/>
      <c r="H14" s="274"/>
      <c r="I14" s="407" t="s">
        <v>8</v>
      </c>
      <c r="J14" s="429"/>
      <c r="K14" s="429"/>
      <c r="L14" s="429"/>
      <c r="M14" s="429"/>
      <c r="N14" s="429"/>
      <c r="O14" s="430"/>
      <c r="P14" s="265">
        <v>-0.1</v>
      </c>
      <c r="Q14" s="266"/>
      <c r="R14" s="266"/>
      <c r="S14" s="266"/>
      <c r="T14" s="266"/>
      <c r="U14" s="266"/>
      <c r="V14" s="267"/>
      <c r="W14" s="265">
        <v>-0.1</v>
      </c>
      <c r="X14" s="266"/>
      <c r="Y14" s="266"/>
      <c r="Z14" s="266"/>
      <c r="AA14" s="266"/>
      <c r="AB14" s="266"/>
      <c r="AC14" s="267"/>
      <c r="AD14" s="265">
        <v>-0.8</v>
      </c>
      <c r="AE14" s="266"/>
      <c r="AF14" s="266"/>
      <c r="AG14" s="266"/>
      <c r="AH14" s="266"/>
      <c r="AI14" s="266"/>
      <c r="AJ14" s="267"/>
      <c r="AK14" s="265" t="s">
        <v>592</v>
      </c>
      <c r="AL14" s="266"/>
      <c r="AM14" s="266"/>
      <c r="AN14" s="266"/>
      <c r="AO14" s="266"/>
      <c r="AP14" s="266"/>
      <c r="AQ14" s="267"/>
      <c r="AR14" s="352"/>
      <c r="AS14" s="352"/>
      <c r="AT14" s="352"/>
      <c r="AU14" s="352"/>
      <c r="AV14" s="352"/>
      <c r="AW14" s="352"/>
      <c r="AX14" s="353"/>
    </row>
    <row r="15" spans="1:50" ht="21" customHeight="1" x14ac:dyDescent="0.15">
      <c r="A15" s="181"/>
      <c r="B15" s="182"/>
      <c r="C15" s="182"/>
      <c r="D15" s="182"/>
      <c r="E15" s="182"/>
      <c r="F15" s="183"/>
      <c r="G15" s="273"/>
      <c r="H15" s="274"/>
      <c r="I15" s="407" t="s">
        <v>48</v>
      </c>
      <c r="J15" s="408"/>
      <c r="K15" s="408"/>
      <c r="L15" s="408"/>
      <c r="M15" s="408"/>
      <c r="N15" s="408"/>
      <c r="O15" s="409"/>
      <c r="P15" s="265" t="s">
        <v>569</v>
      </c>
      <c r="Q15" s="266"/>
      <c r="R15" s="266"/>
      <c r="S15" s="266"/>
      <c r="T15" s="266"/>
      <c r="U15" s="266"/>
      <c r="V15" s="267"/>
      <c r="W15" s="265" t="s">
        <v>569</v>
      </c>
      <c r="X15" s="266"/>
      <c r="Y15" s="266"/>
      <c r="Z15" s="266"/>
      <c r="AA15" s="266"/>
      <c r="AB15" s="266"/>
      <c r="AC15" s="267"/>
      <c r="AD15" s="265" t="s">
        <v>569</v>
      </c>
      <c r="AE15" s="266"/>
      <c r="AF15" s="266"/>
      <c r="AG15" s="266"/>
      <c r="AH15" s="266"/>
      <c r="AI15" s="266"/>
      <c r="AJ15" s="267"/>
      <c r="AK15" s="265" t="s">
        <v>592</v>
      </c>
      <c r="AL15" s="266"/>
      <c r="AM15" s="266"/>
      <c r="AN15" s="266"/>
      <c r="AO15" s="266"/>
      <c r="AP15" s="266"/>
      <c r="AQ15" s="267"/>
      <c r="AR15" s="265" t="s">
        <v>629</v>
      </c>
      <c r="AS15" s="266"/>
      <c r="AT15" s="266"/>
      <c r="AU15" s="266"/>
      <c r="AV15" s="266"/>
      <c r="AW15" s="266"/>
      <c r="AX15" s="428"/>
    </row>
    <row r="16" spans="1:50" ht="21" customHeight="1" x14ac:dyDescent="0.15">
      <c r="A16" s="181"/>
      <c r="B16" s="182"/>
      <c r="C16" s="182"/>
      <c r="D16" s="182"/>
      <c r="E16" s="182"/>
      <c r="F16" s="183"/>
      <c r="G16" s="273"/>
      <c r="H16" s="274"/>
      <c r="I16" s="407" t="s">
        <v>49</v>
      </c>
      <c r="J16" s="408"/>
      <c r="K16" s="408"/>
      <c r="L16" s="408"/>
      <c r="M16" s="408"/>
      <c r="N16" s="408"/>
      <c r="O16" s="409"/>
      <c r="P16" s="265" t="s">
        <v>569</v>
      </c>
      <c r="Q16" s="266"/>
      <c r="R16" s="266"/>
      <c r="S16" s="266"/>
      <c r="T16" s="266"/>
      <c r="U16" s="266"/>
      <c r="V16" s="267"/>
      <c r="W16" s="265" t="s">
        <v>569</v>
      </c>
      <c r="X16" s="266"/>
      <c r="Y16" s="266"/>
      <c r="Z16" s="266"/>
      <c r="AA16" s="266"/>
      <c r="AB16" s="266"/>
      <c r="AC16" s="267"/>
      <c r="AD16" s="265" t="s">
        <v>569</v>
      </c>
      <c r="AE16" s="266"/>
      <c r="AF16" s="266"/>
      <c r="AG16" s="266"/>
      <c r="AH16" s="266"/>
      <c r="AI16" s="266"/>
      <c r="AJ16" s="267"/>
      <c r="AK16" s="265" t="s">
        <v>592</v>
      </c>
      <c r="AL16" s="266"/>
      <c r="AM16" s="266"/>
      <c r="AN16" s="266"/>
      <c r="AO16" s="266"/>
      <c r="AP16" s="266"/>
      <c r="AQ16" s="267"/>
      <c r="AR16" s="360"/>
      <c r="AS16" s="361"/>
      <c r="AT16" s="361"/>
      <c r="AU16" s="361"/>
      <c r="AV16" s="361"/>
      <c r="AW16" s="361"/>
      <c r="AX16" s="362"/>
    </row>
    <row r="17" spans="1:50" ht="24.75" customHeight="1" x14ac:dyDescent="0.15">
      <c r="A17" s="181"/>
      <c r="B17" s="182"/>
      <c r="C17" s="182"/>
      <c r="D17" s="182"/>
      <c r="E17" s="182"/>
      <c r="F17" s="183"/>
      <c r="G17" s="273"/>
      <c r="H17" s="274"/>
      <c r="I17" s="407" t="s">
        <v>47</v>
      </c>
      <c r="J17" s="429"/>
      <c r="K17" s="429"/>
      <c r="L17" s="429"/>
      <c r="M17" s="429"/>
      <c r="N17" s="429"/>
      <c r="O17" s="430"/>
      <c r="P17" s="265" t="s">
        <v>569</v>
      </c>
      <c r="Q17" s="266"/>
      <c r="R17" s="266"/>
      <c r="S17" s="266"/>
      <c r="T17" s="266"/>
      <c r="U17" s="266"/>
      <c r="V17" s="267"/>
      <c r="W17" s="265" t="s">
        <v>569</v>
      </c>
      <c r="X17" s="266"/>
      <c r="Y17" s="266"/>
      <c r="Z17" s="266"/>
      <c r="AA17" s="266"/>
      <c r="AB17" s="266"/>
      <c r="AC17" s="267"/>
      <c r="AD17" s="265" t="s">
        <v>569</v>
      </c>
      <c r="AE17" s="266"/>
      <c r="AF17" s="266"/>
      <c r="AG17" s="266"/>
      <c r="AH17" s="266"/>
      <c r="AI17" s="266"/>
      <c r="AJ17" s="267"/>
      <c r="AK17" s="265" t="s">
        <v>592</v>
      </c>
      <c r="AL17" s="266"/>
      <c r="AM17" s="266"/>
      <c r="AN17" s="266"/>
      <c r="AO17" s="266"/>
      <c r="AP17" s="266"/>
      <c r="AQ17" s="267"/>
      <c r="AR17" s="601"/>
      <c r="AS17" s="601"/>
      <c r="AT17" s="601"/>
      <c r="AU17" s="601"/>
      <c r="AV17" s="601"/>
      <c r="AW17" s="601"/>
      <c r="AX17" s="602"/>
    </row>
    <row r="18" spans="1:50" ht="24.75" customHeight="1" x14ac:dyDescent="0.15">
      <c r="A18" s="181"/>
      <c r="B18" s="182"/>
      <c r="C18" s="182"/>
      <c r="D18" s="182"/>
      <c r="E18" s="182"/>
      <c r="F18" s="183"/>
      <c r="G18" s="275"/>
      <c r="H18" s="276"/>
      <c r="I18" s="258" t="s">
        <v>19</v>
      </c>
      <c r="J18" s="259"/>
      <c r="K18" s="259"/>
      <c r="L18" s="259"/>
      <c r="M18" s="259"/>
      <c r="N18" s="259"/>
      <c r="O18" s="260"/>
      <c r="P18" s="460">
        <f>SUM(P13:V17)</f>
        <v>10.9</v>
      </c>
      <c r="Q18" s="461"/>
      <c r="R18" s="461"/>
      <c r="S18" s="461"/>
      <c r="T18" s="461"/>
      <c r="U18" s="461"/>
      <c r="V18" s="462"/>
      <c r="W18" s="460">
        <f>SUM(W13:AC17)</f>
        <v>9.1</v>
      </c>
      <c r="X18" s="461"/>
      <c r="Y18" s="461"/>
      <c r="Z18" s="461"/>
      <c r="AA18" s="461"/>
      <c r="AB18" s="461"/>
      <c r="AC18" s="462"/>
      <c r="AD18" s="460">
        <f>SUM(AD13:AJ17)</f>
        <v>7.1000000000000005</v>
      </c>
      <c r="AE18" s="461"/>
      <c r="AF18" s="461"/>
      <c r="AG18" s="461"/>
      <c r="AH18" s="461"/>
      <c r="AI18" s="461"/>
      <c r="AJ18" s="462"/>
      <c r="AK18" s="460">
        <f>SUM(AK13:AQ17)</f>
        <v>6.2</v>
      </c>
      <c r="AL18" s="461"/>
      <c r="AM18" s="461"/>
      <c r="AN18" s="461"/>
      <c r="AO18" s="461"/>
      <c r="AP18" s="461"/>
      <c r="AQ18" s="462"/>
      <c r="AR18" s="460">
        <f>SUM(AR13:AX17)</f>
        <v>6.2</v>
      </c>
      <c r="AS18" s="461"/>
      <c r="AT18" s="461"/>
      <c r="AU18" s="461"/>
      <c r="AV18" s="461"/>
      <c r="AW18" s="461"/>
      <c r="AX18" s="463"/>
    </row>
    <row r="19" spans="1:50" ht="24.75" customHeight="1" x14ac:dyDescent="0.15">
      <c r="A19" s="181"/>
      <c r="B19" s="182"/>
      <c r="C19" s="182"/>
      <c r="D19" s="182"/>
      <c r="E19" s="182"/>
      <c r="F19" s="183"/>
      <c r="G19" s="458" t="s">
        <v>9</v>
      </c>
      <c r="H19" s="459"/>
      <c r="I19" s="459"/>
      <c r="J19" s="459"/>
      <c r="K19" s="459"/>
      <c r="L19" s="459"/>
      <c r="M19" s="459"/>
      <c r="N19" s="459"/>
      <c r="O19" s="459"/>
      <c r="P19" s="265">
        <v>2.4</v>
      </c>
      <c r="Q19" s="266"/>
      <c r="R19" s="266"/>
      <c r="S19" s="266"/>
      <c r="T19" s="266"/>
      <c r="U19" s="266"/>
      <c r="V19" s="267"/>
      <c r="W19" s="265">
        <v>2.8</v>
      </c>
      <c r="X19" s="266"/>
      <c r="Y19" s="266"/>
      <c r="Z19" s="266"/>
      <c r="AA19" s="266"/>
      <c r="AB19" s="266"/>
      <c r="AC19" s="267"/>
      <c r="AD19" s="265">
        <v>1.6</v>
      </c>
      <c r="AE19" s="266"/>
      <c r="AF19" s="266"/>
      <c r="AG19" s="266"/>
      <c r="AH19" s="266"/>
      <c r="AI19" s="266"/>
      <c r="AJ19" s="267"/>
      <c r="AK19" s="78"/>
      <c r="AL19" s="78"/>
      <c r="AM19" s="78"/>
      <c r="AN19" s="78"/>
      <c r="AO19" s="78"/>
      <c r="AP19" s="78"/>
      <c r="AQ19" s="78"/>
      <c r="AR19" s="78"/>
      <c r="AS19" s="78"/>
      <c r="AT19" s="78"/>
      <c r="AU19" s="78"/>
      <c r="AV19" s="78"/>
      <c r="AW19" s="78"/>
      <c r="AX19" s="80"/>
    </row>
    <row r="20" spans="1:50" ht="24.75" customHeight="1" x14ac:dyDescent="0.15">
      <c r="A20" s="181"/>
      <c r="B20" s="182"/>
      <c r="C20" s="182"/>
      <c r="D20" s="182"/>
      <c r="E20" s="182"/>
      <c r="F20" s="183"/>
      <c r="G20" s="458" t="s">
        <v>10</v>
      </c>
      <c r="H20" s="459"/>
      <c r="I20" s="459"/>
      <c r="J20" s="459"/>
      <c r="K20" s="459"/>
      <c r="L20" s="459"/>
      <c r="M20" s="459"/>
      <c r="N20" s="459"/>
      <c r="O20" s="459"/>
      <c r="P20" s="98">
        <f>IF(P18=0, "-", SUM(P19)/P18)</f>
        <v>0.22018348623853209</v>
      </c>
      <c r="Q20" s="98"/>
      <c r="R20" s="98"/>
      <c r="S20" s="98"/>
      <c r="T20" s="98"/>
      <c r="U20" s="98"/>
      <c r="V20" s="98"/>
      <c r="W20" s="98">
        <f t="shared" ref="W20" si="0">IF(W18=0, "-", SUM(W19)/W18)</f>
        <v>0.30769230769230771</v>
      </c>
      <c r="X20" s="98"/>
      <c r="Y20" s="98"/>
      <c r="Z20" s="98"/>
      <c r="AA20" s="98"/>
      <c r="AB20" s="98"/>
      <c r="AC20" s="98"/>
      <c r="AD20" s="98">
        <f t="shared" ref="AD20" si="1">IF(AD18=0, "-", SUM(AD19)/AD18)</f>
        <v>0.22535211267605634</v>
      </c>
      <c r="AE20" s="98"/>
      <c r="AF20" s="98"/>
      <c r="AG20" s="98"/>
      <c r="AH20" s="98"/>
      <c r="AI20" s="98"/>
      <c r="AJ20" s="98"/>
      <c r="AK20" s="78"/>
      <c r="AL20" s="78"/>
      <c r="AM20" s="78"/>
      <c r="AN20" s="78"/>
      <c r="AO20" s="78"/>
      <c r="AP20" s="78"/>
      <c r="AQ20" s="79"/>
      <c r="AR20" s="79"/>
      <c r="AS20" s="79"/>
      <c r="AT20" s="79"/>
      <c r="AU20" s="78"/>
      <c r="AV20" s="78"/>
      <c r="AW20" s="78"/>
      <c r="AX20" s="80"/>
    </row>
    <row r="21" spans="1:50" ht="25.5" customHeight="1" x14ac:dyDescent="0.15">
      <c r="A21" s="402"/>
      <c r="B21" s="403"/>
      <c r="C21" s="403"/>
      <c r="D21" s="403"/>
      <c r="E21" s="403"/>
      <c r="F21" s="621"/>
      <c r="G21" s="96" t="s">
        <v>222</v>
      </c>
      <c r="H21" s="97"/>
      <c r="I21" s="97"/>
      <c r="J21" s="97"/>
      <c r="K21" s="97"/>
      <c r="L21" s="97"/>
      <c r="M21" s="97"/>
      <c r="N21" s="97"/>
      <c r="O21" s="97"/>
      <c r="P21" s="98">
        <f>IF(P19=0, "-", SUM(P19)/SUM(P13,P14))</f>
        <v>0.22018348623853209</v>
      </c>
      <c r="Q21" s="98"/>
      <c r="R21" s="98"/>
      <c r="S21" s="98"/>
      <c r="T21" s="98"/>
      <c r="U21" s="98"/>
      <c r="V21" s="98"/>
      <c r="W21" s="98">
        <f t="shared" ref="W21" si="2">IF(W19=0, "-", SUM(W19)/SUM(W13,W14))</f>
        <v>0.30769230769230771</v>
      </c>
      <c r="X21" s="98"/>
      <c r="Y21" s="98"/>
      <c r="Z21" s="98"/>
      <c r="AA21" s="98"/>
      <c r="AB21" s="98"/>
      <c r="AC21" s="98"/>
      <c r="AD21" s="98">
        <f t="shared" ref="AD21" si="3">IF(AD19=0, "-", SUM(AD19)/SUM(AD13,AD14))</f>
        <v>0.22535211267605634</v>
      </c>
      <c r="AE21" s="98"/>
      <c r="AF21" s="98"/>
      <c r="AG21" s="98"/>
      <c r="AH21" s="98"/>
      <c r="AI21" s="98"/>
      <c r="AJ21" s="98"/>
      <c r="AK21" s="78"/>
      <c r="AL21" s="78"/>
      <c r="AM21" s="78"/>
      <c r="AN21" s="78"/>
      <c r="AO21" s="78"/>
      <c r="AP21" s="78"/>
      <c r="AQ21" s="79"/>
      <c r="AR21" s="79"/>
      <c r="AS21" s="79"/>
      <c r="AT21" s="79"/>
      <c r="AU21" s="78"/>
      <c r="AV21" s="78"/>
      <c r="AW21" s="78"/>
      <c r="AX21" s="80"/>
    </row>
    <row r="22" spans="1:50" ht="18.75" customHeight="1" x14ac:dyDescent="0.15">
      <c r="A22" s="626" t="s">
        <v>557</v>
      </c>
      <c r="B22" s="627"/>
      <c r="C22" s="627"/>
      <c r="D22" s="627"/>
      <c r="E22" s="627"/>
      <c r="F22" s="628"/>
      <c r="G22" s="622" t="s">
        <v>212</v>
      </c>
      <c r="H22" s="587"/>
      <c r="I22" s="587"/>
      <c r="J22" s="587"/>
      <c r="K22" s="587"/>
      <c r="L22" s="587"/>
      <c r="M22" s="587"/>
      <c r="N22" s="587"/>
      <c r="O22" s="588"/>
      <c r="P22" s="586" t="s">
        <v>555</v>
      </c>
      <c r="Q22" s="587"/>
      <c r="R22" s="587"/>
      <c r="S22" s="587"/>
      <c r="T22" s="587"/>
      <c r="U22" s="587"/>
      <c r="V22" s="588"/>
      <c r="W22" s="586" t="s">
        <v>556</v>
      </c>
      <c r="X22" s="587"/>
      <c r="Y22" s="587"/>
      <c r="Z22" s="587"/>
      <c r="AA22" s="587"/>
      <c r="AB22" s="587"/>
      <c r="AC22" s="588"/>
      <c r="AD22" s="586" t="s">
        <v>211</v>
      </c>
      <c r="AE22" s="587"/>
      <c r="AF22" s="587"/>
      <c r="AG22" s="587"/>
      <c r="AH22" s="587"/>
      <c r="AI22" s="587"/>
      <c r="AJ22" s="587"/>
      <c r="AK22" s="587"/>
      <c r="AL22" s="587"/>
      <c r="AM22" s="587"/>
      <c r="AN22" s="587"/>
      <c r="AO22" s="587"/>
      <c r="AP22" s="587"/>
      <c r="AQ22" s="587"/>
      <c r="AR22" s="587"/>
      <c r="AS22" s="587"/>
      <c r="AT22" s="587"/>
      <c r="AU22" s="587"/>
      <c r="AV22" s="587"/>
      <c r="AW22" s="587"/>
      <c r="AX22" s="635"/>
    </row>
    <row r="23" spans="1:50" ht="25.5" customHeight="1" x14ac:dyDescent="0.15">
      <c r="A23" s="629"/>
      <c r="B23" s="630"/>
      <c r="C23" s="630"/>
      <c r="D23" s="630"/>
      <c r="E23" s="630"/>
      <c r="F23" s="631"/>
      <c r="G23" s="623" t="s">
        <v>615</v>
      </c>
      <c r="H23" s="624"/>
      <c r="I23" s="624"/>
      <c r="J23" s="624"/>
      <c r="K23" s="624"/>
      <c r="L23" s="624"/>
      <c r="M23" s="624"/>
      <c r="N23" s="624"/>
      <c r="O23" s="625"/>
      <c r="P23" s="589">
        <v>2</v>
      </c>
      <c r="Q23" s="590"/>
      <c r="R23" s="590"/>
      <c r="S23" s="590"/>
      <c r="T23" s="590"/>
      <c r="U23" s="590"/>
      <c r="V23" s="591"/>
      <c r="W23" s="589">
        <v>2</v>
      </c>
      <c r="X23" s="590"/>
      <c r="Y23" s="590"/>
      <c r="Z23" s="590"/>
      <c r="AA23" s="590"/>
      <c r="AB23" s="590"/>
      <c r="AC23" s="591"/>
      <c r="AD23" s="636"/>
      <c r="AE23" s="637"/>
      <c r="AF23" s="637"/>
      <c r="AG23" s="637"/>
      <c r="AH23" s="637"/>
      <c r="AI23" s="637"/>
      <c r="AJ23" s="637"/>
      <c r="AK23" s="637"/>
      <c r="AL23" s="637"/>
      <c r="AM23" s="637"/>
      <c r="AN23" s="637"/>
      <c r="AO23" s="637"/>
      <c r="AP23" s="637"/>
      <c r="AQ23" s="637"/>
      <c r="AR23" s="637"/>
      <c r="AS23" s="637"/>
      <c r="AT23" s="637"/>
      <c r="AU23" s="637"/>
      <c r="AV23" s="637"/>
      <c r="AW23" s="637"/>
      <c r="AX23" s="638"/>
    </row>
    <row r="24" spans="1:50" ht="25.5" customHeight="1" x14ac:dyDescent="0.15">
      <c r="A24" s="629"/>
      <c r="B24" s="630"/>
      <c r="C24" s="630"/>
      <c r="D24" s="630"/>
      <c r="E24" s="630"/>
      <c r="F24" s="631"/>
      <c r="G24" s="592" t="s">
        <v>616</v>
      </c>
      <c r="H24" s="593"/>
      <c r="I24" s="593"/>
      <c r="J24" s="593"/>
      <c r="K24" s="593"/>
      <c r="L24" s="593"/>
      <c r="M24" s="593"/>
      <c r="N24" s="593"/>
      <c r="O24" s="594"/>
      <c r="P24" s="265">
        <v>1.6</v>
      </c>
      <c r="Q24" s="266"/>
      <c r="R24" s="266"/>
      <c r="S24" s="266"/>
      <c r="T24" s="266"/>
      <c r="U24" s="266"/>
      <c r="V24" s="267"/>
      <c r="W24" s="265">
        <v>1.6</v>
      </c>
      <c r="X24" s="266"/>
      <c r="Y24" s="266"/>
      <c r="Z24" s="266"/>
      <c r="AA24" s="266"/>
      <c r="AB24" s="266"/>
      <c r="AC24" s="267"/>
      <c r="AD24" s="639"/>
      <c r="AE24" s="640"/>
      <c r="AF24" s="640"/>
      <c r="AG24" s="640"/>
      <c r="AH24" s="640"/>
      <c r="AI24" s="640"/>
      <c r="AJ24" s="640"/>
      <c r="AK24" s="640"/>
      <c r="AL24" s="640"/>
      <c r="AM24" s="640"/>
      <c r="AN24" s="640"/>
      <c r="AO24" s="640"/>
      <c r="AP24" s="640"/>
      <c r="AQ24" s="640"/>
      <c r="AR24" s="640"/>
      <c r="AS24" s="640"/>
      <c r="AT24" s="640"/>
      <c r="AU24" s="640"/>
      <c r="AV24" s="640"/>
      <c r="AW24" s="640"/>
      <c r="AX24" s="641"/>
    </row>
    <row r="25" spans="1:50" ht="25.5" customHeight="1" x14ac:dyDescent="0.15">
      <c r="A25" s="629"/>
      <c r="B25" s="630"/>
      <c r="C25" s="630"/>
      <c r="D25" s="630"/>
      <c r="E25" s="630"/>
      <c r="F25" s="631"/>
      <c r="G25" s="592" t="s">
        <v>570</v>
      </c>
      <c r="H25" s="593"/>
      <c r="I25" s="593"/>
      <c r="J25" s="593"/>
      <c r="K25" s="593"/>
      <c r="L25" s="593"/>
      <c r="M25" s="593"/>
      <c r="N25" s="593"/>
      <c r="O25" s="594"/>
      <c r="P25" s="265">
        <v>1.4</v>
      </c>
      <c r="Q25" s="266"/>
      <c r="R25" s="266"/>
      <c r="S25" s="266"/>
      <c r="T25" s="266"/>
      <c r="U25" s="266"/>
      <c r="V25" s="267"/>
      <c r="W25" s="265">
        <v>1.3</v>
      </c>
      <c r="X25" s="266"/>
      <c r="Y25" s="266"/>
      <c r="Z25" s="266"/>
      <c r="AA25" s="266"/>
      <c r="AB25" s="266"/>
      <c r="AC25" s="267"/>
      <c r="AD25" s="639"/>
      <c r="AE25" s="640"/>
      <c r="AF25" s="640"/>
      <c r="AG25" s="640"/>
      <c r="AH25" s="640"/>
      <c r="AI25" s="640"/>
      <c r="AJ25" s="640"/>
      <c r="AK25" s="640"/>
      <c r="AL25" s="640"/>
      <c r="AM25" s="640"/>
      <c r="AN25" s="640"/>
      <c r="AO25" s="640"/>
      <c r="AP25" s="640"/>
      <c r="AQ25" s="640"/>
      <c r="AR25" s="640"/>
      <c r="AS25" s="640"/>
      <c r="AT25" s="640"/>
      <c r="AU25" s="640"/>
      <c r="AV25" s="640"/>
      <c r="AW25" s="640"/>
      <c r="AX25" s="641"/>
    </row>
    <row r="26" spans="1:50" ht="25.5" customHeight="1" x14ac:dyDescent="0.15">
      <c r="A26" s="629"/>
      <c r="B26" s="630"/>
      <c r="C26" s="630"/>
      <c r="D26" s="630"/>
      <c r="E26" s="630"/>
      <c r="F26" s="631"/>
      <c r="G26" s="592" t="s">
        <v>571</v>
      </c>
      <c r="H26" s="593"/>
      <c r="I26" s="593"/>
      <c r="J26" s="593"/>
      <c r="K26" s="593"/>
      <c r="L26" s="593"/>
      <c r="M26" s="593"/>
      <c r="N26" s="593"/>
      <c r="O26" s="594"/>
      <c r="P26" s="265">
        <v>0.7</v>
      </c>
      <c r="Q26" s="266"/>
      <c r="R26" s="266"/>
      <c r="S26" s="266"/>
      <c r="T26" s="266"/>
      <c r="U26" s="266"/>
      <c r="V26" s="267"/>
      <c r="W26" s="265">
        <v>0.8</v>
      </c>
      <c r="X26" s="266"/>
      <c r="Y26" s="266"/>
      <c r="Z26" s="266"/>
      <c r="AA26" s="266"/>
      <c r="AB26" s="266"/>
      <c r="AC26" s="267"/>
      <c r="AD26" s="639"/>
      <c r="AE26" s="640"/>
      <c r="AF26" s="640"/>
      <c r="AG26" s="640"/>
      <c r="AH26" s="640"/>
      <c r="AI26" s="640"/>
      <c r="AJ26" s="640"/>
      <c r="AK26" s="640"/>
      <c r="AL26" s="640"/>
      <c r="AM26" s="640"/>
      <c r="AN26" s="640"/>
      <c r="AO26" s="640"/>
      <c r="AP26" s="640"/>
      <c r="AQ26" s="640"/>
      <c r="AR26" s="640"/>
      <c r="AS26" s="640"/>
      <c r="AT26" s="640"/>
      <c r="AU26" s="640"/>
      <c r="AV26" s="640"/>
      <c r="AW26" s="640"/>
      <c r="AX26" s="641"/>
    </row>
    <row r="27" spans="1:50" ht="25.5" customHeight="1" x14ac:dyDescent="0.15">
      <c r="A27" s="629"/>
      <c r="B27" s="630"/>
      <c r="C27" s="630"/>
      <c r="D27" s="630"/>
      <c r="E27" s="630"/>
      <c r="F27" s="631"/>
      <c r="G27" s="592" t="s">
        <v>572</v>
      </c>
      <c r="H27" s="593"/>
      <c r="I27" s="593"/>
      <c r="J27" s="593"/>
      <c r="K27" s="593"/>
      <c r="L27" s="593"/>
      <c r="M27" s="593"/>
      <c r="N27" s="593"/>
      <c r="O27" s="594"/>
      <c r="P27" s="265">
        <v>0.5</v>
      </c>
      <c r="Q27" s="266"/>
      <c r="R27" s="266"/>
      <c r="S27" s="266"/>
      <c r="T27" s="266"/>
      <c r="U27" s="266"/>
      <c r="V27" s="267"/>
      <c r="W27" s="265">
        <v>0.5</v>
      </c>
      <c r="X27" s="266"/>
      <c r="Y27" s="266"/>
      <c r="Z27" s="266"/>
      <c r="AA27" s="266"/>
      <c r="AB27" s="266"/>
      <c r="AC27" s="267"/>
      <c r="AD27" s="639"/>
      <c r="AE27" s="640"/>
      <c r="AF27" s="640"/>
      <c r="AG27" s="640"/>
      <c r="AH27" s="640"/>
      <c r="AI27" s="640"/>
      <c r="AJ27" s="640"/>
      <c r="AK27" s="640"/>
      <c r="AL27" s="640"/>
      <c r="AM27" s="640"/>
      <c r="AN27" s="640"/>
      <c r="AO27" s="640"/>
      <c r="AP27" s="640"/>
      <c r="AQ27" s="640"/>
      <c r="AR27" s="640"/>
      <c r="AS27" s="640"/>
      <c r="AT27" s="640"/>
      <c r="AU27" s="640"/>
      <c r="AV27" s="640"/>
      <c r="AW27" s="640"/>
      <c r="AX27" s="641"/>
    </row>
    <row r="28" spans="1:50" ht="25.5" customHeight="1" thickBot="1" x14ac:dyDescent="0.2">
      <c r="A28" s="632"/>
      <c r="B28" s="633"/>
      <c r="C28" s="633"/>
      <c r="D28" s="633"/>
      <c r="E28" s="633"/>
      <c r="F28" s="634"/>
      <c r="G28" s="595" t="s">
        <v>213</v>
      </c>
      <c r="H28" s="596"/>
      <c r="I28" s="596"/>
      <c r="J28" s="596"/>
      <c r="K28" s="596"/>
      <c r="L28" s="596"/>
      <c r="M28" s="596"/>
      <c r="N28" s="596"/>
      <c r="O28" s="597"/>
      <c r="P28" s="581">
        <f>AK13</f>
        <v>6.2</v>
      </c>
      <c r="Q28" s="582"/>
      <c r="R28" s="582"/>
      <c r="S28" s="582"/>
      <c r="T28" s="582"/>
      <c r="U28" s="582"/>
      <c r="V28" s="583"/>
      <c r="W28" s="581">
        <f>AR13</f>
        <v>6.2</v>
      </c>
      <c r="X28" s="582"/>
      <c r="Y28" s="582"/>
      <c r="Z28" s="582"/>
      <c r="AA28" s="582"/>
      <c r="AB28" s="582"/>
      <c r="AC28" s="583"/>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ht="18.75" customHeight="1" x14ac:dyDescent="0.15">
      <c r="A29" s="444" t="s">
        <v>219</v>
      </c>
      <c r="B29" s="445"/>
      <c r="C29" s="445"/>
      <c r="D29" s="445"/>
      <c r="E29" s="445"/>
      <c r="F29" s="446"/>
      <c r="G29" s="437" t="s">
        <v>138</v>
      </c>
      <c r="H29" s="417"/>
      <c r="I29" s="417"/>
      <c r="J29" s="417"/>
      <c r="K29" s="417"/>
      <c r="L29" s="417"/>
      <c r="M29" s="417"/>
      <c r="N29" s="417"/>
      <c r="O29" s="418"/>
      <c r="P29" s="416" t="s">
        <v>56</v>
      </c>
      <c r="Q29" s="417"/>
      <c r="R29" s="417"/>
      <c r="S29" s="417"/>
      <c r="T29" s="417"/>
      <c r="U29" s="417"/>
      <c r="V29" s="417"/>
      <c r="W29" s="417"/>
      <c r="X29" s="418"/>
      <c r="Y29" s="410"/>
      <c r="Z29" s="411"/>
      <c r="AA29" s="412"/>
      <c r="AB29" s="422" t="s">
        <v>11</v>
      </c>
      <c r="AC29" s="423"/>
      <c r="AD29" s="424"/>
      <c r="AE29" s="422" t="s">
        <v>249</v>
      </c>
      <c r="AF29" s="423"/>
      <c r="AG29" s="423"/>
      <c r="AH29" s="424"/>
      <c r="AI29" s="551" t="s">
        <v>266</v>
      </c>
      <c r="AJ29" s="551"/>
      <c r="AK29" s="551"/>
      <c r="AL29" s="422"/>
      <c r="AM29" s="551" t="s">
        <v>363</v>
      </c>
      <c r="AN29" s="551"/>
      <c r="AO29" s="551"/>
      <c r="AP29" s="422"/>
      <c r="AQ29" s="434" t="s">
        <v>168</v>
      </c>
      <c r="AR29" s="435"/>
      <c r="AS29" s="435"/>
      <c r="AT29" s="436"/>
      <c r="AU29" s="417" t="s">
        <v>128</v>
      </c>
      <c r="AV29" s="417"/>
      <c r="AW29" s="417"/>
      <c r="AX29" s="553"/>
    </row>
    <row r="30" spans="1:50" ht="18.75" customHeight="1" x14ac:dyDescent="0.15">
      <c r="A30" s="447"/>
      <c r="B30" s="448"/>
      <c r="C30" s="448"/>
      <c r="D30" s="448"/>
      <c r="E30" s="448"/>
      <c r="F30" s="449"/>
      <c r="G30" s="438"/>
      <c r="H30" s="420"/>
      <c r="I30" s="420"/>
      <c r="J30" s="420"/>
      <c r="K30" s="420"/>
      <c r="L30" s="420"/>
      <c r="M30" s="420"/>
      <c r="N30" s="420"/>
      <c r="O30" s="421"/>
      <c r="P30" s="419"/>
      <c r="Q30" s="420"/>
      <c r="R30" s="420"/>
      <c r="S30" s="420"/>
      <c r="T30" s="420"/>
      <c r="U30" s="420"/>
      <c r="V30" s="420"/>
      <c r="W30" s="420"/>
      <c r="X30" s="421"/>
      <c r="Y30" s="413"/>
      <c r="Z30" s="414"/>
      <c r="AA30" s="415"/>
      <c r="AB30" s="425"/>
      <c r="AC30" s="426"/>
      <c r="AD30" s="427"/>
      <c r="AE30" s="425"/>
      <c r="AF30" s="426"/>
      <c r="AG30" s="426"/>
      <c r="AH30" s="427"/>
      <c r="AI30" s="552"/>
      <c r="AJ30" s="552"/>
      <c r="AK30" s="552"/>
      <c r="AL30" s="425"/>
      <c r="AM30" s="552"/>
      <c r="AN30" s="552"/>
      <c r="AO30" s="552"/>
      <c r="AP30" s="425"/>
      <c r="AQ30" s="539">
        <v>3</v>
      </c>
      <c r="AR30" s="511"/>
      <c r="AS30" s="358" t="s">
        <v>169</v>
      </c>
      <c r="AT30" s="359"/>
      <c r="AU30" s="510" t="s">
        <v>623</v>
      </c>
      <c r="AV30" s="510"/>
      <c r="AW30" s="420" t="s">
        <v>166</v>
      </c>
      <c r="AX30" s="550"/>
    </row>
    <row r="31" spans="1:50" ht="23.25" customHeight="1" x14ac:dyDescent="0.15">
      <c r="A31" s="450"/>
      <c r="B31" s="448"/>
      <c r="C31" s="448"/>
      <c r="D31" s="448"/>
      <c r="E31" s="448"/>
      <c r="F31" s="449"/>
      <c r="G31" s="277" t="s">
        <v>573</v>
      </c>
      <c r="H31" s="278"/>
      <c r="I31" s="278"/>
      <c r="J31" s="278"/>
      <c r="K31" s="278"/>
      <c r="L31" s="278"/>
      <c r="M31" s="278"/>
      <c r="N31" s="278"/>
      <c r="O31" s="279"/>
      <c r="P31" s="156" t="s">
        <v>574</v>
      </c>
      <c r="Q31" s="156"/>
      <c r="R31" s="156"/>
      <c r="S31" s="156"/>
      <c r="T31" s="156"/>
      <c r="U31" s="156"/>
      <c r="V31" s="156"/>
      <c r="W31" s="156"/>
      <c r="X31" s="157"/>
      <c r="Y31" s="128" t="s">
        <v>12</v>
      </c>
      <c r="Z31" s="541"/>
      <c r="AA31" s="542"/>
      <c r="AB31" s="127" t="s">
        <v>575</v>
      </c>
      <c r="AC31" s="127"/>
      <c r="AD31" s="127"/>
      <c r="AE31" s="104">
        <v>18</v>
      </c>
      <c r="AF31" s="105"/>
      <c r="AG31" s="105"/>
      <c r="AH31" s="105"/>
      <c r="AI31" s="104">
        <v>17</v>
      </c>
      <c r="AJ31" s="105"/>
      <c r="AK31" s="105"/>
      <c r="AL31" s="105"/>
      <c r="AM31" s="104">
        <v>21</v>
      </c>
      <c r="AN31" s="105"/>
      <c r="AO31" s="105"/>
      <c r="AP31" s="105"/>
      <c r="AQ31" s="554" t="s">
        <v>569</v>
      </c>
      <c r="AR31" s="170"/>
      <c r="AS31" s="170"/>
      <c r="AT31" s="555"/>
      <c r="AU31" s="105" t="s">
        <v>569</v>
      </c>
      <c r="AV31" s="105"/>
      <c r="AW31" s="105"/>
      <c r="AX31" s="106"/>
    </row>
    <row r="32" spans="1:50" ht="23.25" customHeight="1" x14ac:dyDescent="0.15">
      <c r="A32" s="451"/>
      <c r="B32" s="452"/>
      <c r="C32" s="452"/>
      <c r="D32" s="452"/>
      <c r="E32" s="452"/>
      <c r="F32" s="453"/>
      <c r="G32" s="280"/>
      <c r="H32" s="281"/>
      <c r="I32" s="281"/>
      <c r="J32" s="281"/>
      <c r="K32" s="281"/>
      <c r="L32" s="281"/>
      <c r="M32" s="281"/>
      <c r="N32" s="281"/>
      <c r="O32" s="282"/>
      <c r="P32" s="245"/>
      <c r="Q32" s="245"/>
      <c r="R32" s="245"/>
      <c r="S32" s="245"/>
      <c r="T32" s="245"/>
      <c r="U32" s="245"/>
      <c r="V32" s="245"/>
      <c r="W32" s="245"/>
      <c r="X32" s="363"/>
      <c r="Y32" s="261" t="s">
        <v>51</v>
      </c>
      <c r="Z32" s="144"/>
      <c r="AA32" s="145"/>
      <c r="AB32" s="454" t="s">
        <v>575</v>
      </c>
      <c r="AC32" s="454"/>
      <c r="AD32" s="454"/>
      <c r="AE32" s="104">
        <v>23</v>
      </c>
      <c r="AF32" s="105"/>
      <c r="AG32" s="105"/>
      <c r="AH32" s="105"/>
      <c r="AI32" s="104">
        <v>21</v>
      </c>
      <c r="AJ32" s="105"/>
      <c r="AK32" s="105"/>
      <c r="AL32" s="105"/>
      <c r="AM32" s="104">
        <v>19</v>
      </c>
      <c r="AN32" s="105"/>
      <c r="AO32" s="105"/>
      <c r="AP32" s="105"/>
      <c r="AQ32" s="554">
        <v>19</v>
      </c>
      <c r="AR32" s="170"/>
      <c r="AS32" s="170"/>
      <c r="AT32" s="555"/>
      <c r="AU32" s="105" t="s">
        <v>569</v>
      </c>
      <c r="AV32" s="105"/>
      <c r="AW32" s="105"/>
      <c r="AX32" s="106"/>
    </row>
    <row r="33" spans="1:51" ht="23.25" customHeight="1" x14ac:dyDescent="0.15">
      <c r="A33" s="450"/>
      <c r="B33" s="448"/>
      <c r="C33" s="448"/>
      <c r="D33" s="448"/>
      <c r="E33" s="448"/>
      <c r="F33" s="449"/>
      <c r="G33" s="283"/>
      <c r="H33" s="284"/>
      <c r="I33" s="284"/>
      <c r="J33" s="284"/>
      <c r="K33" s="284"/>
      <c r="L33" s="284"/>
      <c r="M33" s="284"/>
      <c r="N33" s="284"/>
      <c r="O33" s="285"/>
      <c r="P33" s="158"/>
      <c r="Q33" s="158"/>
      <c r="R33" s="158"/>
      <c r="S33" s="158"/>
      <c r="T33" s="158"/>
      <c r="U33" s="158"/>
      <c r="V33" s="158"/>
      <c r="W33" s="158"/>
      <c r="X33" s="159"/>
      <c r="Y33" s="261" t="s">
        <v>13</v>
      </c>
      <c r="Z33" s="144"/>
      <c r="AA33" s="145"/>
      <c r="AB33" s="292" t="s">
        <v>167</v>
      </c>
      <c r="AC33" s="292"/>
      <c r="AD33" s="292"/>
      <c r="AE33" s="104">
        <v>78.3</v>
      </c>
      <c r="AF33" s="105"/>
      <c r="AG33" s="105"/>
      <c r="AH33" s="105"/>
      <c r="AI33" s="104">
        <v>80.900000000000006</v>
      </c>
      <c r="AJ33" s="105"/>
      <c r="AK33" s="105"/>
      <c r="AL33" s="105"/>
      <c r="AM33" s="104">
        <v>110.5</v>
      </c>
      <c r="AN33" s="105"/>
      <c r="AO33" s="105"/>
      <c r="AP33" s="105"/>
      <c r="AQ33" s="554" t="s">
        <v>569</v>
      </c>
      <c r="AR33" s="170"/>
      <c r="AS33" s="170"/>
      <c r="AT33" s="555"/>
      <c r="AU33" s="105" t="s">
        <v>569</v>
      </c>
      <c r="AV33" s="105"/>
      <c r="AW33" s="105"/>
      <c r="AX33" s="106"/>
    </row>
    <row r="34" spans="1:51" ht="23.25" customHeight="1" x14ac:dyDescent="0.15">
      <c r="A34" s="81" t="s">
        <v>240</v>
      </c>
      <c r="B34" s="82"/>
      <c r="C34" s="82"/>
      <c r="D34" s="82"/>
      <c r="E34" s="82"/>
      <c r="F34" s="83"/>
      <c r="G34" s="87" t="s">
        <v>593</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9"/>
    </row>
    <row r="35" spans="1:51" ht="23.25" customHeight="1" thickBot="1" x14ac:dyDescent="0.2">
      <c r="A35" s="84"/>
      <c r="B35" s="85"/>
      <c r="C35" s="85"/>
      <c r="D35" s="85"/>
      <c r="E35" s="85"/>
      <c r="F35" s="86"/>
      <c r="G35" s="90"/>
      <c r="H35" s="91"/>
      <c r="I35" s="91"/>
      <c r="J35" s="91"/>
      <c r="K35" s="91"/>
      <c r="L35" s="91"/>
      <c r="M35" s="91"/>
      <c r="N35" s="91"/>
      <c r="O35" s="91"/>
      <c r="P35" s="91"/>
      <c r="Q35" s="91"/>
      <c r="R35" s="91"/>
      <c r="S35" s="91"/>
      <c r="T35" s="91"/>
      <c r="U35" s="91"/>
      <c r="V35" s="91"/>
      <c r="W35" s="91"/>
      <c r="X35" s="91"/>
      <c r="Y35" s="91"/>
      <c r="Z35" s="91"/>
      <c r="AA35" s="91"/>
      <c r="AB35" s="91"/>
      <c r="AC35" s="91"/>
      <c r="AD35" s="91"/>
      <c r="AE35" s="92"/>
      <c r="AF35" s="92"/>
      <c r="AG35" s="92"/>
      <c r="AH35" s="92"/>
      <c r="AI35" s="92"/>
      <c r="AJ35" s="92"/>
      <c r="AK35" s="92"/>
      <c r="AL35" s="92"/>
      <c r="AM35" s="92"/>
      <c r="AN35" s="92"/>
      <c r="AO35" s="92"/>
      <c r="AP35" s="92"/>
      <c r="AQ35" s="91"/>
      <c r="AR35" s="91"/>
      <c r="AS35" s="91"/>
      <c r="AT35" s="91"/>
      <c r="AU35" s="91"/>
      <c r="AV35" s="91"/>
      <c r="AW35" s="91"/>
      <c r="AX35" s="93"/>
    </row>
    <row r="36" spans="1:51" ht="31.5" customHeight="1" x14ac:dyDescent="0.15">
      <c r="A36" s="116" t="s">
        <v>220</v>
      </c>
      <c r="B36" s="117"/>
      <c r="C36" s="117"/>
      <c r="D36" s="117"/>
      <c r="E36" s="117"/>
      <c r="F36" s="118"/>
      <c r="G36" s="125" t="s">
        <v>57</v>
      </c>
      <c r="H36" s="125"/>
      <c r="I36" s="125"/>
      <c r="J36" s="125"/>
      <c r="K36" s="125"/>
      <c r="L36" s="125"/>
      <c r="M36" s="125"/>
      <c r="N36" s="125"/>
      <c r="O36" s="125"/>
      <c r="P36" s="125"/>
      <c r="Q36" s="125"/>
      <c r="R36" s="125"/>
      <c r="S36" s="125"/>
      <c r="T36" s="125"/>
      <c r="U36" s="125"/>
      <c r="V36" s="125"/>
      <c r="W36" s="125"/>
      <c r="X36" s="126"/>
      <c r="Y36" s="410"/>
      <c r="Z36" s="411"/>
      <c r="AA36" s="412"/>
      <c r="AB36" s="134" t="s">
        <v>11</v>
      </c>
      <c r="AC36" s="134"/>
      <c r="AD36" s="134"/>
      <c r="AE36" s="293" t="s">
        <v>249</v>
      </c>
      <c r="AF36" s="294"/>
      <c r="AG36" s="294"/>
      <c r="AH36" s="295"/>
      <c r="AI36" s="293" t="s">
        <v>266</v>
      </c>
      <c r="AJ36" s="294"/>
      <c r="AK36" s="294"/>
      <c r="AL36" s="295"/>
      <c r="AM36" s="293" t="s">
        <v>363</v>
      </c>
      <c r="AN36" s="294"/>
      <c r="AO36" s="294"/>
      <c r="AP36" s="295"/>
      <c r="AQ36" s="99" t="s">
        <v>271</v>
      </c>
      <c r="AR36" s="100"/>
      <c r="AS36" s="100"/>
      <c r="AT36" s="101"/>
      <c r="AU36" s="99" t="s">
        <v>395</v>
      </c>
      <c r="AV36" s="100"/>
      <c r="AW36" s="100"/>
      <c r="AX36" s="102"/>
    </row>
    <row r="37" spans="1:51" ht="23.25" customHeight="1" x14ac:dyDescent="0.15">
      <c r="A37" s="119"/>
      <c r="B37" s="120"/>
      <c r="C37" s="120"/>
      <c r="D37" s="120"/>
      <c r="E37" s="120"/>
      <c r="F37" s="121"/>
      <c r="G37" s="156" t="s">
        <v>576</v>
      </c>
      <c r="H37" s="156"/>
      <c r="I37" s="156"/>
      <c r="J37" s="156"/>
      <c r="K37" s="156"/>
      <c r="L37" s="156"/>
      <c r="M37" s="156"/>
      <c r="N37" s="156"/>
      <c r="O37" s="156"/>
      <c r="P37" s="156"/>
      <c r="Q37" s="156"/>
      <c r="R37" s="156"/>
      <c r="S37" s="156"/>
      <c r="T37" s="156"/>
      <c r="U37" s="156"/>
      <c r="V37" s="156"/>
      <c r="W37" s="156"/>
      <c r="X37" s="157"/>
      <c r="Y37" s="160" t="s">
        <v>52</v>
      </c>
      <c r="Z37" s="161"/>
      <c r="AA37" s="162"/>
      <c r="AB37" s="127" t="s">
        <v>575</v>
      </c>
      <c r="AC37" s="127"/>
      <c r="AD37" s="127"/>
      <c r="AE37" s="103">
        <v>29</v>
      </c>
      <c r="AF37" s="103"/>
      <c r="AG37" s="103"/>
      <c r="AH37" s="103"/>
      <c r="AI37" s="103">
        <v>35</v>
      </c>
      <c r="AJ37" s="103"/>
      <c r="AK37" s="103"/>
      <c r="AL37" s="103"/>
      <c r="AM37" s="103">
        <v>46</v>
      </c>
      <c r="AN37" s="103"/>
      <c r="AO37" s="103"/>
      <c r="AP37" s="103"/>
      <c r="AQ37" s="103" t="s">
        <v>569</v>
      </c>
      <c r="AR37" s="103"/>
      <c r="AS37" s="103"/>
      <c r="AT37" s="103"/>
      <c r="AU37" s="104" t="s">
        <v>569</v>
      </c>
      <c r="AV37" s="105"/>
      <c r="AW37" s="105"/>
      <c r="AX37" s="106"/>
    </row>
    <row r="38" spans="1:51" ht="23.25" customHeight="1" x14ac:dyDescent="0.15">
      <c r="A38" s="122"/>
      <c r="B38" s="123"/>
      <c r="C38" s="123"/>
      <c r="D38" s="123"/>
      <c r="E38" s="123"/>
      <c r="F38" s="124"/>
      <c r="G38" s="158"/>
      <c r="H38" s="158"/>
      <c r="I38" s="158"/>
      <c r="J38" s="158"/>
      <c r="K38" s="158"/>
      <c r="L38" s="158"/>
      <c r="M38" s="158"/>
      <c r="N38" s="158"/>
      <c r="O38" s="158"/>
      <c r="P38" s="158"/>
      <c r="Q38" s="158"/>
      <c r="R38" s="158"/>
      <c r="S38" s="158"/>
      <c r="T38" s="158"/>
      <c r="U38" s="158"/>
      <c r="V38" s="158"/>
      <c r="W38" s="158"/>
      <c r="X38" s="159"/>
      <c r="Y38" s="146" t="s">
        <v>53</v>
      </c>
      <c r="Z38" s="129"/>
      <c r="AA38" s="130"/>
      <c r="AB38" s="127" t="s">
        <v>575</v>
      </c>
      <c r="AC38" s="127"/>
      <c r="AD38" s="127"/>
      <c r="AE38" s="103">
        <v>45</v>
      </c>
      <c r="AF38" s="103"/>
      <c r="AG38" s="103"/>
      <c r="AH38" s="103"/>
      <c r="AI38" s="103">
        <v>45</v>
      </c>
      <c r="AJ38" s="103"/>
      <c r="AK38" s="103"/>
      <c r="AL38" s="103"/>
      <c r="AM38" s="103">
        <v>45</v>
      </c>
      <c r="AN38" s="103"/>
      <c r="AO38" s="103"/>
      <c r="AP38" s="103"/>
      <c r="AQ38" s="103">
        <v>45</v>
      </c>
      <c r="AR38" s="103"/>
      <c r="AS38" s="103"/>
      <c r="AT38" s="103"/>
      <c r="AU38" s="107" t="s">
        <v>569</v>
      </c>
      <c r="AV38" s="108"/>
      <c r="AW38" s="108"/>
      <c r="AX38" s="109"/>
    </row>
    <row r="39" spans="1:51" ht="23.25" customHeight="1" x14ac:dyDescent="0.15">
      <c r="A39" s="135" t="s">
        <v>14</v>
      </c>
      <c r="B39" s="136"/>
      <c r="C39" s="136"/>
      <c r="D39" s="136"/>
      <c r="E39" s="136"/>
      <c r="F39" s="137"/>
      <c r="G39" s="144" t="s">
        <v>15</v>
      </c>
      <c r="H39" s="144"/>
      <c r="I39" s="144"/>
      <c r="J39" s="144"/>
      <c r="K39" s="144"/>
      <c r="L39" s="144"/>
      <c r="M39" s="144"/>
      <c r="N39" s="144"/>
      <c r="O39" s="144"/>
      <c r="P39" s="144"/>
      <c r="Q39" s="144"/>
      <c r="R39" s="144"/>
      <c r="S39" s="144"/>
      <c r="T39" s="144"/>
      <c r="U39" s="144"/>
      <c r="V39" s="144"/>
      <c r="W39" s="144"/>
      <c r="X39" s="145"/>
      <c r="Y39" s="340"/>
      <c r="Z39" s="341"/>
      <c r="AA39" s="342"/>
      <c r="AB39" s="261" t="s">
        <v>11</v>
      </c>
      <c r="AC39" s="144"/>
      <c r="AD39" s="145"/>
      <c r="AE39" s="163" t="s">
        <v>249</v>
      </c>
      <c r="AF39" s="163"/>
      <c r="AG39" s="163"/>
      <c r="AH39" s="163"/>
      <c r="AI39" s="163" t="s">
        <v>266</v>
      </c>
      <c r="AJ39" s="163"/>
      <c r="AK39" s="163"/>
      <c r="AL39" s="163"/>
      <c r="AM39" s="163" t="s">
        <v>363</v>
      </c>
      <c r="AN39" s="163"/>
      <c r="AO39" s="163"/>
      <c r="AP39" s="163"/>
      <c r="AQ39" s="149" t="s">
        <v>396</v>
      </c>
      <c r="AR39" s="150"/>
      <c r="AS39" s="150"/>
      <c r="AT39" s="150"/>
      <c r="AU39" s="150"/>
      <c r="AV39" s="150"/>
      <c r="AW39" s="150"/>
      <c r="AX39" s="151"/>
    </row>
    <row r="40" spans="1:51" ht="23.25" customHeight="1" x14ac:dyDescent="0.15">
      <c r="A40" s="138"/>
      <c r="B40" s="139"/>
      <c r="C40" s="139"/>
      <c r="D40" s="139"/>
      <c r="E40" s="139"/>
      <c r="F40" s="140"/>
      <c r="G40" s="343" t="s">
        <v>577</v>
      </c>
      <c r="H40" s="343"/>
      <c r="I40" s="343"/>
      <c r="J40" s="343"/>
      <c r="K40" s="343"/>
      <c r="L40" s="343"/>
      <c r="M40" s="343"/>
      <c r="N40" s="343"/>
      <c r="O40" s="343"/>
      <c r="P40" s="343"/>
      <c r="Q40" s="343"/>
      <c r="R40" s="343"/>
      <c r="S40" s="343"/>
      <c r="T40" s="343"/>
      <c r="U40" s="343"/>
      <c r="V40" s="343"/>
      <c r="W40" s="343"/>
      <c r="X40" s="343"/>
      <c r="Y40" s="345" t="s">
        <v>14</v>
      </c>
      <c r="Z40" s="346"/>
      <c r="AA40" s="347"/>
      <c r="AB40" s="164" t="s">
        <v>578</v>
      </c>
      <c r="AC40" s="165"/>
      <c r="AD40" s="166"/>
      <c r="AE40" s="103">
        <v>133333</v>
      </c>
      <c r="AF40" s="103"/>
      <c r="AG40" s="103"/>
      <c r="AH40" s="103"/>
      <c r="AI40" s="103">
        <v>164705</v>
      </c>
      <c r="AJ40" s="103"/>
      <c r="AK40" s="103"/>
      <c r="AL40" s="103"/>
      <c r="AM40" s="103">
        <v>76190</v>
      </c>
      <c r="AN40" s="103"/>
      <c r="AO40" s="103"/>
      <c r="AP40" s="103"/>
      <c r="AQ40" s="104" t="s">
        <v>621</v>
      </c>
      <c r="AR40" s="105"/>
      <c r="AS40" s="105"/>
      <c r="AT40" s="105"/>
      <c r="AU40" s="105"/>
      <c r="AV40" s="105"/>
      <c r="AW40" s="105"/>
      <c r="AX40" s="106"/>
    </row>
    <row r="41" spans="1:51" ht="46.5" customHeight="1" thickBot="1" x14ac:dyDescent="0.2">
      <c r="A41" s="141"/>
      <c r="B41" s="142"/>
      <c r="C41" s="142"/>
      <c r="D41" s="142"/>
      <c r="E41" s="142"/>
      <c r="F41" s="143"/>
      <c r="G41" s="344"/>
      <c r="H41" s="344"/>
      <c r="I41" s="344"/>
      <c r="J41" s="344"/>
      <c r="K41" s="344"/>
      <c r="L41" s="344"/>
      <c r="M41" s="344"/>
      <c r="N41" s="344"/>
      <c r="O41" s="344"/>
      <c r="P41" s="344"/>
      <c r="Q41" s="344"/>
      <c r="R41" s="344"/>
      <c r="S41" s="344"/>
      <c r="T41" s="344"/>
      <c r="U41" s="344"/>
      <c r="V41" s="344"/>
      <c r="W41" s="344"/>
      <c r="X41" s="344"/>
      <c r="Y41" s="128" t="s">
        <v>46</v>
      </c>
      <c r="Z41" s="129"/>
      <c r="AA41" s="130"/>
      <c r="AB41" s="131" t="s">
        <v>579</v>
      </c>
      <c r="AC41" s="132"/>
      <c r="AD41" s="133"/>
      <c r="AE41" s="147" t="s">
        <v>580</v>
      </c>
      <c r="AF41" s="147"/>
      <c r="AG41" s="147"/>
      <c r="AH41" s="147"/>
      <c r="AI41" s="147" t="s">
        <v>581</v>
      </c>
      <c r="AJ41" s="147"/>
      <c r="AK41" s="147"/>
      <c r="AL41" s="147"/>
      <c r="AM41" s="147" t="s">
        <v>617</v>
      </c>
      <c r="AN41" s="147"/>
      <c r="AO41" s="147"/>
      <c r="AP41" s="147"/>
      <c r="AQ41" s="147" t="s">
        <v>621</v>
      </c>
      <c r="AR41" s="147"/>
      <c r="AS41" s="147"/>
      <c r="AT41" s="147"/>
      <c r="AU41" s="147"/>
      <c r="AV41" s="147"/>
      <c r="AW41" s="147"/>
      <c r="AX41" s="148"/>
    </row>
    <row r="42" spans="1:51" ht="45" customHeight="1" x14ac:dyDescent="0.15">
      <c r="A42" s="69" t="s">
        <v>261</v>
      </c>
      <c r="B42" s="66"/>
      <c r="C42" s="65" t="s">
        <v>170</v>
      </c>
      <c r="D42" s="66"/>
      <c r="E42" s="559" t="s">
        <v>187</v>
      </c>
      <c r="F42" s="560"/>
      <c r="G42" s="561" t="s">
        <v>624</v>
      </c>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3"/>
      <c r="AY42">
        <f>COUNTA($G$42)</f>
        <v>1</v>
      </c>
    </row>
    <row r="43" spans="1:51" ht="45" customHeight="1" x14ac:dyDescent="0.15">
      <c r="A43" s="70"/>
      <c r="B43" s="68"/>
      <c r="C43" s="67"/>
      <c r="D43" s="68"/>
      <c r="E43" s="615" t="s">
        <v>186</v>
      </c>
      <c r="F43" s="616"/>
      <c r="G43" s="556" t="s">
        <v>625</v>
      </c>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8"/>
      <c r="AY43">
        <f>$AY$42</f>
        <v>1</v>
      </c>
    </row>
    <row r="44" spans="1:51" ht="18.75" customHeight="1" x14ac:dyDescent="0.15">
      <c r="A44" s="70"/>
      <c r="B44" s="68"/>
      <c r="C44" s="67"/>
      <c r="D44" s="68"/>
      <c r="E44" s="564" t="s">
        <v>171</v>
      </c>
      <c r="F44" s="565"/>
      <c r="G44" s="491" t="s">
        <v>175</v>
      </c>
      <c r="H44" s="492"/>
      <c r="I44" s="492"/>
      <c r="J44" s="492"/>
      <c r="K44" s="492"/>
      <c r="L44" s="492"/>
      <c r="M44" s="492"/>
      <c r="N44" s="492"/>
      <c r="O44" s="492"/>
      <c r="P44" s="492"/>
      <c r="Q44" s="492"/>
      <c r="R44" s="492"/>
      <c r="S44" s="492"/>
      <c r="T44" s="492"/>
      <c r="U44" s="492"/>
      <c r="V44" s="492"/>
      <c r="W44" s="492"/>
      <c r="X44" s="493"/>
      <c r="Y44" s="573"/>
      <c r="Z44" s="574"/>
      <c r="AA44" s="575"/>
      <c r="AB44" s="547" t="s">
        <v>11</v>
      </c>
      <c r="AC44" s="492"/>
      <c r="AD44" s="493"/>
      <c r="AE44" s="354" t="s">
        <v>249</v>
      </c>
      <c r="AF44" s="355"/>
      <c r="AG44" s="355"/>
      <c r="AH44" s="356"/>
      <c r="AI44" s="354" t="s">
        <v>266</v>
      </c>
      <c r="AJ44" s="355"/>
      <c r="AK44" s="355"/>
      <c r="AL44" s="356"/>
      <c r="AM44" s="354" t="s">
        <v>550</v>
      </c>
      <c r="AN44" s="355"/>
      <c r="AO44" s="355"/>
      <c r="AP44" s="356"/>
      <c r="AQ44" s="547" t="s">
        <v>168</v>
      </c>
      <c r="AR44" s="492"/>
      <c r="AS44" s="492"/>
      <c r="AT44" s="493"/>
      <c r="AU44" s="548" t="s">
        <v>177</v>
      </c>
      <c r="AV44" s="548"/>
      <c r="AW44" s="548"/>
      <c r="AX44" s="549"/>
      <c r="AY44">
        <f>COUNTA($G$46)</f>
        <v>1</v>
      </c>
    </row>
    <row r="45" spans="1:51" ht="18.75" customHeight="1" x14ac:dyDescent="0.15">
      <c r="A45" s="70"/>
      <c r="B45" s="68"/>
      <c r="C45" s="67"/>
      <c r="D45" s="68"/>
      <c r="E45" s="67"/>
      <c r="F45" s="566"/>
      <c r="G45" s="494"/>
      <c r="H45" s="358"/>
      <c r="I45" s="358"/>
      <c r="J45" s="358"/>
      <c r="K45" s="358"/>
      <c r="L45" s="358"/>
      <c r="M45" s="358"/>
      <c r="N45" s="358"/>
      <c r="O45" s="358"/>
      <c r="P45" s="358"/>
      <c r="Q45" s="358"/>
      <c r="R45" s="358"/>
      <c r="S45" s="358"/>
      <c r="T45" s="358"/>
      <c r="U45" s="358"/>
      <c r="V45" s="358"/>
      <c r="W45" s="358"/>
      <c r="X45" s="359"/>
      <c r="Y45" s="576"/>
      <c r="Z45" s="577"/>
      <c r="AA45" s="578"/>
      <c r="AB45" s="357"/>
      <c r="AC45" s="358"/>
      <c r="AD45" s="359"/>
      <c r="AE45" s="357"/>
      <c r="AF45" s="358"/>
      <c r="AG45" s="358"/>
      <c r="AH45" s="359"/>
      <c r="AI45" s="357"/>
      <c r="AJ45" s="358"/>
      <c r="AK45" s="358"/>
      <c r="AL45" s="359"/>
      <c r="AM45" s="357"/>
      <c r="AN45" s="358"/>
      <c r="AO45" s="358"/>
      <c r="AP45" s="359"/>
      <c r="AQ45" s="509">
        <v>3</v>
      </c>
      <c r="AR45" s="510"/>
      <c r="AS45" s="358" t="s">
        <v>169</v>
      </c>
      <c r="AT45" s="359"/>
      <c r="AU45" s="511" t="s">
        <v>623</v>
      </c>
      <c r="AV45" s="511"/>
      <c r="AW45" s="358" t="s">
        <v>166</v>
      </c>
      <c r="AX45" s="546"/>
      <c r="AY45">
        <f>$AY$44</f>
        <v>1</v>
      </c>
    </row>
    <row r="46" spans="1:51" ht="39.75" customHeight="1" x14ac:dyDescent="0.15">
      <c r="A46" s="70"/>
      <c r="B46" s="68"/>
      <c r="C46" s="67"/>
      <c r="D46" s="68"/>
      <c r="E46" s="67"/>
      <c r="F46" s="566"/>
      <c r="G46" s="614" t="s">
        <v>574</v>
      </c>
      <c r="H46" s="156"/>
      <c r="I46" s="156"/>
      <c r="J46" s="156"/>
      <c r="K46" s="156"/>
      <c r="L46" s="156"/>
      <c r="M46" s="156"/>
      <c r="N46" s="156"/>
      <c r="O46" s="156"/>
      <c r="P46" s="156"/>
      <c r="Q46" s="156"/>
      <c r="R46" s="156"/>
      <c r="S46" s="156"/>
      <c r="T46" s="156"/>
      <c r="U46" s="156"/>
      <c r="V46" s="156"/>
      <c r="W46" s="156"/>
      <c r="X46" s="157"/>
      <c r="Y46" s="568" t="s">
        <v>176</v>
      </c>
      <c r="Z46" s="569"/>
      <c r="AA46" s="570"/>
      <c r="AB46" s="571" t="s">
        <v>575</v>
      </c>
      <c r="AC46" s="572"/>
      <c r="AD46" s="572"/>
      <c r="AE46" s="169">
        <v>18</v>
      </c>
      <c r="AF46" s="170"/>
      <c r="AG46" s="170"/>
      <c r="AH46" s="170"/>
      <c r="AI46" s="169">
        <v>17</v>
      </c>
      <c r="AJ46" s="170"/>
      <c r="AK46" s="170"/>
      <c r="AL46" s="170"/>
      <c r="AM46" s="169">
        <v>21</v>
      </c>
      <c r="AN46" s="170"/>
      <c r="AO46" s="170"/>
      <c r="AP46" s="170"/>
      <c r="AQ46" s="169" t="s">
        <v>569</v>
      </c>
      <c r="AR46" s="170"/>
      <c r="AS46" s="170"/>
      <c r="AT46" s="170"/>
      <c r="AU46" s="169" t="s">
        <v>569</v>
      </c>
      <c r="AV46" s="170"/>
      <c r="AW46" s="170"/>
      <c r="AX46" s="177"/>
      <c r="AY46">
        <f t="shared" ref="AY46:AY47" si="4">$AY$44</f>
        <v>1</v>
      </c>
    </row>
    <row r="47" spans="1:51" ht="39.75" customHeight="1" thickBot="1" x14ac:dyDescent="0.2">
      <c r="A47" s="70"/>
      <c r="B47" s="68"/>
      <c r="C47" s="67"/>
      <c r="D47" s="68"/>
      <c r="E47" s="67"/>
      <c r="F47" s="566"/>
      <c r="G47" s="556"/>
      <c r="H47" s="158"/>
      <c r="I47" s="158"/>
      <c r="J47" s="158"/>
      <c r="K47" s="158"/>
      <c r="L47" s="158"/>
      <c r="M47" s="158"/>
      <c r="N47" s="158"/>
      <c r="O47" s="158"/>
      <c r="P47" s="158"/>
      <c r="Q47" s="158"/>
      <c r="R47" s="158"/>
      <c r="S47" s="158"/>
      <c r="T47" s="158"/>
      <c r="U47" s="158"/>
      <c r="V47" s="158"/>
      <c r="W47" s="158"/>
      <c r="X47" s="159"/>
      <c r="Y47" s="287" t="s">
        <v>51</v>
      </c>
      <c r="Z47" s="288"/>
      <c r="AA47" s="289"/>
      <c r="AB47" s="290" t="s">
        <v>575</v>
      </c>
      <c r="AC47" s="291"/>
      <c r="AD47" s="291"/>
      <c r="AE47" s="169">
        <v>23</v>
      </c>
      <c r="AF47" s="170"/>
      <c r="AG47" s="170"/>
      <c r="AH47" s="170"/>
      <c r="AI47" s="169">
        <v>21</v>
      </c>
      <c r="AJ47" s="170"/>
      <c r="AK47" s="170"/>
      <c r="AL47" s="170"/>
      <c r="AM47" s="169">
        <v>19</v>
      </c>
      <c r="AN47" s="170"/>
      <c r="AO47" s="170"/>
      <c r="AP47" s="170"/>
      <c r="AQ47" s="169">
        <v>19</v>
      </c>
      <c r="AR47" s="170"/>
      <c r="AS47" s="170"/>
      <c r="AT47" s="170"/>
      <c r="AU47" s="169" t="s">
        <v>569</v>
      </c>
      <c r="AV47" s="170"/>
      <c r="AW47" s="170"/>
      <c r="AX47" s="177"/>
      <c r="AY47">
        <f t="shared" si="4"/>
        <v>1</v>
      </c>
    </row>
    <row r="48" spans="1:51" ht="27" customHeight="1" x14ac:dyDescent="0.15">
      <c r="A48" s="497" t="s">
        <v>44</v>
      </c>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9"/>
    </row>
    <row r="49" spans="1:50" ht="27" customHeight="1" x14ac:dyDescent="0.15">
      <c r="A49" s="5"/>
      <c r="B49" s="6"/>
      <c r="C49" s="172" t="s">
        <v>29</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3"/>
      <c r="AD49" s="171" t="s">
        <v>33</v>
      </c>
      <c r="AE49" s="171"/>
      <c r="AF49" s="171"/>
      <c r="AG49" s="390" t="s">
        <v>28</v>
      </c>
      <c r="AH49" s="171"/>
      <c r="AI49" s="171"/>
      <c r="AJ49" s="171"/>
      <c r="AK49" s="171"/>
      <c r="AL49" s="171"/>
      <c r="AM49" s="171"/>
      <c r="AN49" s="171"/>
      <c r="AO49" s="171"/>
      <c r="AP49" s="171"/>
      <c r="AQ49" s="171"/>
      <c r="AR49" s="171"/>
      <c r="AS49" s="171"/>
      <c r="AT49" s="171"/>
      <c r="AU49" s="171"/>
      <c r="AV49" s="171"/>
      <c r="AW49" s="171"/>
      <c r="AX49" s="391"/>
    </row>
    <row r="50" spans="1:50" ht="42.95" customHeight="1" x14ac:dyDescent="0.15">
      <c r="A50" s="471" t="s">
        <v>133</v>
      </c>
      <c r="B50" s="472"/>
      <c r="C50" s="337" t="s">
        <v>134</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76" t="s">
        <v>589</v>
      </c>
      <c r="AE50" s="77"/>
      <c r="AF50" s="77"/>
      <c r="AG50" s="174" t="s">
        <v>594</v>
      </c>
      <c r="AH50" s="175"/>
      <c r="AI50" s="175"/>
      <c r="AJ50" s="175"/>
      <c r="AK50" s="175"/>
      <c r="AL50" s="175"/>
      <c r="AM50" s="175"/>
      <c r="AN50" s="175"/>
      <c r="AO50" s="175"/>
      <c r="AP50" s="175"/>
      <c r="AQ50" s="175"/>
      <c r="AR50" s="175"/>
      <c r="AS50" s="175"/>
      <c r="AT50" s="175"/>
      <c r="AU50" s="175"/>
      <c r="AV50" s="175"/>
      <c r="AW50" s="175"/>
      <c r="AX50" s="176"/>
    </row>
    <row r="51" spans="1:50" ht="42" customHeight="1" x14ac:dyDescent="0.15">
      <c r="A51" s="473"/>
      <c r="B51" s="474"/>
      <c r="C51" s="382" t="s">
        <v>34</v>
      </c>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168"/>
      <c r="AD51" s="94" t="s">
        <v>589</v>
      </c>
      <c r="AE51" s="95"/>
      <c r="AF51" s="95"/>
      <c r="AG51" s="71" t="s">
        <v>595</v>
      </c>
      <c r="AH51" s="72"/>
      <c r="AI51" s="72"/>
      <c r="AJ51" s="72"/>
      <c r="AK51" s="72"/>
      <c r="AL51" s="72"/>
      <c r="AM51" s="72"/>
      <c r="AN51" s="72"/>
      <c r="AO51" s="72"/>
      <c r="AP51" s="72"/>
      <c r="AQ51" s="72"/>
      <c r="AR51" s="72"/>
      <c r="AS51" s="72"/>
      <c r="AT51" s="72"/>
      <c r="AU51" s="72"/>
      <c r="AV51" s="72"/>
      <c r="AW51" s="72"/>
      <c r="AX51" s="73"/>
    </row>
    <row r="52" spans="1:50" ht="47.45" customHeight="1" x14ac:dyDescent="0.15">
      <c r="A52" s="475"/>
      <c r="B52" s="476"/>
      <c r="C52" s="384" t="s">
        <v>135</v>
      </c>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6"/>
      <c r="AD52" s="489" t="s">
        <v>589</v>
      </c>
      <c r="AE52" s="490"/>
      <c r="AF52" s="490"/>
      <c r="AG52" s="244" t="s">
        <v>596</v>
      </c>
      <c r="AH52" s="245"/>
      <c r="AI52" s="245"/>
      <c r="AJ52" s="245"/>
      <c r="AK52" s="245"/>
      <c r="AL52" s="245"/>
      <c r="AM52" s="245"/>
      <c r="AN52" s="245"/>
      <c r="AO52" s="245"/>
      <c r="AP52" s="245"/>
      <c r="AQ52" s="245"/>
      <c r="AR52" s="245"/>
      <c r="AS52" s="245"/>
      <c r="AT52" s="245"/>
      <c r="AU52" s="245"/>
      <c r="AV52" s="245"/>
      <c r="AW52" s="245"/>
      <c r="AX52" s="246"/>
    </row>
    <row r="53" spans="1:50" ht="27" customHeight="1" x14ac:dyDescent="0.15">
      <c r="A53" s="231" t="s">
        <v>36</v>
      </c>
      <c r="B53" s="232"/>
      <c r="C53" s="387" t="s">
        <v>38</v>
      </c>
      <c r="D53" s="388"/>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389"/>
      <c r="AD53" s="256" t="s">
        <v>589</v>
      </c>
      <c r="AE53" s="257"/>
      <c r="AF53" s="257"/>
      <c r="AG53" s="184" t="s">
        <v>618</v>
      </c>
      <c r="AH53" s="156"/>
      <c r="AI53" s="156"/>
      <c r="AJ53" s="156"/>
      <c r="AK53" s="156"/>
      <c r="AL53" s="156"/>
      <c r="AM53" s="156"/>
      <c r="AN53" s="156"/>
      <c r="AO53" s="156"/>
      <c r="AP53" s="156"/>
      <c r="AQ53" s="156"/>
      <c r="AR53" s="156"/>
      <c r="AS53" s="156"/>
      <c r="AT53" s="156"/>
      <c r="AU53" s="156"/>
      <c r="AV53" s="156"/>
      <c r="AW53" s="156"/>
      <c r="AX53" s="185"/>
    </row>
    <row r="54" spans="1:50" ht="35.25" customHeight="1" x14ac:dyDescent="0.15">
      <c r="A54" s="233"/>
      <c r="B54" s="234"/>
      <c r="C54" s="516"/>
      <c r="D54" s="517"/>
      <c r="E54" s="531" t="s">
        <v>241</v>
      </c>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3"/>
      <c r="AD54" s="94" t="s">
        <v>597</v>
      </c>
      <c r="AE54" s="95"/>
      <c r="AF54" s="198"/>
      <c r="AG54" s="244"/>
      <c r="AH54" s="245"/>
      <c r="AI54" s="245"/>
      <c r="AJ54" s="245"/>
      <c r="AK54" s="245"/>
      <c r="AL54" s="245"/>
      <c r="AM54" s="245"/>
      <c r="AN54" s="245"/>
      <c r="AO54" s="245"/>
      <c r="AP54" s="245"/>
      <c r="AQ54" s="245"/>
      <c r="AR54" s="245"/>
      <c r="AS54" s="245"/>
      <c r="AT54" s="245"/>
      <c r="AU54" s="245"/>
      <c r="AV54" s="245"/>
      <c r="AW54" s="245"/>
      <c r="AX54" s="246"/>
    </row>
    <row r="55" spans="1:50" ht="26.25" customHeight="1" x14ac:dyDescent="0.15">
      <c r="A55" s="233"/>
      <c r="B55" s="234"/>
      <c r="C55" s="518"/>
      <c r="D55" s="519"/>
      <c r="E55" s="534" t="s">
        <v>206</v>
      </c>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6"/>
      <c r="AD55" s="487" t="s">
        <v>597</v>
      </c>
      <c r="AE55" s="488"/>
      <c r="AF55" s="488"/>
      <c r="AG55" s="244"/>
      <c r="AH55" s="245"/>
      <c r="AI55" s="245"/>
      <c r="AJ55" s="245"/>
      <c r="AK55" s="245"/>
      <c r="AL55" s="245"/>
      <c r="AM55" s="245"/>
      <c r="AN55" s="245"/>
      <c r="AO55" s="245"/>
      <c r="AP55" s="245"/>
      <c r="AQ55" s="245"/>
      <c r="AR55" s="245"/>
      <c r="AS55" s="245"/>
      <c r="AT55" s="245"/>
      <c r="AU55" s="245"/>
      <c r="AV55" s="245"/>
      <c r="AW55" s="245"/>
      <c r="AX55" s="246"/>
    </row>
    <row r="56" spans="1:50" ht="26.25" customHeight="1" x14ac:dyDescent="0.15">
      <c r="A56" s="233"/>
      <c r="B56" s="235"/>
      <c r="C56" s="380" t="s">
        <v>39</v>
      </c>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250" t="s">
        <v>598</v>
      </c>
      <c r="AE56" s="251"/>
      <c r="AF56" s="251"/>
      <c r="AG56" s="302" t="s">
        <v>600</v>
      </c>
      <c r="AH56" s="303"/>
      <c r="AI56" s="303"/>
      <c r="AJ56" s="303"/>
      <c r="AK56" s="303"/>
      <c r="AL56" s="303"/>
      <c r="AM56" s="303"/>
      <c r="AN56" s="303"/>
      <c r="AO56" s="303"/>
      <c r="AP56" s="303"/>
      <c r="AQ56" s="303"/>
      <c r="AR56" s="303"/>
      <c r="AS56" s="303"/>
      <c r="AT56" s="303"/>
      <c r="AU56" s="303"/>
      <c r="AV56" s="303"/>
      <c r="AW56" s="303"/>
      <c r="AX56" s="304"/>
    </row>
    <row r="57" spans="1:50" ht="26.25" customHeight="1" x14ac:dyDescent="0.15">
      <c r="A57" s="233"/>
      <c r="B57" s="235"/>
      <c r="C57" s="167" t="s">
        <v>136</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94" t="s">
        <v>589</v>
      </c>
      <c r="AE57" s="95"/>
      <c r="AF57" s="95"/>
      <c r="AG57" s="71" t="s">
        <v>601</v>
      </c>
      <c r="AH57" s="72"/>
      <c r="AI57" s="72"/>
      <c r="AJ57" s="72"/>
      <c r="AK57" s="72"/>
      <c r="AL57" s="72"/>
      <c r="AM57" s="72"/>
      <c r="AN57" s="72"/>
      <c r="AO57" s="72"/>
      <c r="AP57" s="72"/>
      <c r="AQ57" s="72"/>
      <c r="AR57" s="72"/>
      <c r="AS57" s="72"/>
      <c r="AT57" s="72"/>
      <c r="AU57" s="72"/>
      <c r="AV57" s="72"/>
      <c r="AW57" s="72"/>
      <c r="AX57" s="73"/>
    </row>
    <row r="58" spans="1:50" ht="26.25" customHeight="1" x14ac:dyDescent="0.15">
      <c r="A58" s="233"/>
      <c r="B58" s="235"/>
      <c r="C58" s="167" t="s">
        <v>35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94" t="s">
        <v>598</v>
      </c>
      <c r="AE58" s="95"/>
      <c r="AF58" s="198"/>
      <c r="AG58" s="71" t="s">
        <v>599</v>
      </c>
      <c r="AH58" s="72"/>
      <c r="AI58" s="72"/>
      <c r="AJ58" s="72"/>
      <c r="AK58" s="72"/>
      <c r="AL58" s="72"/>
      <c r="AM58" s="72"/>
      <c r="AN58" s="72"/>
      <c r="AO58" s="72"/>
      <c r="AP58" s="72"/>
      <c r="AQ58" s="72"/>
      <c r="AR58" s="72"/>
      <c r="AS58" s="72"/>
      <c r="AT58" s="72"/>
      <c r="AU58" s="72"/>
      <c r="AV58" s="72"/>
      <c r="AW58" s="72"/>
      <c r="AX58" s="73"/>
    </row>
    <row r="59" spans="1:50" ht="26.25" customHeight="1" x14ac:dyDescent="0.15">
      <c r="A59" s="233"/>
      <c r="B59" s="235"/>
      <c r="C59" s="167" t="s">
        <v>40</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80"/>
      <c r="AD59" s="94" t="s">
        <v>589</v>
      </c>
      <c r="AE59" s="95"/>
      <c r="AF59" s="95"/>
      <c r="AG59" s="71" t="s">
        <v>602</v>
      </c>
      <c r="AH59" s="72"/>
      <c r="AI59" s="72"/>
      <c r="AJ59" s="72"/>
      <c r="AK59" s="72"/>
      <c r="AL59" s="72"/>
      <c r="AM59" s="72"/>
      <c r="AN59" s="72"/>
      <c r="AO59" s="72"/>
      <c r="AP59" s="72"/>
      <c r="AQ59" s="72"/>
      <c r="AR59" s="72"/>
      <c r="AS59" s="72"/>
      <c r="AT59" s="72"/>
      <c r="AU59" s="72"/>
      <c r="AV59" s="72"/>
      <c r="AW59" s="72"/>
      <c r="AX59" s="73"/>
    </row>
    <row r="60" spans="1:50" ht="26.25" customHeight="1" x14ac:dyDescent="0.15">
      <c r="A60" s="233"/>
      <c r="B60" s="235"/>
      <c r="C60" s="167" t="s">
        <v>217</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80"/>
      <c r="AD60" s="489" t="s">
        <v>589</v>
      </c>
      <c r="AE60" s="490"/>
      <c r="AF60" s="490"/>
      <c r="AG60" s="377" t="s">
        <v>603</v>
      </c>
      <c r="AH60" s="378"/>
      <c r="AI60" s="378"/>
      <c r="AJ60" s="378"/>
      <c r="AK60" s="378"/>
      <c r="AL60" s="378"/>
      <c r="AM60" s="378"/>
      <c r="AN60" s="378"/>
      <c r="AO60" s="378"/>
      <c r="AP60" s="378"/>
      <c r="AQ60" s="378"/>
      <c r="AR60" s="378"/>
      <c r="AS60" s="378"/>
      <c r="AT60" s="378"/>
      <c r="AU60" s="378"/>
      <c r="AV60" s="378"/>
      <c r="AW60" s="378"/>
      <c r="AX60" s="379"/>
    </row>
    <row r="61" spans="1:50" ht="26.25" customHeight="1" x14ac:dyDescent="0.15">
      <c r="A61" s="233"/>
      <c r="B61" s="235"/>
      <c r="C61" s="611" t="s">
        <v>218</v>
      </c>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3"/>
      <c r="AD61" s="94" t="s">
        <v>598</v>
      </c>
      <c r="AE61" s="95"/>
      <c r="AF61" s="198"/>
      <c r="AG61" s="71" t="s">
        <v>599</v>
      </c>
      <c r="AH61" s="72"/>
      <c r="AI61" s="72"/>
      <c r="AJ61" s="72"/>
      <c r="AK61" s="72"/>
      <c r="AL61" s="72"/>
      <c r="AM61" s="72"/>
      <c r="AN61" s="72"/>
      <c r="AO61" s="72"/>
      <c r="AP61" s="72"/>
      <c r="AQ61" s="72"/>
      <c r="AR61" s="72"/>
      <c r="AS61" s="72"/>
      <c r="AT61" s="72"/>
      <c r="AU61" s="72"/>
      <c r="AV61" s="72"/>
      <c r="AW61" s="72"/>
      <c r="AX61" s="73"/>
    </row>
    <row r="62" spans="1:50" ht="45" customHeight="1" x14ac:dyDescent="0.15">
      <c r="A62" s="236"/>
      <c r="B62" s="237"/>
      <c r="C62" s="238" t="s">
        <v>207</v>
      </c>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40"/>
      <c r="AD62" s="374" t="s">
        <v>589</v>
      </c>
      <c r="AE62" s="375"/>
      <c r="AF62" s="376"/>
      <c r="AG62" s="296" t="s">
        <v>604</v>
      </c>
      <c r="AH62" s="297"/>
      <c r="AI62" s="297"/>
      <c r="AJ62" s="297"/>
      <c r="AK62" s="297"/>
      <c r="AL62" s="297"/>
      <c r="AM62" s="297"/>
      <c r="AN62" s="297"/>
      <c r="AO62" s="297"/>
      <c r="AP62" s="297"/>
      <c r="AQ62" s="297"/>
      <c r="AR62" s="297"/>
      <c r="AS62" s="297"/>
      <c r="AT62" s="297"/>
      <c r="AU62" s="297"/>
      <c r="AV62" s="297"/>
      <c r="AW62" s="297"/>
      <c r="AX62" s="298"/>
    </row>
    <row r="63" spans="1:50" ht="42.6" customHeight="1" x14ac:dyDescent="0.15">
      <c r="A63" s="231" t="s">
        <v>37</v>
      </c>
      <c r="B63" s="348"/>
      <c r="C63" s="349" t="s">
        <v>208</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1"/>
      <c r="AD63" s="250" t="s">
        <v>589</v>
      </c>
      <c r="AE63" s="251"/>
      <c r="AF63" s="252"/>
      <c r="AG63" s="302" t="s">
        <v>605</v>
      </c>
      <c r="AH63" s="303"/>
      <c r="AI63" s="303"/>
      <c r="AJ63" s="303"/>
      <c r="AK63" s="303"/>
      <c r="AL63" s="303"/>
      <c r="AM63" s="303"/>
      <c r="AN63" s="303"/>
      <c r="AO63" s="303"/>
      <c r="AP63" s="303"/>
      <c r="AQ63" s="303"/>
      <c r="AR63" s="303"/>
      <c r="AS63" s="303"/>
      <c r="AT63" s="303"/>
      <c r="AU63" s="303"/>
      <c r="AV63" s="303"/>
      <c r="AW63" s="303"/>
      <c r="AX63" s="304"/>
    </row>
    <row r="64" spans="1:50" ht="45.6" customHeight="1" x14ac:dyDescent="0.15">
      <c r="A64" s="233"/>
      <c r="B64" s="235"/>
      <c r="C64" s="186" t="s">
        <v>42</v>
      </c>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8"/>
      <c r="AD64" s="217" t="s">
        <v>589</v>
      </c>
      <c r="AE64" s="218"/>
      <c r="AF64" s="218"/>
      <c r="AG64" s="71" t="s">
        <v>606</v>
      </c>
      <c r="AH64" s="72"/>
      <c r="AI64" s="72"/>
      <c r="AJ64" s="72"/>
      <c r="AK64" s="72"/>
      <c r="AL64" s="72"/>
      <c r="AM64" s="72"/>
      <c r="AN64" s="72"/>
      <c r="AO64" s="72"/>
      <c r="AP64" s="72"/>
      <c r="AQ64" s="72"/>
      <c r="AR64" s="72"/>
      <c r="AS64" s="72"/>
      <c r="AT64" s="72"/>
      <c r="AU64" s="72"/>
      <c r="AV64" s="72"/>
      <c r="AW64" s="72"/>
      <c r="AX64" s="73"/>
    </row>
    <row r="65" spans="1:52" ht="27" customHeight="1" x14ac:dyDescent="0.15">
      <c r="A65" s="233"/>
      <c r="B65" s="235"/>
      <c r="C65" s="167" t="s">
        <v>172</v>
      </c>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94" t="s">
        <v>589</v>
      </c>
      <c r="AE65" s="95"/>
      <c r="AF65" s="95"/>
      <c r="AG65" s="71" t="s">
        <v>607</v>
      </c>
      <c r="AH65" s="72"/>
      <c r="AI65" s="72"/>
      <c r="AJ65" s="72"/>
      <c r="AK65" s="72"/>
      <c r="AL65" s="72"/>
      <c r="AM65" s="72"/>
      <c r="AN65" s="72"/>
      <c r="AO65" s="72"/>
      <c r="AP65" s="72"/>
      <c r="AQ65" s="72"/>
      <c r="AR65" s="72"/>
      <c r="AS65" s="72"/>
      <c r="AT65" s="72"/>
      <c r="AU65" s="72"/>
      <c r="AV65" s="72"/>
      <c r="AW65" s="72"/>
      <c r="AX65" s="73"/>
    </row>
    <row r="66" spans="1:52" ht="27" customHeight="1" x14ac:dyDescent="0.15">
      <c r="A66" s="236"/>
      <c r="B66" s="237"/>
      <c r="C66" s="167" t="s">
        <v>41</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94" t="s">
        <v>598</v>
      </c>
      <c r="AE66" s="95"/>
      <c r="AF66" s="95"/>
      <c r="AG66" s="178" t="s">
        <v>599</v>
      </c>
      <c r="AH66" s="158"/>
      <c r="AI66" s="158"/>
      <c r="AJ66" s="158"/>
      <c r="AK66" s="158"/>
      <c r="AL66" s="158"/>
      <c r="AM66" s="158"/>
      <c r="AN66" s="158"/>
      <c r="AO66" s="158"/>
      <c r="AP66" s="158"/>
      <c r="AQ66" s="158"/>
      <c r="AR66" s="158"/>
      <c r="AS66" s="158"/>
      <c r="AT66" s="158"/>
      <c r="AU66" s="158"/>
      <c r="AV66" s="158"/>
      <c r="AW66" s="158"/>
      <c r="AX66" s="179"/>
    </row>
    <row r="67" spans="1:52" ht="41.25" customHeight="1" x14ac:dyDescent="0.15">
      <c r="A67" s="525" t="s">
        <v>55</v>
      </c>
      <c r="B67" s="526"/>
      <c r="C67" s="189" t="s">
        <v>137</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1"/>
      <c r="AD67" s="250" t="s">
        <v>598</v>
      </c>
      <c r="AE67" s="251"/>
      <c r="AF67" s="251"/>
      <c r="AG67" s="184" t="s">
        <v>600</v>
      </c>
      <c r="AH67" s="156"/>
      <c r="AI67" s="156"/>
      <c r="AJ67" s="156"/>
      <c r="AK67" s="156"/>
      <c r="AL67" s="156"/>
      <c r="AM67" s="156"/>
      <c r="AN67" s="156"/>
      <c r="AO67" s="156"/>
      <c r="AP67" s="156"/>
      <c r="AQ67" s="156"/>
      <c r="AR67" s="156"/>
      <c r="AS67" s="156"/>
      <c r="AT67" s="156"/>
      <c r="AU67" s="156"/>
      <c r="AV67" s="156"/>
      <c r="AW67" s="156"/>
      <c r="AX67" s="185"/>
    </row>
    <row r="68" spans="1:52" ht="53.25" customHeight="1" x14ac:dyDescent="0.15">
      <c r="A68" s="231" t="s">
        <v>45</v>
      </c>
      <c r="B68" s="521"/>
      <c r="C68" s="364" t="s">
        <v>50</v>
      </c>
      <c r="D68" s="485"/>
      <c r="E68" s="485"/>
      <c r="F68" s="486"/>
      <c r="G68" s="154" t="s">
        <v>620</v>
      </c>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5"/>
    </row>
    <row r="69" spans="1:52" ht="53.25" customHeight="1" thickBot="1" x14ac:dyDescent="0.2">
      <c r="A69" s="522"/>
      <c r="B69" s="523"/>
      <c r="C69" s="308" t="s">
        <v>54</v>
      </c>
      <c r="D69" s="309"/>
      <c r="E69" s="309"/>
      <c r="F69" s="310"/>
      <c r="G69" s="152" t="s">
        <v>619</v>
      </c>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3"/>
    </row>
    <row r="70" spans="1:52" ht="24" customHeight="1" x14ac:dyDescent="0.15">
      <c r="A70" s="305" t="s">
        <v>30</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7"/>
    </row>
    <row r="71" spans="1:52" ht="37.5" customHeight="1" thickBot="1" x14ac:dyDescent="0.2">
      <c r="A71" s="225" t="s">
        <v>626</v>
      </c>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7"/>
    </row>
    <row r="72" spans="1:52" ht="24.75" customHeight="1" x14ac:dyDescent="0.15">
      <c r="A72" s="299" t="s">
        <v>31</v>
      </c>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1"/>
    </row>
    <row r="73" spans="1:52" ht="37.5" customHeight="1" thickBot="1" x14ac:dyDescent="0.2">
      <c r="A73" s="214" t="s">
        <v>132</v>
      </c>
      <c r="B73" s="215"/>
      <c r="C73" s="215"/>
      <c r="D73" s="215"/>
      <c r="E73" s="216"/>
      <c r="F73" s="530" t="s">
        <v>627</v>
      </c>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7"/>
    </row>
    <row r="74" spans="1:52" ht="24.75" customHeight="1" x14ac:dyDescent="0.15">
      <c r="A74" s="299" t="s">
        <v>43</v>
      </c>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1"/>
    </row>
    <row r="75" spans="1:52" ht="37.5" customHeight="1" thickBot="1" x14ac:dyDescent="0.2">
      <c r="A75" s="214" t="s">
        <v>132</v>
      </c>
      <c r="B75" s="215"/>
      <c r="C75" s="215"/>
      <c r="D75" s="215"/>
      <c r="E75" s="216"/>
      <c r="F75" s="228" t="s">
        <v>628</v>
      </c>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30"/>
    </row>
    <row r="76" spans="1:52" ht="24.75" customHeight="1" x14ac:dyDescent="0.15">
      <c r="A76" s="527" t="s">
        <v>32</v>
      </c>
      <c r="B76" s="528"/>
      <c r="C76" s="528"/>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9"/>
    </row>
    <row r="77" spans="1:52" ht="37.5" customHeight="1" thickBot="1" x14ac:dyDescent="0.2">
      <c r="A77" s="512"/>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row>
    <row r="78" spans="1:52" ht="24.75" customHeight="1" x14ac:dyDescent="0.15">
      <c r="A78" s="241" t="s">
        <v>221</v>
      </c>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Z78" s="10"/>
    </row>
    <row r="79" spans="1:52" ht="24.75" customHeight="1" x14ac:dyDescent="0.15">
      <c r="A79" s="617" t="s">
        <v>523</v>
      </c>
      <c r="B79" s="288"/>
      <c r="C79" s="288"/>
      <c r="D79" s="289"/>
      <c r="E79" s="604" t="s">
        <v>582</v>
      </c>
      <c r="F79" s="605"/>
      <c r="G79" s="605"/>
      <c r="H79" s="605"/>
      <c r="I79" s="605"/>
      <c r="J79" s="605"/>
      <c r="K79" s="605"/>
      <c r="L79" s="605"/>
      <c r="M79" s="605"/>
      <c r="N79" s="605"/>
      <c r="O79" s="605"/>
      <c r="P79" s="606"/>
      <c r="Q79" s="604"/>
      <c r="R79" s="605"/>
      <c r="S79" s="605"/>
      <c r="T79" s="605"/>
      <c r="U79" s="605"/>
      <c r="V79" s="605"/>
      <c r="W79" s="605"/>
      <c r="X79" s="605"/>
      <c r="Y79" s="605"/>
      <c r="Z79" s="605"/>
      <c r="AA79" s="605"/>
      <c r="AB79" s="606"/>
      <c r="AC79" s="604"/>
      <c r="AD79" s="605"/>
      <c r="AE79" s="605"/>
      <c r="AF79" s="605"/>
      <c r="AG79" s="605"/>
      <c r="AH79" s="605"/>
      <c r="AI79" s="605"/>
      <c r="AJ79" s="605"/>
      <c r="AK79" s="605"/>
      <c r="AL79" s="605"/>
      <c r="AM79" s="605"/>
      <c r="AN79" s="606"/>
      <c r="AO79" s="604"/>
      <c r="AP79" s="605"/>
      <c r="AQ79" s="605"/>
      <c r="AR79" s="605"/>
      <c r="AS79" s="605"/>
      <c r="AT79" s="605"/>
      <c r="AU79" s="605"/>
      <c r="AV79" s="605"/>
      <c r="AW79" s="605"/>
      <c r="AX79" s="607"/>
      <c r="AY79" s="56"/>
    </row>
    <row r="80" spans="1:52" ht="24.75" customHeight="1" x14ac:dyDescent="0.15">
      <c r="A80" s="504" t="s">
        <v>256</v>
      </c>
      <c r="B80" s="504"/>
      <c r="C80" s="504"/>
      <c r="D80" s="504"/>
      <c r="E80" s="604" t="s">
        <v>583</v>
      </c>
      <c r="F80" s="605"/>
      <c r="G80" s="605"/>
      <c r="H80" s="605"/>
      <c r="I80" s="605"/>
      <c r="J80" s="605"/>
      <c r="K80" s="605"/>
      <c r="L80" s="605"/>
      <c r="M80" s="605"/>
      <c r="N80" s="605"/>
      <c r="O80" s="605"/>
      <c r="P80" s="606"/>
      <c r="Q80" s="604"/>
      <c r="R80" s="605"/>
      <c r="S80" s="605"/>
      <c r="T80" s="605"/>
      <c r="U80" s="605"/>
      <c r="V80" s="605"/>
      <c r="W80" s="605"/>
      <c r="X80" s="605"/>
      <c r="Y80" s="605"/>
      <c r="Z80" s="605"/>
      <c r="AA80" s="605"/>
      <c r="AB80" s="606"/>
      <c r="AC80" s="604"/>
      <c r="AD80" s="605"/>
      <c r="AE80" s="605"/>
      <c r="AF80" s="605"/>
      <c r="AG80" s="605"/>
      <c r="AH80" s="605"/>
      <c r="AI80" s="605"/>
      <c r="AJ80" s="605"/>
      <c r="AK80" s="605"/>
      <c r="AL80" s="605"/>
      <c r="AM80" s="605"/>
      <c r="AN80" s="606"/>
      <c r="AO80" s="604"/>
      <c r="AP80" s="605"/>
      <c r="AQ80" s="605"/>
      <c r="AR80" s="605"/>
      <c r="AS80" s="605"/>
      <c r="AT80" s="605"/>
      <c r="AU80" s="605"/>
      <c r="AV80" s="605"/>
      <c r="AW80" s="605"/>
      <c r="AX80" s="607"/>
    </row>
    <row r="81" spans="1:50" ht="24.75" customHeight="1" x14ac:dyDescent="0.15">
      <c r="A81" s="504" t="s">
        <v>255</v>
      </c>
      <c r="B81" s="504"/>
      <c r="C81" s="504"/>
      <c r="D81" s="504"/>
      <c r="E81" s="604" t="s">
        <v>584</v>
      </c>
      <c r="F81" s="605"/>
      <c r="G81" s="605"/>
      <c r="H81" s="605"/>
      <c r="I81" s="605"/>
      <c r="J81" s="605"/>
      <c r="K81" s="605"/>
      <c r="L81" s="605"/>
      <c r="M81" s="605"/>
      <c r="N81" s="605"/>
      <c r="O81" s="605"/>
      <c r="P81" s="606"/>
      <c r="Q81" s="604"/>
      <c r="R81" s="605"/>
      <c r="S81" s="605"/>
      <c r="T81" s="605"/>
      <c r="U81" s="605"/>
      <c r="V81" s="605"/>
      <c r="W81" s="605"/>
      <c r="X81" s="605"/>
      <c r="Y81" s="605"/>
      <c r="Z81" s="605"/>
      <c r="AA81" s="605"/>
      <c r="AB81" s="606"/>
      <c r="AC81" s="604"/>
      <c r="AD81" s="605"/>
      <c r="AE81" s="605"/>
      <c r="AF81" s="605"/>
      <c r="AG81" s="605"/>
      <c r="AH81" s="605"/>
      <c r="AI81" s="605"/>
      <c r="AJ81" s="605"/>
      <c r="AK81" s="605"/>
      <c r="AL81" s="605"/>
      <c r="AM81" s="605"/>
      <c r="AN81" s="606"/>
      <c r="AO81" s="604"/>
      <c r="AP81" s="605"/>
      <c r="AQ81" s="605"/>
      <c r="AR81" s="605"/>
      <c r="AS81" s="605"/>
      <c r="AT81" s="605"/>
      <c r="AU81" s="605"/>
      <c r="AV81" s="605"/>
      <c r="AW81" s="605"/>
      <c r="AX81" s="607"/>
    </row>
    <row r="82" spans="1:50" ht="24.75" customHeight="1" x14ac:dyDescent="0.15">
      <c r="A82" s="504" t="s">
        <v>254</v>
      </c>
      <c r="B82" s="504"/>
      <c r="C82" s="504"/>
      <c r="D82" s="504"/>
      <c r="E82" s="604" t="s">
        <v>585</v>
      </c>
      <c r="F82" s="605"/>
      <c r="G82" s="605"/>
      <c r="H82" s="605"/>
      <c r="I82" s="605"/>
      <c r="J82" s="605"/>
      <c r="K82" s="605"/>
      <c r="L82" s="605"/>
      <c r="M82" s="605"/>
      <c r="N82" s="605"/>
      <c r="O82" s="605"/>
      <c r="P82" s="606"/>
      <c r="Q82" s="604"/>
      <c r="R82" s="605"/>
      <c r="S82" s="605"/>
      <c r="T82" s="605"/>
      <c r="U82" s="605"/>
      <c r="V82" s="605"/>
      <c r="W82" s="605"/>
      <c r="X82" s="605"/>
      <c r="Y82" s="605"/>
      <c r="Z82" s="605"/>
      <c r="AA82" s="605"/>
      <c r="AB82" s="606"/>
      <c r="AC82" s="604"/>
      <c r="AD82" s="605"/>
      <c r="AE82" s="605"/>
      <c r="AF82" s="605"/>
      <c r="AG82" s="605"/>
      <c r="AH82" s="605"/>
      <c r="AI82" s="605"/>
      <c r="AJ82" s="605"/>
      <c r="AK82" s="605"/>
      <c r="AL82" s="605"/>
      <c r="AM82" s="605"/>
      <c r="AN82" s="606"/>
      <c r="AO82" s="604"/>
      <c r="AP82" s="605"/>
      <c r="AQ82" s="605"/>
      <c r="AR82" s="605"/>
      <c r="AS82" s="605"/>
      <c r="AT82" s="605"/>
      <c r="AU82" s="605"/>
      <c r="AV82" s="605"/>
      <c r="AW82" s="605"/>
      <c r="AX82" s="607"/>
    </row>
    <row r="83" spans="1:50" ht="24.75" customHeight="1" x14ac:dyDescent="0.15">
      <c r="A83" s="504" t="s">
        <v>253</v>
      </c>
      <c r="B83" s="504"/>
      <c r="C83" s="504"/>
      <c r="D83" s="504"/>
      <c r="E83" s="604" t="s">
        <v>586</v>
      </c>
      <c r="F83" s="605"/>
      <c r="G83" s="605"/>
      <c r="H83" s="605"/>
      <c r="I83" s="605"/>
      <c r="J83" s="605"/>
      <c r="K83" s="605"/>
      <c r="L83" s="605"/>
      <c r="M83" s="605"/>
      <c r="N83" s="605"/>
      <c r="O83" s="605"/>
      <c r="P83" s="606"/>
      <c r="Q83" s="604"/>
      <c r="R83" s="605"/>
      <c r="S83" s="605"/>
      <c r="T83" s="605"/>
      <c r="U83" s="605"/>
      <c r="V83" s="605"/>
      <c r="W83" s="605"/>
      <c r="X83" s="605"/>
      <c r="Y83" s="605"/>
      <c r="Z83" s="605"/>
      <c r="AA83" s="605"/>
      <c r="AB83" s="606"/>
      <c r="AC83" s="604"/>
      <c r="AD83" s="605"/>
      <c r="AE83" s="605"/>
      <c r="AF83" s="605"/>
      <c r="AG83" s="605"/>
      <c r="AH83" s="605"/>
      <c r="AI83" s="605"/>
      <c r="AJ83" s="605"/>
      <c r="AK83" s="605"/>
      <c r="AL83" s="605"/>
      <c r="AM83" s="605"/>
      <c r="AN83" s="606"/>
      <c r="AO83" s="604"/>
      <c r="AP83" s="605"/>
      <c r="AQ83" s="605"/>
      <c r="AR83" s="605"/>
      <c r="AS83" s="605"/>
      <c r="AT83" s="605"/>
      <c r="AU83" s="605"/>
      <c r="AV83" s="605"/>
      <c r="AW83" s="605"/>
      <c r="AX83" s="607"/>
    </row>
    <row r="84" spans="1:50" ht="24.75" customHeight="1" x14ac:dyDescent="0.15">
      <c r="A84" s="504" t="s">
        <v>252</v>
      </c>
      <c r="B84" s="504"/>
      <c r="C84" s="504"/>
      <c r="D84" s="504"/>
      <c r="E84" s="604" t="s">
        <v>587</v>
      </c>
      <c r="F84" s="605"/>
      <c r="G84" s="605"/>
      <c r="H84" s="605"/>
      <c r="I84" s="605"/>
      <c r="J84" s="605"/>
      <c r="K84" s="605"/>
      <c r="L84" s="605"/>
      <c r="M84" s="605"/>
      <c r="N84" s="605"/>
      <c r="O84" s="605"/>
      <c r="P84" s="606"/>
      <c r="Q84" s="604"/>
      <c r="R84" s="605"/>
      <c r="S84" s="605"/>
      <c r="T84" s="605"/>
      <c r="U84" s="605"/>
      <c r="V84" s="605"/>
      <c r="W84" s="605"/>
      <c r="X84" s="605"/>
      <c r="Y84" s="605"/>
      <c r="Z84" s="605"/>
      <c r="AA84" s="605"/>
      <c r="AB84" s="606"/>
      <c r="AC84" s="604"/>
      <c r="AD84" s="605"/>
      <c r="AE84" s="605"/>
      <c r="AF84" s="605"/>
      <c r="AG84" s="605"/>
      <c r="AH84" s="605"/>
      <c r="AI84" s="605"/>
      <c r="AJ84" s="605"/>
      <c r="AK84" s="605"/>
      <c r="AL84" s="605"/>
      <c r="AM84" s="605"/>
      <c r="AN84" s="606"/>
      <c r="AO84" s="604"/>
      <c r="AP84" s="605"/>
      <c r="AQ84" s="605"/>
      <c r="AR84" s="605"/>
      <c r="AS84" s="605"/>
      <c r="AT84" s="605"/>
      <c r="AU84" s="605"/>
      <c r="AV84" s="605"/>
      <c r="AW84" s="605"/>
      <c r="AX84" s="607"/>
    </row>
    <row r="85" spans="1:50" ht="24.75" customHeight="1" x14ac:dyDescent="0.15">
      <c r="A85" s="504" t="s">
        <v>251</v>
      </c>
      <c r="B85" s="504"/>
      <c r="C85" s="504"/>
      <c r="D85" s="504"/>
      <c r="E85" s="604" t="s">
        <v>588</v>
      </c>
      <c r="F85" s="605"/>
      <c r="G85" s="605"/>
      <c r="H85" s="605"/>
      <c r="I85" s="605"/>
      <c r="J85" s="605"/>
      <c r="K85" s="605"/>
      <c r="L85" s="605"/>
      <c r="M85" s="605"/>
      <c r="N85" s="605"/>
      <c r="O85" s="605"/>
      <c r="P85" s="606"/>
      <c r="Q85" s="604"/>
      <c r="R85" s="605"/>
      <c r="S85" s="605"/>
      <c r="T85" s="605"/>
      <c r="U85" s="605"/>
      <c r="V85" s="605"/>
      <c r="W85" s="605"/>
      <c r="X85" s="605"/>
      <c r="Y85" s="605"/>
      <c r="Z85" s="605"/>
      <c r="AA85" s="605"/>
      <c r="AB85" s="606"/>
      <c r="AC85" s="604"/>
      <c r="AD85" s="605"/>
      <c r="AE85" s="605"/>
      <c r="AF85" s="605"/>
      <c r="AG85" s="605"/>
      <c r="AH85" s="605"/>
      <c r="AI85" s="605"/>
      <c r="AJ85" s="605"/>
      <c r="AK85" s="605"/>
      <c r="AL85" s="605"/>
      <c r="AM85" s="605"/>
      <c r="AN85" s="606"/>
      <c r="AO85" s="604"/>
      <c r="AP85" s="605"/>
      <c r="AQ85" s="605"/>
      <c r="AR85" s="605"/>
      <c r="AS85" s="605"/>
      <c r="AT85" s="605"/>
      <c r="AU85" s="605"/>
      <c r="AV85" s="605"/>
      <c r="AW85" s="605"/>
      <c r="AX85" s="607"/>
    </row>
    <row r="86" spans="1:50" ht="24.75" customHeight="1" x14ac:dyDescent="0.15">
      <c r="A86" s="504" t="s">
        <v>250</v>
      </c>
      <c r="B86" s="504"/>
      <c r="C86" s="504"/>
      <c r="D86" s="504"/>
      <c r="E86" s="604" t="s">
        <v>585</v>
      </c>
      <c r="F86" s="605"/>
      <c r="G86" s="605"/>
      <c r="H86" s="605"/>
      <c r="I86" s="605"/>
      <c r="J86" s="605"/>
      <c r="K86" s="605"/>
      <c r="L86" s="605"/>
      <c r="M86" s="605"/>
      <c r="N86" s="605"/>
      <c r="O86" s="605"/>
      <c r="P86" s="606"/>
      <c r="Q86" s="604"/>
      <c r="R86" s="605"/>
      <c r="S86" s="605"/>
      <c r="T86" s="605"/>
      <c r="U86" s="605"/>
      <c r="V86" s="605"/>
      <c r="W86" s="605"/>
      <c r="X86" s="605"/>
      <c r="Y86" s="605"/>
      <c r="Z86" s="605"/>
      <c r="AA86" s="605"/>
      <c r="AB86" s="606"/>
      <c r="AC86" s="604"/>
      <c r="AD86" s="605"/>
      <c r="AE86" s="605"/>
      <c r="AF86" s="605"/>
      <c r="AG86" s="605"/>
      <c r="AH86" s="605"/>
      <c r="AI86" s="605"/>
      <c r="AJ86" s="605"/>
      <c r="AK86" s="605"/>
      <c r="AL86" s="605"/>
      <c r="AM86" s="605"/>
      <c r="AN86" s="606"/>
      <c r="AO86" s="604"/>
      <c r="AP86" s="605"/>
      <c r="AQ86" s="605"/>
      <c r="AR86" s="605"/>
      <c r="AS86" s="605"/>
      <c r="AT86" s="605"/>
      <c r="AU86" s="605"/>
      <c r="AV86" s="605"/>
      <c r="AW86" s="605"/>
      <c r="AX86" s="607"/>
    </row>
    <row r="87" spans="1:50" ht="24.75" customHeight="1" x14ac:dyDescent="0.15">
      <c r="A87" s="504" t="s">
        <v>249</v>
      </c>
      <c r="B87" s="504"/>
      <c r="C87" s="504"/>
      <c r="D87" s="504"/>
      <c r="E87" s="646" t="s">
        <v>587</v>
      </c>
      <c r="F87" s="647"/>
      <c r="G87" s="647"/>
      <c r="H87" s="647"/>
      <c r="I87" s="647"/>
      <c r="J87" s="647"/>
      <c r="K87" s="647"/>
      <c r="L87" s="647"/>
      <c r="M87" s="647"/>
      <c r="N87" s="647"/>
      <c r="O87" s="647"/>
      <c r="P87" s="648"/>
      <c r="Q87" s="646"/>
      <c r="R87" s="647"/>
      <c r="S87" s="647"/>
      <c r="T87" s="647"/>
      <c r="U87" s="647"/>
      <c r="V87" s="647"/>
      <c r="W87" s="647"/>
      <c r="X87" s="647"/>
      <c r="Y87" s="647"/>
      <c r="Z87" s="647"/>
      <c r="AA87" s="647"/>
      <c r="AB87" s="648"/>
      <c r="AC87" s="646"/>
      <c r="AD87" s="647"/>
      <c r="AE87" s="647"/>
      <c r="AF87" s="647"/>
      <c r="AG87" s="647"/>
      <c r="AH87" s="647"/>
      <c r="AI87" s="647"/>
      <c r="AJ87" s="647"/>
      <c r="AK87" s="647"/>
      <c r="AL87" s="647"/>
      <c r="AM87" s="647"/>
      <c r="AN87" s="648"/>
      <c r="AO87" s="604"/>
      <c r="AP87" s="605"/>
      <c r="AQ87" s="605"/>
      <c r="AR87" s="605"/>
      <c r="AS87" s="605"/>
      <c r="AT87" s="605"/>
      <c r="AU87" s="605"/>
      <c r="AV87" s="605"/>
      <c r="AW87" s="605"/>
      <c r="AX87" s="607"/>
    </row>
    <row r="88" spans="1:50" ht="24.75" customHeight="1" x14ac:dyDescent="0.15">
      <c r="A88" s="504" t="s">
        <v>397</v>
      </c>
      <c r="B88" s="504"/>
      <c r="C88" s="504"/>
      <c r="D88" s="504"/>
      <c r="E88" s="610" t="s">
        <v>560</v>
      </c>
      <c r="F88" s="608"/>
      <c r="G88" s="608"/>
      <c r="H88" s="59" t="str">
        <f>IF(E88="","","-")</f>
        <v>-</v>
      </c>
      <c r="I88" s="608"/>
      <c r="J88" s="608"/>
      <c r="K88" s="59" t="str">
        <f>IF(I88="","","-")</f>
        <v/>
      </c>
      <c r="L88" s="609">
        <v>26</v>
      </c>
      <c r="M88" s="609"/>
      <c r="N88" s="59" t="str">
        <f>IF(O88="","","-")</f>
        <v/>
      </c>
      <c r="O88" s="644"/>
      <c r="P88" s="645"/>
      <c r="Q88" s="610"/>
      <c r="R88" s="608"/>
      <c r="S88" s="608"/>
      <c r="T88" s="59" t="str">
        <f>IF(Q88="","","-")</f>
        <v/>
      </c>
      <c r="U88" s="608"/>
      <c r="V88" s="608"/>
      <c r="W88" s="59" t="str">
        <f>IF(U88="","","-")</f>
        <v/>
      </c>
      <c r="X88" s="609"/>
      <c r="Y88" s="609"/>
      <c r="Z88" s="59" t="str">
        <f>IF(AA88="","","-")</f>
        <v/>
      </c>
      <c r="AA88" s="644"/>
      <c r="AB88" s="645"/>
      <c r="AC88" s="610"/>
      <c r="AD88" s="608"/>
      <c r="AE88" s="608"/>
      <c r="AF88" s="59" t="str">
        <f>IF(AC88="","","-")</f>
        <v/>
      </c>
      <c r="AG88" s="608"/>
      <c r="AH88" s="608"/>
      <c r="AI88" s="59" t="str">
        <f>IF(AG88="","","-")</f>
        <v/>
      </c>
      <c r="AJ88" s="609"/>
      <c r="AK88" s="609"/>
      <c r="AL88" s="59" t="str">
        <f>IF(AM88="","","-")</f>
        <v/>
      </c>
      <c r="AM88" s="644"/>
      <c r="AN88" s="645"/>
      <c r="AO88" s="610"/>
      <c r="AP88" s="608"/>
      <c r="AQ88" s="59" t="str">
        <f>IF(AO88="","","-")</f>
        <v/>
      </c>
      <c r="AR88" s="608"/>
      <c r="AS88" s="608"/>
      <c r="AT88" s="59" t="str">
        <f>IF(AR88="","","-")</f>
        <v/>
      </c>
      <c r="AU88" s="609"/>
      <c r="AV88" s="609"/>
      <c r="AW88" s="59" t="str">
        <f>IF(AX88="","","-")</f>
        <v/>
      </c>
      <c r="AX88" s="62"/>
    </row>
    <row r="89" spans="1:50" ht="24.75" customHeight="1" x14ac:dyDescent="0.15">
      <c r="A89" s="504" t="s">
        <v>363</v>
      </c>
      <c r="B89" s="504"/>
      <c r="C89" s="504"/>
      <c r="D89" s="504"/>
      <c r="E89" s="610" t="s">
        <v>560</v>
      </c>
      <c r="F89" s="608"/>
      <c r="G89" s="608"/>
      <c r="H89" s="59" t="str">
        <f>IF(E89="","","-")</f>
        <v>-</v>
      </c>
      <c r="I89" s="608"/>
      <c r="J89" s="608"/>
      <c r="K89" s="59" t="str">
        <f>IF(I89="","","-")</f>
        <v/>
      </c>
      <c r="L89" s="609">
        <v>25</v>
      </c>
      <c r="M89" s="609"/>
      <c r="N89" s="59" t="str">
        <f>IF(O89="","","-")</f>
        <v/>
      </c>
      <c r="O89" s="644"/>
      <c r="P89" s="645"/>
      <c r="Q89" s="610"/>
      <c r="R89" s="608"/>
      <c r="S89" s="608"/>
      <c r="T89" s="59" t="str">
        <f>IF(Q89="","","-")</f>
        <v/>
      </c>
      <c r="U89" s="608"/>
      <c r="V89" s="608"/>
      <c r="W89" s="59" t="str">
        <f>IF(U89="","","-")</f>
        <v/>
      </c>
      <c r="X89" s="609"/>
      <c r="Y89" s="609"/>
      <c r="Z89" s="59" t="str">
        <f>IF(AA89="","","-")</f>
        <v/>
      </c>
      <c r="AA89" s="644"/>
      <c r="AB89" s="645"/>
      <c r="AC89" s="610"/>
      <c r="AD89" s="608"/>
      <c r="AE89" s="608"/>
      <c r="AF89" s="59" t="str">
        <f>IF(AC89="","","-")</f>
        <v/>
      </c>
      <c r="AG89" s="608"/>
      <c r="AH89" s="608"/>
      <c r="AI89" s="59" t="str">
        <f>IF(AG89="","","-")</f>
        <v/>
      </c>
      <c r="AJ89" s="609"/>
      <c r="AK89" s="609"/>
      <c r="AL89" s="59" t="str">
        <f>IF(AM89="","","-")</f>
        <v/>
      </c>
      <c r="AM89" s="644"/>
      <c r="AN89" s="645"/>
      <c r="AO89" s="610"/>
      <c r="AP89" s="608"/>
      <c r="AQ89" s="59" t="str">
        <f>IF(AO89="","","-")</f>
        <v/>
      </c>
      <c r="AR89" s="608"/>
      <c r="AS89" s="608"/>
      <c r="AT89" s="59" t="str">
        <f>IF(AR89="","","-")</f>
        <v/>
      </c>
      <c r="AU89" s="609"/>
      <c r="AV89" s="609"/>
      <c r="AW89" s="59" t="str">
        <f>IF(AX89="","","-")</f>
        <v/>
      </c>
      <c r="AX89" s="62"/>
    </row>
    <row r="90" spans="1:50" ht="28.35" customHeight="1" x14ac:dyDescent="0.15">
      <c r="A90" s="181" t="s">
        <v>243</v>
      </c>
      <c r="B90" s="182"/>
      <c r="C90" s="182"/>
      <c r="D90" s="182"/>
      <c r="E90" s="182"/>
      <c r="F90" s="183"/>
      <c r="G90" s="45" t="s">
        <v>558</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81"/>
      <c r="B91" s="182"/>
      <c r="C91" s="182"/>
      <c r="D91" s="182"/>
      <c r="E91" s="182"/>
      <c r="F91" s="183"/>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81"/>
      <c r="B92" s="182"/>
      <c r="C92" s="182"/>
      <c r="D92" s="182"/>
      <c r="E92" s="182"/>
      <c r="F92" s="183"/>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81"/>
      <c r="B93" s="182"/>
      <c r="C93" s="182"/>
      <c r="D93" s="182"/>
      <c r="E93" s="182"/>
      <c r="F93" s="183"/>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7.75" customHeight="1" x14ac:dyDescent="0.15">
      <c r="A94" s="181"/>
      <c r="B94" s="182"/>
      <c r="C94" s="182"/>
      <c r="D94" s="182"/>
      <c r="E94" s="182"/>
      <c r="F94" s="183"/>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181"/>
      <c r="B95" s="182"/>
      <c r="C95" s="182"/>
      <c r="D95" s="182"/>
      <c r="E95" s="182"/>
      <c r="F95" s="183"/>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81"/>
      <c r="B96" s="182"/>
      <c r="C96" s="182"/>
      <c r="D96" s="182"/>
      <c r="E96" s="182"/>
      <c r="F96" s="183"/>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7.75" customHeight="1" x14ac:dyDescent="0.15">
      <c r="A97" s="181"/>
      <c r="B97" s="182"/>
      <c r="C97" s="182"/>
      <c r="D97" s="182"/>
      <c r="E97" s="182"/>
      <c r="F97" s="183"/>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181"/>
      <c r="B98" s="182"/>
      <c r="C98" s="182"/>
      <c r="D98" s="182"/>
      <c r="E98" s="182"/>
      <c r="F98" s="183"/>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181"/>
      <c r="B99" s="182"/>
      <c r="C99" s="182"/>
      <c r="D99" s="182"/>
      <c r="E99" s="182"/>
      <c r="F99" s="183"/>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1.75" customHeight="1" x14ac:dyDescent="0.15">
      <c r="A100" s="181"/>
      <c r="B100" s="182"/>
      <c r="C100" s="182"/>
      <c r="D100" s="182"/>
      <c r="E100" s="182"/>
      <c r="F100" s="183"/>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1.75" customHeight="1" x14ac:dyDescent="0.15">
      <c r="A101" s="181"/>
      <c r="B101" s="182"/>
      <c r="C101" s="182"/>
      <c r="D101" s="182"/>
      <c r="E101" s="182"/>
      <c r="F101" s="183"/>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1.75" customHeight="1" x14ac:dyDescent="0.15">
      <c r="A102" s="181"/>
      <c r="B102" s="182"/>
      <c r="C102" s="182"/>
      <c r="D102" s="182"/>
      <c r="E102" s="182"/>
      <c r="F102" s="183"/>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7.75" customHeight="1" x14ac:dyDescent="0.15">
      <c r="A103" s="181"/>
      <c r="B103" s="182"/>
      <c r="C103" s="182"/>
      <c r="D103" s="182"/>
      <c r="E103" s="182"/>
      <c r="F103" s="183"/>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28.35" customHeight="1" x14ac:dyDescent="0.15">
      <c r="A104" s="181"/>
      <c r="B104" s="182"/>
      <c r="C104" s="182"/>
      <c r="D104" s="182"/>
      <c r="E104" s="182"/>
      <c r="F104" s="183"/>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28.35" customHeight="1" thickBot="1" x14ac:dyDescent="0.2">
      <c r="A105" s="181"/>
      <c r="B105" s="182"/>
      <c r="C105" s="182"/>
      <c r="D105" s="182"/>
      <c r="E105" s="182"/>
      <c r="F105" s="183"/>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1" ht="24.75" customHeight="1" x14ac:dyDescent="0.15">
      <c r="A106" s="219" t="s">
        <v>245</v>
      </c>
      <c r="B106" s="220"/>
      <c r="C106" s="220"/>
      <c r="D106" s="220"/>
      <c r="E106" s="220"/>
      <c r="F106" s="221"/>
      <c r="G106" s="253" t="s">
        <v>622</v>
      </c>
      <c r="H106" s="254"/>
      <c r="I106" s="254"/>
      <c r="J106" s="254"/>
      <c r="K106" s="254"/>
      <c r="L106" s="254"/>
      <c r="M106" s="254"/>
      <c r="N106" s="254"/>
      <c r="O106" s="254"/>
      <c r="P106" s="254"/>
      <c r="Q106" s="254"/>
      <c r="R106" s="254"/>
      <c r="S106" s="254"/>
      <c r="T106" s="254"/>
      <c r="U106" s="254"/>
      <c r="V106" s="254"/>
      <c r="W106" s="254"/>
      <c r="X106" s="254"/>
      <c r="Y106" s="254"/>
      <c r="Z106" s="254"/>
      <c r="AA106" s="254"/>
      <c r="AB106" s="255"/>
      <c r="AC106" s="253" t="s">
        <v>226</v>
      </c>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515"/>
    </row>
    <row r="107" spans="1:51" ht="24.75" customHeight="1" x14ac:dyDescent="0.15">
      <c r="A107" s="222"/>
      <c r="B107" s="223"/>
      <c r="C107" s="223"/>
      <c r="D107" s="223"/>
      <c r="E107" s="223"/>
      <c r="F107" s="224"/>
      <c r="G107" s="364" t="s">
        <v>16</v>
      </c>
      <c r="H107" s="209"/>
      <c r="I107" s="209"/>
      <c r="J107" s="209"/>
      <c r="K107" s="209"/>
      <c r="L107" s="208" t="s">
        <v>17</v>
      </c>
      <c r="M107" s="209"/>
      <c r="N107" s="209"/>
      <c r="O107" s="209"/>
      <c r="P107" s="209"/>
      <c r="Q107" s="209"/>
      <c r="R107" s="209"/>
      <c r="S107" s="209"/>
      <c r="T107" s="209"/>
      <c r="U107" s="209"/>
      <c r="V107" s="209"/>
      <c r="W107" s="209"/>
      <c r="X107" s="210"/>
      <c r="Y107" s="247" t="s">
        <v>18</v>
      </c>
      <c r="Z107" s="248"/>
      <c r="AA107" s="248"/>
      <c r="AB107" s="520"/>
      <c r="AC107" s="364" t="s">
        <v>16</v>
      </c>
      <c r="AD107" s="209"/>
      <c r="AE107" s="209"/>
      <c r="AF107" s="209"/>
      <c r="AG107" s="209"/>
      <c r="AH107" s="208" t="s">
        <v>17</v>
      </c>
      <c r="AI107" s="209"/>
      <c r="AJ107" s="209"/>
      <c r="AK107" s="209"/>
      <c r="AL107" s="209"/>
      <c r="AM107" s="209"/>
      <c r="AN107" s="209"/>
      <c r="AO107" s="209"/>
      <c r="AP107" s="209"/>
      <c r="AQ107" s="209"/>
      <c r="AR107" s="209"/>
      <c r="AS107" s="209"/>
      <c r="AT107" s="210"/>
      <c r="AU107" s="247" t="s">
        <v>18</v>
      </c>
      <c r="AV107" s="248"/>
      <c r="AW107" s="248"/>
      <c r="AX107" s="249"/>
    </row>
    <row r="108" spans="1:51" ht="24.75" customHeight="1" x14ac:dyDescent="0.15">
      <c r="A108" s="222"/>
      <c r="B108" s="223"/>
      <c r="C108" s="223"/>
      <c r="D108" s="223"/>
      <c r="E108" s="223"/>
      <c r="F108" s="224"/>
      <c r="G108" s="211" t="s">
        <v>608</v>
      </c>
      <c r="H108" s="212"/>
      <c r="I108" s="212"/>
      <c r="J108" s="212"/>
      <c r="K108" s="213"/>
      <c r="L108" s="202" t="s">
        <v>608</v>
      </c>
      <c r="M108" s="203"/>
      <c r="N108" s="203"/>
      <c r="O108" s="203"/>
      <c r="P108" s="203"/>
      <c r="Q108" s="203"/>
      <c r="R108" s="203"/>
      <c r="S108" s="203"/>
      <c r="T108" s="203"/>
      <c r="U108" s="203"/>
      <c r="V108" s="203"/>
      <c r="W108" s="203"/>
      <c r="X108" s="204"/>
      <c r="Y108" s="195">
        <v>0.1</v>
      </c>
      <c r="Z108" s="196"/>
      <c r="AA108" s="196"/>
      <c r="AB108" s="524"/>
      <c r="AC108" s="211"/>
      <c r="AD108" s="212"/>
      <c r="AE108" s="212"/>
      <c r="AF108" s="212"/>
      <c r="AG108" s="213"/>
      <c r="AH108" s="202"/>
      <c r="AI108" s="203"/>
      <c r="AJ108" s="203"/>
      <c r="AK108" s="203"/>
      <c r="AL108" s="203"/>
      <c r="AM108" s="203"/>
      <c r="AN108" s="203"/>
      <c r="AO108" s="203"/>
      <c r="AP108" s="203"/>
      <c r="AQ108" s="203"/>
      <c r="AR108" s="203"/>
      <c r="AS108" s="203"/>
      <c r="AT108" s="204"/>
      <c r="AU108" s="195"/>
      <c r="AV108" s="196"/>
      <c r="AW108" s="196"/>
      <c r="AX108" s="197"/>
    </row>
    <row r="109" spans="1:51" ht="24.75" customHeight="1" x14ac:dyDescent="0.15">
      <c r="A109" s="222"/>
      <c r="B109" s="223"/>
      <c r="C109" s="223"/>
      <c r="D109" s="223"/>
      <c r="E109" s="223"/>
      <c r="F109" s="224"/>
      <c r="G109" s="192"/>
      <c r="H109" s="193"/>
      <c r="I109" s="193"/>
      <c r="J109" s="193"/>
      <c r="K109" s="194"/>
      <c r="L109" s="199"/>
      <c r="M109" s="200"/>
      <c r="N109" s="200"/>
      <c r="O109" s="200"/>
      <c r="P109" s="200"/>
      <c r="Q109" s="200"/>
      <c r="R109" s="200"/>
      <c r="S109" s="200"/>
      <c r="T109" s="200"/>
      <c r="U109" s="200"/>
      <c r="V109" s="200"/>
      <c r="W109" s="200"/>
      <c r="X109" s="201"/>
      <c r="Y109" s="205"/>
      <c r="Z109" s="206"/>
      <c r="AA109" s="206"/>
      <c r="AB109" s="207"/>
      <c r="AC109" s="192"/>
      <c r="AD109" s="193"/>
      <c r="AE109" s="193"/>
      <c r="AF109" s="193"/>
      <c r="AG109" s="194"/>
      <c r="AH109" s="199"/>
      <c r="AI109" s="200"/>
      <c r="AJ109" s="200"/>
      <c r="AK109" s="200"/>
      <c r="AL109" s="200"/>
      <c r="AM109" s="200"/>
      <c r="AN109" s="200"/>
      <c r="AO109" s="200"/>
      <c r="AP109" s="200"/>
      <c r="AQ109" s="200"/>
      <c r="AR109" s="200"/>
      <c r="AS109" s="200"/>
      <c r="AT109" s="201"/>
      <c r="AU109" s="205"/>
      <c r="AV109" s="206"/>
      <c r="AW109" s="206"/>
      <c r="AX109" s="392"/>
    </row>
    <row r="110" spans="1:51" ht="24.75" customHeight="1" x14ac:dyDescent="0.15">
      <c r="A110" s="222"/>
      <c r="B110" s="223"/>
      <c r="C110" s="223"/>
      <c r="D110" s="223"/>
      <c r="E110" s="223"/>
      <c r="F110" s="224"/>
      <c r="G110" s="192"/>
      <c r="H110" s="193"/>
      <c r="I110" s="193"/>
      <c r="J110" s="193"/>
      <c r="K110" s="194"/>
      <c r="L110" s="199"/>
      <c r="M110" s="200"/>
      <c r="N110" s="200"/>
      <c r="O110" s="200"/>
      <c r="P110" s="200"/>
      <c r="Q110" s="200"/>
      <c r="R110" s="200"/>
      <c r="S110" s="200"/>
      <c r="T110" s="200"/>
      <c r="U110" s="200"/>
      <c r="V110" s="200"/>
      <c r="W110" s="200"/>
      <c r="X110" s="201"/>
      <c r="Y110" s="205"/>
      <c r="Z110" s="206"/>
      <c r="AA110" s="206"/>
      <c r="AB110" s="207"/>
      <c r="AC110" s="192"/>
      <c r="AD110" s="193"/>
      <c r="AE110" s="193"/>
      <c r="AF110" s="193"/>
      <c r="AG110" s="194"/>
      <c r="AH110" s="199"/>
      <c r="AI110" s="200"/>
      <c r="AJ110" s="200"/>
      <c r="AK110" s="200"/>
      <c r="AL110" s="200"/>
      <c r="AM110" s="200"/>
      <c r="AN110" s="200"/>
      <c r="AO110" s="200"/>
      <c r="AP110" s="200"/>
      <c r="AQ110" s="200"/>
      <c r="AR110" s="200"/>
      <c r="AS110" s="200"/>
      <c r="AT110" s="201"/>
      <c r="AU110" s="205"/>
      <c r="AV110" s="206"/>
      <c r="AW110" s="206"/>
      <c r="AX110" s="392"/>
    </row>
    <row r="111" spans="1:51" ht="24.75" customHeight="1" x14ac:dyDescent="0.15">
      <c r="A111" s="222"/>
      <c r="B111" s="223"/>
      <c r="C111" s="223"/>
      <c r="D111" s="223"/>
      <c r="E111" s="223"/>
      <c r="F111" s="224"/>
      <c r="G111" s="365" t="s">
        <v>19</v>
      </c>
      <c r="H111" s="366"/>
      <c r="I111" s="366"/>
      <c r="J111" s="366"/>
      <c r="K111" s="366"/>
      <c r="L111" s="367"/>
      <c r="M111" s="368"/>
      <c r="N111" s="368"/>
      <c r="O111" s="368"/>
      <c r="P111" s="368"/>
      <c r="Q111" s="368"/>
      <c r="R111" s="368"/>
      <c r="S111" s="368"/>
      <c r="T111" s="368"/>
      <c r="U111" s="368"/>
      <c r="V111" s="368"/>
      <c r="W111" s="368"/>
      <c r="X111" s="369"/>
      <c r="Y111" s="370">
        <f>SUM(Y108:AB110)</f>
        <v>0.1</v>
      </c>
      <c r="Z111" s="371"/>
      <c r="AA111" s="371"/>
      <c r="AB111" s="372"/>
      <c r="AC111" s="365" t="s">
        <v>19</v>
      </c>
      <c r="AD111" s="366"/>
      <c r="AE111" s="366"/>
      <c r="AF111" s="366"/>
      <c r="AG111" s="366"/>
      <c r="AH111" s="367"/>
      <c r="AI111" s="368"/>
      <c r="AJ111" s="368"/>
      <c r="AK111" s="368"/>
      <c r="AL111" s="368"/>
      <c r="AM111" s="368"/>
      <c r="AN111" s="368"/>
      <c r="AO111" s="368"/>
      <c r="AP111" s="368"/>
      <c r="AQ111" s="368"/>
      <c r="AR111" s="368"/>
      <c r="AS111" s="368"/>
      <c r="AT111" s="369"/>
      <c r="AU111" s="370">
        <f>SUM(AU108:AX110)</f>
        <v>0</v>
      </c>
      <c r="AV111" s="371"/>
      <c r="AW111" s="371"/>
      <c r="AX111" s="373"/>
    </row>
    <row r="112" spans="1:51" ht="24.75" customHeight="1" thickBot="1" x14ac:dyDescent="0.2">
      <c r="A112" s="501" t="s">
        <v>139</v>
      </c>
      <c r="B112" s="502"/>
      <c r="C112" s="502"/>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02"/>
      <c r="AE112" s="502"/>
      <c r="AF112" s="502"/>
      <c r="AG112" s="502"/>
      <c r="AH112" s="502"/>
      <c r="AI112" s="502"/>
      <c r="AJ112" s="502"/>
      <c r="AK112" s="503"/>
      <c r="AL112" s="63" t="s">
        <v>216</v>
      </c>
      <c r="AM112" s="64"/>
      <c r="AN112" s="64"/>
      <c r="AO112" s="61" t="s">
        <v>215</v>
      </c>
      <c r="AP112" s="21"/>
      <c r="AQ112" s="21"/>
      <c r="AR112" s="21"/>
      <c r="AS112" s="21"/>
      <c r="AT112" s="21"/>
      <c r="AU112" s="21"/>
      <c r="AV112" s="21"/>
      <c r="AW112" s="21"/>
      <c r="AX112" s="22"/>
      <c r="AY112">
        <f>COUNTIF($AO$112,"☑")</f>
        <v>0</v>
      </c>
    </row>
    <row r="113" spans="1:51" ht="24.75" customHeight="1" x14ac:dyDescent="0.15">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1" ht="24.75" customHeight="1" x14ac:dyDescent="0.15">
      <c r="A114" s="9"/>
      <c r="B114" s="1" t="s">
        <v>26</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24.75" customHeight="1" x14ac:dyDescent="0.15">
      <c r="A115" s="9"/>
      <c r="B115" s="38" t="s">
        <v>225</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59.25" customHeight="1" x14ac:dyDescent="0.15">
      <c r="A116" s="468"/>
      <c r="B116" s="468"/>
      <c r="C116" s="468" t="s">
        <v>25</v>
      </c>
      <c r="D116" s="468"/>
      <c r="E116" s="468"/>
      <c r="F116" s="468"/>
      <c r="G116" s="468"/>
      <c r="H116" s="468"/>
      <c r="I116" s="468"/>
      <c r="J116" s="500" t="s">
        <v>189</v>
      </c>
      <c r="K116" s="504"/>
      <c r="L116" s="504"/>
      <c r="M116" s="504"/>
      <c r="N116" s="504"/>
      <c r="O116" s="504"/>
      <c r="P116" s="163" t="s">
        <v>173</v>
      </c>
      <c r="Q116" s="163"/>
      <c r="R116" s="163"/>
      <c r="S116" s="163"/>
      <c r="T116" s="163"/>
      <c r="U116" s="163"/>
      <c r="V116" s="163"/>
      <c r="W116" s="163"/>
      <c r="X116" s="163"/>
      <c r="Y116" s="467" t="s">
        <v>188</v>
      </c>
      <c r="Z116" s="567"/>
      <c r="AA116" s="567"/>
      <c r="AB116" s="567"/>
      <c r="AC116" s="500" t="s">
        <v>214</v>
      </c>
      <c r="AD116" s="500"/>
      <c r="AE116" s="500"/>
      <c r="AF116" s="500"/>
      <c r="AG116" s="500"/>
      <c r="AH116" s="467" t="s">
        <v>231</v>
      </c>
      <c r="AI116" s="468"/>
      <c r="AJ116" s="468"/>
      <c r="AK116" s="468"/>
      <c r="AL116" s="468" t="s">
        <v>20</v>
      </c>
      <c r="AM116" s="468"/>
      <c r="AN116" s="468"/>
      <c r="AO116" s="469"/>
      <c r="AP116" s="508" t="s">
        <v>190</v>
      </c>
      <c r="AQ116" s="508"/>
      <c r="AR116" s="508"/>
      <c r="AS116" s="508"/>
      <c r="AT116" s="508"/>
      <c r="AU116" s="508"/>
      <c r="AV116" s="508"/>
      <c r="AW116" s="508"/>
      <c r="AX116" s="508"/>
    </row>
    <row r="117" spans="1:51" ht="30" customHeight="1" x14ac:dyDescent="0.15">
      <c r="A117" s="470">
        <v>1</v>
      </c>
      <c r="B117" s="470">
        <v>1</v>
      </c>
      <c r="C117" s="74" t="s">
        <v>609</v>
      </c>
      <c r="D117" s="75"/>
      <c r="E117" s="75"/>
      <c r="F117" s="75"/>
      <c r="G117" s="75"/>
      <c r="H117" s="75"/>
      <c r="I117" s="75"/>
      <c r="J117" s="465" t="s">
        <v>623</v>
      </c>
      <c r="K117" s="466"/>
      <c r="L117" s="466"/>
      <c r="M117" s="466"/>
      <c r="N117" s="466"/>
      <c r="O117" s="466"/>
      <c r="P117" s="495" t="s">
        <v>608</v>
      </c>
      <c r="Q117" s="496"/>
      <c r="R117" s="496"/>
      <c r="S117" s="496"/>
      <c r="T117" s="496"/>
      <c r="U117" s="496"/>
      <c r="V117" s="496"/>
      <c r="W117" s="496"/>
      <c r="X117" s="496"/>
      <c r="Y117" s="505">
        <v>0.1</v>
      </c>
      <c r="Z117" s="506"/>
      <c r="AA117" s="506"/>
      <c r="AB117" s="507"/>
      <c r="AC117" s="482" t="s">
        <v>74</v>
      </c>
      <c r="AD117" s="483"/>
      <c r="AE117" s="483"/>
      <c r="AF117" s="483"/>
      <c r="AG117" s="483"/>
      <c r="AH117" s="477" t="s">
        <v>623</v>
      </c>
      <c r="AI117" s="478"/>
      <c r="AJ117" s="478"/>
      <c r="AK117" s="478"/>
      <c r="AL117" s="479" t="s">
        <v>623</v>
      </c>
      <c r="AM117" s="480"/>
      <c r="AN117" s="480"/>
      <c r="AO117" s="481"/>
      <c r="AP117" s="484" t="s">
        <v>623</v>
      </c>
      <c r="AQ117" s="484"/>
      <c r="AR117" s="484"/>
      <c r="AS117" s="484"/>
      <c r="AT117" s="484"/>
      <c r="AU117" s="484"/>
      <c r="AV117" s="484"/>
      <c r="AW117" s="484"/>
      <c r="AX117" s="484"/>
    </row>
    <row r="118" spans="1:51" ht="30" customHeight="1" x14ac:dyDescent="0.15">
      <c r="A118" s="470">
        <v>2</v>
      </c>
      <c r="B118" s="470">
        <v>1</v>
      </c>
      <c r="C118" s="74" t="s">
        <v>610</v>
      </c>
      <c r="D118" s="75"/>
      <c r="E118" s="75"/>
      <c r="F118" s="75"/>
      <c r="G118" s="75"/>
      <c r="H118" s="75"/>
      <c r="I118" s="75"/>
      <c r="J118" s="465" t="s">
        <v>623</v>
      </c>
      <c r="K118" s="466"/>
      <c r="L118" s="466"/>
      <c r="M118" s="466"/>
      <c r="N118" s="466"/>
      <c r="O118" s="466"/>
      <c r="P118" s="496" t="s">
        <v>608</v>
      </c>
      <c r="Q118" s="496"/>
      <c r="R118" s="496"/>
      <c r="S118" s="496"/>
      <c r="T118" s="496"/>
      <c r="U118" s="496"/>
      <c r="V118" s="496"/>
      <c r="W118" s="496"/>
      <c r="X118" s="496"/>
      <c r="Y118" s="505">
        <v>0.1</v>
      </c>
      <c r="Z118" s="506"/>
      <c r="AA118" s="506"/>
      <c r="AB118" s="507"/>
      <c r="AC118" s="482" t="s">
        <v>74</v>
      </c>
      <c r="AD118" s="483"/>
      <c r="AE118" s="483"/>
      <c r="AF118" s="483"/>
      <c r="AG118" s="483"/>
      <c r="AH118" s="477" t="s">
        <v>623</v>
      </c>
      <c r="AI118" s="478"/>
      <c r="AJ118" s="478"/>
      <c r="AK118" s="478"/>
      <c r="AL118" s="479" t="s">
        <v>569</v>
      </c>
      <c r="AM118" s="480"/>
      <c r="AN118" s="480"/>
      <c r="AO118" s="481"/>
      <c r="AP118" s="484" t="s">
        <v>569</v>
      </c>
      <c r="AQ118" s="484"/>
      <c r="AR118" s="484"/>
      <c r="AS118" s="484"/>
      <c r="AT118" s="484"/>
      <c r="AU118" s="484"/>
      <c r="AV118" s="484"/>
      <c r="AW118" s="484"/>
      <c r="AX118" s="484"/>
      <c r="AY118">
        <f>COUNTA($C$118)</f>
        <v>1</v>
      </c>
    </row>
    <row r="119" spans="1:51" ht="30" customHeight="1" x14ac:dyDescent="0.15">
      <c r="A119" s="470">
        <v>3</v>
      </c>
      <c r="B119" s="470">
        <v>1</v>
      </c>
      <c r="C119" s="74" t="s">
        <v>611</v>
      </c>
      <c r="D119" s="75"/>
      <c r="E119" s="75"/>
      <c r="F119" s="75"/>
      <c r="G119" s="75"/>
      <c r="H119" s="75"/>
      <c r="I119" s="75"/>
      <c r="J119" s="465" t="s">
        <v>623</v>
      </c>
      <c r="K119" s="466"/>
      <c r="L119" s="466"/>
      <c r="M119" s="466"/>
      <c r="N119" s="466"/>
      <c r="O119" s="466"/>
      <c r="P119" s="495" t="s">
        <v>608</v>
      </c>
      <c r="Q119" s="496"/>
      <c r="R119" s="496"/>
      <c r="S119" s="496"/>
      <c r="T119" s="496"/>
      <c r="U119" s="496"/>
      <c r="V119" s="496"/>
      <c r="W119" s="496"/>
      <c r="X119" s="496"/>
      <c r="Y119" s="505">
        <v>0.1</v>
      </c>
      <c r="Z119" s="506"/>
      <c r="AA119" s="506"/>
      <c r="AB119" s="507"/>
      <c r="AC119" s="482" t="s">
        <v>74</v>
      </c>
      <c r="AD119" s="483"/>
      <c r="AE119" s="483"/>
      <c r="AF119" s="483"/>
      <c r="AG119" s="483"/>
      <c r="AH119" s="477" t="s">
        <v>623</v>
      </c>
      <c r="AI119" s="478"/>
      <c r="AJ119" s="478"/>
      <c r="AK119" s="478"/>
      <c r="AL119" s="479" t="s">
        <v>569</v>
      </c>
      <c r="AM119" s="480"/>
      <c r="AN119" s="480"/>
      <c r="AO119" s="481"/>
      <c r="AP119" s="484" t="s">
        <v>569</v>
      </c>
      <c r="AQ119" s="484"/>
      <c r="AR119" s="484"/>
      <c r="AS119" s="484"/>
      <c r="AT119" s="484"/>
      <c r="AU119" s="484"/>
      <c r="AV119" s="484"/>
      <c r="AW119" s="484"/>
      <c r="AX119" s="484"/>
      <c r="AY119">
        <f>COUNTA($C$119)</f>
        <v>1</v>
      </c>
    </row>
    <row r="120" spans="1:51" ht="30" customHeight="1" x14ac:dyDescent="0.15">
      <c r="A120" s="470">
        <v>4</v>
      </c>
      <c r="B120" s="470">
        <v>1</v>
      </c>
      <c r="C120" s="74" t="s">
        <v>612</v>
      </c>
      <c r="D120" s="75"/>
      <c r="E120" s="75"/>
      <c r="F120" s="75"/>
      <c r="G120" s="75"/>
      <c r="H120" s="75"/>
      <c r="I120" s="75"/>
      <c r="J120" s="465" t="s">
        <v>623</v>
      </c>
      <c r="K120" s="466"/>
      <c r="L120" s="466"/>
      <c r="M120" s="466"/>
      <c r="N120" s="466"/>
      <c r="O120" s="466"/>
      <c r="P120" s="495" t="s">
        <v>608</v>
      </c>
      <c r="Q120" s="496"/>
      <c r="R120" s="496"/>
      <c r="S120" s="496"/>
      <c r="T120" s="496"/>
      <c r="U120" s="496"/>
      <c r="V120" s="496"/>
      <c r="W120" s="496"/>
      <c r="X120" s="496"/>
      <c r="Y120" s="505">
        <v>0.1</v>
      </c>
      <c r="Z120" s="506"/>
      <c r="AA120" s="506"/>
      <c r="AB120" s="507"/>
      <c r="AC120" s="482" t="s">
        <v>74</v>
      </c>
      <c r="AD120" s="483"/>
      <c r="AE120" s="483"/>
      <c r="AF120" s="483"/>
      <c r="AG120" s="483"/>
      <c r="AH120" s="477" t="s">
        <v>623</v>
      </c>
      <c r="AI120" s="478"/>
      <c r="AJ120" s="478"/>
      <c r="AK120" s="478"/>
      <c r="AL120" s="479" t="s">
        <v>569</v>
      </c>
      <c r="AM120" s="480"/>
      <c r="AN120" s="480"/>
      <c r="AO120" s="481"/>
      <c r="AP120" s="484" t="s">
        <v>569</v>
      </c>
      <c r="AQ120" s="484"/>
      <c r="AR120" s="484"/>
      <c r="AS120" s="484"/>
      <c r="AT120" s="484"/>
      <c r="AU120" s="484"/>
      <c r="AV120" s="484"/>
      <c r="AW120" s="484"/>
      <c r="AX120" s="484"/>
      <c r="AY120">
        <f>COUNTA($C$120)</f>
        <v>1</v>
      </c>
    </row>
    <row r="121" spans="1:51" ht="30" customHeight="1" x14ac:dyDescent="0.15">
      <c r="A121" s="470">
        <v>5</v>
      </c>
      <c r="B121" s="470">
        <v>1</v>
      </c>
      <c r="C121" s="74" t="s">
        <v>613</v>
      </c>
      <c r="D121" s="75"/>
      <c r="E121" s="75"/>
      <c r="F121" s="75"/>
      <c r="G121" s="75"/>
      <c r="H121" s="75"/>
      <c r="I121" s="75"/>
      <c r="J121" s="465" t="s">
        <v>623</v>
      </c>
      <c r="K121" s="466"/>
      <c r="L121" s="466"/>
      <c r="M121" s="466"/>
      <c r="N121" s="466"/>
      <c r="O121" s="466"/>
      <c r="P121" s="496" t="s">
        <v>608</v>
      </c>
      <c r="Q121" s="496"/>
      <c r="R121" s="496"/>
      <c r="S121" s="496"/>
      <c r="T121" s="496"/>
      <c r="U121" s="496"/>
      <c r="V121" s="496"/>
      <c r="W121" s="496"/>
      <c r="X121" s="496"/>
      <c r="Y121" s="505">
        <v>0.1</v>
      </c>
      <c r="Z121" s="506"/>
      <c r="AA121" s="506"/>
      <c r="AB121" s="507"/>
      <c r="AC121" s="482" t="s">
        <v>74</v>
      </c>
      <c r="AD121" s="483"/>
      <c r="AE121" s="483"/>
      <c r="AF121" s="483"/>
      <c r="AG121" s="483"/>
      <c r="AH121" s="477" t="s">
        <v>623</v>
      </c>
      <c r="AI121" s="478"/>
      <c r="AJ121" s="478"/>
      <c r="AK121" s="478"/>
      <c r="AL121" s="479" t="s">
        <v>569</v>
      </c>
      <c r="AM121" s="480"/>
      <c r="AN121" s="480"/>
      <c r="AO121" s="481"/>
      <c r="AP121" s="484" t="s">
        <v>569</v>
      </c>
      <c r="AQ121" s="484"/>
      <c r="AR121" s="484"/>
      <c r="AS121" s="484"/>
      <c r="AT121" s="484"/>
      <c r="AU121" s="484"/>
      <c r="AV121" s="484"/>
      <c r="AW121" s="484"/>
      <c r="AX121" s="484"/>
      <c r="AY121">
        <f>COUNTA($C$121)</f>
        <v>1</v>
      </c>
    </row>
    <row r="122" spans="1:51" ht="30" customHeight="1" x14ac:dyDescent="0.15">
      <c r="A122" s="470">
        <v>6</v>
      </c>
      <c r="B122" s="470">
        <v>1</v>
      </c>
      <c r="C122" s="74" t="s">
        <v>614</v>
      </c>
      <c r="D122" s="75"/>
      <c r="E122" s="75"/>
      <c r="F122" s="75"/>
      <c r="G122" s="75"/>
      <c r="H122" s="75"/>
      <c r="I122" s="75"/>
      <c r="J122" s="465" t="s">
        <v>623</v>
      </c>
      <c r="K122" s="466"/>
      <c r="L122" s="466"/>
      <c r="M122" s="466"/>
      <c r="N122" s="466"/>
      <c r="O122" s="466"/>
      <c r="P122" s="496" t="s">
        <v>608</v>
      </c>
      <c r="Q122" s="496"/>
      <c r="R122" s="496"/>
      <c r="S122" s="496"/>
      <c r="T122" s="496"/>
      <c r="U122" s="496"/>
      <c r="V122" s="496"/>
      <c r="W122" s="496"/>
      <c r="X122" s="496"/>
      <c r="Y122" s="505">
        <v>0.1</v>
      </c>
      <c r="Z122" s="506"/>
      <c r="AA122" s="506"/>
      <c r="AB122" s="507"/>
      <c r="AC122" s="482" t="s">
        <v>74</v>
      </c>
      <c r="AD122" s="483"/>
      <c r="AE122" s="483"/>
      <c r="AF122" s="483"/>
      <c r="AG122" s="483"/>
      <c r="AH122" s="477" t="s">
        <v>623</v>
      </c>
      <c r="AI122" s="478"/>
      <c r="AJ122" s="478"/>
      <c r="AK122" s="478"/>
      <c r="AL122" s="479" t="s">
        <v>569</v>
      </c>
      <c r="AM122" s="480"/>
      <c r="AN122" s="480"/>
      <c r="AO122" s="481"/>
      <c r="AP122" s="484" t="s">
        <v>569</v>
      </c>
      <c r="AQ122" s="484"/>
      <c r="AR122" s="484"/>
      <c r="AS122" s="484"/>
      <c r="AT122" s="484"/>
      <c r="AU122" s="484"/>
      <c r="AV122" s="484"/>
      <c r="AW122" s="484"/>
      <c r="AX122" s="484"/>
      <c r="AY122">
        <f>COUNTA($C$122)</f>
        <v>1</v>
      </c>
    </row>
  </sheetData>
  <sheetProtection formatRows="0"/>
  <dataConsolidate/>
  <mergeCells count="492">
    <mergeCell ref="AU88:AV88"/>
    <mergeCell ref="E84:P84"/>
    <mergeCell ref="Q84:AB84"/>
    <mergeCell ref="AC84:AN84"/>
    <mergeCell ref="AO84:AX84"/>
    <mergeCell ref="E85:P85"/>
    <mergeCell ref="Q85:AB85"/>
    <mergeCell ref="AC85:AN85"/>
    <mergeCell ref="AO85:AX85"/>
    <mergeCell ref="X88:Y88"/>
    <mergeCell ref="AA88:AB88"/>
    <mergeCell ref="AC88:AE88"/>
    <mergeCell ref="AG88:AH88"/>
    <mergeCell ref="AJ88:AK88"/>
    <mergeCell ref="AM88:AN88"/>
    <mergeCell ref="AO88:AP88"/>
    <mergeCell ref="AR88:AS88"/>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U88:V88"/>
    <mergeCell ref="A12:F21"/>
    <mergeCell ref="G22:O22"/>
    <mergeCell ref="G23:O23"/>
    <mergeCell ref="G24:O24"/>
    <mergeCell ref="G25:O25"/>
    <mergeCell ref="A22:F28"/>
    <mergeCell ref="AD22:AX22"/>
    <mergeCell ref="AD23:AX28"/>
    <mergeCell ref="W22:AC22"/>
    <mergeCell ref="I16:O16"/>
    <mergeCell ref="P16:V16"/>
    <mergeCell ref="A82:D82"/>
    <mergeCell ref="E82:P82"/>
    <mergeCell ref="Q82:AB82"/>
    <mergeCell ref="AC82:AN82"/>
    <mergeCell ref="AO82:AX82"/>
    <mergeCell ref="E83:P83"/>
    <mergeCell ref="Q83:AB83"/>
    <mergeCell ref="AC83:AN83"/>
    <mergeCell ref="AO83:AX83"/>
    <mergeCell ref="E79:P79"/>
    <mergeCell ref="Q79:AB79"/>
    <mergeCell ref="AC79:AN79"/>
    <mergeCell ref="AO79:AX79"/>
    <mergeCell ref="A80:D80"/>
    <mergeCell ref="E80:P80"/>
    <mergeCell ref="Q80:AB80"/>
    <mergeCell ref="AC80:AN80"/>
    <mergeCell ref="AO80:AX80"/>
    <mergeCell ref="E81:P81"/>
    <mergeCell ref="Q81:AB81"/>
    <mergeCell ref="AC81:AN81"/>
    <mergeCell ref="AO81:AX81"/>
    <mergeCell ref="W23:AC23"/>
    <mergeCell ref="W24:AC24"/>
    <mergeCell ref="AG89:AH89"/>
    <mergeCell ref="AJ89:AK89"/>
    <mergeCell ref="A84:D84"/>
    <mergeCell ref="A83:D83"/>
    <mergeCell ref="A89:D89"/>
    <mergeCell ref="E89:G89"/>
    <mergeCell ref="I89:J89"/>
    <mergeCell ref="L89:M89"/>
    <mergeCell ref="Q89:S89"/>
    <mergeCell ref="U89:V89"/>
    <mergeCell ref="X89:Y89"/>
    <mergeCell ref="AC89:AE89"/>
    <mergeCell ref="C61:AC61"/>
    <mergeCell ref="AD61:AF61"/>
    <mergeCell ref="W27:AC27"/>
    <mergeCell ref="G46:X47"/>
    <mergeCell ref="E43:F43"/>
    <mergeCell ref="A79:D79"/>
    <mergeCell ref="P24:V24"/>
    <mergeCell ref="P25:V25"/>
    <mergeCell ref="P26:V26"/>
    <mergeCell ref="G26:O26"/>
    <mergeCell ref="G27:O27"/>
    <mergeCell ref="G28:O28"/>
    <mergeCell ref="W25:AC25"/>
    <mergeCell ref="W26:AC26"/>
    <mergeCell ref="AE7:AX7"/>
    <mergeCell ref="AD17:AJ17"/>
    <mergeCell ref="AK17:AQ17"/>
    <mergeCell ref="AR17:AX17"/>
    <mergeCell ref="AK13:AQ13"/>
    <mergeCell ref="AR13:AX13"/>
    <mergeCell ref="E42:F42"/>
    <mergeCell ref="G42:AX42"/>
    <mergeCell ref="E44:F47"/>
    <mergeCell ref="Y122:AB122"/>
    <mergeCell ref="Y118:AB118"/>
    <mergeCell ref="Y119:AB119"/>
    <mergeCell ref="Y120:AB120"/>
    <mergeCell ref="AC121:AG121"/>
    <mergeCell ref="Y121:AB121"/>
    <mergeCell ref="AC118:AG118"/>
    <mergeCell ref="AC119:AG119"/>
    <mergeCell ref="AC120:AG120"/>
    <mergeCell ref="AL120:AO120"/>
    <mergeCell ref="AH122:AK122"/>
    <mergeCell ref="AL122:AO122"/>
    <mergeCell ref="Y116:AB116"/>
    <mergeCell ref="C116:I116"/>
    <mergeCell ref="P116:X116"/>
    <mergeCell ref="Y46:AA46"/>
    <mergeCell ref="AB46:AD46"/>
    <mergeCell ref="AE46:AH46"/>
    <mergeCell ref="Y44:AA45"/>
    <mergeCell ref="AB44:AD45"/>
    <mergeCell ref="A81:D81"/>
    <mergeCell ref="AW45:AX45"/>
    <mergeCell ref="AS45:AT45"/>
    <mergeCell ref="AQ40:AX40"/>
    <mergeCell ref="AQ44:AT44"/>
    <mergeCell ref="AU44:AX44"/>
    <mergeCell ref="AE39:AH39"/>
    <mergeCell ref="AE44:AH45"/>
    <mergeCell ref="AW30:AX30"/>
    <mergeCell ref="AU30:AV30"/>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G43:AX43"/>
    <mergeCell ref="Y7:AD7"/>
    <mergeCell ref="Y33:AA33"/>
    <mergeCell ref="AE31:AH31"/>
    <mergeCell ref="AQ30:AR30"/>
    <mergeCell ref="AE32:AH32"/>
    <mergeCell ref="AS30:AT30"/>
    <mergeCell ref="AW2:AX2"/>
    <mergeCell ref="AU31:AX31"/>
    <mergeCell ref="AU32:AX32"/>
    <mergeCell ref="AU33:AX33"/>
    <mergeCell ref="Y31:AA31"/>
    <mergeCell ref="Y32:AA32"/>
    <mergeCell ref="AB31:AD31"/>
    <mergeCell ref="G6:AX6"/>
    <mergeCell ref="AO2:AQ2"/>
    <mergeCell ref="AS2:AU2"/>
    <mergeCell ref="P27:V27"/>
    <mergeCell ref="P28:V28"/>
    <mergeCell ref="W28:AC28"/>
    <mergeCell ref="AD2:AH2"/>
    <mergeCell ref="AJ2:AM2"/>
    <mergeCell ref="G8:X8"/>
    <mergeCell ref="P22:V22"/>
    <mergeCell ref="P23:V23"/>
    <mergeCell ref="AH119:AK119"/>
    <mergeCell ref="AL119:AO119"/>
    <mergeCell ref="AP116:AX116"/>
    <mergeCell ref="AQ45:AR45"/>
    <mergeCell ref="AU45:AV45"/>
    <mergeCell ref="AP117:AX117"/>
    <mergeCell ref="AP118:AX118"/>
    <mergeCell ref="AP119:AX119"/>
    <mergeCell ref="AP120:AX120"/>
    <mergeCell ref="A77:AX77"/>
    <mergeCell ref="AC106:AX106"/>
    <mergeCell ref="C54:D55"/>
    <mergeCell ref="Y107:AB107"/>
    <mergeCell ref="A73:E73"/>
    <mergeCell ref="A68:B69"/>
    <mergeCell ref="Y108:AB108"/>
    <mergeCell ref="AH109:AT109"/>
    <mergeCell ref="A74:AX74"/>
    <mergeCell ref="A67:B67"/>
    <mergeCell ref="AD60:AF60"/>
    <mergeCell ref="A76:AX76"/>
    <mergeCell ref="F73:AX73"/>
    <mergeCell ref="E54:AC54"/>
    <mergeCell ref="E55:AC55"/>
    <mergeCell ref="G44:X45"/>
    <mergeCell ref="P117:X117"/>
    <mergeCell ref="P118:X118"/>
    <mergeCell ref="P119:X119"/>
    <mergeCell ref="P120:X120"/>
    <mergeCell ref="P121:X121"/>
    <mergeCell ref="P122:X122"/>
    <mergeCell ref="AI46:AL46"/>
    <mergeCell ref="AP121:AX121"/>
    <mergeCell ref="A48:AX48"/>
    <mergeCell ref="AH120:AK120"/>
    <mergeCell ref="AC116:AG116"/>
    <mergeCell ref="AC117:AG117"/>
    <mergeCell ref="A112:AK112"/>
    <mergeCell ref="A118:B118"/>
    <mergeCell ref="A119:B119"/>
    <mergeCell ref="AH117:AK117"/>
    <mergeCell ref="AL117:AO117"/>
    <mergeCell ref="J116:O116"/>
    <mergeCell ref="J118:O118"/>
    <mergeCell ref="J117:O117"/>
    <mergeCell ref="Y117:AB117"/>
    <mergeCell ref="J119:O119"/>
    <mergeCell ref="J120:O120"/>
    <mergeCell ref="J121:O121"/>
    <mergeCell ref="J122:O122"/>
    <mergeCell ref="AH116:AK116"/>
    <mergeCell ref="AL116:AO116"/>
    <mergeCell ref="AE41:AH41"/>
    <mergeCell ref="AI39:AL39"/>
    <mergeCell ref="AM41:AP41"/>
    <mergeCell ref="A122:B122"/>
    <mergeCell ref="A117:B117"/>
    <mergeCell ref="A116:B116"/>
    <mergeCell ref="AG56:AX56"/>
    <mergeCell ref="A50:B52"/>
    <mergeCell ref="AH118:AK118"/>
    <mergeCell ref="AL118:AO118"/>
    <mergeCell ref="AC122:AG122"/>
    <mergeCell ref="AP122:AX122"/>
    <mergeCell ref="A121:B121"/>
    <mergeCell ref="AH121:AK121"/>
    <mergeCell ref="AL121:AO121"/>
    <mergeCell ref="A120:B120"/>
    <mergeCell ref="C68:F68"/>
    <mergeCell ref="AD55:AF55"/>
    <mergeCell ref="AD52:AF52"/>
    <mergeCell ref="AC108:AG108"/>
    <mergeCell ref="Y36:AA36"/>
    <mergeCell ref="AK20:AQ20"/>
    <mergeCell ref="AE38:AH38"/>
    <mergeCell ref="AI38:AL38"/>
    <mergeCell ref="AM38:AP38"/>
    <mergeCell ref="A29:F33"/>
    <mergeCell ref="AB32:AD32"/>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9:AA30"/>
    <mergeCell ref="P29:X30"/>
    <mergeCell ref="AB29:AD30"/>
    <mergeCell ref="AD15:AJ15"/>
    <mergeCell ref="P19:V19"/>
    <mergeCell ref="AR15:AX15"/>
    <mergeCell ref="I14:O14"/>
    <mergeCell ref="I17:O17"/>
    <mergeCell ref="I13:O13"/>
    <mergeCell ref="AQ29:AT29"/>
    <mergeCell ref="G29:O30"/>
    <mergeCell ref="AD13:AJ13"/>
    <mergeCell ref="W12:AC12"/>
    <mergeCell ref="G10:AX10"/>
    <mergeCell ref="P13:V13"/>
    <mergeCell ref="G12:O12"/>
    <mergeCell ref="P14:V14"/>
    <mergeCell ref="L108:X108"/>
    <mergeCell ref="AC107:AG107"/>
    <mergeCell ref="G111:K111"/>
    <mergeCell ref="L111:X111"/>
    <mergeCell ref="Y111:AB111"/>
    <mergeCell ref="AC111:AG111"/>
    <mergeCell ref="AH111:AT111"/>
    <mergeCell ref="AU111:AX111"/>
    <mergeCell ref="AU46:AX46"/>
    <mergeCell ref="C59:AC59"/>
    <mergeCell ref="AD62:AF62"/>
    <mergeCell ref="AG60:AX60"/>
    <mergeCell ref="C56:AC56"/>
    <mergeCell ref="G107:K107"/>
    <mergeCell ref="L107:X107"/>
    <mergeCell ref="C51:AC51"/>
    <mergeCell ref="C52:AC52"/>
    <mergeCell ref="C53:AC53"/>
    <mergeCell ref="AG49:AX49"/>
    <mergeCell ref="L110:X110"/>
    <mergeCell ref="Y110:AB110"/>
    <mergeCell ref="AC110:AG110"/>
    <mergeCell ref="AU110:AX110"/>
    <mergeCell ref="AD51:AF51"/>
    <mergeCell ref="AG59:AX59"/>
    <mergeCell ref="A70:AX70"/>
    <mergeCell ref="C69:F69"/>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Y39:AA39"/>
    <mergeCell ref="AB39:AD39"/>
    <mergeCell ref="G40:X41"/>
    <mergeCell ref="AM46:AP46"/>
    <mergeCell ref="AQ46:AT46"/>
    <mergeCell ref="Y47:AA47"/>
    <mergeCell ref="AB47:AD47"/>
    <mergeCell ref="P12:V12"/>
    <mergeCell ref="AB33:AD33"/>
    <mergeCell ref="AE36:AH36"/>
    <mergeCell ref="AI36:AL36"/>
    <mergeCell ref="AM36:AP36"/>
    <mergeCell ref="AM47:AP47"/>
    <mergeCell ref="AQ47:AT47"/>
    <mergeCell ref="Y40:AA40"/>
    <mergeCell ref="AR14:AX14"/>
    <mergeCell ref="AK15:AQ15"/>
    <mergeCell ref="AR20:AX20"/>
    <mergeCell ref="AI44:AL45"/>
    <mergeCell ref="AM44:AP45"/>
    <mergeCell ref="AD14:AJ14"/>
    <mergeCell ref="AK14:AQ14"/>
    <mergeCell ref="P17:V17"/>
    <mergeCell ref="W17:AC17"/>
    <mergeCell ref="AD16:AJ16"/>
    <mergeCell ref="AR16:AX16"/>
    <mergeCell ref="AK16:AQ16"/>
    <mergeCell ref="AH110:AT110"/>
    <mergeCell ref="A71:AX71"/>
    <mergeCell ref="F75:AX75"/>
    <mergeCell ref="A53:B62"/>
    <mergeCell ref="C62:AC62"/>
    <mergeCell ref="A78:AX78"/>
    <mergeCell ref="AD66:AF66"/>
    <mergeCell ref="AG53:AX55"/>
    <mergeCell ref="C58:AC58"/>
    <mergeCell ref="AU107:AX107"/>
    <mergeCell ref="AD63:AF63"/>
    <mergeCell ref="G106:AB106"/>
    <mergeCell ref="AD67:AF67"/>
    <mergeCell ref="AD53:AF53"/>
    <mergeCell ref="AG62:AX62"/>
    <mergeCell ref="A72:AX72"/>
    <mergeCell ref="AG63:AX63"/>
    <mergeCell ref="A63:B66"/>
    <mergeCell ref="C63:AC63"/>
    <mergeCell ref="AG65:AX65"/>
    <mergeCell ref="AD56:AF56"/>
    <mergeCell ref="AD58:AF58"/>
    <mergeCell ref="C66:AC66"/>
    <mergeCell ref="AU109:AX109"/>
    <mergeCell ref="AI40:AL40"/>
    <mergeCell ref="G69:AX69"/>
    <mergeCell ref="G68:AX68"/>
    <mergeCell ref="G37:X38"/>
    <mergeCell ref="AM40:AP40"/>
    <mergeCell ref="Y37:AA37"/>
    <mergeCell ref="AM39:AP39"/>
    <mergeCell ref="AB40:AD40"/>
    <mergeCell ref="AE37:AH37"/>
    <mergeCell ref="AI37:AL37"/>
    <mergeCell ref="AM37:AP37"/>
    <mergeCell ref="C65:AC65"/>
    <mergeCell ref="AE47:AH47"/>
    <mergeCell ref="AI47:AL47"/>
    <mergeCell ref="AD49:AF49"/>
    <mergeCell ref="C49:AC49"/>
    <mergeCell ref="AG50:AX50"/>
    <mergeCell ref="AU47:AX47"/>
    <mergeCell ref="AG66:AX66"/>
    <mergeCell ref="C60:AC60"/>
    <mergeCell ref="AG67:AX67"/>
    <mergeCell ref="C64:AC64"/>
    <mergeCell ref="AG64:AX64"/>
    <mergeCell ref="C67:AC67"/>
    <mergeCell ref="A7:F7"/>
    <mergeCell ref="G7:X7"/>
    <mergeCell ref="A8:F8"/>
    <mergeCell ref="A36:F38"/>
    <mergeCell ref="G36:X36"/>
    <mergeCell ref="AB37:AD37"/>
    <mergeCell ref="Y41:AA41"/>
    <mergeCell ref="AB41:AD41"/>
    <mergeCell ref="AB36:AD36"/>
    <mergeCell ref="A39:F41"/>
    <mergeCell ref="G39:X39"/>
    <mergeCell ref="Y38:AA38"/>
    <mergeCell ref="AB38:AD38"/>
    <mergeCell ref="I18:O18"/>
    <mergeCell ref="AD12:AJ12"/>
    <mergeCell ref="AE8:AX8"/>
    <mergeCell ref="W16:AC16"/>
    <mergeCell ref="A10:F10"/>
    <mergeCell ref="AR12:AX12"/>
    <mergeCell ref="G13:H18"/>
    <mergeCell ref="W13:AC13"/>
    <mergeCell ref="G31:O33"/>
    <mergeCell ref="A11:F11"/>
    <mergeCell ref="P31:X33"/>
    <mergeCell ref="C122:I122"/>
    <mergeCell ref="AG51:AX51"/>
    <mergeCell ref="AD50:AF50"/>
    <mergeCell ref="AK21:AQ21"/>
    <mergeCell ref="AR21:AX21"/>
    <mergeCell ref="A34:F35"/>
    <mergeCell ref="G34:AX35"/>
    <mergeCell ref="AD59:AF59"/>
    <mergeCell ref="AG58:AX58"/>
    <mergeCell ref="G21:O21"/>
    <mergeCell ref="P21:V21"/>
    <mergeCell ref="W21:AC21"/>
    <mergeCell ref="AD21:AJ21"/>
    <mergeCell ref="AQ36:AT36"/>
    <mergeCell ref="AU36:AX36"/>
    <mergeCell ref="AQ37:AT37"/>
    <mergeCell ref="AQ38:AT38"/>
    <mergeCell ref="AU37:AX37"/>
    <mergeCell ref="AU38:AX38"/>
    <mergeCell ref="AD57:AF57"/>
    <mergeCell ref="AI41:AL41"/>
    <mergeCell ref="AQ41:AX41"/>
    <mergeCell ref="AQ39:AX39"/>
    <mergeCell ref="AE40:AH40"/>
    <mergeCell ref="AL112:AN112"/>
    <mergeCell ref="C42:D47"/>
    <mergeCell ref="A42:B47"/>
    <mergeCell ref="AG61:AX61"/>
    <mergeCell ref="C117:I117"/>
    <mergeCell ref="C118:I118"/>
    <mergeCell ref="C119:I119"/>
    <mergeCell ref="C120:I120"/>
    <mergeCell ref="C121:I121"/>
    <mergeCell ref="A90:F105"/>
    <mergeCell ref="AD65:AF65"/>
    <mergeCell ref="G110:K110"/>
    <mergeCell ref="AU108:AX108"/>
    <mergeCell ref="AD54:AF54"/>
    <mergeCell ref="G109:K109"/>
    <mergeCell ref="L109:X109"/>
    <mergeCell ref="AH108:AT108"/>
    <mergeCell ref="Y109:AB109"/>
    <mergeCell ref="AC109:AG109"/>
    <mergeCell ref="AH107:AT107"/>
    <mergeCell ref="G108:K108"/>
    <mergeCell ref="A75:E75"/>
    <mergeCell ref="AD64:AF64"/>
    <mergeCell ref="A106:F111"/>
  </mergeCells>
  <phoneticPr fontId="5"/>
  <conditionalFormatting sqref="P14:AQ14">
    <cfRule type="expression" dxfId="95" priority="14003">
      <formula>IF(RIGHT(TEXT(P14,"0.#"),1)=".",FALSE,TRUE)</formula>
    </cfRule>
    <cfRule type="expression" dxfId="94" priority="14004">
      <formula>IF(RIGHT(TEXT(P14,"0.#"),1)=".",TRUE,FALSE)</formula>
    </cfRule>
  </conditionalFormatting>
  <conditionalFormatting sqref="AE31">
    <cfRule type="expression" dxfId="93" priority="13993">
      <formula>IF(RIGHT(TEXT(AE31,"0.#"),1)=".",FALSE,TRUE)</formula>
    </cfRule>
    <cfRule type="expression" dxfId="92" priority="13994">
      <formula>IF(RIGHT(TEXT(AE31,"0.#"),1)=".",TRUE,FALSE)</formula>
    </cfRule>
  </conditionalFormatting>
  <conditionalFormatting sqref="P18:AX18">
    <cfRule type="expression" dxfId="91" priority="13879">
      <formula>IF(RIGHT(TEXT(P18,"0.#"),1)=".",FALSE,TRUE)</formula>
    </cfRule>
    <cfRule type="expression" dxfId="90" priority="13880">
      <formula>IF(RIGHT(TEXT(P18,"0.#"),1)=".",TRUE,FALSE)</formula>
    </cfRule>
  </conditionalFormatting>
  <conditionalFormatting sqref="Y109">
    <cfRule type="expression" dxfId="89" priority="13875">
      <formula>IF(RIGHT(TEXT(Y109,"0.#"),1)=".",FALSE,TRUE)</formula>
    </cfRule>
    <cfRule type="expression" dxfId="88" priority="13876">
      <formula>IF(RIGHT(TEXT(Y109,"0.#"),1)=".",TRUE,FALSE)</formula>
    </cfRule>
  </conditionalFormatting>
  <conditionalFormatting sqref="Y111">
    <cfRule type="expression" dxfId="87" priority="13871">
      <formula>IF(RIGHT(TEXT(Y111,"0.#"),1)=".",FALSE,TRUE)</formula>
    </cfRule>
    <cfRule type="expression" dxfId="86" priority="13872">
      <formula>IF(RIGHT(TEXT(Y111,"0.#"),1)=".",TRUE,FALSE)</formula>
    </cfRule>
  </conditionalFormatting>
  <conditionalFormatting sqref="P16:AQ17 P15:AX15 P13:AX13">
    <cfRule type="expression" dxfId="85" priority="13701">
      <formula>IF(RIGHT(TEXT(P13,"0.#"),1)=".",FALSE,TRUE)</formula>
    </cfRule>
    <cfRule type="expression" dxfId="84" priority="13702">
      <formula>IF(RIGHT(TEXT(P13,"0.#"),1)=".",TRUE,FALSE)</formula>
    </cfRule>
  </conditionalFormatting>
  <conditionalFormatting sqref="P19:AJ19">
    <cfRule type="expression" dxfId="83" priority="13699">
      <formula>IF(RIGHT(TEXT(P19,"0.#"),1)=".",FALSE,TRUE)</formula>
    </cfRule>
    <cfRule type="expression" dxfId="82" priority="13700">
      <formula>IF(RIGHT(TEXT(P19,"0.#"),1)=".",TRUE,FALSE)</formula>
    </cfRule>
  </conditionalFormatting>
  <conditionalFormatting sqref="AE37 AQ37">
    <cfRule type="expression" dxfId="81" priority="13691">
      <formula>IF(RIGHT(TEXT(AE37,"0.#"),1)=".",FALSE,TRUE)</formula>
    </cfRule>
    <cfRule type="expression" dxfId="80" priority="13692">
      <formula>IF(RIGHT(TEXT(AE37,"0.#"),1)=".",TRUE,FALSE)</formula>
    </cfRule>
  </conditionalFormatting>
  <conditionalFormatting sqref="Y110 Y108">
    <cfRule type="expression" dxfId="79" priority="13677">
      <formula>IF(RIGHT(TEXT(Y108,"0.#"),1)=".",FALSE,TRUE)</formula>
    </cfRule>
    <cfRule type="expression" dxfId="78" priority="13678">
      <formula>IF(RIGHT(TEXT(Y108,"0.#"),1)=".",TRUE,FALSE)</formula>
    </cfRule>
  </conditionalFormatting>
  <conditionalFormatting sqref="AU109">
    <cfRule type="expression" dxfId="77" priority="13675">
      <formula>IF(RIGHT(TEXT(AU109,"0.#"),1)=".",FALSE,TRUE)</formula>
    </cfRule>
    <cfRule type="expression" dxfId="76" priority="13676">
      <formula>IF(RIGHT(TEXT(AU109,"0.#"),1)=".",TRUE,FALSE)</formula>
    </cfRule>
  </conditionalFormatting>
  <conditionalFormatting sqref="AU111">
    <cfRule type="expression" dxfId="75" priority="13673">
      <formula>IF(RIGHT(TEXT(AU111,"0.#"),1)=".",FALSE,TRUE)</formula>
    </cfRule>
    <cfRule type="expression" dxfId="74" priority="13674">
      <formula>IF(RIGHT(TEXT(AU111,"0.#"),1)=".",TRUE,FALSE)</formula>
    </cfRule>
  </conditionalFormatting>
  <conditionalFormatting sqref="AU110 AU108">
    <cfRule type="expression" dxfId="73" priority="13671">
      <formula>IF(RIGHT(TEXT(AU108,"0.#"),1)=".",FALSE,TRUE)</formula>
    </cfRule>
    <cfRule type="expression" dxfId="72" priority="13672">
      <formula>IF(RIGHT(TEXT(AU108,"0.#"),1)=".",TRUE,FALSE)</formula>
    </cfRule>
  </conditionalFormatting>
  <conditionalFormatting sqref="AM33">
    <cfRule type="expression" dxfId="71" priority="13447">
      <formula>IF(RIGHT(TEXT(AM33,"0.#"),1)=".",FALSE,TRUE)</formula>
    </cfRule>
    <cfRule type="expression" dxfId="70" priority="13448">
      <formula>IF(RIGHT(TEXT(AM33,"0.#"),1)=".",TRUE,FALSE)</formula>
    </cfRule>
  </conditionalFormatting>
  <conditionalFormatting sqref="AE32">
    <cfRule type="expression" dxfId="69" priority="13461">
      <formula>IF(RIGHT(TEXT(AE32,"0.#"),1)=".",FALSE,TRUE)</formula>
    </cfRule>
    <cfRule type="expression" dxfId="68" priority="13462">
      <formula>IF(RIGHT(TEXT(AE32,"0.#"),1)=".",TRUE,FALSE)</formula>
    </cfRule>
  </conditionalFormatting>
  <conditionalFormatting sqref="AE33">
    <cfRule type="expression" dxfId="67" priority="13459">
      <formula>IF(RIGHT(TEXT(AE33,"0.#"),1)=".",FALSE,TRUE)</formula>
    </cfRule>
    <cfRule type="expression" dxfId="66" priority="13460">
      <formula>IF(RIGHT(TEXT(AE33,"0.#"),1)=".",TRUE,FALSE)</formula>
    </cfRule>
  </conditionalFormatting>
  <conditionalFormatting sqref="AI33">
    <cfRule type="expression" dxfId="65" priority="13457">
      <formula>IF(RIGHT(TEXT(AI33,"0.#"),1)=".",FALSE,TRUE)</formula>
    </cfRule>
    <cfRule type="expression" dxfId="64" priority="13458">
      <formula>IF(RIGHT(TEXT(AI33,"0.#"),1)=".",TRUE,FALSE)</formula>
    </cfRule>
  </conditionalFormatting>
  <conditionalFormatting sqref="AI32">
    <cfRule type="expression" dxfId="63" priority="13455">
      <formula>IF(RIGHT(TEXT(AI32,"0.#"),1)=".",FALSE,TRUE)</formula>
    </cfRule>
    <cfRule type="expression" dxfId="62" priority="13456">
      <formula>IF(RIGHT(TEXT(AI32,"0.#"),1)=".",TRUE,FALSE)</formula>
    </cfRule>
  </conditionalFormatting>
  <conditionalFormatting sqref="AI31">
    <cfRule type="expression" dxfId="61" priority="13453">
      <formula>IF(RIGHT(TEXT(AI31,"0.#"),1)=".",FALSE,TRUE)</formula>
    </cfRule>
    <cfRule type="expression" dxfId="60" priority="13454">
      <formula>IF(RIGHT(TEXT(AI31,"0.#"),1)=".",TRUE,FALSE)</formula>
    </cfRule>
  </conditionalFormatting>
  <conditionalFormatting sqref="AM31">
    <cfRule type="expression" dxfId="59" priority="13451">
      <formula>IF(RIGHT(TEXT(AM31,"0.#"),1)=".",FALSE,TRUE)</formula>
    </cfRule>
    <cfRule type="expression" dxfId="58" priority="13452">
      <formula>IF(RIGHT(TEXT(AM31,"0.#"),1)=".",TRUE,FALSE)</formula>
    </cfRule>
  </conditionalFormatting>
  <conditionalFormatting sqref="AM32">
    <cfRule type="expression" dxfId="57" priority="13449">
      <formula>IF(RIGHT(TEXT(AM32,"0.#"),1)=".",FALSE,TRUE)</formula>
    </cfRule>
    <cfRule type="expression" dxfId="56" priority="13450">
      <formula>IF(RIGHT(TEXT(AM32,"0.#"),1)=".",TRUE,FALSE)</formula>
    </cfRule>
  </conditionalFormatting>
  <conditionalFormatting sqref="AQ31:AQ33">
    <cfRule type="expression" dxfId="55" priority="13441">
      <formula>IF(RIGHT(TEXT(AQ31,"0.#"),1)=".",FALSE,TRUE)</formula>
    </cfRule>
    <cfRule type="expression" dxfId="54" priority="13442">
      <formula>IF(RIGHT(TEXT(AQ31,"0.#"),1)=".",TRUE,FALSE)</formula>
    </cfRule>
  </conditionalFormatting>
  <conditionalFormatting sqref="AU31:AU33">
    <cfRule type="expression" dxfId="53" priority="13439">
      <formula>IF(RIGHT(TEXT(AU31,"0.#"),1)=".",FALSE,TRUE)</formula>
    </cfRule>
    <cfRule type="expression" dxfId="52" priority="13440">
      <formula>IF(RIGHT(TEXT(AU31,"0.#"),1)=".",TRUE,FALSE)</formula>
    </cfRule>
  </conditionalFormatting>
  <conditionalFormatting sqref="AI37">
    <cfRule type="expression" dxfId="51" priority="13223">
      <formula>IF(RIGHT(TEXT(AI37,"0.#"),1)=".",FALSE,TRUE)</formula>
    </cfRule>
    <cfRule type="expression" dxfId="50" priority="13224">
      <formula>IF(RIGHT(TEXT(AI37,"0.#"),1)=".",TRUE,FALSE)</formula>
    </cfRule>
  </conditionalFormatting>
  <conditionalFormatting sqref="AM37">
    <cfRule type="expression" dxfId="49" priority="13221">
      <formula>IF(RIGHT(TEXT(AM37,"0.#"),1)=".",FALSE,TRUE)</formula>
    </cfRule>
    <cfRule type="expression" dxfId="48" priority="13222">
      <formula>IF(RIGHT(TEXT(AM37,"0.#"),1)=".",TRUE,FALSE)</formula>
    </cfRule>
  </conditionalFormatting>
  <conditionalFormatting sqref="AE38">
    <cfRule type="expression" dxfId="47" priority="13219">
      <formula>IF(RIGHT(TEXT(AE38,"0.#"),1)=".",FALSE,TRUE)</formula>
    </cfRule>
    <cfRule type="expression" dxfId="46" priority="13220">
      <formula>IF(RIGHT(TEXT(AE38,"0.#"),1)=".",TRUE,FALSE)</formula>
    </cfRule>
  </conditionalFormatting>
  <conditionalFormatting sqref="AI38">
    <cfRule type="expression" dxfId="45" priority="13217">
      <formula>IF(RIGHT(TEXT(AI38,"0.#"),1)=".",FALSE,TRUE)</formula>
    </cfRule>
    <cfRule type="expression" dxfId="44" priority="13218">
      <formula>IF(RIGHT(TEXT(AI38,"0.#"),1)=".",TRUE,FALSE)</formula>
    </cfRule>
  </conditionalFormatting>
  <conditionalFormatting sqref="AM38">
    <cfRule type="expression" dxfId="43" priority="13215">
      <formula>IF(RIGHT(TEXT(AM38,"0.#"),1)=".",FALSE,TRUE)</formula>
    </cfRule>
    <cfRule type="expression" dxfId="42" priority="13216">
      <formula>IF(RIGHT(TEXT(AM38,"0.#"),1)=".",TRUE,FALSE)</formula>
    </cfRule>
  </conditionalFormatting>
  <conditionalFormatting sqref="AQ38">
    <cfRule type="expression" dxfId="41" priority="13213">
      <formula>IF(RIGHT(TEXT(AQ38,"0.#"),1)=".",FALSE,TRUE)</formula>
    </cfRule>
    <cfRule type="expression" dxfId="40" priority="13214">
      <formula>IF(RIGHT(TEXT(AQ38,"0.#"),1)=".",TRUE,FALSE)</formula>
    </cfRule>
  </conditionalFormatting>
  <conditionalFormatting sqref="AE40 AQ40">
    <cfRule type="expression" dxfId="39" priority="13155">
      <formula>IF(RIGHT(TEXT(AE40,"0.#"),1)=".",FALSE,TRUE)</formula>
    </cfRule>
    <cfRule type="expression" dxfId="38" priority="13156">
      <formula>IF(RIGHT(TEXT(AE40,"0.#"),1)=".",TRUE,FALSE)</formula>
    </cfRule>
  </conditionalFormatting>
  <conditionalFormatting sqref="AI40">
    <cfRule type="expression" dxfId="37" priority="13153">
      <formula>IF(RIGHT(TEXT(AI40,"0.#"),1)=".",FALSE,TRUE)</formula>
    </cfRule>
    <cfRule type="expression" dxfId="36" priority="13154">
      <formula>IF(RIGHT(TEXT(AI40,"0.#"),1)=".",TRUE,FALSE)</formula>
    </cfRule>
  </conditionalFormatting>
  <conditionalFormatting sqref="AM40">
    <cfRule type="expression" dxfId="35" priority="13151">
      <formula>IF(RIGHT(TEXT(AM40,"0.#"),1)=".",FALSE,TRUE)</formula>
    </cfRule>
    <cfRule type="expression" dxfId="34" priority="13152">
      <formula>IF(RIGHT(TEXT(AM40,"0.#"),1)=".",TRUE,FALSE)</formula>
    </cfRule>
  </conditionalFormatting>
  <conditionalFormatting sqref="AE41 AM41">
    <cfRule type="expression" dxfId="33" priority="13149">
      <formula>IF(RIGHT(TEXT(AE41,"0.#"),1)=".",FALSE,TRUE)</formula>
    </cfRule>
    <cfRule type="expression" dxfId="32" priority="13150">
      <formula>IF(RIGHT(TEXT(AE41,"0.#"),1)=".",TRUE,FALSE)</formula>
    </cfRule>
  </conditionalFormatting>
  <conditionalFormatting sqref="AI41">
    <cfRule type="expression" dxfId="31" priority="13147">
      <formula>IF(RIGHT(TEXT(AI41,"0.#"),1)=".",FALSE,TRUE)</formula>
    </cfRule>
    <cfRule type="expression" dxfId="30" priority="13148">
      <formula>IF(RIGHT(TEXT(AI41,"0.#"),1)=".",TRUE,FALSE)</formula>
    </cfRule>
  </conditionalFormatting>
  <conditionalFormatting sqref="AQ41">
    <cfRule type="expression" dxfId="29" priority="13143">
      <formula>IF(RIGHT(TEXT(AQ41,"0.#"),1)=".",FALSE,TRUE)</formula>
    </cfRule>
    <cfRule type="expression" dxfId="28" priority="13144">
      <formula>IF(RIGHT(TEXT(AQ41,"0.#"),1)=".",TRUE,FALSE)</formula>
    </cfRule>
  </conditionalFormatting>
  <conditionalFormatting sqref="AE46:AE47 AI46:AI47 AM46:AM47 AQ46:AQ47 AU46:AU47">
    <cfRule type="expression" dxfId="27" priority="13055">
      <formula>IF(RIGHT(TEXT(AE46,"0.#"),1)=".",FALSE,TRUE)</formula>
    </cfRule>
    <cfRule type="expression" dxfId="26" priority="13056">
      <formula>IF(RIGHT(TEXT(AE46,"0.#"),1)=".",TRUE,FALSE)</formula>
    </cfRule>
  </conditionalFormatting>
  <conditionalFormatting sqref="AL119:AO122">
    <cfRule type="expression" dxfId="25" priority="6625">
      <formula>IF(AND(AL119&gt;=0, RIGHT(TEXT(AL119,"0.#"),1)&lt;&gt;"."),TRUE,FALSE)</formula>
    </cfRule>
    <cfRule type="expression" dxfId="24" priority="6626">
      <formula>IF(AND(AL119&gt;=0, RIGHT(TEXT(AL119,"0.#"),1)="."),TRUE,FALSE)</formula>
    </cfRule>
    <cfRule type="expression" dxfId="23" priority="6627">
      <formula>IF(AND(AL119&lt;0, RIGHT(TEXT(AL119,"0.#"),1)&lt;&gt;"."),TRUE,FALSE)</formula>
    </cfRule>
    <cfRule type="expression" dxfId="22" priority="6628">
      <formula>IF(AND(AL119&lt;0, RIGHT(TEXT(AL119,"0.#"),1)="."),TRUE,FALSE)</formula>
    </cfRule>
  </conditionalFormatting>
  <conditionalFormatting sqref="Y119:Y122">
    <cfRule type="expression" dxfId="21" priority="2953">
      <formula>IF(RIGHT(TEXT(Y119,"0.#"),1)=".",FALSE,TRUE)</formula>
    </cfRule>
    <cfRule type="expression" dxfId="20" priority="2954">
      <formula>IF(RIGHT(TEXT(Y119,"0.#"),1)=".",TRUE,FALSE)</formula>
    </cfRule>
  </conditionalFormatting>
  <conditionalFormatting sqref="AL117:AO118">
    <cfRule type="expression" dxfId="19" priority="2811">
      <formula>IF(AND(AL117&gt;=0, RIGHT(TEXT(AL117,"0.#"),1)&lt;&gt;"."),TRUE,FALSE)</formula>
    </cfRule>
    <cfRule type="expression" dxfId="18" priority="2812">
      <formula>IF(AND(AL117&gt;=0, RIGHT(TEXT(AL117,"0.#"),1)="."),TRUE,FALSE)</formula>
    </cfRule>
    <cfRule type="expression" dxfId="17" priority="2813">
      <formula>IF(AND(AL117&lt;0, RIGHT(TEXT(AL117,"0.#"),1)&lt;&gt;"."),TRUE,FALSE)</formula>
    </cfRule>
    <cfRule type="expression" dxfId="16" priority="2814">
      <formula>IF(AND(AL117&lt;0, RIGHT(TEXT(AL117,"0.#"),1)="."),TRUE,FALSE)</formula>
    </cfRule>
  </conditionalFormatting>
  <conditionalFormatting sqref="Y117:Y118">
    <cfRule type="expression" dxfId="15" priority="2809">
      <formula>IF(RIGHT(TEXT(Y117,"0.#"),1)=".",FALSE,TRUE)</formula>
    </cfRule>
    <cfRule type="expression" dxfId="14" priority="2810">
      <formula>IF(RIGHT(TEXT(Y117,"0.#"),1)=".",TRUE,FALSE)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W24:W27">
    <cfRule type="expression" dxfId="11" priority="2303">
      <formula>IF(RIGHT(TEXT(W24,"0.#"),1)=".",FALSE,TRUE)</formula>
    </cfRule>
    <cfRule type="expression" dxfId="10" priority="2304">
      <formula>IF(RIGHT(TEXT(W24,"0.#"),1)=".",TRUE,FALSE)</formula>
    </cfRule>
  </conditionalFormatting>
  <conditionalFormatting sqref="P23">
    <cfRule type="expression" dxfId="9" priority="2293">
      <formula>IF(RIGHT(TEXT(P23,"0.#"),1)=".",FALSE,TRUE)</formula>
    </cfRule>
    <cfRule type="expression" dxfId="8" priority="2294">
      <formula>IF(RIGHT(TEXT(P23,"0.#"),1)=".",TRUE,FALSE)</formula>
    </cfRule>
  </conditionalFormatting>
  <conditionalFormatting sqref="P24:P27">
    <cfRule type="expression" dxfId="7" priority="2291">
      <formula>IF(RIGHT(TEXT(P24,"0.#"),1)=".",FALSE,TRUE)</formula>
    </cfRule>
    <cfRule type="expression" dxfId="6" priority="2292">
      <formula>IF(RIGHT(TEXT(P24,"0.#"),1)=".",TRUE,FALSE)</formula>
    </cfRule>
  </conditionalFormatting>
  <conditionalFormatting sqref="AU37">
    <cfRule type="expression" dxfId="5" priority="457">
      <formula>IF(RIGHT(TEXT(AU37,"0.#"),1)=".",FALSE,TRUE)</formula>
    </cfRule>
    <cfRule type="expression" dxfId="4" priority="458">
      <formula>IF(RIGHT(TEXT(AU37,"0.#"),1)=".",TRUE,FALSE)</formula>
    </cfRule>
  </conditionalFormatting>
  <conditionalFormatting sqref="AU38">
    <cfRule type="expression" dxfId="3" priority="455">
      <formula>IF(RIGHT(TEXT(AU38,"0.#"),1)=".",FALSE,TRUE)</formula>
    </cfRule>
    <cfRule type="expression" dxfId="2" priority="456">
      <formula>IF(RIGHT(TEXT(AU38,"0.#"),1)=".",TRUE,FALSE)</formula>
    </cfRule>
  </conditionalFormatting>
  <conditionalFormatting sqref="P28:AC28">
    <cfRule type="expression" dxfId="1" priority="1">
      <formula>IF(RIGHT(TEXT(P28,"0.#"),1)=".",FALSE,TRUE)</formula>
    </cfRule>
    <cfRule type="expression" dxfId="0" priority="2">
      <formula>IF(RIGHT(TEXT(P28,"0.#"),1)=".",TRUE,FALSE)</formula>
    </cfRule>
  </conditionalFormatting>
  <dataValidations count="15">
    <dataValidation type="custom" imeMode="disabled" allowBlank="1" showInputMessage="1" showErrorMessage="1" sqref="AY23 AY45:AY47 P13:AX13 AR15:AX15 P14:AQ18 AR18:AX18 P19:AJ19 AQ30:AR30 AU30:AX30 AE31:AX33 AE37:AX38 AE40:AX40 AQ45:AR45 AU45:AX45 AE46:AX47 Y108:AB110 AU108:AX110 Y117:AB122 AL117:AO122 P23:AC28">
      <formula1>OR(ISNUMBER(P13), P13="-")</formula1>
    </dataValidation>
    <dataValidation type="list" allowBlank="1" showInputMessage="1" showErrorMessage="1" sqref="S5:X5">
      <formula1>T終了年度</formula1>
    </dataValidation>
    <dataValidation type="list" allowBlank="1" showInputMessage="1" showErrorMessage="1" sqref="AO112">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5:E7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7:O122">
      <formula1>OR(ISNUMBER(J117), J117="-")</formula1>
    </dataValidation>
    <dataValidation type="custom" imeMode="disabled" allowBlank="1" showInputMessage="1" showErrorMessage="1" sqref="AH117:AK122">
      <formula1>OR(AND(MOD(IF(ISNUMBER(AH117), AH117, 0.5),1)=0, 0&lt;=AH117), AH117="-")</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77"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AC117:AG122</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398</v>
      </c>
      <c r="AA1" s="29" t="s">
        <v>76</v>
      </c>
      <c r="AB1" s="29" t="s">
        <v>399</v>
      </c>
      <c r="AC1" s="29" t="s">
        <v>31</v>
      </c>
      <c r="AD1" s="28"/>
      <c r="AE1" s="29" t="s">
        <v>43</v>
      </c>
      <c r="AF1" s="30"/>
      <c r="AG1" s="39" t="s">
        <v>174</v>
      </c>
      <c r="AI1" s="39" t="s">
        <v>179</v>
      </c>
      <c r="AK1" s="39" t="s">
        <v>183</v>
      </c>
      <c r="AM1" s="44"/>
      <c r="AN1" s="44"/>
      <c r="AP1" s="28" t="s">
        <v>223</v>
      </c>
    </row>
    <row r="2" spans="1:42" ht="13.5" customHeight="1" x14ac:dyDescent="0.15">
      <c r="A2" s="14" t="s">
        <v>79</v>
      </c>
      <c r="B2" s="15"/>
      <c r="C2" s="13" t="str">
        <f>IF(B2="","",A2)</f>
        <v/>
      </c>
      <c r="D2" s="13" t="str">
        <f>IF(C2="","",IF(D1&lt;&gt;"",CONCATENATE(D1,"、",C2),C2))</f>
        <v/>
      </c>
      <c r="F2" s="12" t="s">
        <v>66</v>
      </c>
      <c r="G2" s="17" t="s">
        <v>589</v>
      </c>
      <c r="H2" s="13" t="str">
        <f>IF(G2="","",F2)</f>
        <v>一般会計</v>
      </c>
      <c r="I2" s="13" t="str">
        <f>IF(H2="","",IF(I1&lt;&gt;"",CONCATENATE(I1,"、",H2),H2))</f>
        <v>一般会計</v>
      </c>
      <c r="K2" s="14" t="s">
        <v>97</v>
      </c>
      <c r="L2" s="15"/>
      <c r="M2" s="13" t="str">
        <f>IF(L2="","",K2)</f>
        <v/>
      </c>
      <c r="N2" s="13" t="str">
        <f>IF(M2="","",IF(N1&lt;&gt;"",CONCATENATE(N1,"、",M2),M2))</f>
        <v/>
      </c>
      <c r="O2" s="13"/>
      <c r="P2" s="12" t="s">
        <v>68</v>
      </c>
      <c r="Q2" s="17" t="s">
        <v>589</v>
      </c>
      <c r="R2" s="13" t="str">
        <f>IF(Q2="","",P2)</f>
        <v>直接実施</v>
      </c>
      <c r="S2" s="13" t="str">
        <f>IF(R2="","",IF(S1&lt;&gt;"",CONCATENATE(S1,"、",R2),R2))</f>
        <v>直接実施</v>
      </c>
      <c r="T2" s="13"/>
      <c r="U2" s="60">
        <v>20</v>
      </c>
      <c r="W2" s="32" t="s">
        <v>165</v>
      </c>
      <c r="Y2" s="32" t="s">
        <v>62</v>
      </c>
      <c r="Z2" s="32" t="s">
        <v>62</v>
      </c>
      <c r="AA2" s="53" t="s">
        <v>265</v>
      </c>
      <c r="AB2" s="53" t="s">
        <v>493</v>
      </c>
      <c r="AC2" s="54" t="s">
        <v>129</v>
      </c>
      <c r="AD2" s="28"/>
      <c r="AE2" s="34" t="s">
        <v>161</v>
      </c>
      <c r="AF2" s="30"/>
      <c r="AG2" s="40" t="s">
        <v>232</v>
      </c>
      <c r="AI2" s="39" t="s">
        <v>262</v>
      </c>
      <c r="AK2" s="39" t="s">
        <v>184</v>
      </c>
      <c r="AM2" s="44"/>
      <c r="AN2" s="44"/>
      <c r="AP2" s="40" t="s">
        <v>232</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589</v>
      </c>
      <c r="R3" s="13" t="str">
        <f t="shared" ref="R3:R8" si="3">IF(Q3="","",P3)</f>
        <v>委託・請負</v>
      </c>
      <c r="S3" s="13" t="str">
        <f t="shared" ref="S3:S8" si="4">IF(R3="",S2,IF(S2&lt;&gt;"",CONCATENATE(S2,"、",R3),R3))</f>
        <v>直接実施、委託・請負</v>
      </c>
      <c r="T3" s="13"/>
      <c r="U3" s="32" t="s">
        <v>524</v>
      </c>
      <c r="W3" s="32" t="s">
        <v>140</v>
      </c>
      <c r="Y3" s="32" t="s">
        <v>63</v>
      </c>
      <c r="Z3" s="32" t="s">
        <v>400</v>
      </c>
      <c r="AA3" s="53" t="s">
        <v>365</v>
      </c>
      <c r="AB3" s="53" t="s">
        <v>494</v>
      </c>
      <c r="AC3" s="54" t="s">
        <v>130</v>
      </c>
      <c r="AD3" s="28"/>
      <c r="AE3" s="34" t="s">
        <v>162</v>
      </c>
      <c r="AF3" s="30"/>
      <c r="AG3" s="40" t="s">
        <v>233</v>
      </c>
      <c r="AI3" s="39" t="s">
        <v>178</v>
      </c>
      <c r="AK3" s="39" t="str">
        <f>CHAR(CODE(AK2)+1)</f>
        <v>B</v>
      </c>
      <c r="AM3" s="44"/>
      <c r="AN3" s="44"/>
      <c r="AP3" s="40" t="s">
        <v>233</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直接実施、委託・請負</v>
      </c>
      <c r="T4" s="13"/>
      <c r="U4" s="32" t="s">
        <v>525</v>
      </c>
      <c r="W4" s="32" t="s">
        <v>141</v>
      </c>
      <c r="Y4" s="32" t="s">
        <v>272</v>
      </c>
      <c r="Z4" s="32" t="s">
        <v>401</v>
      </c>
      <c r="AA4" s="53" t="s">
        <v>366</v>
      </c>
      <c r="AB4" s="53" t="s">
        <v>495</v>
      </c>
      <c r="AC4" s="53" t="s">
        <v>131</v>
      </c>
      <c r="AD4" s="28"/>
      <c r="AE4" s="34" t="s">
        <v>163</v>
      </c>
      <c r="AF4" s="30"/>
      <c r="AG4" s="40" t="s">
        <v>234</v>
      </c>
      <c r="AI4" s="39" t="s">
        <v>180</v>
      </c>
      <c r="AK4" s="39" t="str">
        <f t="shared" ref="AK4:AK49" si="7">CHAR(CODE(AK3)+1)</f>
        <v>C</v>
      </c>
      <c r="AM4" s="44"/>
      <c r="AN4" s="44"/>
      <c r="AP4" s="40" t="s">
        <v>234</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直接実施、委託・請負</v>
      </c>
      <c r="T5" s="13"/>
      <c r="W5" s="32" t="s">
        <v>549</v>
      </c>
      <c r="Y5" s="32" t="s">
        <v>273</v>
      </c>
      <c r="Z5" s="32" t="s">
        <v>402</v>
      </c>
      <c r="AA5" s="53" t="s">
        <v>367</v>
      </c>
      <c r="AB5" s="53" t="s">
        <v>496</v>
      </c>
      <c r="AC5" s="53" t="s">
        <v>164</v>
      </c>
      <c r="AD5" s="31"/>
      <c r="AE5" s="34" t="s">
        <v>244</v>
      </c>
      <c r="AF5" s="30"/>
      <c r="AG5" s="40" t="s">
        <v>235</v>
      </c>
      <c r="AI5" s="39" t="s">
        <v>269</v>
      </c>
      <c r="AK5" s="39" t="str">
        <f t="shared" si="7"/>
        <v>D</v>
      </c>
      <c r="AP5" s="40" t="s">
        <v>235</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直接実施、委託・請負</v>
      </c>
      <c r="T6" s="13"/>
      <c r="U6" s="32" t="s">
        <v>246</v>
      </c>
      <c r="W6" s="32" t="s">
        <v>142</v>
      </c>
      <c r="Y6" s="32" t="s">
        <v>274</v>
      </c>
      <c r="Z6" s="32" t="s">
        <v>403</v>
      </c>
      <c r="AA6" s="53" t="s">
        <v>368</v>
      </c>
      <c r="AB6" s="53" t="s">
        <v>497</v>
      </c>
      <c r="AC6" s="53" t="s">
        <v>132</v>
      </c>
      <c r="AD6" s="31"/>
      <c r="AE6" s="34" t="s">
        <v>242</v>
      </c>
      <c r="AF6" s="30"/>
      <c r="AG6" s="40" t="s">
        <v>236</v>
      </c>
      <c r="AI6" s="39" t="s">
        <v>270</v>
      </c>
      <c r="AK6" s="39" t="str">
        <f>CHAR(CODE(AK5)+1)</f>
        <v>E</v>
      </c>
      <c r="AP6" s="40" t="s">
        <v>236</v>
      </c>
    </row>
    <row r="7" spans="1:42" ht="13.5" customHeight="1" x14ac:dyDescent="0.15">
      <c r="A7" s="14" t="s">
        <v>84</v>
      </c>
      <c r="B7" s="15"/>
      <c r="C7" s="13" t="str">
        <f t="shared" si="0"/>
        <v/>
      </c>
      <c r="D7" s="13" t="str">
        <f t="shared" si="8"/>
        <v/>
      </c>
      <c r="F7" s="18" t="s">
        <v>191</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直接実施、委託・請負</v>
      </c>
      <c r="T7" s="13"/>
      <c r="U7" s="32"/>
      <c r="W7" s="32" t="s">
        <v>143</v>
      </c>
      <c r="Y7" s="32" t="s">
        <v>275</v>
      </c>
      <c r="Z7" s="32" t="s">
        <v>404</v>
      </c>
      <c r="AA7" s="53" t="s">
        <v>369</v>
      </c>
      <c r="AB7" s="53" t="s">
        <v>498</v>
      </c>
      <c r="AC7" s="31"/>
      <c r="AD7" s="31"/>
      <c r="AE7" s="32" t="s">
        <v>132</v>
      </c>
      <c r="AF7" s="30"/>
      <c r="AG7" s="40" t="s">
        <v>237</v>
      </c>
      <c r="AH7" s="47"/>
      <c r="AI7" s="40" t="s">
        <v>258</v>
      </c>
      <c r="AK7" s="39" t="str">
        <f>CHAR(CODE(AK6)+1)</f>
        <v>F</v>
      </c>
      <c r="AP7" s="40" t="s">
        <v>237</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直接実施、委託・請負</v>
      </c>
      <c r="T8" s="13"/>
      <c r="U8" s="32" t="s">
        <v>267</v>
      </c>
      <c r="W8" s="32" t="s">
        <v>144</v>
      </c>
      <c r="Y8" s="32" t="s">
        <v>276</v>
      </c>
      <c r="Z8" s="32" t="s">
        <v>405</v>
      </c>
      <c r="AA8" s="53" t="s">
        <v>370</v>
      </c>
      <c r="AB8" s="53" t="s">
        <v>499</v>
      </c>
      <c r="AC8" s="31"/>
      <c r="AD8" s="31"/>
      <c r="AE8" s="31"/>
      <c r="AF8" s="30"/>
      <c r="AG8" s="40" t="s">
        <v>238</v>
      </c>
      <c r="AI8" s="39" t="s">
        <v>259</v>
      </c>
      <c r="AK8" s="39" t="str">
        <f t="shared" si="7"/>
        <v>G</v>
      </c>
      <c r="AP8" s="40" t="s">
        <v>238</v>
      </c>
    </row>
    <row r="9" spans="1:42" ht="13.5" customHeight="1" x14ac:dyDescent="0.15">
      <c r="A9" s="14" t="s">
        <v>86</v>
      </c>
      <c r="B9" s="15"/>
      <c r="C9" s="13" t="str">
        <f t="shared" si="0"/>
        <v/>
      </c>
      <c r="D9" s="13" t="str">
        <f t="shared" si="8"/>
        <v/>
      </c>
      <c r="F9" s="18" t="s">
        <v>192</v>
      </c>
      <c r="G9" s="17"/>
      <c r="H9" s="13" t="str">
        <f t="shared" si="1"/>
        <v/>
      </c>
      <c r="I9" s="13" t="str">
        <f t="shared" si="5"/>
        <v>一般会計</v>
      </c>
      <c r="K9" s="14" t="s">
        <v>104</v>
      </c>
      <c r="L9" s="15"/>
      <c r="M9" s="13" t="str">
        <f t="shared" si="2"/>
        <v/>
      </c>
      <c r="N9" s="13" t="str">
        <f t="shared" si="6"/>
        <v/>
      </c>
      <c r="O9" s="13"/>
      <c r="P9" s="13"/>
      <c r="Q9" s="19"/>
      <c r="T9" s="13"/>
      <c r="U9" s="32" t="s">
        <v>268</v>
      </c>
      <c r="W9" s="32" t="s">
        <v>145</v>
      </c>
      <c r="Y9" s="32" t="s">
        <v>277</v>
      </c>
      <c r="Z9" s="32" t="s">
        <v>406</v>
      </c>
      <c r="AA9" s="53" t="s">
        <v>371</v>
      </c>
      <c r="AB9" s="53" t="s">
        <v>500</v>
      </c>
      <c r="AC9" s="31"/>
      <c r="AD9" s="31"/>
      <c r="AE9" s="31"/>
      <c r="AF9" s="30"/>
      <c r="AG9" s="40" t="s">
        <v>239</v>
      </c>
      <c r="AI9" s="43"/>
      <c r="AK9" s="39" t="str">
        <f t="shared" si="7"/>
        <v>H</v>
      </c>
      <c r="AP9" s="40" t="s">
        <v>239</v>
      </c>
    </row>
    <row r="10" spans="1:42" ht="13.5" customHeight="1" x14ac:dyDescent="0.15">
      <c r="A10" s="14" t="s">
        <v>209</v>
      </c>
      <c r="B10" s="15"/>
      <c r="C10" s="13" t="str">
        <f t="shared" si="0"/>
        <v/>
      </c>
      <c r="D10" s="13" t="str">
        <f t="shared" si="8"/>
        <v/>
      </c>
      <c r="F10" s="18" t="s">
        <v>111</v>
      </c>
      <c r="G10" s="17"/>
      <c r="H10" s="13" t="str">
        <f t="shared" si="1"/>
        <v/>
      </c>
      <c r="I10" s="13" t="str">
        <f t="shared" si="5"/>
        <v>一般会計</v>
      </c>
      <c r="K10" s="14" t="s">
        <v>210</v>
      </c>
      <c r="L10" s="15"/>
      <c r="M10" s="13" t="str">
        <f t="shared" si="2"/>
        <v/>
      </c>
      <c r="N10" s="13" t="str">
        <f t="shared" si="6"/>
        <v/>
      </c>
      <c r="O10" s="13"/>
      <c r="P10" s="13" t="str">
        <f>S8</f>
        <v>直接実施、委託・請負</v>
      </c>
      <c r="Q10" s="19"/>
      <c r="T10" s="13"/>
      <c r="W10" s="32" t="s">
        <v>146</v>
      </c>
      <c r="Y10" s="32" t="s">
        <v>278</v>
      </c>
      <c r="Z10" s="32" t="s">
        <v>407</v>
      </c>
      <c r="AA10" s="53" t="s">
        <v>372</v>
      </c>
      <c r="AB10" s="53" t="s">
        <v>501</v>
      </c>
      <c r="AC10" s="31"/>
      <c r="AD10" s="31"/>
      <c r="AE10" s="31"/>
      <c r="AF10" s="30"/>
      <c r="AG10" s="40" t="s">
        <v>227</v>
      </c>
      <c r="AK10" s="39" t="str">
        <f t="shared" si="7"/>
        <v>I</v>
      </c>
      <c r="AP10" s="39" t="s">
        <v>224</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589</v>
      </c>
      <c r="M11" s="13" t="str">
        <f t="shared" si="2"/>
        <v>その他の事項経費</v>
      </c>
      <c r="N11" s="13" t="str">
        <f t="shared" si="6"/>
        <v>その他の事項経費</v>
      </c>
      <c r="O11" s="13"/>
      <c r="P11" s="13"/>
      <c r="Q11" s="19"/>
      <c r="T11" s="13"/>
      <c r="W11" s="32" t="s">
        <v>147</v>
      </c>
      <c r="Y11" s="32" t="s">
        <v>279</v>
      </c>
      <c r="Z11" s="32" t="s">
        <v>408</v>
      </c>
      <c r="AA11" s="53" t="s">
        <v>373</v>
      </c>
      <c r="AB11" s="53" t="s">
        <v>502</v>
      </c>
      <c r="AC11" s="31"/>
      <c r="AD11" s="31"/>
      <c r="AE11" s="31"/>
      <c r="AF11" s="30"/>
      <c r="AG11" s="39" t="s">
        <v>230</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526</v>
      </c>
      <c r="W12" s="32" t="s">
        <v>148</v>
      </c>
      <c r="Y12" s="32" t="s">
        <v>280</v>
      </c>
      <c r="Z12" s="32" t="s">
        <v>409</v>
      </c>
      <c r="AA12" s="53" t="s">
        <v>374</v>
      </c>
      <c r="AB12" s="53" t="s">
        <v>503</v>
      </c>
      <c r="AC12" s="31"/>
      <c r="AD12" s="31"/>
      <c r="AE12" s="31"/>
      <c r="AF12" s="30"/>
      <c r="AG12" s="39" t="s">
        <v>228</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281</v>
      </c>
      <c r="Z13" s="32" t="s">
        <v>410</v>
      </c>
      <c r="AA13" s="53" t="s">
        <v>375</v>
      </c>
      <c r="AB13" s="53" t="s">
        <v>504</v>
      </c>
      <c r="AC13" s="31"/>
      <c r="AD13" s="31"/>
      <c r="AE13" s="31"/>
      <c r="AF13" s="30"/>
      <c r="AG13" s="39" t="s">
        <v>229</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527</v>
      </c>
      <c r="W14" s="32" t="s">
        <v>150</v>
      </c>
      <c r="Y14" s="32" t="s">
        <v>282</v>
      </c>
      <c r="Z14" s="32" t="s">
        <v>411</v>
      </c>
      <c r="AA14" s="53" t="s">
        <v>376</v>
      </c>
      <c r="AB14" s="53" t="s">
        <v>505</v>
      </c>
      <c r="AC14" s="31"/>
      <c r="AD14" s="31"/>
      <c r="AE14" s="31"/>
      <c r="AF14" s="30"/>
      <c r="AG14" s="43"/>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528</v>
      </c>
      <c r="W15" s="32" t="s">
        <v>151</v>
      </c>
      <c r="Y15" s="32" t="s">
        <v>283</v>
      </c>
      <c r="Z15" s="32" t="s">
        <v>412</v>
      </c>
      <c r="AA15" s="53" t="s">
        <v>377</v>
      </c>
      <c r="AB15" s="53" t="s">
        <v>506</v>
      </c>
      <c r="AC15" s="31"/>
      <c r="AD15" s="31"/>
      <c r="AE15" s="31"/>
      <c r="AF15" s="30"/>
      <c r="AG15" s="44"/>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529</v>
      </c>
      <c r="W16" s="32" t="s">
        <v>152</v>
      </c>
      <c r="Y16" s="32" t="s">
        <v>284</v>
      </c>
      <c r="Z16" s="32" t="s">
        <v>413</v>
      </c>
      <c r="AA16" s="53" t="s">
        <v>378</v>
      </c>
      <c r="AB16" s="53" t="s">
        <v>507</v>
      </c>
      <c r="AC16" s="31"/>
      <c r="AD16" s="31"/>
      <c r="AE16" s="31"/>
      <c r="AF16" s="30"/>
      <c r="AG16" s="44"/>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530</v>
      </c>
      <c r="W17" s="32" t="s">
        <v>153</v>
      </c>
      <c r="Y17" s="32" t="s">
        <v>285</v>
      </c>
      <c r="Z17" s="32" t="s">
        <v>414</v>
      </c>
      <c r="AA17" s="53" t="s">
        <v>379</v>
      </c>
      <c r="AB17" s="53" t="s">
        <v>508</v>
      </c>
      <c r="AC17" s="31"/>
      <c r="AD17" s="31"/>
      <c r="AE17" s="31"/>
      <c r="AF17" s="30"/>
      <c r="AG17" s="44"/>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531</v>
      </c>
      <c r="W18" s="32" t="s">
        <v>154</v>
      </c>
      <c r="Y18" s="32" t="s">
        <v>286</v>
      </c>
      <c r="Z18" s="32" t="s">
        <v>415</v>
      </c>
      <c r="AA18" s="53" t="s">
        <v>380</v>
      </c>
      <c r="AB18" s="53" t="s">
        <v>509</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532</v>
      </c>
      <c r="W19" s="32" t="s">
        <v>155</v>
      </c>
      <c r="Y19" s="32" t="s">
        <v>287</v>
      </c>
      <c r="Z19" s="32" t="s">
        <v>416</v>
      </c>
      <c r="AA19" s="53" t="s">
        <v>381</v>
      </c>
      <c r="AB19" s="53" t="s">
        <v>510</v>
      </c>
      <c r="AC19" s="31"/>
      <c r="AD19" s="31"/>
      <c r="AE19" s="31"/>
      <c r="AF19" s="30"/>
      <c r="AK19" s="39" t="str">
        <f t="shared" si="7"/>
        <v>R</v>
      </c>
    </row>
    <row r="20" spans="1:37" ht="13.5" customHeight="1" x14ac:dyDescent="0.15">
      <c r="A20" s="14" t="s">
        <v>202</v>
      </c>
      <c r="B20" s="15"/>
      <c r="C20" s="13" t="str">
        <f t="shared" si="9"/>
        <v/>
      </c>
      <c r="D20" s="13" t="str">
        <f t="shared" si="8"/>
        <v/>
      </c>
      <c r="F20" s="18" t="s">
        <v>201</v>
      </c>
      <c r="G20" s="17"/>
      <c r="H20" s="13" t="str">
        <f t="shared" si="1"/>
        <v/>
      </c>
      <c r="I20" s="13" t="str">
        <f t="shared" si="5"/>
        <v>一般会計</v>
      </c>
      <c r="K20" s="13"/>
      <c r="L20" s="13"/>
      <c r="O20" s="13"/>
      <c r="P20" s="13"/>
      <c r="Q20" s="19"/>
      <c r="T20" s="13"/>
      <c r="U20" s="32" t="s">
        <v>533</v>
      </c>
      <c r="W20" s="32" t="s">
        <v>156</v>
      </c>
      <c r="Y20" s="32" t="s">
        <v>288</v>
      </c>
      <c r="Z20" s="32" t="s">
        <v>417</v>
      </c>
      <c r="AA20" s="53" t="s">
        <v>382</v>
      </c>
      <c r="AB20" s="53" t="s">
        <v>511</v>
      </c>
      <c r="AC20" s="31"/>
      <c r="AD20" s="31"/>
      <c r="AE20" s="31"/>
      <c r="AF20" s="30"/>
      <c r="AK20" s="39" t="str">
        <f t="shared" si="7"/>
        <v>S</v>
      </c>
    </row>
    <row r="21" spans="1:37" ht="13.5" customHeight="1" x14ac:dyDescent="0.15">
      <c r="A21" s="14" t="s">
        <v>203</v>
      </c>
      <c r="B21" s="15" t="s">
        <v>589</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534</v>
      </c>
      <c r="W21" s="32" t="s">
        <v>157</v>
      </c>
      <c r="Y21" s="32" t="s">
        <v>289</v>
      </c>
      <c r="Z21" s="32" t="s">
        <v>418</v>
      </c>
      <c r="AA21" s="53" t="s">
        <v>383</v>
      </c>
      <c r="AB21" s="53" t="s">
        <v>512</v>
      </c>
      <c r="AC21" s="31"/>
      <c r="AD21" s="31"/>
      <c r="AE21" s="31"/>
      <c r="AF21" s="30"/>
      <c r="AK21" s="39" t="str">
        <f t="shared" si="7"/>
        <v>T</v>
      </c>
    </row>
    <row r="22" spans="1:37" ht="13.5" customHeight="1" x14ac:dyDescent="0.15">
      <c r="A22" s="14" t="s">
        <v>204</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535</v>
      </c>
      <c r="W22" s="32" t="s">
        <v>158</v>
      </c>
      <c r="Y22" s="32" t="s">
        <v>290</v>
      </c>
      <c r="Z22" s="32" t="s">
        <v>419</v>
      </c>
      <c r="AA22" s="53" t="s">
        <v>384</v>
      </c>
      <c r="AB22" s="53" t="s">
        <v>513</v>
      </c>
      <c r="AC22" s="31"/>
      <c r="AD22" s="31"/>
      <c r="AE22" s="31"/>
      <c r="AF22" s="30"/>
      <c r="AK22" s="39" t="str">
        <f t="shared" si="7"/>
        <v>U</v>
      </c>
    </row>
    <row r="23" spans="1:37" ht="13.5" customHeight="1" x14ac:dyDescent="0.15">
      <c r="A23" s="14" t="s">
        <v>205</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536</v>
      </c>
      <c r="W23" s="32" t="s">
        <v>551</v>
      </c>
      <c r="Y23" s="32" t="s">
        <v>291</v>
      </c>
      <c r="Z23" s="32" t="s">
        <v>420</v>
      </c>
      <c r="AA23" s="53" t="s">
        <v>385</v>
      </c>
      <c r="AB23" s="53" t="s">
        <v>514</v>
      </c>
      <c r="AC23" s="31"/>
      <c r="AD23" s="31"/>
      <c r="AE23" s="31"/>
      <c r="AF23" s="30"/>
      <c r="AK23" s="39" t="str">
        <f t="shared" si="7"/>
        <v>V</v>
      </c>
    </row>
    <row r="24" spans="1:37" ht="13.5" customHeight="1" x14ac:dyDescent="0.15">
      <c r="A24" s="50" t="s">
        <v>260</v>
      </c>
      <c r="B24" s="15"/>
      <c r="C24" s="13" t="str">
        <f t="shared" si="9"/>
        <v/>
      </c>
      <c r="D24" s="13" t="str">
        <f>IF(C24="",D23,IF(D23&lt;&gt;"",CONCATENATE(D23,"、",C24),C24))</f>
        <v>地方創生</v>
      </c>
      <c r="F24" s="18" t="s">
        <v>263</v>
      </c>
      <c r="G24" s="17"/>
      <c r="H24" s="13" t="str">
        <f t="shared" si="1"/>
        <v/>
      </c>
      <c r="I24" s="13" t="str">
        <f t="shared" si="5"/>
        <v>一般会計</v>
      </c>
      <c r="K24" s="13"/>
      <c r="L24" s="13"/>
      <c r="O24" s="13"/>
      <c r="P24" s="13"/>
      <c r="Q24" s="19"/>
      <c r="T24" s="13"/>
      <c r="U24" s="32" t="s">
        <v>537</v>
      </c>
      <c r="Y24" s="32" t="s">
        <v>292</v>
      </c>
      <c r="Z24" s="32" t="s">
        <v>421</v>
      </c>
      <c r="AA24" s="53" t="s">
        <v>386</v>
      </c>
      <c r="AB24" s="53" t="s">
        <v>515</v>
      </c>
      <c r="AC24" s="31"/>
      <c r="AD24" s="31"/>
      <c r="AE24" s="31"/>
      <c r="AF24" s="30"/>
      <c r="AK24" s="39" t="str">
        <f>CHAR(CODE(AK23)+1)</f>
        <v>W</v>
      </c>
    </row>
    <row r="25" spans="1:37" ht="13.5" customHeight="1" x14ac:dyDescent="0.15">
      <c r="A25" s="52"/>
      <c r="B25" s="51"/>
      <c r="F25" s="18" t="s">
        <v>124</v>
      </c>
      <c r="G25" s="17"/>
      <c r="H25" s="13" t="str">
        <f t="shared" si="1"/>
        <v/>
      </c>
      <c r="I25" s="13" t="str">
        <f t="shared" si="5"/>
        <v>一般会計</v>
      </c>
      <c r="K25" s="13"/>
      <c r="L25" s="13"/>
      <c r="O25" s="13"/>
      <c r="P25" s="13"/>
      <c r="Q25" s="19"/>
      <c r="T25" s="13"/>
      <c r="U25" s="32" t="s">
        <v>538</v>
      </c>
      <c r="Y25" s="32" t="s">
        <v>293</v>
      </c>
      <c r="Z25" s="32" t="s">
        <v>422</v>
      </c>
      <c r="AA25" s="53" t="s">
        <v>387</v>
      </c>
      <c r="AB25" s="53" t="s">
        <v>516</v>
      </c>
      <c r="AC25" s="31"/>
      <c r="AD25" s="31"/>
      <c r="AE25" s="31"/>
      <c r="AF25" s="30"/>
      <c r="AK25" s="39" t="str">
        <f t="shared" si="7"/>
        <v>X</v>
      </c>
    </row>
    <row r="26" spans="1:37" ht="13.5" customHeight="1" x14ac:dyDescent="0.15">
      <c r="A26" s="49"/>
      <c r="B26" s="48"/>
      <c r="F26" s="18" t="s">
        <v>125</v>
      </c>
      <c r="G26" s="17"/>
      <c r="H26" s="13" t="str">
        <f t="shared" si="1"/>
        <v/>
      </c>
      <c r="I26" s="13" t="str">
        <f t="shared" si="5"/>
        <v>一般会計</v>
      </c>
      <c r="K26" s="13"/>
      <c r="L26" s="13"/>
      <c r="O26" s="13"/>
      <c r="P26" s="13"/>
      <c r="Q26" s="19"/>
      <c r="T26" s="13"/>
      <c r="U26" s="32" t="s">
        <v>539</v>
      </c>
      <c r="Y26" s="32" t="s">
        <v>294</v>
      </c>
      <c r="Z26" s="32" t="s">
        <v>423</v>
      </c>
      <c r="AA26" s="53" t="s">
        <v>388</v>
      </c>
      <c r="AB26" s="53" t="s">
        <v>517</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540</v>
      </c>
      <c r="Y27" s="32" t="s">
        <v>295</v>
      </c>
      <c r="Z27" s="32" t="s">
        <v>424</v>
      </c>
      <c r="AA27" s="53" t="s">
        <v>389</v>
      </c>
      <c r="AB27" s="53" t="s">
        <v>518</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541</v>
      </c>
      <c r="Y28" s="32" t="s">
        <v>296</v>
      </c>
      <c r="Z28" s="32" t="s">
        <v>425</v>
      </c>
      <c r="AA28" s="53" t="s">
        <v>390</v>
      </c>
      <c r="AB28" s="53" t="s">
        <v>519</v>
      </c>
      <c r="AC28" s="31"/>
      <c r="AD28" s="31"/>
      <c r="AE28" s="31"/>
      <c r="AF28" s="30"/>
      <c r="AK28" s="39"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542</v>
      </c>
      <c r="Y29" s="32" t="s">
        <v>297</v>
      </c>
      <c r="Z29" s="32" t="s">
        <v>426</v>
      </c>
      <c r="AA29" s="53" t="s">
        <v>391</v>
      </c>
      <c r="AB29" s="53" t="s">
        <v>520</v>
      </c>
      <c r="AC29" s="31"/>
      <c r="AD29" s="31"/>
      <c r="AE29" s="31"/>
      <c r="AF29" s="30"/>
      <c r="AK29" s="39"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543</v>
      </c>
      <c r="Y30" s="32" t="s">
        <v>298</v>
      </c>
      <c r="Z30" s="32" t="s">
        <v>427</v>
      </c>
      <c r="AA30" s="53" t="s">
        <v>392</v>
      </c>
      <c r="AB30" s="53" t="s">
        <v>521</v>
      </c>
      <c r="AC30" s="31"/>
      <c r="AD30" s="31"/>
      <c r="AE30" s="31"/>
      <c r="AF30" s="30"/>
      <c r="AK30" s="39"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544</v>
      </c>
      <c r="Y31" s="32" t="s">
        <v>299</v>
      </c>
      <c r="Z31" s="32" t="s">
        <v>428</v>
      </c>
      <c r="AA31" s="53" t="s">
        <v>393</v>
      </c>
      <c r="AB31" s="53" t="s">
        <v>522</v>
      </c>
      <c r="AC31" s="31"/>
      <c r="AD31" s="31"/>
      <c r="AE31" s="31"/>
      <c r="AF31" s="30"/>
      <c r="AK31" s="39"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545</v>
      </c>
      <c r="Y32" s="32" t="s">
        <v>300</v>
      </c>
      <c r="Z32" s="32" t="s">
        <v>429</v>
      </c>
      <c r="AA32" s="53" t="s">
        <v>64</v>
      </c>
      <c r="AB32" s="53" t="s">
        <v>64</v>
      </c>
      <c r="AC32" s="31"/>
      <c r="AD32" s="31"/>
      <c r="AE32" s="31"/>
      <c r="AF32" s="30"/>
      <c r="AK32" s="39"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546</v>
      </c>
      <c r="Y33" s="32" t="s">
        <v>301</v>
      </c>
      <c r="Z33" s="32" t="s">
        <v>430</v>
      </c>
      <c r="AA33" s="42"/>
      <c r="AB33" s="31"/>
      <c r="AC33" s="31"/>
      <c r="AD33" s="31"/>
      <c r="AE33" s="31"/>
      <c r="AF33" s="30"/>
      <c r="AK33" s="39"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547</v>
      </c>
      <c r="Y34" s="32" t="s">
        <v>302</v>
      </c>
      <c r="Z34" s="32" t="s">
        <v>431</v>
      </c>
      <c r="AB34" s="31"/>
      <c r="AC34" s="31"/>
      <c r="AD34" s="31"/>
      <c r="AE34" s="31"/>
      <c r="AF34" s="30"/>
      <c r="AK34" s="39"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Y35" s="32" t="s">
        <v>303</v>
      </c>
      <c r="Z35" s="32" t="s">
        <v>432</v>
      </c>
      <c r="AC35" s="31"/>
      <c r="AF35" s="30"/>
      <c r="AK35" s="39"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U36" s="32" t="s">
        <v>548</v>
      </c>
      <c r="Y36" s="32" t="s">
        <v>304</v>
      </c>
      <c r="Z36" s="32" t="s">
        <v>433</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305</v>
      </c>
      <c r="Z37" s="32" t="s">
        <v>434</v>
      </c>
      <c r="AF37" s="30"/>
      <c r="AK37" s="39" t="str">
        <f t="shared" si="7"/>
        <v>j</v>
      </c>
    </row>
    <row r="38" spans="1:37" x14ac:dyDescent="0.15">
      <c r="A38" s="13"/>
      <c r="B38" s="13"/>
      <c r="F38" s="13"/>
      <c r="G38" s="19"/>
      <c r="K38" s="13"/>
      <c r="L38" s="13"/>
      <c r="O38" s="13"/>
      <c r="P38" s="13"/>
      <c r="Q38" s="19"/>
      <c r="T38" s="13"/>
      <c r="U38" s="32" t="s">
        <v>247</v>
      </c>
      <c r="Y38" s="32" t="s">
        <v>306</v>
      </c>
      <c r="Z38" s="32" t="s">
        <v>435</v>
      </c>
      <c r="AF38" s="30"/>
      <c r="AK38" s="39" t="str">
        <f t="shared" si="7"/>
        <v>k</v>
      </c>
    </row>
    <row r="39" spans="1:37" x14ac:dyDescent="0.15">
      <c r="A39" s="13"/>
      <c r="B39" s="13"/>
      <c r="F39" s="13" t="str">
        <f>I37</f>
        <v>一般会計</v>
      </c>
      <c r="G39" s="19"/>
      <c r="K39" s="13"/>
      <c r="L39" s="13"/>
      <c r="O39" s="13"/>
      <c r="P39" s="13"/>
      <c r="Q39" s="19"/>
      <c r="T39" s="13"/>
      <c r="U39" s="32" t="s">
        <v>257</v>
      </c>
      <c r="Y39" s="32" t="s">
        <v>307</v>
      </c>
      <c r="Z39" s="32" t="s">
        <v>436</v>
      </c>
      <c r="AF39" s="30"/>
      <c r="AK39" s="39" t="str">
        <f t="shared" si="7"/>
        <v>l</v>
      </c>
    </row>
    <row r="40" spans="1:37" x14ac:dyDescent="0.15">
      <c r="A40" s="13"/>
      <c r="B40" s="13"/>
      <c r="F40" s="13"/>
      <c r="G40" s="19"/>
      <c r="K40" s="13"/>
      <c r="L40" s="13"/>
      <c r="O40" s="13"/>
      <c r="P40" s="13"/>
      <c r="Q40" s="19"/>
      <c r="T40" s="13"/>
      <c r="Y40" s="32" t="s">
        <v>308</v>
      </c>
      <c r="Z40" s="32" t="s">
        <v>437</v>
      </c>
      <c r="AF40" s="30"/>
      <c r="AK40" s="39" t="str">
        <f t="shared" si="7"/>
        <v>m</v>
      </c>
    </row>
    <row r="41" spans="1:37" x14ac:dyDescent="0.15">
      <c r="A41" s="13"/>
      <c r="B41" s="13"/>
      <c r="F41" s="13"/>
      <c r="G41" s="19"/>
      <c r="K41" s="13"/>
      <c r="L41" s="13"/>
      <c r="O41" s="13"/>
      <c r="P41" s="13"/>
      <c r="Q41" s="19"/>
      <c r="T41" s="13"/>
      <c r="Y41" s="32" t="s">
        <v>309</v>
      </c>
      <c r="Z41" s="32" t="s">
        <v>438</v>
      </c>
      <c r="AF41" s="30"/>
      <c r="AK41" s="39" t="str">
        <f t="shared" si="7"/>
        <v>n</v>
      </c>
    </row>
    <row r="42" spans="1:37" x14ac:dyDescent="0.15">
      <c r="A42" s="13"/>
      <c r="B42" s="13"/>
      <c r="F42" s="13"/>
      <c r="G42" s="19"/>
      <c r="K42" s="13"/>
      <c r="L42" s="13"/>
      <c r="O42" s="13"/>
      <c r="P42" s="13"/>
      <c r="Q42" s="19"/>
      <c r="T42" s="13"/>
      <c r="Y42" s="32" t="s">
        <v>310</v>
      </c>
      <c r="Z42" s="32" t="s">
        <v>439</v>
      </c>
      <c r="AF42" s="30"/>
      <c r="AK42" s="39" t="str">
        <f t="shared" si="7"/>
        <v>o</v>
      </c>
    </row>
    <row r="43" spans="1:37" x14ac:dyDescent="0.15">
      <c r="A43" s="13"/>
      <c r="B43" s="13"/>
      <c r="F43" s="13"/>
      <c r="G43" s="19"/>
      <c r="K43" s="13"/>
      <c r="L43" s="13"/>
      <c r="O43" s="13"/>
      <c r="P43" s="13"/>
      <c r="Q43" s="19"/>
      <c r="T43" s="13"/>
      <c r="Y43" s="32" t="s">
        <v>311</v>
      </c>
      <c r="Z43" s="32" t="s">
        <v>440</v>
      </c>
      <c r="AF43" s="30"/>
      <c r="AK43" s="39" t="str">
        <f t="shared" si="7"/>
        <v>p</v>
      </c>
    </row>
    <row r="44" spans="1:37" x14ac:dyDescent="0.15">
      <c r="A44" s="13"/>
      <c r="B44" s="13"/>
      <c r="F44" s="13"/>
      <c r="G44" s="19"/>
      <c r="K44" s="13"/>
      <c r="L44" s="13"/>
      <c r="O44" s="13"/>
      <c r="P44" s="13"/>
      <c r="Q44" s="19"/>
      <c r="T44" s="13"/>
      <c r="Y44" s="32" t="s">
        <v>312</v>
      </c>
      <c r="Z44" s="32" t="s">
        <v>441</v>
      </c>
      <c r="AF44" s="30"/>
      <c r="AK44" s="39" t="str">
        <f t="shared" si="7"/>
        <v>q</v>
      </c>
    </row>
    <row r="45" spans="1:37" x14ac:dyDescent="0.15">
      <c r="A45" s="13"/>
      <c r="B45" s="13"/>
      <c r="F45" s="13"/>
      <c r="G45" s="19"/>
      <c r="K45" s="13"/>
      <c r="L45" s="13"/>
      <c r="O45" s="13"/>
      <c r="P45" s="13"/>
      <c r="Q45" s="19"/>
      <c r="T45" s="13"/>
      <c r="Y45" s="32" t="s">
        <v>313</v>
      </c>
      <c r="Z45" s="32" t="s">
        <v>442</v>
      </c>
      <c r="AF45" s="30"/>
      <c r="AK45" s="39" t="str">
        <f t="shared" si="7"/>
        <v>r</v>
      </c>
    </row>
    <row r="46" spans="1:37" x14ac:dyDescent="0.15">
      <c r="A46" s="13"/>
      <c r="B46" s="13"/>
      <c r="F46" s="13"/>
      <c r="G46" s="19"/>
      <c r="K46" s="13"/>
      <c r="L46" s="13"/>
      <c r="O46" s="13"/>
      <c r="P46" s="13"/>
      <c r="Q46" s="19"/>
      <c r="T46" s="13"/>
      <c r="Y46" s="32" t="s">
        <v>314</v>
      </c>
      <c r="Z46" s="32" t="s">
        <v>443</v>
      </c>
      <c r="AF46" s="30"/>
      <c r="AK46" s="39" t="str">
        <f t="shared" si="7"/>
        <v>s</v>
      </c>
    </row>
    <row r="47" spans="1:37" x14ac:dyDescent="0.15">
      <c r="A47" s="13"/>
      <c r="B47" s="13"/>
      <c r="F47" s="13"/>
      <c r="G47" s="19"/>
      <c r="K47" s="13"/>
      <c r="L47" s="13"/>
      <c r="O47" s="13"/>
      <c r="P47" s="13"/>
      <c r="Q47" s="19"/>
      <c r="T47" s="13"/>
      <c r="Y47" s="32" t="s">
        <v>315</v>
      </c>
      <c r="Z47" s="32" t="s">
        <v>444</v>
      </c>
      <c r="AF47" s="30"/>
      <c r="AK47" s="39" t="str">
        <f t="shared" si="7"/>
        <v>t</v>
      </c>
    </row>
    <row r="48" spans="1:37" x14ac:dyDescent="0.15">
      <c r="A48" s="13"/>
      <c r="B48" s="13"/>
      <c r="F48" s="13"/>
      <c r="G48" s="19"/>
      <c r="K48" s="13"/>
      <c r="L48" s="13"/>
      <c r="O48" s="13"/>
      <c r="P48" s="13"/>
      <c r="Q48" s="19"/>
      <c r="T48" s="13"/>
      <c r="Y48" s="32" t="s">
        <v>316</v>
      </c>
      <c r="Z48" s="32" t="s">
        <v>445</v>
      </c>
      <c r="AF48" s="30"/>
      <c r="AK48" s="39" t="str">
        <f t="shared" si="7"/>
        <v>u</v>
      </c>
    </row>
    <row r="49" spans="1:37" x14ac:dyDescent="0.15">
      <c r="A49" s="13"/>
      <c r="B49" s="13"/>
      <c r="F49" s="13"/>
      <c r="G49" s="19"/>
      <c r="K49" s="13"/>
      <c r="L49" s="13"/>
      <c r="O49" s="13"/>
      <c r="P49" s="13"/>
      <c r="Q49" s="19"/>
      <c r="T49" s="13"/>
      <c r="Y49" s="32" t="s">
        <v>317</v>
      </c>
      <c r="Z49" s="32" t="s">
        <v>446</v>
      </c>
      <c r="AF49" s="30"/>
      <c r="AK49" s="39" t="str">
        <f t="shared" si="7"/>
        <v>v</v>
      </c>
    </row>
    <row r="50" spans="1:37" x14ac:dyDescent="0.15">
      <c r="A50" s="13"/>
      <c r="B50" s="13"/>
      <c r="F50" s="13"/>
      <c r="G50" s="19"/>
      <c r="K50" s="13"/>
      <c r="L50" s="13"/>
      <c r="O50" s="13"/>
      <c r="P50" s="13"/>
      <c r="Q50" s="19"/>
      <c r="T50" s="13"/>
      <c r="Y50" s="32" t="s">
        <v>318</v>
      </c>
      <c r="Z50" s="32" t="s">
        <v>447</v>
      </c>
      <c r="AF50" s="30"/>
    </row>
    <row r="51" spans="1:37" x14ac:dyDescent="0.15">
      <c r="A51" s="13"/>
      <c r="B51" s="13"/>
      <c r="F51" s="13"/>
      <c r="G51" s="19"/>
      <c r="K51" s="13"/>
      <c r="L51" s="13"/>
      <c r="O51" s="13"/>
      <c r="P51" s="13"/>
      <c r="Q51" s="19"/>
      <c r="T51" s="13"/>
      <c r="Y51" s="32" t="s">
        <v>319</v>
      </c>
      <c r="Z51" s="32" t="s">
        <v>448</v>
      </c>
      <c r="AF51" s="30"/>
    </row>
    <row r="52" spans="1:37" x14ac:dyDescent="0.15">
      <c r="A52" s="13"/>
      <c r="B52" s="13"/>
      <c r="F52" s="13"/>
      <c r="G52" s="19"/>
      <c r="K52" s="13"/>
      <c r="L52" s="13"/>
      <c r="O52" s="13"/>
      <c r="P52" s="13"/>
      <c r="Q52" s="19"/>
      <c r="T52" s="13"/>
      <c r="Y52" s="32" t="s">
        <v>320</v>
      </c>
      <c r="Z52" s="32" t="s">
        <v>449</v>
      </c>
      <c r="AF52" s="30"/>
    </row>
    <row r="53" spans="1:37" x14ac:dyDescent="0.15">
      <c r="A53" s="13"/>
      <c r="B53" s="13"/>
      <c r="F53" s="13"/>
      <c r="G53" s="19"/>
      <c r="K53" s="13"/>
      <c r="L53" s="13"/>
      <c r="O53" s="13"/>
      <c r="P53" s="13"/>
      <c r="Q53" s="19"/>
      <c r="T53" s="13"/>
      <c r="Y53" s="32" t="s">
        <v>321</v>
      </c>
      <c r="Z53" s="32" t="s">
        <v>450</v>
      </c>
      <c r="AF53" s="30"/>
    </row>
    <row r="54" spans="1:37" x14ac:dyDescent="0.15">
      <c r="A54" s="13"/>
      <c r="B54" s="13"/>
      <c r="F54" s="13"/>
      <c r="G54" s="19"/>
      <c r="K54" s="13"/>
      <c r="L54" s="13"/>
      <c r="O54" s="13"/>
      <c r="P54" s="20"/>
      <c r="Q54" s="19"/>
      <c r="T54" s="13"/>
      <c r="Y54" s="32" t="s">
        <v>322</v>
      </c>
      <c r="Z54" s="32" t="s">
        <v>451</v>
      </c>
      <c r="AF54" s="30"/>
    </row>
    <row r="55" spans="1:37" x14ac:dyDescent="0.15">
      <c r="A55" s="13"/>
      <c r="B55" s="13"/>
      <c r="F55" s="13"/>
      <c r="G55" s="19"/>
      <c r="K55" s="13"/>
      <c r="L55" s="13"/>
      <c r="O55" s="13"/>
      <c r="P55" s="13"/>
      <c r="Q55" s="19"/>
      <c r="T55" s="13"/>
      <c r="Y55" s="32" t="s">
        <v>323</v>
      </c>
      <c r="Z55" s="32" t="s">
        <v>452</v>
      </c>
      <c r="AF55" s="30"/>
    </row>
    <row r="56" spans="1:37" x14ac:dyDescent="0.15">
      <c r="A56" s="13"/>
      <c r="B56" s="13"/>
      <c r="F56" s="13"/>
      <c r="G56" s="19"/>
      <c r="K56" s="13"/>
      <c r="L56" s="13"/>
      <c r="O56" s="13"/>
      <c r="P56" s="13"/>
      <c r="Q56" s="19"/>
      <c r="T56" s="13"/>
      <c r="Y56" s="32" t="s">
        <v>324</v>
      </c>
      <c r="Z56" s="32" t="s">
        <v>453</v>
      </c>
      <c r="AF56" s="30"/>
    </row>
    <row r="57" spans="1:37" x14ac:dyDescent="0.15">
      <c r="A57" s="13"/>
      <c r="B57" s="13"/>
      <c r="F57" s="13"/>
      <c r="G57" s="19"/>
      <c r="K57" s="13"/>
      <c r="L57" s="13"/>
      <c r="O57" s="13"/>
      <c r="P57" s="13"/>
      <c r="Q57" s="19"/>
      <c r="T57" s="13"/>
      <c r="Y57" s="32" t="s">
        <v>325</v>
      </c>
      <c r="Z57" s="32" t="s">
        <v>454</v>
      </c>
      <c r="AF57" s="30"/>
    </row>
    <row r="58" spans="1:37" x14ac:dyDescent="0.15">
      <c r="A58" s="13"/>
      <c r="B58" s="13"/>
      <c r="F58" s="13"/>
      <c r="G58" s="19"/>
      <c r="K58" s="13"/>
      <c r="L58" s="13"/>
      <c r="O58" s="13"/>
      <c r="P58" s="13"/>
      <c r="Q58" s="19"/>
      <c r="T58" s="13"/>
      <c r="Y58" s="32" t="s">
        <v>326</v>
      </c>
      <c r="Z58" s="32" t="s">
        <v>455</v>
      </c>
      <c r="AF58" s="30"/>
    </row>
    <row r="59" spans="1:37" x14ac:dyDescent="0.15">
      <c r="A59" s="13"/>
      <c r="B59" s="13"/>
      <c r="F59" s="13"/>
      <c r="G59" s="19"/>
      <c r="K59" s="13"/>
      <c r="L59" s="13"/>
      <c r="O59" s="13"/>
      <c r="P59" s="13"/>
      <c r="Q59" s="19"/>
      <c r="T59" s="13"/>
      <c r="Y59" s="32" t="s">
        <v>327</v>
      </c>
      <c r="Z59" s="32" t="s">
        <v>456</v>
      </c>
      <c r="AF59" s="30"/>
    </row>
    <row r="60" spans="1:37" x14ac:dyDescent="0.15">
      <c r="A60" s="13"/>
      <c r="B60" s="13"/>
      <c r="F60" s="13"/>
      <c r="G60" s="19"/>
      <c r="K60" s="13"/>
      <c r="L60" s="13"/>
      <c r="O60" s="13"/>
      <c r="P60" s="13"/>
      <c r="Q60" s="19"/>
      <c r="T60" s="13"/>
      <c r="Y60" s="32" t="s">
        <v>328</v>
      </c>
      <c r="Z60" s="32" t="s">
        <v>457</v>
      </c>
      <c r="AF60" s="30"/>
    </row>
    <row r="61" spans="1:37" x14ac:dyDescent="0.15">
      <c r="A61" s="13"/>
      <c r="B61" s="13"/>
      <c r="F61" s="13"/>
      <c r="G61" s="19"/>
      <c r="K61" s="13"/>
      <c r="L61" s="13"/>
      <c r="O61" s="13"/>
      <c r="P61" s="13"/>
      <c r="Q61" s="19"/>
      <c r="T61" s="13"/>
      <c r="Y61" s="32" t="s">
        <v>329</v>
      </c>
      <c r="Z61" s="32" t="s">
        <v>458</v>
      </c>
      <c r="AF61" s="30"/>
    </row>
    <row r="62" spans="1:37" x14ac:dyDescent="0.15">
      <c r="A62" s="13"/>
      <c r="B62" s="13"/>
      <c r="F62" s="13"/>
      <c r="G62" s="19"/>
      <c r="K62" s="13"/>
      <c r="L62" s="13"/>
      <c r="O62" s="13"/>
      <c r="P62" s="13"/>
      <c r="Q62" s="19"/>
      <c r="T62" s="13"/>
      <c r="Y62" s="32" t="s">
        <v>330</v>
      </c>
      <c r="Z62" s="32" t="s">
        <v>459</v>
      </c>
      <c r="AF62" s="30"/>
    </row>
    <row r="63" spans="1:37" x14ac:dyDescent="0.15">
      <c r="A63" s="13"/>
      <c r="B63" s="13"/>
      <c r="F63" s="13"/>
      <c r="G63" s="19"/>
      <c r="K63" s="13"/>
      <c r="L63" s="13"/>
      <c r="O63" s="13"/>
      <c r="P63" s="13"/>
      <c r="Q63" s="19"/>
      <c r="T63" s="13"/>
      <c r="Y63" s="32" t="s">
        <v>331</v>
      </c>
      <c r="Z63" s="32" t="s">
        <v>460</v>
      </c>
      <c r="AF63" s="30"/>
    </row>
    <row r="64" spans="1:37" x14ac:dyDescent="0.15">
      <c r="A64" s="13"/>
      <c r="B64" s="13"/>
      <c r="F64" s="13"/>
      <c r="G64" s="19"/>
      <c r="K64" s="13"/>
      <c r="L64" s="13"/>
      <c r="O64" s="13"/>
      <c r="P64" s="13"/>
      <c r="Q64" s="19"/>
      <c r="T64" s="13"/>
      <c r="Y64" s="32" t="s">
        <v>332</v>
      </c>
      <c r="Z64" s="32" t="s">
        <v>461</v>
      </c>
      <c r="AF64" s="30"/>
    </row>
    <row r="65" spans="1:32" x14ac:dyDescent="0.15">
      <c r="A65" s="13"/>
      <c r="B65" s="13"/>
      <c r="F65" s="13"/>
      <c r="G65" s="19"/>
      <c r="K65" s="13"/>
      <c r="L65" s="13"/>
      <c r="O65" s="13"/>
      <c r="P65" s="13"/>
      <c r="Q65" s="19"/>
      <c r="T65" s="13"/>
      <c r="Y65" s="32" t="s">
        <v>333</v>
      </c>
      <c r="Z65" s="32" t="s">
        <v>462</v>
      </c>
      <c r="AF65" s="30"/>
    </row>
    <row r="66" spans="1:32" x14ac:dyDescent="0.15">
      <c r="A66" s="13"/>
      <c r="B66" s="13"/>
      <c r="F66" s="13"/>
      <c r="G66" s="19"/>
      <c r="K66" s="13"/>
      <c r="L66" s="13"/>
      <c r="O66" s="13"/>
      <c r="P66" s="13"/>
      <c r="Q66" s="19"/>
      <c r="T66" s="13"/>
      <c r="Y66" s="32" t="s">
        <v>65</v>
      </c>
      <c r="Z66" s="32" t="s">
        <v>463</v>
      </c>
      <c r="AF66" s="30"/>
    </row>
    <row r="67" spans="1:32" x14ac:dyDescent="0.15">
      <c r="A67" s="13"/>
      <c r="B67" s="13"/>
      <c r="F67" s="13"/>
      <c r="G67" s="19"/>
      <c r="K67" s="13"/>
      <c r="L67" s="13"/>
      <c r="O67" s="13"/>
      <c r="P67" s="13"/>
      <c r="Q67" s="19"/>
      <c r="T67" s="13"/>
      <c r="Y67" s="32" t="s">
        <v>334</v>
      </c>
      <c r="Z67" s="32" t="s">
        <v>464</v>
      </c>
      <c r="AF67" s="30"/>
    </row>
    <row r="68" spans="1:32" x14ac:dyDescent="0.15">
      <c r="A68" s="13"/>
      <c r="B68" s="13"/>
      <c r="F68" s="13"/>
      <c r="G68" s="19"/>
      <c r="K68" s="13"/>
      <c r="L68" s="13"/>
      <c r="O68" s="13"/>
      <c r="P68" s="13"/>
      <c r="Q68" s="19"/>
      <c r="T68" s="13"/>
      <c r="Y68" s="32" t="s">
        <v>335</v>
      </c>
      <c r="Z68" s="32" t="s">
        <v>465</v>
      </c>
      <c r="AF68" s="30"/>
    </row>
    <row r="69" spans="1:32" x14ac:dyDescent="0.15">
      <c r="A69" s="13"/>
      <c r="B69" s="13"/>
      <c r="F69" s="13"/>
      <c r="G69" s="19"/>
      <c r="K69" s="13"/>
      <c r="L69" s="13"/>
      <c r="O69" s="13"/>
      <c r="P69" s="13"/>
      <c r="Q69" s="19"/>
      <c r="T69" s="13"/>
      <c r="Y69" s="32" t="s">
        <v>336</v>
      </c>
      <c r="Z69" s="32" t="s">
        <v>466</v>
      </c>
      <c r="AF69" s="30"/>
    </row>
    <row r="70" spans="1:32" x14ac:dyDescent="0.15">
      <c r="A70" s="13"/>
      <c r="B70" s="13"/>
      <c r="Y70" s="32" t="s">
        <v>337</v>
      </c>
      <c r="Z70" s="32" t="s">
        <v>467</v>
      </c>
    </row>
    <row r="71" spans="1:32" x14ac:dyDescent="0.15">
      <c r="Y71" s="32" t="s">
        <v>338</v>
      </c>
      <c r="Z71" s="32" t="s">
        <v>468</v>
      </c>
    </row>
    <row r="72" spans="1:32" x14ac:dyDescent="0.15">
      <c r="Y72" s="32" t="s">
        <v>339</v>
      </c>
      <c r="Z72" s="32" t="s">
        <v>469</v>
      </c>
    </row>
    <row r="73" spans="1:32" x14ac:dyDescent="0.15">
      <c r="Y73" s="32" t="s">
        <v>340</v>
      </c>
      <c r="Z73" s="32" t="s">
        <v>470</v>
      </c>
    </row>
    <row r="74" spans="1:32" x14ac:dyDescent="0.15">
      <c r="Y74" s="32" t="s">
        <v>341</v>
      </c>
      <c r="Z74" s="32" t="s">
        <v>471</v>
      </c>
    </row>
    <row r="75" spans="1:32" x14ac:dyDescent="0.15">
      <c r="Y75" s="32" t="s">
        <v>342</v>
      </c>
      <c r="Z75" s="32" t="s">
        <v>472</v>
      </c>
    </row>
    <row r="76" spans="1:32" x14ac:dyDescent="0.15">
      <c r="Y76" s="32" t="s">
        <v>343</v>
      </c>
      <c r="Z76" s="32" t="s">
        <v>473</v>
      </c>
    </row>
    <row r="77" spans="1:32" x14ac:dyDescent="0.15">
      <c r="Y77" s="32" t="s">
        <v>344</v>
      </c>
      <c r="Z77" s="32" t="s">
        <v>474</v>
      </c>
    </row>
    <row r="78" spans="1:32" x14ac:dyDescent="0.15">
      <c r="Y78" s="32" t="s">
        <v>345</v>
      </c>
      <c r="Z78" s="32" t="s">
        <v>475</v>
      </c>
    </row>
    <row r="79" spans="1:32" x14ac:dyDescent="0.15">
      <c r="Y79" s="32" t="s">
        <v>346</v>
      </c>
      <c r="Z79" s="32" t="s">
        <v>476</v>
      </c>
    </row>
    <row r="80" spans="1:32" x14ac:dyDescent="0.15">
      <c r="Y80" s="32" t="s">
        <v>347</v>
      </c>
      <c r="Z80" s="32" t="s">
        <v>477</v>
      </c>
    </row>
    <row r="81" spans="25:26" x14ac:dyDescent="0.15">
      <c r="Y81" s="32" t="s">
        <v>348</v>
      </c>
      <c r="Z81" s="32" t="s">
        <v>478</v>
      </c>
    </row>
    <row r="82" spans="25:26" x14ac:dyDescent="0.15">
      <c r="Y82" s="32" t="s">
        <v>349</v>
      </c>
      <c r="Z82" s="32" t="s">
        <v>479</v>
      </c>
    </row>
    <row r="83" spans="25:26" x14ac:dyDescent="0.15">
      <c r="Y83" s="32" t="s">
        <v>350</v>
      </c>
      <c r="Z83" s="32" t="s">
        <v>480</v>
      </c>
    </row>
    <row r="84" spans="25:26" x14ac:dyDescent="0.15">
      <c r="Y84" s="32" t="s">
        <v>351</v>
      </c>
      <c r="Z84" s="32" t="s">
        <v>481</v>
      </c>
    </row>
    <row r="85" spans="25:26" x14ac:dyDescent="0.15">
      <c r="Y85" s="32" t="s">
        <v>352</v>
      </c>
      <c r="Z85" s="32" t="s">
        <v>482</v>
      </c>
    </row>
    <row r="86" spans="25:26" x14ac:dyDescent="0.15">
      <c r="Y86" s="32" t="s">
        <v>353</v>
      </c>
      <c r="Z86" s="32" t="s">
        <v>483</v>
      </c>
    </row>
    <row r="87" spans="25:26" x14ac:dyDescent="0.15">
      <c r="Y87" s="32" t="s">
        <v>354</v>
      </c>
      <c r="Z87" s="32" t="s">
        <v>484</v>
      </c>
    </row>
    <row r="88" spans="25:26" x14ac:dyDescent="0.15">
      <c r="Y88" s="32" t="s">
        <v>355</v>
      </c>
      <c r="Z88" s="32" t="s">
        <v>485</v>
      </c>
    </row>
    <row r="89" spans="25:26" x14ac:dyDescent="0.15">
      <c r="Y89" s="32" t="s">
        <v>356</v>
      </c>
      <c r="Z89" s="32" t="s">
        <v>486</v>
      </c>
    </row>
    <row r="90" spans="25:26" x14ac:dyDescent="0.15">
      <c r="Y90" s="32" t="s">
        <v>357</v>
      </c>
      <c r="Z90" s="32" t="s">
        <v>487</v>
      </c>
    </row>
    <row r="91" spans="25:26" x14ac:dyDescent="0.15">
      <c r="Y91" s="32" t="s">
        <v>358</v>
      </c>
      <c r="Z91" s="32" t="s">
        <v>488</v>
      </c>
    </row>
    <row r="92" spans="25:26" x14ac:dyDescent="0.15">
      <c r="Y92" s="32" t="s">
        <v>359</v>
      </c>
      <c r="Z92" s="32" t="s">
        <v>489</v>
      </c>
    </row>
    <row r="93" spans="25:26" x14ac:dyDescent="0.15">
      <c r="Y93" s="32" t="s">
        <v>360</v>
      </c>
      <c r="Z93" s="32" t="s">
        <v>490</v>
      </c>
    </row>
    <row r="94" spans="25:26" x14ac:dyDescent="0.15">
      <c r="Y94" s="32" t="s">
        <v>361</v>
      </c>
      <c r="Z94" s="32" t="s">
        <v>491</v>
      </c>
    </row>
    <row r="95" spans="25:26" x14ac:dyDescent="0.15">
      <c r="Y95" s="32" t="s">
        <v>362</v>
      </c>
      <c r="Z95" s="32" t="s">
        <v>492</v>
      </c>
    </row>
    <row r="96" spans="25:26" x14ac:dyDescent="0.15">
      <c r="Y96" s="32" t="s">
        <v>264</v>
      </c>
      <c r="Z96" s="32" t="s">
        <v>493</v>
      </c>
    </row>
    <row r="97" spans="25:26" x14ac:dyDescent="0.15">
      <c r="Y97" s="32" t="s">
        <v>363</v>
      </c>
      <c r="Z97" s="32" t="s">
        <v>494</v>
      </c>
    </row>
    <row r="98" spans="25:26" x14ac:dyDescent="0.15">
      <c r="Y98" s="32" t="s">
        <v>364</v>
      </c>
      <c r="Z98" s="32" t="s">
        <v>495</v>
      </c>
    </row>
    <row r="99" spans="25:26" x14ac:dyDescent="0.15">
      <c r="Y99" s="32" t="s">
        <v>394</v>
      </c>
      <c r="Z99" s="32"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2021-08-31T17:50:12Z</dcterms:created>
  <dcterms:modified xsi:type="dcterms:W3CDTF">2021-09-06T10:18:11Z</dcterms:modified>
</cp:coreProperties>
</file>