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20" windowWidth="27996" windowHeight="16440"/>
  </bookViews>
  <sheets>
    <sheet name="行政事業レビューシート" sheetId="3" r:id="rId1"/>
    <sheet name="入力規則等" sheetId="4" r:id="rId2"/>
  </sheets>
  <definedNames>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Y132" i="3" l="1"/>
  <c r="AY131" i="3"/>
  <c r="AY130" i="3"/>
  <c r="AY129" i="3"/>
  <c r="AY128" i="3"/>
  <c r="AY124" i="3"/>
  <c r="AY125" i="3" s="1"/>
  <c r="AY117" i="3"/>
  <c r="AY44" i="3"/>
  <c r="AY47" i="3" s="1"/>
  <c r="AY42" i="3"/>
  <c r="AY43" i="3" s="1"/>
  <c r="AY46" i="3" l="1"/>
  <c r="AY127" i="3"/>
  <c r="AY126" i="3"/>
  <c r="AY45"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W28" i="3" l="1"/>
  <c r="C23" i="4" l="1"/>
  <c r="C24" i="4"/>
  <c r="W21" i="3" l="1"/>
  <c r="AD21" i="3"/>
  <c r="P21" i="3"/>
  <c r="P18" i="3" l="1"/>
  <c r="P20" i="3" s="1"/>
  <c r="W18" i="3"/>
  <c r="W20" i="3" s="1"/>
  <c r="AU116" i="3"/>
  <c r="Y11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<sst xmlns="http://schemas.openxmlformats.org/spreadsheetml/2006/main" count="796" uniqueCount="638">
  <si>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</si>
  <si>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</si>
  <si>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</si>
  <si>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</si>
  <si>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</si>
  <si>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</si>
  <si>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</si>
  <si>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</si>
  <si>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</si>
  <si>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</si>
  <si>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</si>
  <si>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</si>
  <si>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</si>
  <si>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</si>
  <si>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</si>
  <si>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</si>
  <si>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</si>
  <si>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</si>
  <si>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</si>
  <si>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</si>
  <si>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</si>
  <si>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</si>
  <si>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</si>
  <si>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</si>
  <si>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</si>
  <si>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</si>
  <si>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</si>
  <si>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</si>
  <si>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</si>
  <si>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</si>
  <si>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</si>
  <si>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</si>
  <si>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</si>
  <si>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</si>
  <si>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</si>
  <si>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</si>
  <si>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</si>
  <si>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</si>
  <si>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</si>
  <si>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</si>
  <si>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</si>
  <si>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</si>
  <si>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</si>
  <si>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</si>
  <si>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</si>
  <si>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</si>
  <si>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</si>
  <si>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</si>
  <si>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</si>
  <si>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</si>
  <si>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</si>
  <si>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</si>
  <si>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</si>
  <si>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</si>
  <si>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</si>
  <si>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</si>
  <si>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</si>
  <si>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</si>
  <si>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</si>
  <si>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</si>
  <si>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</si>
  <si>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</si>
  <si>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</si>
  <si>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</si>
  <si>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</si>
  <si>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</si>
  <si>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</si>
  <si>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</si>
  <si>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</si>
  <si>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</si>
  <si>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</si>
  <si>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</si>
  <si>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</si>
  <si>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</si>
  <si>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</si>
  <si>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</si>
  <si>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</si>
  <si>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</si>
  <si>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</si>
  <si>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</si>
  <si>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</si>
  <si>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</si>
  <si>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</si>
  <si>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</si>
  <si>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</si>
  <si>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</si>
  <si>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</si>
  <si>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</si>
  <si>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</si>
  <si>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</si>
  <si>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</si>
  <si>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</si>
  <si>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</si>
  <si>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</si>
  <si>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</si>
  <si>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</si>
  <si>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</si>
  <si>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</si>
  <si>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</si>
  <si>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</si>
  <si>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</si>
  <si>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</si>
  <si>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</si>
  <si>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</si>
  <si>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</si>
  <si>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</si>
  <si>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</si>
  <si>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</si>
  <si>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</si>
  <si>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</si>
  <si>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</si>
  <si>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</si>
  <si>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</si>
  <si>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</si>
  <si>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</si>
  <si>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</si>
  <si>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</si>
  <si>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</si>
  <si>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</si>
  <si>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</si>
  <si>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</si>
  <si>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</si>
  <si>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</si>
  <si>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</si>
  <si>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</si>
  <si>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</si>
  <si>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</si>
  <si>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</si>
  <si>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</si>
  <si>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</si>
  <si>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</si>
  <si>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</si>
  <si>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</si>
  <si>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</si>
  <si>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</si>
  <si>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</si>
  <si>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</si>
  <si>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</si>
  <si>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</si>
  <si>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</si>
  <si>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</si>
  <si>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</si>
  <si>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</si>
  <si>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</si>
  <si>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</si>
  <si>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</si>
  <si>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</si>
  <si>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</si>
  <si>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</si>
  <si>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</si>
  <si>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</si>
  <si>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</si>
  <si>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</si>
  <si>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</si>
  <si>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</si>
  <si>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</si>
  <si>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</si>
  <si>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</si>
  <si>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</si>
  <si>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</si>
  <si>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</si>
  <si>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</si>
  <si>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</si>
  <si>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</si>
  <si>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</si>
  <si>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</si>
  <si>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</si>
  <si>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</si>
  <si>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</si>
  <si>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</si>
  <si>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</si>
  <si>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</si>
  <si>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</si>
  <si>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</si>
  <si>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</si>
  <si>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</si>
  <si>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</si>
  <si>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</si>
  <si>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</si>
  <si>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</si>
  <si>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</si>
  <si>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</si>
  <si>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</si>
  <si>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</si>
  <si>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</si>
  <si>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</si>
  <si>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</si>
  <si>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</si>
  <si>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</si>
  <si>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</si>
  <si>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</si>
  <si>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</si>
  <si>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</si>
  <si>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</si>
  <si>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</si>
  <si>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</si>
  <si>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</si>
  <si>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</si>
  <si>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</si>
  <si>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</si>
  <si>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</si>
  <si>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</si>
  <si>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</si>
  <si>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</si>
  <si>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</si>
  <si>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</si>
  <si>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</si>
  <si>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</si>
  <si>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</si>
  <si>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</si>
  <si>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</si>
  <si>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</si>
  <si>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</si>
  <si>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</si>
  <si>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</si>
  <si>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</si>
  <si>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</si>
  <si>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</si>
  <si>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</si>
  <si>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</si>
  <si>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</si>
  <si>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</si>
  <si>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</si>
  <si>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</si>
  <si>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</si>
  <si>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</si>
  <si>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</si>
  <si>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</si>
  <si>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</si>
  <si>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</si>
  <si>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</si>
  <si>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</si>
  <si>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</si>
  <si>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</si>
  <si>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</si>
  <si>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</si>
  <si>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</si>
  <si>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</si>
  <si>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</si>
  <si>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</si>
  <si>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</si>
  <si>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</si>
  <si>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</si>
  <si>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</si>
  <si>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</si>
  <si>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</si>
  <si>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</si>
  <si>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</si>
  <si>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</si>
  <si>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</si>
  <si>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</si>
  <si>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</si>
  <si>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</si>
  <si>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</si>
  <si>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</si>
  <si>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</si>
  <si>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</si>
  <si>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</si>
  <si>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</si>
  <si>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</si>
  <si>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</si>
  <si>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</si>
  <si>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</si>
  <si>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</si>
  <si>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</si>
  <si>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</si>
  <si>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</si>
  <si>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</si>
  <si>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</si>
  <si>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</si>
  <si>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</si>
  <si>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</si>
  <si>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</si>
  <si>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</si>
  <si>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</si>
  <si>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</si>
  <si>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</si>
  <si>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</si>
  <si>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</si>
  <si>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</si>
  <si>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</si>
  <si>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</si>
  <si>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</si>
  <si>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</si>
  <si>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</si>
  <si>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</si>
  <si>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</si>
  <si>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</si>
  <si>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</si>
  <si>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</si>
  <si>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</si>
  <si>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</si>
  <si>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</si>
  <si>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</si>
  <si>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</si>
  <si>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</si>
  <si>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</si>
  <si>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</si>
  <si>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</si>
  <si>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</si>
  <si>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</si>
  <si>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</si>
  <si>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</si>
  <si>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</si>
  <si>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</si>
  <si>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</si>
  <si>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</si>
  <si>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</si>
  <si>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</si>
  <si>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</si>
  <si>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</si>
  <si>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</si>
  <si>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</si>
  <si>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</si>
  <si>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</si>
  <si>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</si>
  <si>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</si>
  <si>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</si>
  <si>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</si>
  <si>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</si>
  <si>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</si>
  <si>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</si>
  <si>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</si>
  <si>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</si>
  <si>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</si>
  <si>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</si>
  <si>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</si>
  <si>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</si>
  <si>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</si>
  <si>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</si>
  <si>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</si>
  <si>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</si>
  <si>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</si>
  <si>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</si>
  <si>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</si>
  <si>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</si>
  <si>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</si>
  <si>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</si>
  <si>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</si>
  <si>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</si>
  <si>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</si>
  <si>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</si>
  <si>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</si>
  <si>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</si>
  <si>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</si>
  <si>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</si>
  <si>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</si>
  <si>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</si>
  <si>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</si>
  <si>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</si>
  <si>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</si>
  <si>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</si>
  <si>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</si>
  <si>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</si>
  <si>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</si>
  <si>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</si>
  <si>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</si>
  <si>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</si>
  <si>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</si>
  <si>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</si>
  <si>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</si>
  <si>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</si>
  <si>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</si>
  <si>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</si>
  <si>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</si>
  <si>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</si>
  <si>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</si>
  <si>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</si>
  <si>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</si>
  <si>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</si>
  <si>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</si>
  <si>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</si>
  <si>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</si>
  <si>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</si>
  <si>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</si>
  <si>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</si>
  <si>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</si>
  <si>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</si>
  <si>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</si>
  <si>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</si>
  <si>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</si>
  <si>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</si>
  <si>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</si>
  <si>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</si>
  <si>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</si>
  <si>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</si>
  <si>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</si>
  <si>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</si>
  <si>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</si>
  <si>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</si>
  <si>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</si>
  <si>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</si>
  <si>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</si>
  <si>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</si>
  <si>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</si>
  <si>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</si>
  <si>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</si>
  <si>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</si>
  <si>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</si>
  <si>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</si>
  <si>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</si>
  <si>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</si>
  <si>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</si>
  <si>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</si>
  <si>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</si>
  <si>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</si>
  <si>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</si>
  <si>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</si>
  <si>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</si>
  <si>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</si>
  <si>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</si>
  <si>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</si>
  <si>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</si>
  <si>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</si>
  <si>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</si>
  <si>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</si>
  <si>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</si>
  <si>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</si>
  <si>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</si>
  <si>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</si>
  <si>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</si>
  <si>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</si>
  <si>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</si>
  <si>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</si>
  <si>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</si>
  <si>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</si>
  <si>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</si>
  <si>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</si>
  <si>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</si>
  <si>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</si>
  <si>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</si>
  <si>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</si>
  <si>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</si>
  <si>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</si>
  <si>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</si>
  <si>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</si>
  <si>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</si>
  <si>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</si>
  <si>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</si>
  <si>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</si>
  <si>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</si>
  <si>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</si>
  <si>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</si>
  <si>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</si>
  <si>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</si>
  <si>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</si>
  <si>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</si>
  <si>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</si>
  <si>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</si>
  <si>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</si>
  <si>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</si>
  <si>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</si>
  <si>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</si>
  <si>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</si>
  <si>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</si>
  <si>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</si>
  <si>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</si>
  <si>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</si>
  <si>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</si>
  <si>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</si>
  <si>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</si>
  <si>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</si>
  <si>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</si>
  <si>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</si>
  <si>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</si>
  <si>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</si>
  <si>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</si>
  <si>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</si>
  <si>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</si>
  <si>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</si>
  <si>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</si>
  <si>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</si>
  <si>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</si>
  <si>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</si>
  <si>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</si>
  <si>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</si>
  <si>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</si>
  <si>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</si>
  <si>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</si>
  <si>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</si>
  <si>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</si>
  <si>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</si>
  <si>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</si>
  <si>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</si>
  <si>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</si>
  <si>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</si>
  <si>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</si>
  <si>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</si>
  <si>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</si>
  <si>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</si>
  <si>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</si>
  <si>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</si>
  <si>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</si>
  <si>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</si>
  <si>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</si>
  <si>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</si>
  <si>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</si>
  <si>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</si>
  <si>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</si>
  <si>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</si>
  <si>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</si>
  <si>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</si>
  <si>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</si>
  <si>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</si>
  <si>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</si>
  <si>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</si>
  <si>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</si>
  <si>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</si>
  <si>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</si>
  <si>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</si>
  <si>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</si>
  <si>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</si>
  <si>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</si>
  <si>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</si>
  <si>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</si>
  <si>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</si>
  <si>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</si>
  <si>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</si>
  <si>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</si>
  <si>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</si>
  <si>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</si>
  <si>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</si>
  <si>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</si>
  <si>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</si>
  <si>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</si>
  <si>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</si>
  <si>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</si>
  <si>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</si>
  <si>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</si>
  <si>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</si>
  <si>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</si>
  <si>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</si>
  <si>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</si>
  <si>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</si>
  <si>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</si>
  <si>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</si>
  <si>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</si>
  <si>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</si>
  <si>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</si>
  <si>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</si>
  <si>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</si>
  <si>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</si>
  <si>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</si>
  <si>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</si>
  <si>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</si>
  <si>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</si>
  <si>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</si>
  <si>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</si>
  <si>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</si>
  <si>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</si>
  <si>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</si>
  <si>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</si>
  <si>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</si>
  <si>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</si>
  <si>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</si>
  <si>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</si>
  <si>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</si>
  <si>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</si>
  <si>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</si>
  <si>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</si>
  <si>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</si>
  <si>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</si>
  <si>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中心市街地の活性化の推進に必要な経費</t>
  </si>
  <si>
    <t>地方創生推進事務局</t>
  </si>
  <si>
    <t>平成19年度</t>
  </si>
  <si>
    <t>終了予定なし</t>
  </si>
  <si>
    <t>中心市街地の活性化に関する法律第９条第１0項</t>
  </si>
  <si>
    <t>中心市街地の活性化を図るための基本的な方針</t>
  </si>
  <si>
    <t>　中心市街地の活性化が地域の経済及び社会の発展に果たす役割の重要性にかんがみ、近年における急速な少子高齢化の進展、消費生活の変化等の社会経済情勢の変化に対応して、中心市街地における都市機能の増進及び経済活力の向上を総合的かつ一体的に推進することをもって、地域の振興及び秩序ある整備を図り、国民生活の向上及び国民経済の健全な発展に寄与することを目的とする。</t>
  </si>
  <si>
    <t>-</t>
  </si>
  <si>
    <t>地方創生推進委託費</t>
  </si>
  <si>
    <t>職員旅費</t>
  </si>
  <si>
    <t>委員等旅費</t>
  </si>
  <si>
    <t>諸謝金</t>
  </si>
  <si>
    <t>庁費</t>
  </si>
  <si>
    <t>X／Y
X：実績数値が基準値（計画策定時）よりも改善された目標指標数
Y：全目標指標数</t>
  </si>
  <si>
    <t>最終フォローアップ結果による目標指標の達成度</t>
  </si>
  <si>
    <t>新たに認定された基本計画の数</t>
  </si>
  <si>
    <t>計画</t>
  </si>
  <si>
    <t>X／Y
X：各年度執行額
Y：各年度末時点での認定基本計画数</t>
    <phoneticPr fontId="5"/>
  </si>
  <si>
    <t>千円</t>
  </si>
  <si>
    <t>千円/計画</t>
    <phoneticPr fontId="5"/>
  </si>
  <si>
    <t>5,511千円／8計画</t>
  </si>
  <si>
    <t>4,776千円／15計画</t>
  </si>
  <si>
    <t>計画期間終了後に行う最終フォローアップ調査結果において、実績数値が基準値（計画策定時）よりも改善された目標指標の割合</t>
  </si>
  <si>
    <t>0041</t>
  </si>
  <si>
    <t>0040</t>
  </si>
  <si>
    <t>0045</t>
  </si>
  <si>
    <t>0025</t>
  </si>
  <si>
    <t>0027</t>
  </si>
  <si>
    <t>0024</t>
  </si>
  <si>
    <t>0026</t>
  </si>
  <si>
    <t>○</t>
  </si>
  <si>
    <t>2,828千円／9計画</t>
    <phoneticPr fontId="5"/>
  </si>
  <si>
    <t>計画期間終了後に行う最終フォローアップ調査結果において、実績数値が基準値（計画策定時）よりも改善された目標指標の割合を７０％とする。</t>
    <phoneticPr fontId="5"/>
  </si>
  <si>
    <t>府</t>
  </si>
  <si>
    <t>16,154千円／11計画</t>
    <phoneticPr fontId="5"/>
  </si>
  <si>
    <t>近年における急激な少子高齢化、消費生活の変化等の社会経済情勢の変化に対応して、中心市街地における都市機能の増進及び経済活力の向上が必要である。</t>
  </si>
  <si>
    <t>認定基本計画に基づく主体的な取り組みを集中的かつ効果的に支援するには、国による認定が不可欠である。</t>
    <rPh sb="0" eb="2">
      <t>ニンテイ</t>
    </rPh>
    <rPh sb="2" eb="4">
      <t>キホン</t>
    </rPh>
    <rPh sb="4" eb="6">
      <t>ケイカク</t>
    </rPh>
    <rPh sb="7" eb="8">
      <t>モト</t>
    </rPh>
    <rPh sb="10" eb="13">
      <t>シュタイテキ</t>
    </rPh>
    <rPh sb="14" eb="15">
      <t>ト</t>
    </rPh>
    <rPh sb="16" eb="17">
      <t>ク</t>
    </rPh>
    <rPh sb="19" eb="22">
      <t>シュウチュウテキ</t>
    </rPh>
    <rPh sb="24" eb="27">
      <t>コウカテキ</t>
    </rPh>
    <rPh sb="28" eb="30">
      <t>シエン</t>
    </rPh>
    <rPh sb="35" eb="36">
      <t>クニ</t>
    </rPh>
    <rPh sb="39" eb="41">
      <t>ニンテイ</t>
    </rPh>
    <rPh sb="42" eb="45">
      <t>フカケツ</t>
    </rPh>
    <phoneticPr fontId="5"/>
  </si>
  <si>
    <t>地方創生を推進するためにも、優先度の高い事業である。</t>
    <rPh sb="0" eb="2">
      <t>チホウ</t>
    </rPh>
    <rPh sb="2" eb="4">
      <t>ソウセイ</t>
    </rPh>
    <rPh sb="5" eb="7">
      <t>スイシン</t>
    </rPh>
    <rPh sb="14" eb="17">
      <t>ユウセンド</t>
    </rPh>
    <rPh sb="18" eb="19">
      <t>タカ</t>
    </rPh>
    <rPh sb="20" eb="22">
      <t>ジギョウ</t>
    </rPh>
    <phoneticPr fontId="5"/>
  </si>
  <si>
    <t>中心市街地活性化の推進に必要な経費。</t>
    <rPh sb="0" eb="2">
      <t>チュウシン</t>
    </rPh>
    <rPh sb="2" eb="5">
      <t>シガイチ</t>
    </rPh>
    <rPh sb="5" eb="8">
      <t>カッセイカ</t>
    </rPh>
    <rPh sb="9" eb="11">
      <t>スイシン</t>
    </rPh>
    <rPh sb="12" eb="14">
      <t>ヒツヨウ</t>
    </rPh>
    <rPh sb="15" eb="17">
      <t>ケイヒ</t>
    </rPh>
    <phoneticPr fontId="5"/>
  </si>
  <si>
    <t>‐</t>
  </si>
  <si>
    <t>複数の市町村の現地調査を行う際には、可能な限り経済的な出張行程となるように調整するなど、予算の効率的な執行に努めている。</t>
    <rPh sb="0" eb="2">
      <t>フクスウ</t>
    </rPh>
    <rPh sb="3" eb="6">
      <t>シチョウソン</t>
    </rPh>
    <rPh sb="7" eb="9">
      <t>ゲンチ</t>
    </rPh>
    <rPh sb="9" eb="11">
      <t>チョウサ</t>
    </rPh>
    <rPh sb="12" eb="13">
      <t>オコナ</t>
    </rPh>
    <rPh sb="14" eb="15">
      <t>サイ</t>
    </rPh>
    <rPh sb="18" eb="20">
      <t>カノウ</t>
    </rPh>
    <rPh sb="21" eb="22">
      <t>カギ</t>
    </rPh>
    <rPh sb="23" eb="26">
      <t>ケイザイテキ</t>
    </rPh>
    <rPh sb="27" eb="29">
      <t>シュッチョウ</t>
    </rPh>
    <rPh sb="29" eb="31">
      <t>コウテイ</t>
    </rPh>
    <rPh sb="37" eb="39">
      <t>チョウセイ</t>
    </rPh>
    <rPh sb="44" eb="46">
      <t>ヨサン</t>
    </rPh>
    <rPh sb="47" eb="50">
      <t>コウリツテキ</t>
    </rPh>
    <rPh sb="51" eb="53">
      <t>シッコウ</t>
    </rPh>
    <rPh sb="54" eb="55">
      <t>ツト</t>
    </rPh>
    <phoneticPr fontId="5"/>
  </si>
  <si>
    <t>制度運用や認定業務に活用されている。</t>
    <rPh sb="0" eb="2">
      <t>セイド</t>
    </rPh>
    <rPh sb="2" eb="4">
      <t>ウンヨウ</t>
    </rPh>
    <rPh sb="5" eb="7">
      <t>ニンテイ</t>
    </rPh>
    <rPh sb="7" eb="9">
      <t>ギョウム</t>
    </rPh>
    <rPh sb="10" eb="12">
      <t>カツヨウ</t>
    </rPh>
    <phoneticPr fontId="5"/>
  </si>
  <si>
    <t>令和３年度８月頃に成果目標に対する実績が判明した時点で記載。また、令和２年３月に策定された「中心市街地活性化促進プログラム」において目標値を変更（６０％→７０％）</t>
    <rPh sb="33" eb="35">
      <t>レイワ</t>
    </rPh>
    <rPh sb="36" eb="37">
      <t>ネン</t>
    </rPh>
    <rPh sb="38" eb="39">
      <t>ガツ</t>
    </rPh>
    <rPh sb="40" eb="42">
      <t>サクテイ</t>
    </rPh>
    <rPh sb="46" eb="48">
      <t>チュウシン</t>
    </rPh>
    <rPh sb="48" eb="51">
      <t>シガイチ</t>
    </rPh>
    <rPh sb="51" eb="54">
      <t>カッセイカ</t>
    </rPh>
    <rPh sb="54" eb="56">
      <t>ソクシン</t>
    </rPh>
    <rPh sb="66" eb="69">
      <t>モクヒョウチ</t>
    </rPh>
    <rPh sb="70" eb="72">
      <t>ヘンコウ</t>
    </rPh>
    <phoneticPr fontId="5"/>
  </si>
  <si>
    <t>-</t>
    <phoneticPr fontId="5"/>
  </si>
  <si>
    <t>無</t>
  </si>
  <si>
    <t>令和３年度８月頃に成果目標に対する実績が判明した時点で記載</t>
    <rPh sb="0" eb="2">
      <t>レイワ</t>
    </rPh>
    <rPh sb="3" eb="4">
      <t>ネン</t>
    </rPh>
    <rPh sb="4" eb="5">
      <t>ド</t>
    </rPh>
    <rPh sb="6" eb="7">
      <t>ガツ</t>
    </rPh>
    <rPh sb="7" eb="8">
      <t>コロ</t>
    </rPh>
    <rPh sb="9" eb="11">
      <t>セイカ</t>
    </rPh>
    <rPh sb="11" eb="13">
      <t>モクヒョウ</t>
    </rPh>
    <rPh sb="14" eb="15">
      <t>タイ</t>
    </rPh>
    <rPh sb="17" eb="19">
      <t>ジッセキ</t>
    </rPh>
    <rPh sb="20" eb="22">
      <t>ハンメイ</t>
    </rPh>
    <rPh sb="24" eb="26">
      <t>ジテン</t>
    </rPh>
    <rPh sb="27" eb="29">
      <t>キサイ</t>
    </rPh>
    <phoneticPr fontId="5"/>
  </si>
  <si>
    <t>㈱オーエムシー</t>
    <phoneticPr fontId="5"/>
  </si>
  <si>
    <t>一般競争入札により、当初見込みより下回っている。</t>
    <rPh sb="0" eb="2">
      <t>イッパン</t>
    </rPh>
    <rPh sb="2" eb="4">
      <t>キョウソウ</t>
    </rPh>
    <rPh sb="4" eb="6">
      <t>ニュウサツ</t>
    </rPh>
    <rPh sb="10" eb="12">
      <t>トウショ</t>
    </rPh>
    <rPh sb="12" eb="14">
      <t>ミコ</t>
    </rPh>
    <rPh sb="17" eb="19">
      <t>シタマワ</t>
    </rPh>
    <phoneticPr fontId="5"/>
  </si>
  <si>
    <t>委託費</t>
    <rPh sb="0" eb="2">
      <t>イタク</t>
    </rPh>
    <rPh sb="2" eb="3">
      <t>ヒ</t>
    </rPh>
    <phoneticPr fontId="5"/>
  </si>
  <si>
    <t>令和2年度　中心市街地活性化施策の推進に関する調査</t>
    <rPh sb="0" eb="2">
      <t>レイワ</t>
    </rPh>
    <rPh sb="3" eb="5">
      <t>ネンド</t>
    </rPh>
    <rPh sb="6" eb="8">
      <t>チュウシン</t>
    </rPh>
    <rPh sb="8" eb="11">
      <t>シガイチ</t>
    </rPh>
    <rPh sb="11" eb="14">
      <t>カッセイカ</t>
    </rPh>
    <rPh sb="14" eb="16">
      <t>シサク</t>
    </rPh>
    <rPh sb="17" eb="19">
      <t>スイシン</t>
    </rPh>
    <rPh sb="20" eb="21">
      <t>カン</t>
    </rPh>
    <rPh sb="23" eb="25">
      <t>チョウサ</t>
    </rPh>
    <phoneticPr fontId="5"/>
  </si>
  <si>
    <t>事務費</t>
    <rPh sb="0" eb="3">
      <t>ジムヒ</t>
    </rPh>
    <phoneticPr fontId="5"/>
  </si>
  <si>
    <t>職員や委員等の旅費、謝金等</t>
    <rPh sb="0" eb="2">
      <t>ショクイン</t>
    </rPh>
    <rPh sb="3" eb="5">
      <t>イイン</t>
    </rPh>
    <rPh sb="5" eb="6">
      <t>トウ</t>
    </rPh>
    <rPh sb="7" eb="9">
      <t>リョヒ</t>
    </rPh>
    <rPh sb="10" eb="11">
      <t>シャ</t>
    </rPh>
    <rPh sb="11" eb="12">
      <t>キン</t>
    </rPh>
    <rPh sb="12" eb="13">
      <t>トウ</t>
    </rPh>
    <phoneticPr fontId="5"/>
  </si>
  <si>
    <t>職員旅費</t>
    <rPh sb="0" eb="2">
      <t>ショクイン</t>
    </rPh>
    <rPh sb="2" eb="4">
      <t>リョヒ</t>
    </rPh>
    <phoneticPr fontId="5"/>
  </si>
  <si>
    <t>委員等旅費</t>
    <rPh sb="0" eb="2">
      <t>イイン</t>
    </rPh>
    <rPh sb="2" eb="3">
      <t>トウ</t>
    </rPh>
    <rPh sb="3" eb="5">
      <t>リョヒ</t>
    </rPh>
    <phoneticPr fontId="5"/>
  </si>
  <si>
    <t>-</t>
    <phoneticPr fontId="5"/>
  </si>
  <si>
    <t>個人　Ａ</t>
    <rPh sb="0" eb="2">
      <t>コジン</t>
    </rPh>
    <phoneticPr fontId="5"/>
  </si>
  <si>
    <t>個人　Ｂ</t>
    <rPh sb="0" eb="2">
      <t>コジン</t>
    </rPh>
    <phoneticPr fontId="5"/>
  </si>
  <si>
    <t>一般競争入札により契約。</t>
    <rPh sb="0" eb="2">
      <t>イッパン</t>
    </rPh>
    <rPh sb="2" eb="4">
      <t>キョウソウ</t>
    </rPh>
    <rPh sb="4" eb="6">
      <t>ニュウサツ</t>
    </rPh>
    <rPh sb="9" eb="11">
      <t>ケイヤク</t>
    </rPh>
    <phoneticPr fontId="5"/>
  </si>
  <si>
    <t>職員旅費、委員等旅費</t>
    <rPh sb="0" eb="2">
      <t>ショクイン</t>
    </rPh>
    <rPh sb="2" eb="4">
      <t>リョヒ</t>
    </rPh>
    <rPh sb="5" eb="7">
      <t>イイン</t>
    </rPh>
    <rPh sb="7" eb="8">
      <t>トウ</t>
    </rPh>
    <rPh sb="8" eb="10">
      <t>リョヒ</t>
    </rPh>
    <phoneticPr fontId="5"/>
  </si>
  <si>
    <t>東武トップツアーズ㈱</t>
    <rPh sb="0" eb="2">
      <t>トウブ</t>
    </rPh>
    <phoneticPr fontId="5"/>
  </si>
  <si>
    <t>　中心市街地活性化基本計画の内閣総理大臣による認定については、市町村が中心市街地の活性化に関する法律及び中心市街地の活性化を図るための基本的な方針に基づき基本計画を作成し、内閣府が認定申請を受け付け、その内容が法の定める認定基準に適合しているかを審査した上で、関係行政機関の同意を得たものが重点的に支援される。認定後は、基本計画に掲げる取組の進捗状況や目標の達成状況等のフォローアップ結果などを確認し、必要に応じて計画変更の審査を行う。また、令和２年３月に決定した「中心市街地活性化促進プログラム」に基づき、中心市街地活性化制度の活用促進の取組に関する資料作成・収集などの補助業務を行う。</t>
    <rPh sb="221" eb="223">
      <t>レイワ</t>
    </rPh>
    <rPh sb="224" eb="225">
      <t>ネン</t>
    </rPh>
    <rPh sb="226" eb="227">
      <t>ガツ</t>
    </rPh>
    <rPh sb="228" eb="230">
      <t>ケッテイ</t>
    </rPh>
    <rPh sb="233" eb="235">
      <t>チュウシン</t>
    </rPh>
    <rPh sb="235" eb="238">
      <t>シガイチ</t>
    </rPh>
    <rPh sb="238" eb="241">
      <t>カッセイカ</t>
    </rPh>
    <rPh sb="241" eb="243">
      <t>ソクシン</t>
    </rPh>
    <rPh sb="250" eb="251">
      <t>モト</t>
    </rPh>
    <rPh sb="254" eb="256">
      <t>チュウシン</t>
    </rPh>
    <rPh sb="256" eb="259">
      <t>シガイチ</t>
    </rPh>
    <rPh sb="259" eb="262">
      <t>カッセイカ</t>
    </rPh>
    <rPh sb="262" eb="264">
      <t>セイド</t>
    </rPh>
    <rPh sb="265" eb="267">
      <t>カツヨウ</t>
    </rPh>
    <rPh sb="267" eb="269">
      <t>ソクシン</t>
    </rPh>
    <rPh sb="270" eb="272">
      <t>トリクミ</t>
    </rPh>
    <rPh sb="273" eb="274">
      <t>カン</t>
    </rPh>
    <rPh sb="276" eb="278">
      <t>シリョウ</t>
    </rPh>
    <rPh sb="278" eb="280">
      <t>サクセイ</t>
    </rPh>
    <rPh sb="281" eb="283">
      <t>シュウシュウ</t>
    </rPh>
    <rPh sb="286" eb="288">
      <t>ホジョ</t>
    </rPh>
    <rPh sb="288" eb="290">
      <t>ギョウム</t>
    </rPh>
    <rPh sb="291" eb="292">
      <t>オコナ</t>
    </rPh>
    <phoneticPr fontId="5"/>
  </si>
  <si>
    <t>委託【一般競争入札（最低価格落札方式）】</t>
    <rPh sb="0" eb="2">
      <t>イタク</t>
    </rPh>
    <rPh sb="3" eb="5">
      <t>イッパン</t>
    </rPh>
    <rPh sb="5" eb="7">
      <t>キョウソウ</t>
    </rPh>
    <rPh sb="7" eb="9">
      <t>ニュウサツ</t>
    </rPh>
    <rPh sb="10" eb="12">
      <t>サイテイ</t>
    </rPh>
    <rPh sb="12" eb="14">
      <t>カカク</t>
    </rPh>
    <rPh sb="14" eb="16">
      <t>ラクサツ</t>
    </rPh>
    <rPh sb="16" eb="18">
      <t>ホウシキ</t>
    </rPh>
    <phoneticPr fontId="5"/>
  </si>
  <si>
    <t>個人　Ｃ</t>
    <rPh sb="0" eb="2">
      <t>コジン</t>
    </rPh>
    <phoneticPr fontId="5"/>
  </si>
  <si>
    <t>個人　Ｄ</t>
    <rPh sb="0" eb="2">
      <t>コジン</t>
    </rPh>
    <phoneticPr fontId="5"/>
  </si>
  <si>
    <t>A.（株）オーエムシー</t>
    <rPh sb="3" eb="4">
      <t>カブ</t>
    </rPh>
    <phoneticPr fontId="5"/>
  </si>
  <si>
    <t>B.事務費</t>
    <rPh sb="2" eb="5">
      <t>ジムヒ</t>
    </rPh>
    <phoneticPr fontId="5"/>
  </si>
  <si>
    <t>５．地方創生</t>
  </si>
  <si>
    <t>５．地方創生に関する施策の推進</t>
  </si>
  <si>
    <t>-</t>
    <phoneticPr fontId="5"/>
  </si>
  <si>
    <t>全体に概ね順調に推移しているものと評価するが、「事業の有効性」欄で、基本計画数が当初見込みを下回ったところを、他の活動を以て目標に見合ったものとすることは、設定したアウトカムとは異なる要素で評価することとなり、適切とは言えないように思う。</t>
    <phoneticPr fontId="5"/>
  </si>
  <si>
    <t>外部有識者の所見のとおり、事業の有効性の記載内容を見直し、より一層事業の有効性・効率性・成果について適切かつ的確に検証すべき。</t>
    <phoneticPr fontId="5"/>
  </si>
  <si>
    <t>参事官　北廣　雅之
　　　　清水　充</t>
    <rPh sb="14" eb="16">
      <t>シミズ</t>
    </rPh>
    <rPh sb="17" eb="18">
      <t>ミツル</t>
    </rPh>
    <phoneticPr fontId="5"/>
  </si>
  <si>
    <t>外部有識者の所見のとおり、事業の有効性の記載内容を見直した。</t>
    <phoneticPr fontId="5"/>
  </si>
  <si>
    <t>見込数（12計画）より活動実績（9計画）は減っているものの達成率は75%となっており、十分見合ったものとなっている。</t>
    <rPh sb="0" eb="2">
      <t>ミコ</t>
    </rPh>
    <rPh sb="2" eb="3">
      <t>カズ</t>
    </rPh>
    <rPh sb="6" eb="8">
      <t>ケイカク</t>
    </rPh>
    <rPh sb="11" eb="13">
      <t>カツドウ</t>
    </rPh>
    <rPh sb="13" eb="15">
      <t>ジッセキ</t>
    </rPh>
    <rPh sb="17" eb="19">
      <t>ケイカク</t>
    </rPh>
    <rPh sb="21" eb="22">
      <t>ヘ</t>
    </rPh>
    <rPh sb="29" eb="32">
      <t>タッセイリツ</t>
    </rPh>
    <rPh sb="43" eb="45">
      <t>ジュウブン</t>
    </rPh>
    <rPh sb="45" eb="47">
      <t>ミア</t>
    </rPh>
    <phoneticPr fontId="5"/>
  </si>
  <si>
    <t>令和２年３月に中心市街地活性化本部決定した「中心市街地活性化促進プログラム」の着実かつ効果的な推進を目的として、ハンズオン支援を実施するとともに、プログラムの中で示した「重点的な取組」を行う事例について効果を把握・分析し、有効なものについて全国に展開を図る「中心市街地活性化促進プログラム推進調査事業」を実施するため。</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</si>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</sst>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ill="1" applyBorder="1" applyAlignment="1">
      <alignment horizontal="center" vertical="center" wrapText="1"/>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177" fontId="0" fillId="0" borderId="29"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11" fillId="0" borderId="41" xfId="0" applyFont="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90</xdr:row>
      <xdr:rowOff>349249</xdr:rowOff>
    </xdr:from>
    <xdr:to>
      <xdr:col>36</xdr:col>
      <xdr:colOff>116417</xdr:colOff>
      <xdr:row>93</xdr:row>
      <xdr:rowOff>338666</xdr:rowOff>
    </xdr:to>
    <xdr:sp macro="" textlink="">
      <xdr:nvSpPr>
        <xdr:cNvPr id="2" name="テキスト ボックス 1"/>
        <xdr:cNvSpPr txBox="1"/>
      </xdr:nvSpPr>
      <xdr:spPr>
        <a:xfrm>
          <a:off x="4021667" y="37771916"/>
          <a:ext cx="3333750"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endParaRPr kumimoji="1" lang="en-US" altLang="ja-JP" sz="1100"/>
        </a:p>
        <a:p>
          <a:pPr algn="ctr"/>
          <a:r>
            <a:rPr kumimoji="1" lang="ja-JP" altLang="en-US" sz="1100"/>
            <a:t>内閣府</a:t>
          </a:r>
          <a:endParaRPr kumimoji="1" lang="en-US" altLang="ja-JP" sz="1100"/>
        </a:p>
        <a:p>
          <a:pPr algn="ctr"/>
          <a:r>
            <a:rPr kumimoji="1" lang="en-US" altLang="ja-JP" sz="1100"/>
            <a:t>3</a:t>
          </a:r>
          <a:r>
            <a:rPr kumimoji="1" lang="ja-JP" altLang="en-US" sz="1100"/>
            <a:t>百万円</a:t>
          </a:r>
        </a:p>
      </xdr:txBody>
    </xdr:sp>
    <xdr:clientData/>
  </xdr:twoCellAnchor>
  <xdr:twoCellAnchor>
    <xdr:from>
      <xdr:col>20</xdr:col>
      <xdr:colOff>10584</xdr:colOff>
      <xdr:row>94</xdr:row>
      <xdr:rowOff>349249</xdr:rowOff>
    </xdr:from>
    <xdr:to>
      <xdr:col>20</xdr:col>
      <xdr:colOff>179917</xdr:colOff>
      <xdr:row>98</xdr:row>
      <xdr:rowOff>21166</xdr:rowOff>
    </xdr:to>
    <xdr:sp macro="" textlink="">
      <xdr:nvSpPr>
        <xdr:cNvPr id="3" name="左大かっこ 2"/>
        <xdr:cNvSpPr/>
      </xdr:nvSpPr>
      <xdr:spPr>
        <a:xfrm>
          <a:off x="4032251" y="39168916"/>
          <a:ext cx="169333" cy="106891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95</xdr:row>
      <xdr:rowOff>10583</xdr:rowOff>
    </xdr:from>
    <xdr:to>
      <xdr:col>35</xdr:col>
      <xdr:colOff>190500</xdr:colOff>
      <xdr:row>98</xdr:row>
      <xdr:rowOff>10583</xdr:rowOff>
    </xdr:to>
    <xdr:sp macro="" textlink="">
      <xdr:nvSpPr>
        <xdr:cNvPr id="4" name="右大かっこ 3"/>
        <xdr:cNvSpPr/>
      </xdr:nvSpPr>
      <xdr:spPr>
        <a:xfrm>
          <a:off x="7037917" y="39179500"/>
          <a:ext cx="190500" cy="10477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31750</xdr:colOff>
      <xdr:row>95</xdr:row>
      <xdr:rowOff>211666</xdr:rowOff>
    </xdr:from>
    <xdr:to>
      <xdr:col>33</xdr:col>
      <xdr:colOff>105833</xdr:colOff>
      <xdr:row>97</xdr:row>
      <xdr:rowOff>10583</xdr:rowOff>
    </xdr:to>
    <xdr:sp macro="" textlink="">
      <xdr:nvSpPr>
        <xdr:cNvPr id="5" name="テキスト ボックス 4"/>
        <xdr:cNvSpPr txBox="1"/>
      </xdr:nvSpPr>
      <xdr:spPr>
        <a:xfrm>
          <a:off x="4656667" y="39380583"/>
          <a:ext cx="2084916" cy="497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中心市街地活性化の　　　　　　</a:t>
          </a:r>
          <a:endParaRPr kumimoji="1" lang="en-US" altLang="ja-JP" sz="1100"/>
        </a:p>
        <a:p>
          <a:r>
            <a:rPr kumimoji="1" lang="ja-JP" altLang="en-US" sz="1100"/>
            <a:t>　　　　推進に必要な経費</a:t>
          </a:r>
        </a:p>
      </xdr:txBody>
    </xdr:sp>
    <xdr:clientData/>
  </xdr:twoCellAnchor>
  <xdr:twoCellAnchor>
    <xdr:from>
      <xdr:col>21</xdr:col>
      <xdr:colOff>0</xdr:colOff>
      <xdr:row>98</xdr:row>
      <xdr:rowOff>328084</xdr:rowOff>
    </xdr:from>
    <xdr:to>
      <xdr:col>21</xdr:col>
      <xdr:colOff>0</xdr:colOff>
      <xdr:row>102</xdr:row>
      <xdr:rowOff>0</xdr:rowOff>
    </xdr:to>
    <xdr:cxnSp macro="">
      <xdr:nvCxnSpPr>
        <xdr:cNvPr id="7" name="直線矢印コネクタ 6"/>
        <xdr:cNvCxnSpPr/>
      </xdr:nvCxnSpPr>
      <xdr:spPr>
        <a:xfrm>
          <a:off x="4222750" y="40544751"/>
          <a:ext cx="0" cy="10689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98</xdr:row>
      <xdr:rowOff>349249</xdr:rowOff>
    </xdr:from>
    <xdr:to>
      <xdr:col>35</xdr:col>
      <xdr:colOff>0</xdr:colOff>
      <xdr:row>102</xdr:row>
      <xdr:rowOff>31749</xdr:rowOff>
    </xdr:to>
    <xdr:cxnSp macro="">
      <xdr:nvCxnSpPr>
        <xdr:cNvPr id="9" name="直線矢印コネクタ 8"/>
        <xdr:cNvCxnSpPr/>
      </xdr:nvCxnSpPr>
      <xdr:spPr>
        <a:xfrm>
          <a:off x="7037917" y="40565916"/>
          <a:ext cx="0" cy="1079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10583</xdr:colOff>
      <xdr:row>104</xdr:row>
      <xdr:rowOff>0</xdr:rowOff>
    </xdr:from>
    <xdr:to>
      <xdr:col>27</xdr:col>
      <xdr:colOff>10583</xdr:colOff>
      <xdr:row>106</xdr:row>
      <xdr:rowOff>338667</xdr:rowOff>
    </xdr:to>
    <xdr:sp macro="" textlink="">
      <xdr:nvSpPr>
        <xdr:cNvPr id="10" name="テキスト ボックス 9"/>
        <xdr:cNvSpPr txBox="1"/>
      </xdr:nvSpPr>
      <xdr:spPr>
        <a:xfrm>
          <a:off x="3026833" y="42312167"/>
          <a:ext cx="2413000"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endParaRPr kumimoji="1" lang="en-US" altLang="ja-JP" sz="1100"/>
        </a:p>
        <a:p>
          <a:pPr algn="ctr"/>
          <a:r>
            <a:rPr kumimoji="1" lang="ja-JP" altLang="en-US" sz="1100"/>
            <a:t>Ａ．㈱オーエムシー　　　　　　　　　　　　</a:t>
          </a:r>
          <a:r>
            <a:rPr kumimoji="1" lang="en-US" altLang="ja-JP" sz="1100"/>
            <a:t>2</a:t>
          </a:r>
          <a:r>
            <a:rPr kumimoji="1" lang="ja-JP" altLang="en-US" sz="1100"/>
            <a:t>百万</a:t>
          </a:r>
          <a:endParaRPr kumimoji="1" lang="en-US" altLang="ja-JP" sz="1100"/>
        </a:p>
      </xdr:txBody>
    </xdr:sp>
    <xdr:clientData/>
  </xdr:twoCellAnchor>
  <xdr:twoCellAnchor>
    <xdr:from>
      <xdr:col>30</xdr:col>
      <xdr:colOff>21166</xdr:colOff>
      <xdr:row>103</xdr:row>
      <xdr:rowOff>328083</xdr:rowOff>
    </xdr:from>
    <xdr:to>
      <xdr:col>40</xdr:col>
      <xdr:colOff>31749</xdr:colOff>
      <xdr:row>106</xdr:row>
      <xdr:rowOff>317500</xdr:rowOff>
    </xdr:to>
    <xdr:sp macro="" textlink="">
      <xdr:nvSpPr>
        <xdr:cNvPr id="11" name="テキスト ボックス 10"/>
        <xdr:cNvSpPr txBox="1"/>
      </xdr:nvSpPr>
      <xdr:spPr>
        <a:xfrm>
          <a:off x="6053666" y="42291000"/>
          <a:ext cx="2021416"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endParaRPr kumimoji="1" lang="en-US" altLang="ja-JP" sz="1100"/>
        </a:p>
        <a:p>
          <a:pPr algn="ctr"/>
          <a:r>
            <a:rPr kumimoji="1" lang="ja-JP" altLang="en-US" sz="1100"/>
            <a:t>Ｂ．事務費</a:t>
          </a:r>
          <a:endParaRPr kumimoji="1" lang="en-US" altLang="ja-JP" sz="1100"/>
        </a:p>
        <a:p>
          <a:pPr algn="ctr"/>
          <a:r>
            <a:rPr kumimoji="1" lang="en-US" altLang="ja-JP" sz="1100"/>
            <a:t>1</a:t>
          </a:r>
          <a:r>
            <a:rPr kumimoji="1" lang="ja-JP" altLang="en-US" sz="1100"/>
            <a:t>百万円</a:t>
          </a:r>
        </a:p>
      </xdr:txBody>
    </xdr:sp>
    <xdr:clientData/>
  </xdr:twoCellAnchor>
  <xdr:twoCellAnchor>
    <xdr:from>
      <xdr:col>13</xdr:col>
      <xdr:colOff>190501</xdr:colOff>
      <xdr:row>106</xdr:row>
      <xdr:rowOff>656167</xdr:rowOff>
    </xdr:from>
    <xdr:to>
      <xdr:col>14</xdr:col>
      <xdr:colOff>158750</xdr:colOff>
      <xdr:row>108</xdr:row>
      <xdr:rowOff>391584</xdr:rowOff>
    </xdr:to>
    <xdr:sp macro="" textlink="">
      <xdr:nvSpPr>
        <xdr:cNvPr id="12" name="左大かっこ 11"/>
        <xdr:cNvSpPr/>
      </xdr:nvSpPr>
      <xdr:spPr>
        <a:xfrm>
          <a:off x="2804584" y="43666834"/>
          <a:ext cx="169333" cy="106891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107</xdr:row>
      <xdr:rowOff>0</xdr:rowOff>
    </xdr:from>
    <xdr:to>
      <xdr:col>27</xdr:col>
      <xdr:colOff>190500</xdr:colOff>
      <xdr:row>108</xdr:row>
      <xdr:rowOff>381000</xdr:rowOff>
    </xdr:to>
    <xdr:sp macro="" textlink="">
      <xdr:nvSpPr>
        <xdr:cNvPr id="13" name="右大かっこ 12"/>
        <xdr:cNvSpPr/>
      </xdr:nvSpPr>
      <xdr:spPr>
        <a:xfrm>
          <a:off x="5429250" y="43677417"/>
          <a:ext cx="190500" cy="10477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201083</xdr:colOff>
      <xdr:row>107</xdr:row>
      <xdr:rowOff>0</xdr:rowOff>
    </xdr:from>
    <xdr:to>
      <xdr:col>29</xdr:col>
      <xdr:colOff>169332</xdr:colOff>
      <xdr:row>108</xdr:row>
      <xdr:rowOff>402167</xdr:rowOff>
    </xdr:to>
    <xdr:sp macro="" textlink="">
      <xdr:nvSpPr>
        <xdr:cNvPr id="14" name="左大かっこ 13"/>
        <xdr:cNvSpPr/>
      </xdr:nvSpPr>
      <xdr:spPr>
        <a:xfrm>
          <a:off x="5831416" y="43677417"/>
          <a:ext cx="169333" cy="106891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21167</xdr:colOff>
      <xdr:row>107</xdr:row>
      <xdr:rowOff>0</xdr:rowOff>
    </xdr:from>
    <xdr:to>
      <xdr:col>41</xdr:col>
      <xdr:colOff>10583</xdr:colOff>
      <xdr:row>108</xdr:row>
      <xdr:rowOff>381000</xdr:rowOff>
    </xdr:to>
    <xdr:sp macro="" textlink="">
      <xdr:nvSpPr>
        <xdr:cNvPr id="15" name="右大かっこ 14"/>
        <xdr:cNvSpPr/>
      </xdr:nvSpPr>
      <xdr:spPr>
        <a:xfrm>
          <a:off x="8064500" y="43677417"/>
          <a:ext cx="190500" cy="10477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179917</xdr:colOff>
      <xdr:row>107</xdr:row>
      <xdr:rowOff>224897</xdr:rowOff>
    </xdr:from>
    <xdr:to>
      <xdr:col>26</xdr:col>
      <xdr:colOff>95251</xdr:colOff>
      <xdr:row>108</xdr:row>
      <xdr:rowOff>444501</xdr:rowOff>
    </xdr:to>
    <xdr:sp macro="" textlink="">
      <xdr:nvSpPr>
        <xdr:cNvPr id="16" name="テキスト ボックス 15"/>
        <xdr:cNvSpPr txBox="1"/>
      </xdr:nvSpPr>
      <xdr:spPr>
        <a:xfrm>
          <a:off x="3156480" y="44746335"/>
          <a:ext cx="2098146" cy="886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a:t>
          </a:r>
          <a:r>
            <a:rPr kumimoji="1" lang="en-US" altLang="ja-JP" sz="1100"/>
            <a:t>2</a:t>
          </a:r>
          <a:r>
            <a:rPr kumimoji="1" lang="ja-JP" altLang="en-US" sz="1100"/>
            <a:t>年度　中心市街地活性化施策の推進に関する調査</a:t>
          </a:r>
        </a:p>
      </xdr:txBody>
    </xdr:sp>
    <xdr:clientData/>
  </xdr:twoCellAnchor>
  <xdr:twoCellAnchor>
    <xdr:from>
      <xdr:col>29</xdr:col>
      <xdr:colOff>179916</xdr:colOff>
      <xdr:row>107</xdr:row>
      <xdr:rowOff>0</xdr:rowOff>
    </xdr:from>
    <xdr:to>
      <xdr:col>39</xdr:col>
      <xdr:colOff>179917</xdr:colOff>
      <xdr:row>108</xdr:row>
      <xdr:rowOff>391583</xdr:rowOff>
    </xdr:to>
    <xdr:sp macro="" textlink="">
      <xdr:nvSpPr>
        <xdr:cNvPr id="17" name="テキスト ボックス 16"/>
        <xdr:cNvSpPr txBox="1"/>
      </xdr:nvSpPr>
      <xdr:spPr>
        <a:xfrm>
          <a:off x="6011333" y="43677417"/>
          <a:ext cx="2010834" cy="1058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職員旅費　　　　　　　　　　　　　委員等旅費　　　　　　　　　　　</a:t>
          </a:r>
          <a:endParaRPr kumimoji="1" lang="en-US" altLang="ja-JP" sz="1100"/>
        </a:p>
        <a:p>
          <a:pPr algn="ctr"/>
          <a:r>
            <a:rPr kumimoji="1" lang="ja-JP" altLang="en-US" sz="1100"/>
            <a:t>諸謝金　　　　　　　　　　　</a:t>
          </a:r>
          <a:endParaRPr kumimoji="1" lang="en-US" altLang="ja-JP" sz="1100"/>
        </a:p>
        <a:p>
          <a:pPr algn="ctr"/>
          <a:r>
            <a:rPr kumimoji="1" lang="ja-JP" altLang="en-US" sz="1100"/>
            <a:t>庁費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2"/>
  <sheetViews>
    <sheetView tabSelected="1" view="pageBreakPreview" zoomScale="80" zoomScaleNormal="75"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5" t="s">
        <v>0</v>
      </c>
      <c r="Y2" s="56"/>
      <c r="Z2" s="41"/>
      <c r="AA2" s="41"/>
      <c r="AB2" s="41"/>
      <c r="AC2" s="41"/>
      <c r="AD2" s="127">
        <v>2021</v>
      </c>
      <c r="AE2" s="127"/>
      <c r="AF2" s="127"/>
      <c r="AG2" s="127"/>
      <c r="AH2" s="127"/>
      <c r="AI2" s="67" t="s">
        <v>263</v>
      </c>
      <c r="AJ2" s="127" t="s">
        <v>595</v>
      </c>
      <c r="AK2" s="127"/>
      <c r="AL2" s="127"/>
      <c r="AM2" s="127"/>
      <c r="AN2" s="67" t="s">
        <v>263</v>
      </c>
      <c r="AO2" s="127">
        <v>20</v>
      </c>
      <c r="AP2" s="127"/>
      <c r="AQ2" s="127"/>
      <c r="AR2" s="68" t="s">
        <v>560</v>
      </c>
      <c r="AS2" s="140">
        <v>34</v>
      </c>
      <c r="AT2" s="140"/>
      <c r="AU2" s="140"/>
      <c r="AV2" s="67" t="str">
        <f>IF(AW2="","","-")</f>
        <v/>
      </c>
      <c r="AW2" s="206"/>
      <c r="AX2" s="206"/>
    </row>
    <row r="3" spans="1:50" ht="21" customHeight="1" thickBot="1" x14ac:dyDescent="0.25">
      <c r="A3" s="259" t="s">
        <v>553</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3" t="s">
        <v>58</v>
      </c>
      <c r="AJ3" s="261" t="s">
        <v>561</v>
      </c>
      <c r="AK3" s="261"/>
      <c r="AL3" s="261"/>
      <c r="AM3" s="261"/>
      <c r="AN3" s="261"/>
      <c r="AO3" s="261"/>
      <c r="AP3" s="261"/>
      <c r="AQ3" s="261"/>
      <c r="AR3" s="261"/>
      <c r="AS3" s="261"/>
      <c r="AT3" s="261"/>
      <c r="AU3" s="261"/>
      <c r="AV3" s="261"/>
      <c r="AW3" s="261"/>
      <c r="AX3" s="24" t="s">
        <v>59</v>
      </c>
    </row>
    <row r="4" spans="1:50" ht="24.75" customHeight="1" x14ac:dyDescent="0.2">
      <c r="A4" s="490" t="s">
        <v>24</v>
      </c>
      <c r="B4" s="491"/>
      <c r="C4" s="491"/>
      <c r="D4" s="491"/>
      <c r="E4" s="491"/>
      <c r="F4" s="491"/>
      <c r="G4" s="466" t="s">
        <v>562</v>
      </c>
      <c r="H4" s="467"/>
      <c r="I4" s="467"/>
      <c r="J4" s="467"/>
      <c r="K4" s="467"/>
      <c r="L4" s="467"/>
      <c r="M4" s="467"/>
      <c r="N4" s="467"/>
      <c r="O4" s="467"/>
      <c r="P4" s="467"/>
      <c r="Q4" s="467"/>
      <c r="R4" s="467"/>
      <c r="S4" s="467"/>
      <c r="T4" s="467"/>
      <c r="U4" s="467"/>
      <c r="V4" s="467"/>
      <c r="W4" s="467"/>
      <c r="X4" s="467"/>
      <c r="Y4" s="468" t="s">
        <v>1</v>
      </c>
      <c r="Z4" s="469"/>
      <c r="AA4" s="469"/>
      <c r="AB4" s="469"/>
      <c r="AC4" s="469"/>
      <c r="AD4" s="470"/>
      <c r="AE4" s="471" t="s">
        <v>563</v>
      </c>
      <c r="AF4" s="472"/>
      <c r="AG4" s="472"/>
      <c r="AH4" s="472"/>
      <c r="AI4" s="472"/>
      <c r="AJ4" s="472"/>
      <c r="AK4" s="472"/>
      <c r="AL4" s="472"/>
      <c r="AM4" s="472"/>
      <c r="AN4" s="472"/>
      <c r="AO4" s="472"/>
      <c r="AP4" s="473"/>
      <c r="AQ4" s="474" t="s">
        <v>2</v>
      </c>
      <c r="AR4" s="469"/>
      <c r="AS4" s="469"/>
      <c r="AT4" s="469"/>
      <c r="AU4" s="469"/>
      <c r="AV4" s="469"/>
      <c r="AW4" s="469"/>
      <c r="AX4" s="475"/>
    </row>
    <row r="5" spans="1:50" ht="30" customHeight="1" x14ac:dyDescent="0.2">
      <c r="A5" s="476" t="s">
        <v>61</v>
      </c>
      <c r="B5" s="477"/>
      <c r="C5" s="477"/>
      <c r="D5" s="477"/>
      <c r="E5" s="477"/>
      <c r="F5" s="478"/>
      <c r="G5" s="288" t="s">
        <v>564</v>
      </c>
      <c r="H5" s="289"/>
      <c r="I5" s="289"/>
      <c r="J5" s="289"/>
      <c r="K5" s="289"/>
      <c r="L5" s="289"/>
      <c r="M5" s="290" t="s">
        <v>60</v>
      </c>
      <c r="N5" s="291"/>
      <c r="O5" s="291"/>
      <c r="P5" s="291"/>
      <c r="Q5" s="291"/>
      <c r="R5" s="292"/>
      <c r="S5" s="293" t="s">
        <v>565</v>
      </c>
      <c r="T5" s="289"/>
      <c r="U5" s="289"/>
      <c r="V5" s="289"/>
      <c r="W5" s="289"/>
      <c r="X5" s="294"/>
      <c r="Y5" s="482" t="s">
        <v>3</v>
      </c>
      <c r="Z5" s="483"/>
      <c r="AA5" s="483"/>
      <c r="AB5" s="483"/>
      <c r="AC5" s="483"/>
      <c r="AD5" s="484"/>
      <c r="AE5" s="485" t="s">
        <v>563</v>
      </c>
      <c r="AF5" s="485"/>
      <c r="AG5" s="485"/>
      <c r="AH5" s="485"/>
      <c r="AI5" s="485"/>
      <c r="AJ5" s="485"/>
      <c r="AK5" s="485"/>
      <c r="AL5" s="485"/>
      <c r="AM5" s="485"/>
      <c r="AN5" s="485"/>
      <c r="AO5" s="485"/>
      <c r="AP5" s="486"/>
      <c r="AQ5" s="487" t="s">
        <v>633</v>
      </c>
      <c r="AR5" s="488"/>
      <c r="AS5" s="488"/>
      <c r="AT5" s="488"/>
      <c r="AU5" s="488"/>
      <c r="AV5" s="488"/>
      <c r="AW5" s="488"/>
      <c r="AX5" s="489"/>
    </row>
    <row r="6" spans="1:50" ht="39" customHeight="1" x14ac:dyDescent="0.2">
      <c r="A6" s="492" t="s">
        <v>4</v>
      </c>
      <c r="B6" s="493"/>
      <c r="C6" s="493"/>
      <c r="D6" s="493"/>
      <c r="E6" s="493"/>
      <c r="F6" s="493"/>
      <c r="G6" s="568" t="str">
        <f>入力規則等!F39</f>
        <v>一般会計</v>
      </c>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70"/>
    </row>
    <row r="7" spans="1:50" ht="49.5" customHeight="1" x14ac:dyDescent="0.2">
      <c r="A7" s="586" t="s">
        <v>21</v>
      </c>
      <c r="B7" s="587"/>
      <c r="C7" s="587"/>
      <c r="D7" s="587"/>
      <c r="E7" s="587"/>
      <c r="F7" s="588"/>
      <c r="G7" s="589" t="s">
        <v>566</v>
      </c>
      <c r="H7" s="590"/>
      <c r="I7" s="590"/>
      <c r="J7" s="590"/>
      <c r="K7" s="590"/>
      <c r="L7" s="590"/>
      <c r="M7" s="590"/>
      <c r="N7" s="590"/>
      <c r="O7" s="590"/>
      <c r="P7" s="590"/>
      <c r="Q7" s="590"/>
      <c r="R7" s="590"/>
      <c r="S7" s="590"/>
      <c r="T7" s="590"/>
      <c r="U7" s="590"/>
      <c r="V7" s="590"/>
      <c r="W7" s="590"/>
      <c r="X7" s="591"/>
      <c r="Y7" s="282" t="s">
        <v>249</v>
      </c>
      <c r="Z7" s="283"/>
      <c r="AA7" s="283"/>
      <c r="AB7" s="283"/>
      <c r="AC7" s="283"/>
      <c r="AD7" s="284"/>
      <c r="AE7" s="207" t="s">
        <v>567</v>
      </c>
      <c r="AF7" s="208"/>
      <c r="AG7" s="208"/>
      <c r="AH7" s="208"/>
      <c r="AI7" s="208"/>
      <c r="AJ7" s="208"/>
      <c r="AK7" s="208"/>
      <c r="AL7" s="208"/>
      <c r="AM7" s="208"/>
      <c r="AN7" s="208"/>
      <c r="AO7" s="208"/>
      <c r="AP7" s="208"/>
      <c r="AQ7" s="208"/>
      <c r="AR7" s="208"/>
      <c r="AS7" s="208"/>
      <c r="AT7" s="208"/>
      <c r="AU7" s="208"/>
      <c r="AV7" s="208"/>
      <c r="AW7" s="208"/>
      <c r="AX7" s="209"/>
    </row>
    <row r="8" spans="1:50" ht="53.25" customHeight="1" x14ac:dyDescent="0.2">
      <c r="A8" s="586" t="s">
        <v>182</v>
      </c>
      <c r="B8" s="587"/>
      <c r="C8" s="587"/>
      <c r="D8" s="587"/>
      <c r="E8" s="587"/>
      <c r="F8" s="588"/>
      <c r="G8" s="128" t="str">
        <f>入力規則等!A27</f>
        <v>地方創生</v>
      </c>
      <c r="H8" s="129"/>
      <c r="I8" s="129"/>
      <c r="J8" s="129"/>
      <c r="K8" s="129"/>
      <c r="L8" s="129"/>
      <c r="M8" s="129"/>
      <c r="N8" s="129"/>
      <c r="O8" s="129"/>
      <c r="P8" s="129"/>
      <c r="Q8" s="129"/>
      <c r="R8" s="129"/>
      <c r="S8" s="129"/>
      <c r="T8" s="129"/>
      <c r="U8" s="129"/>
      <c r="V8" s="129"/>
      <c r="W8" s="129"/>
      <c r="X8" s="130"/>
      <c r="Y8" s="295" t="s">
        <v>183</v>
      </c>
      <c r="Z8" s="296"/>
      <c r="AA8" s="296"/>
      <c r="AB8" s="296"/>
      <c r="AC8" s="296"/>
      <c r="AD8" s="297"/>
      <c r="AE8" s="505" t="str">
        <f>入力規則等!K13</f>
        <v>その他の事項経費</v>
      </c>
      <c r="AF8" s="129"/>
      <c r="AG8" s="129"/>
      <c r="AH8" s="129"/>
      <c r="AI8" s="129"/>
      <c r="AJ8" s="129"/>
      <c r="AK8" s="129"/>
      <c r="AL8" s="129"/>
      <c r="AM8" s="129"/>
      <c r="AN8" s="129"/>
      <c r="AO8" s="129"/>
      <c r="AP8" s="129"/>
      <c r="AQ8" s="129"/>
      <c r="AR8" s="129"/>
      <c r="AS8" s="129"/>
      <c r="AT8" s="129"/>
      <c r="AU8" s="129"/>
      <c r="AV8" s="129"/>
      <c r="AW8" s="129"/>
      <c r="AX8" s="506"/>
    </row>
    <row r="9" spans="1:50" ht="67.5" customHeight="1" x14ac:dyDescent="0.2">
      <c r="A9" s="96" t="s">
        <v>22</v>
      </c>
      <c r="B9" s="97"/>
      <c r="C9" s="97"/>
      <c r="D9" s="97"/>
      <c r="E9" s="97"/>
      <c r="F9" s="97"/>
      <c r="G9" s="298" t="s">
        <v>568</v>
      </c>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300"/>
    </row>
    <row r="10" spans="1:50" ht="80.25" customHeight="1" x14ac:dyDescent="0.2">
      <c r="A10" s="436" t="s">
        <v>27</v>
      </c>
      <c r="B10" s="437"/>
      <c r="C10" s="437"/>
      <c r="D10" s="437"/>
      <c r="E10" s="437"/>
      <c r="F10" s="437"/>
      <c r="G10" s="463" t="s">
        <v>622</v>
      </c>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4"/>
      <c r="AQ10" s="464"/>
      <c r="AR10" s="464"/>
      <c r="AS10" s="464"/>
      <c r="AT10" s="464"/>
      <c r="AU10" s="464"/>
      <c r="AV10" s="464"/>
      <c r="AW10" s="464"/>
      <c r="AX10" s="465"/>
    </row>
    <row r="11" spans="1:50" ht="42" customHeight="1" x14ac:dyDescent="0.2">
      <c r="A11" s="436" t="s">
        <v>5</v>
      </c>
      <c r="B11" s="437"/>
      <c r="C11" s="437"/>
      <c r="D11" s="437"/>
      <c r="E11" s="437"/>
      <c r="F11" s="516"/>
      <c r="G11" s="479" t="str">
        <f>入力規則等!P10</f>
        <v>直接実施、委託・請負</v>
      </c>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1"/>
    </row>
    <row r="12" spans="1:50" ht="21" customHeight="1" x14ac:dyDescent="0.2">
      <c r="A12" s="90" t="s">
        <v>23</v>
      </c>
      <c r="B12" s="91"/>
      <c r="C12" s="91"/>
      <c r="D12" s="91"/>
      <c r="E12" s="91"/>
      <c r="F12" s="92"/>
      <c r="G12" s="394"/>
      <c r="H12" s="395"/>
      <c r="I12" s="395"/>
      <c r="J12" s="395"/>
      <c r="K12" s="395"/>
      <c r="L12" s="395"/>
      <c r="M12" s="395"/>
      <c r="N12" s="395"/>
      <c r="O12" s="395"/>
      <c r="P12" s="285" t="s">
        <v>250</v>
      </c>
      <c r="Q12" s="286"/>
      <c r="R12" s="286"/>
      <c r="S12" s="286"/>
      <c r="T12" s="286"/>
      <c r="U12" s="286"/>
      <c r="V12" s="287"/>
      <c r="W12" s="285" t="s">
        <v>267</v>
      </c>
      <c r="X12" s="286"/>
      <c r="Y12" s="286"/>
      <c r="Z12" s="286"/>
      <c r="AA12" s="286"/>
      <c r="AB12" s="286"/>
      <c r="AC12" s="287"/>
      <c r="AD12" s="285" t="s">
        <v>551</v>
      </c>
      <c r="AE12" s="286"/>
      <c r="AF12" s="286"/>
      <c r="AG12" s="286"/>
      <c r="AH12" s="286"/>
      <c r="AI12" s="286"/>
      <c r="AJ12" s="287"/>
      <c r="AK12" s="285" t="s">
        <v>554</v>
      </c>
      <c r="AL12" s="286"/>
      <c r="AM12" s="286"/>
      <c r="AN12" s="286"/>
      <c r="AO12" s="286"/>
      <c r="AP12" s="286"/>
      <c r="AQ12" s="287"/>
      <c r="AR12" s="285" t="s">
        <v>555</v>
      </c>
      <c r="AS12" s="286"/>
      <c r="AT12" s="286"/>
      <c r="AU12" s="286"/>
      <c r="AV12" s="286"/>
      <c r="AW12" s="286"/>
      <c r="AX12" s="438"/>
    </row>
    <row r="13" spans="1:50" ht="21" customHeight="1" x14ac:dyDescent="0.2">
      <c r="A13" s="93"/>
      <c r="B13" s="94"/>
      <c r="C13" s="94"/>
      <c r="D13" s="94"/>
      <c r="E13" s="94"/>
      <c r="F13" s="95"/>
      <c r="G13" s="439" t="s">
        <v>6</v>
      </c>
      <c r="H13" s="440"/>
      <c r="I13" s="398" t="s">
        <v>7</v>
      </c>
      <c r="J13" s="399"/>
      <c r="K13" s="399"/>
      <c r="L13" s="399"/>
      <c r="M13" s="399"/>
      <c r="N13" s="399"/>
      <c r="O13" s="400"/>
      <c r="P13" s="137">
        <v>8</v>
      </c>
      <c r="Q13" s="138"/>
      <c r="R13" s="138"/>
      <c r="S13" s="138"/>
      <c r="T13" s="138"/>
      <c r="U13" s="138"/>
      <c r="V13" s="139"/>
      <c r="W13" s="137">
        <v>5</v>
      </c>
      <c r="X13" s="138"/>
      <c r="Y13" s="138"/>
      <c r="Z13" s="138"/>
      <c r="AA13" s="138"/>
      <c r="AB13" s="138"/>
      <c r="AC13" s="139"/>
      <c r="AD13" s="137">
        <v>5</v>
      </c>
      <c r="AE13" s="138"/>
      <c r="AF13" s="138"/>
      <c r="AG13" s="138"/>
      <c r="AH13" s="138"/>
      <c r="AI13" s="138"/>
      <c r="AJ13" s="139"/>
      <c r="AK13" s="137">
        <v>16</v>
      </c>
      <c r="AL13" s="138"/>
      <c r="AM13" s="138"/>
      <c r="AN13" s="138"/>
      <c r="AO13" s="138"/>
      <c r="AP13" s="138"/>
      <c r="AQ13" s="139"/>
      <c r="AR13" s="144">
        <v>30</v>
      </c>
      <c r="AS13" s="145"/>
      <c r="AT13" s="145"/>
      <c r="AU13" s="145"/>
      <c r="AV13" s="145"/>
      <c r="AW13" s="145"/>
      <c r="AX13" s="224"/>
    </row>
    <row r="14" spans="1:50" ht="21" customHeight="1" x14ac:dyDescent="0.2">
      <c r="A14" s="93"/>
      <c r="B14" s="94"/>
      <c r="C14" s="94"/>
      <c r="D14" s="94"/>
      <c r="E14" s="94"/>
      <c r="F14" s="95"/>
      <c r="G14" s="441"/>
      <c r="H14" s="442"/>
      <c r="I14" s="301" t="s">
        <v>8</v>
      </c>
      <c r="J14" s="396"/>
      <c r="K14" s="396"/>
      <c r="L14" s="396"/>
      <c r="M14" s="396"/>
      <c r="N14" s="396"/>
      <c r="O14" s="397"/>
      <c r="P14" s="137" t="s">
        <v>569</v>
      </c>
      <c r="Q14" s="138"/>
      <c r="R14" s="138"/>
      <c r="S14" s="138"/>
      <c r="T14" s="138"/>
      <c r="U14" s="138"/>
      <c r="V14" s="139"/>
      <c r="W14" s="137" t="s">
        <v>569</v>
      </c>
      <c r="X14" s="138"/>
      <c r="Y14" s="138"/>
      <c r="Z14" s="138"/>
      <c r="AA14" s="138"/>
      <c r="AB14" s="138"/>
      <c r="AC14" s="139"/>
      <c r="AD14" s="137" t="s">
        <v>569</v>
      </c>
      <c r="AE14" s="138"/>
      <c r="AF14" s="138"/>
      <c r="AG14" s="138"/>
      <c r="AH14" s="138"/>
      <c r="AI14" s="138"/>
      <c r="AJ14" s="139"/>
      <c r="AK14" s="137" t="s">
        <v>569</v>
      </c>
      <c r="AL14" s="138"/>
      <c r="AM14" s="138"/>
      <c r="AN14" s="138"/>
      <c r="AO14" s="138"/>
      <c r="AP14" s="138"/>
      <c r="AQ14" s="139"/>
      <c r="AR14" s="424"/>
      <c r="AS14" s="424"/>
      <c r="AT14" s="424"/>
      <c r="AU14" s="424"/>
      <c r="AV14" s="424"/>
      <c r="AW14" s="424"/>
      <c r="AX14" s="425"/>
    </row>
    <row r="15" spans="1:50" ht="21" customHeight="1" x14ac:dyDescent="0.2">
      <c r="A15" s="93"/>
      <c r="B15" s="94"/>
      <c r="C15" s="94"/>
      <c r="D15" s="94"/>
      <c r="E15" s="94"/>
      <c r="F15" s="95"/>
      <c r="G15" s="441"/>
      <c r="H15" s="442"/>
      <c r="I15" s="301" t="s">
        <v>48</v>
      </c>
      <c r="J15" s="302"/>
      <c r="K15" s="302"/>
      <c r="L15" s="302"/>
      <c r="M15" s="302"/>
      <c r="N15" s="302"/>
      <c r="O15" s="303"/>
      <c r="P15" s="137" t="s">
        <v>569</v>
      </c>
      <c r="Q15" s="138"/>
      <c r="R15" s="138"/>
      <c r="S15" s="138"/>
      <c r="T15" s="138"/>
      <c r="U15" s="138"/>
      <c r="V15" s="139"/>
      <c r="W15" s="137" t="s">
        <v>569</v>
      </c>
      <c r="X15" s="138"/>
      <c r="Y15" s="138"/>
      <c r="Z15" s="138"/>
      <c r="AA15" s="138"/>
      <c r="AB15" s="138"/>
      <c r="AC15" s="139"/>
      <c r="AD15" s="137" t="s">
        <v>569</v>
      </c>
      <c r="AE15" s="138"/>
      <c r="AF15" s="138"/>
      <c r="AG15" s="138"/>
      <c r="AH15" s="138"/>
      <c r="AI15" s="138"/>
      <c r="AJ15" s="139"/>
      <c r="AK15" s="137" t="s">
        <v>569</v>
      </c>
      <c r="AL15" s="138"/>
      <c r="AM15" s="138"/>
      <c r="AN15" s="138"/>
      <c r="AO15" s="138"/>
      <c r="AP15" s="138"/>
      <c r="AQ15" s="139"/>
      <c r="AR15" s="137" t="s">
        <v>637</v>
      </c>
      <c r="AS15" s="138"/>
      <c r="AT15" s="138"/>
      <c r="AU15" s="138"/>
      <c r="AV15" s="138"/>
      <c r="AW15" s="138"/>
      <c r="AX15" s="344"/>
    </row>
    <row r="16" spans="1:50" ht="21" customHeight="1" x14ac:dyDescent="0.2">
      <c r="A16" s="93"/>
      <c r="B16" s="94"/>
      <c r="C16" s="94"/>
      <c r="D16" s="94"/>
      <c r="E16" s="94"/>
      <c r="F16" s="95"/>
      <c r="G16" s="441"/>
      <c r="H16" s="442"/>
      <c r="I16" s="301" t="s">
        <v>49</v>
      </c>
      <c r="J16" s="302"/>
      <c r="K16" s="302"/>
      <c r="L16" s="302"/>
      <c r="M16" s="302"/>
      <c r="N16" s="302"/>
      <c r="O16" s="303"/>
      <c r="P16" s="137" t="s">
        <v>569</v>
      </c>
      <c r="Q16" s="138"/>
      <c r="R16" s="138"/>
      <c r="S16" s="138"/>
      <c r="T16" s="138"/>
      <c r="U16" s="138"/>
      <c r="V16" s="139"/>
      <c r="W16" s="137" t="s">
        <v>569</v>
      </c>
      <c r="X16" s="138"/>
      <c r="Y16" s="138"/>
      <c r="Z16" s="138"/>
      <c r="AA16" s="138"/>
      <c r="AB16" s="138"/>
      <c r="AC16" s="139"/>
      <c r="AD16" s="137" t="s">
        <v>569</v>
      </c>
      <c r="AE16" s="138"/>
      <c r="AF16" s="138"/>
      <c r="AG16" s="138"/>
      <c r="AH16" s="138"/>
      <c r="AI16" s="138"/>
      <c r="AJ16" s="139"/>
      <c r="AK16" s="137" t="s">
        <v>569</v>
      </c>
      <c r="AL16" s="138"/>
      <c r="AM16" s="138"/>
      <c r="AN16" s="138"/>
      <c r="AO16" s="138"/>
      <c r="AP16" s="138"/>
      <c r="AQ16" s="139"/>
      <c r="AR16" s="527"/>
      <c r="AS16" s="528"/>
      <c r="AT16" s="528"/>
      <c r="AU16" s="528"/>
      <c r="AV16" s="528"/>
      <c r="AW16" s="528"/>
      <c r="AX16" s="529"/>
    </row>
    <row r="17" spans="1:50" ht="24.75" customHeight="1" x14ac:dyDescent="0.2">
      <c r="A17" s="93"/>
      <c r="B17" s="94"/>
      <c r="C17" s="94"/>
      <c r="D17" s="94"/>
      <c r="E17" s="94"/>
      <c r="F17" s="95"/>
      <c r="G17" s="441"/>
      <c r="H17" s="442"/>
      <c r="I17" s="301" t="s">
        <v>47</v>
      </c>
      <c r="J17" s="396"/>
      <c r="K17" s="396"/>
      <c r="L17" s="396"/>
      <c r="M17" s="396"/>
      <c r="N17" s="396"/>
      <c r="O17" s="397"/>
      <c r="P17" s="137" t="s">
        <v>569</v>
      </c>
      <c r="Q17" s="138"/>
      <c r="R17" s="138"/>
      <c r="S17" s="138"/>
      <c r="T17" s="138"/>
      <c r="U17" s="138"/>
      <c r="V17" s="139"/>
      <c r="W17" s="137" t="s">
        <v>569</v>
      </c>
      <c r="X17" s="138"/>
      <c r="Y17" s="138"/>
      <c r="Z17" s="138"/>
      <c r="AA17" s="138"/>
      <c r="AB17" s="138"/>
      <c r="AC17" s="139"/>
      <c r="AD17" s="137" t="s">
        <v>569</v>
      </c>
      <c r="AE17" s="138"/>
      <c r="AF17" s="138"/>
      <c r="AG17" s="138"/>
      <c r="AH17" s="138"/>
      <c r="AI17" s="138"/>
      <c r="AJ17" s="139"/>
      <c r="AK17" s="137" t="s">
        <v>569</v>
      </c>
      <c r="AL17" s="138"/>
      <c r="AM17" s="138"/>
      <c r="AN17" s="138"/>
      <c r="AO17" s="138"/>
      <c r="AP17" s="138"/>
      <c r="AQ17" s="139"/>
      <c r="AR17" s="222"/>
      <c r="AS17" s="222"/>
      <c r="AT17" s="222"/>
      <c r="AU17" s="222"/>
      <c r="AV17" s="222"/>
      <c r="AW17" s="222"/>
      <c r="AX17" s="223"/>
    </row>
    <row r="18" spans="1:50" ht="24.75" customHeight="1" x14ac:dyDescent="0.2">
      <c r="A18" s="93"/>
      <c r="B18" s="94"/>
      <c r="C18" s="94"/>
      <c r="D18" s="94"/>
      <c r="E18" s="94"/>
      <c r="F18" s="95"/>
      <c r="G18" s="443"/>
      <c r="H18" s="444"/>
      <c r="I18" s="502" t="s">
        <v>19</v>
      </c>
      <c r="J18" s="503"/>
      <c r="K18" s="503"/>
      <c r="L18" s="503"/>
      <c r="M18" s="503"/>
      <c r="N18" s="503"/>
      <c r="O18" s="504"/>
      <c r="P18" s="274">
        <f>SUM(P13:V17)</f>
        <v>8</v>
      </c>
      <c r="Q18" s="275"/>
      <c r="R18" s="275"/>
      <c r="S18" s="275"/>
      <c r="T18" s="275"/>
      <c r="U18" s="275"/>
      <c r="V18" s="276"/>
      <c r="W18" s="274">
        <f>SUM(W13:AC17)</f>
        <v>5</v>
      </c>
      <c r="X18" s="275"/>
      <c r="Y18" s="275"/>
      <c r="Z18" s="275"/>
      <c r="AA18" s="275"/>
      <c r="AB18" s="275"/>
      <c r="AC18" s="276"/>
      <c r="AD18" s="274">
        <f>SUM(AD13:AJ17)</f>
        <v>5</v>
      </c>
      <c r="AE18" s="275"/>
      <c r="AF18" s="275"/>
      <c r="AG18" s="275"/>
      <c r="AH18" s="275"/>
      <c r="AI18" s="275"/>
      <c r="AJ18" s="276"/>
      <c r="AK18" s="274">
        <f>SUM(AK13:AQ17)</f>
        <v>16</v>
      </c>
      <c r="AL18" s="275"/>
      <c r="AM18" s="275"/>
      <c r="AN18" s="275"/>
      <c r="AO18" s="275"/>
      <c r="AP18" s="275"/>
      <c r="AQ18" s="276"/>
      <c r="AR18" s="274">
        <f>SUM(AR13:AX17)</f>
        <v>30</v>
      </c>
      <c r="AS18" s="275"/>
      <c r="AT18" s="275"/>
      <c r="AU18" s="275"/>
      <c r="AV18" s="275"/>
      <c r="AW18" s="275"/>
      <c r="AX18" s="277"/>
    </row>
    <row r="19" spans="1:50" ht="24.75" customHeight="1" x14ac:dyDescent="0.2">
      <c r="A19" s="93"/>
      <c r="B19" s="94"/>
      <c r="C19" s="94"/>
      <c r="D19" s="94"/>
      <c r="E19" s="94"/>
      <c r="F19" s="95"/>
      <c r="G19" s="271" t="s">
        <v>9</v>
      </c>
      <c r="H19" s="272"/>
      <c r="I19" s="272"/>
      <c r="J19" s="272"/>
      <c r="K19" s="272"/>
      <c r="L19" s="272"/>
      <c r="M19" s="272"/>
      <c r="N19" s="272"/>
      <c r="O19" s="272"/>
      <c r="P19" s="137">
        <v>6</v>
      </c>
      <c r="Q19" s="138"/>
      <c r="R19" s="138"/>
      <c r="S19" s="138"/>
      <c r="T19" s="138"/>
      <c r="U19" s="138"/>
      <c r="V19" s="139"/>
      <c r="W19" s="137">
        <v>4</v>
      </c>
      <c r="X19" s="138"/>
      <c r="Y19" s="138"/>
      <c r="Z19" s="138"/>
      <c r="AA19" s="138"/>
      <c r="AB19" s="138"/>
      <c r="AC19" s="139"/>
      <c r="AD19" s="137">
        <v>3</v>
      </c>
      <c r="AE19" s="138"/>
      <c r="AF19" s="138"/>
      <c r="AG19" s="138"/>
      <c r="AH19" s="138"/>
      <c r="AI19" s="138"/>
      <c r="AJ19" s="139"/>
      <c r="AK19" s="273"/>
      <c r="AL19" s="273"/>
      <c r="AM19" s="273"/>
      <c r="AN19" s="273"/>
      <c r="AO19" s="273"/>
      <c r="AP19" s="273"/>
      <c r="AQ19" s="273"/>
      <c r="AR19" s="273"/>
      <c r="AS19" s="273"/>
      <c r="AT19" s="273"/>
      <c r="AU19" s="273"/>
      <c r="AV19" s="273"/>
      <c r="AW19" s="273"/>
      <c r="AX19" s="278"/>
    </row>
    <row r="20" spans="1:50" ht="24.75" customHeight="1" x14ac:dyDescent="0.2">
      <c r="A20" s="93"/>
      <c r="B20" s="94"/>
      <c r="C20" s="94"/>
      <c r="D20" s="94"/>
      <c r="E20" s="94"/>
      <c r="F20" s="95"/>
      <c r="G20" s="271" t="s">
        <v>10</v>
      </c>
      <c r="H20" s="272"/>
      <c r="I20" s="272"/>
      <c r="J20" s="272"/>
      <c r="K20" s="272"/>
      <c r="L20" s="272"/>
      <c r="M20" s="272"/>
      <c r="N20" s="272"/>
      <c r="O20" s="272"/>
      <c r="P20" s="279">
        <f>IF(P18=0, "-", SUM(P19)/P18)</f>
        <v>0.75</v>
      </c>
      <c r="Q20" s="279"/>
      <c r="R20" s="279"/>
      <c r="S20" s="279"/>
      <c r="T20" s="279"/>
      <c r="U20" s="279"/>
      <c r="V20" s="279"/>
      <c r="W20" s="279">
        <f t="shared" ref="W20" si="0">IF(W18=0, "-", SUM(W19)/W18)</f>
        <v>0.8</v>
      </c>
      <c r="X20" s="279"/>
      <c r="Y20" s="279"/>
      <c r="Z20" s="279"/>
      <c r="AA20" s="279"/>
      <c r="AB20" s="279"/>
      <c r="AC20" s="279"/>
      <c r="AD20" s="279">
        <f t="shared" ref="AD20" si="1">IF(AD18=0, "-", SUM(AD19)/AD18)</f>
        <v>0.6</v>
      </c>
      <c r="AE20" s="279"/>
      <c r="AF20" s="279"/>
      <c r="AG20" s="279"/>
      <c r="AH20" s="279"/>
      <c r="AI20" s="279"/>
      <c r="AJ20" s="279"/>
      <c r="AK20" s="273"/>
      <c r="AL20" s="273"/>
      <c r="AM20" s="273"/>
      <c r="AN20" s="273"/>
      <c r="AO20" s="273"/>
      <c r="AP20" s="273"/>
      <c r="AQ20" s="280"/>
      <c r="AR20" s="280"/>
      <c r="AS20" s="280"/>
      <c r="AT20" s="280"/>
      <c r="AU20" s="273"/>
      <c r="AV20" s="273"/>
      <c r="AW20" s="273"/>
      <c r="AX20" s="278"/>
    </row>
    <row r="21" spans="1:50" ht="25.5" customHeight="1" x14ac:dyDescent="0.2">
      <c r="A21" s="96"/>
      <c r="B21" s="97"/>
      <c r="C21" s="97"/>
      <c r="D21" s="97"/>
      <c r="E21" s="97"/>
      <c r="F21" s="98"/>
      <c r="G21" s="636" t="s">
        <v>223</v>
      </c>
      <c r="H21" s="637"/>
      <c r="I21" s="637"/>
      <c r="J21" s="637"/>
      <c r="K21" s="637"/>
      <c r="L21" s="637"/>
      <c r="M21" s="637"/>
      <c r="N21" s="637"/>
      <c r="O21" s="637"/>
      <c r="P21" s="279">
        <f>IF(P19=0, "-", SUM(P19)/SUM(P13,P14))</f>
        <v>0.75</v>
      </c>
      <c r="Q21" s="279"/>
      <c r="R21" s="279"/>
      <c r="S21" s="279"/>
      <c r="T21" s="279"/>
      <c r="U21" s="279"/>
      <c r="V21" s="279"/>
      <c r="W21" s="279">
        <f t="shared" ref="W21" si="2">IF(W19=0, "-", SUM(W19)/SUM(W13,W14))</f>
        <v>0.8</v>
      </c>
      <c r="X21" s="279"/>
      <c r="Y21" s="279"/>
      <c r="Z21" s="279"/>
      <c r="AA21" s="279"/>
      <c r="AB21" s="279"/>
      <c r="AC21" s="279"/>
      <c r="AD21" s="279">
        <f t="shared" ref="AD21" si="3">IF(AD19=0, "-", SUM(AD19)/SUM(AD13,AD14))</f>
        <v>0.6</v>
      </c>
      <c r="AE21" s="279"/>
      <c r="AF21" s="279"/>
      <c r="AG21" s="279"/>
      <c r="AH21" s="279"/>
      <c r="AI21" s="279"/>
      <c r="AJ21" s="279"/>
      <c r="AK21" s="273"/>
      <c r="AL21" s="273"/>
      <c r="AM21" s="273"/>
      <c r="AN21" s="273"/>
      <c r="AO21" s="273"/>
      <c r="AP21" s="273"/>
      <c r="AQ21" s="280"/>
      <c r="AR21" s="280"/>
      <c r="AS21" s="280"/>
      <c r="AT21" s="280"/>
      <c r="AU21" s="273"/>
      <c r="AV21" s="273"/>
      <c r="AW21" s="273"/>
      <c r="AX21" s="278"/>
    </row>
    <row r="22" spans="1:50" ht="18.75" customHeight="1" x14ac:dyDescent="0.2">
      <c r="A22" s="108" t="s">
        <v>558</v>
      </c>
      <c r="B22" s="109"/>
      <c r="C22" s="109"/>
      <c r="D22" s="109"/>
      <c r="E22" s="109"/>
      <c r="F22" s="110"/>
      <c r="G22" s="99" t="s">
        <v>213</v>
      </c>
      <c r="H22" s="100"/>
      <c r="I22" s="100"/>
      <c r="J22" s="100"/>
      <c r="K22" s="100"/>
      <c r="L22" s="100"/>
      <c r="M22" s="100"/>
      <c r="N22" s="100"/>
      <c r="O22" s="101"/>
      <c r="P22" s="117" t="s">
        <v>556</v>
      </c>
      <c r="Q22" s="100"/>
      <c r="R22" s="100"/>
      <c r="S22" s="100"/>
      <c r="T22" s="100"/>
      <c r="U22" s="100"/>
      <c r="V22" s="101"/>
      <c r="W22" s="117" t="s">
        <v>557</v>
      </c>
      <c r="X22" s="100"/>
      <c r="Y22" s="100"/>
      <c r="Z22" s="100"/>
      <c r="AA22" s="100"/>
      <c r="AB22" s="100"/>
      <c r="AC22" s="101"/>
      <c r="AD22" s="117" t="s">
        <v>212</v>
      </c>
      <c r="AE22" s="100"/>
      <c r="AF22" s="100"/>
      <c r="AG22" s="100"/>
      <c r="AH22" s="100"/>
      <c r="AI22" s="100"/>
      <c r="AJ22" s="100"/>
      <c r="AK22" s="100"/>
      <c r="AL22" s="100"/>
      <c r="AM22" s="100"/>
      <c r="AN22" s="100"/>
      <c r="AO22" s="100"/>
      <c r="AP22" s="100"/>
      <c r="AQ22" s="100"/>
      <c r="AR22" s="100"/>
      <c r="AS22" s="100"/>
      <c r="AT22" s="100"/>
      <c r="AU22" s="100"/>
      <c r="AV22" s="100"/>
      <c r="AW22" s="100"/>
      <c r="AX22" s="118"/>
    </row>
    <row r="23" spans="1:50" ht="25.5" customHeight="1" x14ac:dyDescent="0.2">
      <c r="A23" s="111"/>
      <c r="B23" s="112"/>
      <c r="C23" s="112"/>
      <c r="D23" s="112"/>
      <c r="E23" s="112"/>
      <c r="F23" s="113"/>
      <c r="G23" s="102" t="s">
        <v>570</v>
      </c>
      <c r="H23" s="103"/>
      <c r="I23" s="103"/>
      <c r="J23" s="103"/>
      <c r="K23" s="103"/>
      <c r="L23" s="103"/>
      <c r="M23" s="103"/>
      <c r="N23" s="103"/>
      <c r="O23" s="104"/>
      <c r="P23" s="144">
        <v>13</v>
      </c>
      <c r="Q23" s="145"/>
      <c r="R23" s="145"/>
      <c r="S23" s="145"/>
      <c r="T23" s="145"/>
      <c r="U23" s="145"/>
      <c r="V23" s="146"/>
      <c r="W23" s="144">
        <v>27</v>
      </c>
      <c r="X23" s="145"/>
      <c r="Y23" s="145"/>
      <c r="Z23" s="145"/>
      <c r="AA23" s="145"/>
      <c r="AB23" s="145"/>
      <c r="AC23" s="146"/>
      <c r="AD23" s="119" t="s">
        <v>636</v>
      </c>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0" ht="25.5" customHeight="1" x14ac:dyDescent="0.2">
      <c r="A24" s="111"/>
      <c r="B24" s="112"/>
      <c r="C24" s="112"/>
      <c r="D24" s="112"/>
      <c r="E24" s="112"/>
      <c r="F24" s="113"/>
      <c r="G24" s="105" t="s">
        <v>571</v>
      </c>
      <c r="H24" s="106"/>
      <c r="I24" s="106"/>
      <c r="J24" s="106"/>
      <c r="K24" s="106"/>
      <c r="L24" s="106"/>
      <c r="M24" s="106"/>
      <c r="N24" s="106"/>
      <c r="O24" s="107"/>
      <c r="P24" s="137">
        <v>2</v>
      </c>
      <c r="Q24" s="138"/>
      <c r="R24" s="138"/>
      <c r="S24" s="138"/>
      <c r="T24" s="138"/>
      <c r="U24" s="138"/>
      <c r="V24" s="139"/>
      <c r="W24" s="137">
        <v>2</v>
      </c>
      <c r="X24" s="138"/>
      <c r="Y24" s="138"/>
      <c r="Z24" s="138"/>
      <c r="AA24" s="138"/>
      <c r="AB24" s="138"/>
      <c r="AC24" s="139"/>
      <c r="AD24" s="122"/>
      <c r="AE24" s="123"/>
      <c r="AF24" s="123"/>
      <c r="AG24" s="123"/>
      <c r="AH24" s="123"/>
      <c r="AI24" s="123"/>
      <c r="AJ24" s="123"/>
      <c r="AK24" s="123"/>
      <c r="AL24" s="123"/>
      <c r="AM24" s="123"/>
      <c r="AN24" s="123"/>
      <c r="AO24" s="123"/>
      <c r="AP24" s="123"/>
      <c r="AQ24" s="123"/>
      <c r="AR24" s="123"/>
      <c r="AS24" s="123"/>
      <c r="AT24" s="123"/>
      <c r="AU24" s="123"/>
      <c r="AV24" s="123"/>
      <c r="AW24" s="123"/>
      <c r="AX24" s="124"/>
    </row>
    <row r="25" spans="1:50" ht="25.5" customHeight="1" x14ac:dyDescent="0.2">
      <c r="A25" s="111"/>
      <c r="B25" s="112"/>
      <c r="C25" s="112"/>
      <c r="D25" s="112"/>
      <c r="E25" s="112"/>
      <c r="F25" s="113"/>
      <c r="G25" s="105" t="s">
        <v>572</v>
      </c>
      <c r="H25" s="106"/>
      <c r="I25" s="106"/>
      <c r="J25" s="106"/>
      <c r="K25" s="106"/>
      <c r="L25" s="106"/>
      <c r="M25" s="106"/>
      <c r="N25" s="106"/>
      <c r="O25" s="107"/>
      <c r="P25" s="137">
        <v>0.4</v>
      </c>
      <c r="Q25" s="138"/>
      <c r="R25" s="138"/>
      <c r="S25" s="138"/>
      <c r="T25" s="138"/>
      <c r="U25" s="138"/>
      <c r="V25" s="139"/>
      <c r="W25" s="137">
        <v>0.4</v>
      </c>
      <c r="X25" s="138"/>
      <c r="Y25" s="138"/>
      <c r="Z25" s="138"/>
      <c r="AA25" s="138"/>
      <c r="AB25" s="138"/>
      <c r="AC25" s="139"/>
      <c r="AD25" s="122"/>
      <c r="AE25" s="123"/>
      <c r="AF25" s="123"/>
      <c r="AG25" s="123"/>
      <c r="AH25" s="123"/>
      <c r="AI25" s="123"/>
      <c r="AJ25" s="123"/>
      <c r="AK25" s="123"/>
      <c r="AL25" s="123"/>
      <c r="AM25" s="123"/>
      <c r="AN25" s="123"/>
      <c r="AO25" s="123"/>
      <c r="AP25" s="123"/>
      <c r="AQ25" s="123"/>
      <c r="AR25" s="123"/>
      <c r="AS25" s="123"/>
      <c r="AT25" s="123"/>
      <c r="AU25" s="123"/>
      <c r="AV25" s="123"/>
      <c r="AW25" s="123"/>
      <c r="AX25" s="124"/>
    </row>
    <row r="26" spans="1:50" ht="25.5" customHeight="1" x14ac:dyDescent="0.2">
      <c r="A26" s="111"/>
      <c r="B26" s="112"/>
      <c r="C26" s="112"/>
      <c r="D26" s="112"/>
      <c r="E26" s="112"/>
      <c r="F26" s="113"/>
      <c r="G26" s="105" t="s">
        <v>573</v>
      </c>
      <c r="H26" s="106"/>
      <c r="I26" s="106"/>
      <c r="J26" s="106"/>
      <c r="K26" s="106"/>
      <c r="L26" s="106"/>
      <c r="M26" s="106"/>
      <c r="N26" s="106"/>
      <c r="O26" s="107"/>
      <c r="P26" s="137">
        <v>0.3</v>
      </c>
      <c r="Q26" s="138"/>
      <c r="R26" s="138"/>
      <c r="S26" s="138"/>
      <c r="T26" s="138"/>
      <c r="U26" s="138"/>
      <c r="V26" s="139"/>
      <c r="W26" s="137">
        <v>0.3</v>
      </c>
      <c r="X26" s="138"/>
      <c r="Y26" s="138"/>
      <c r="Z26" s="138"/>
      <c r="AA26" s="138"/>
      <c r="AB26" s="138"/>
      <c r="AC26" s="139"/>
      <c r="AD26" s="122"/>
      <c r="AE26" s="123"/>
      <c r="AF26" s="123"/>
      <c r="AG26" s="123"/>
      <c r="AH26" s="123"/>
      <c r="AI26" s="123"/>
      <c r="AJ26" s="123"/>
      <c r="AK26" s="123"/>
      <c r="AL26" s="123"/>
      <c r="AM26" s="123"/>
      <c r="AN26" s="123"/>
      <c r="AO26" s="123"/>
      <c r="AP26" s="123"/>
      <c r="AQ26" s="123"/>
      <c r="AR26" s="123"/>
      <c r="AS26" s="123"/>
      <c r="AT26" s="123"/>
      <c r="AU26" s="123"/>
      <c r="AV26" s="123"/>
      <c r="AW26" s="123"/>
      <c r="AX26" s="124"/>
    </row>
    <row r="27" spans="1:50" ht="25.5" customHeight="1" x14ac:dyDescent="0.2">
      <c r="A27" s="111"/>
      <c r="B27" s="112"/>
      <c r="C27" s="112"/>
      <c r="D27" s="112"/>
      <c r="E27" s="112"/>
      <c r="F27" s="113"/>
      <c r="G27" s="105" t="s">
        <v>574</v>
      </c>
      <c r="H27" s="106"/>
      <c r="I27" s="106"/>
      <c r="J27" s="106"/>
      <c r="K27" s="106"/>
      <c r="L27" s="106"/>
      <c r="M27" s="106"/>
      <c r="N27" s="106"/>
      <c r="O27" s="107"/>
      <c r="P27" s="137">
        <v>0.3</v>
      </c>
      <c r="Q27" s="138"/>
      <c r="R27" s="138"/>
      <c r="S27" s="138"/>
      <c r="T27" s="138"/>
      <c r="U27" s="138"/>
      <c r="V27" s="139"/>
      <c r="W27" s="137">
        <v>0.3</v>
      </c>
      <c r="X27" s="138"/>
      <c r="Y27" s="138"/>
      <c r="Z27" s="138"/>
      <c r="AA27" s="138"/>
      <c r="AB27" s="138"/>
      <c r="AC27" s="139"/>
      <c r="AD27" s="122"/>
      <c r="AE27" s="123"/>
      <c r="AF27" s="123"/>
      <c r="AG27" s="123"/>
      <c r="AH27" s="123"/>
      <c r="AI27" s="123"/>
      <c r="AJ27" s="123"/>
      <c r="AK27" s="123"/>
      <c r="AL27" s="123"/>
      <c r="AM27" s="123"/>
      <c r="AN27" s="123"/>
      <c r="AO27" s="123"/>
      <c r="AP27" s="123"/>
      <c r="AQ27" s="123"/>
      <c r="AR27" s="123"/>
      <c r="AS27" s="123"/>
      <c r="AT27" s="123"/>
      <c r="AU27" s="123"/>
      <c r="AV27" s="123"/>
      <c r="AW27" s="123"/>
      <c r="AX27" s="124"/>
    </row>
    <row r="28" spans="1:50" ht="25.5" customHeight="1" thickBot="1" x14ac:dyDescent="0.25">
      <c r="A28" s="114"/>
      <c r="B28" s="115"/>
      <c r="C28" s="115"/>
      <c r="D28" s="115"/>
      <c r="E28" s="115"/>
      <c r="F28" s="116"/>
      <c r="G28" s="161" t="s">
        <v>214</v>
      </c>
      <c r="H28" s="162"/>
      <c r="I28" s="162"/>
      <c r="J28" s="162"/>
      <c r="K28" s="162"/>
      <c r="L28" s="162"/>
      <c r="M28" s="162"/>
      <c r="N28" s="162"/>
      <c r="O28" s="163"/>
      <c r="P28" s="141">
        <f>AK13</f>
        <v>16</v>
      </c>
      <c r="Q28" s="142"/>
      <c r="R28" s="142"/>
      <c r="S28" s="142"/>
      <c r="T28" s="142"/>
      <c r="U28" s="142"/>
      <c r="V28" s="143"/>
      <c r="W28" s="141">
        <f>AR13</f>
        <v>30</v>
      </c>
      <c r="X28" s="142"/>
      <c r="Y28" s="142"/>
      <c r="Z28" s="142"/>
      <c r="AA28" s="142"/>
      <c r="AB28" s="142"/>
      <c r="AC28" s="143"/>
      <c r="AD28" s="125"/>
      <c r="AE28" s="125"/>
      <c r="AF28" s="125"/>
      <c r="AG28" s="125"/>
      <c r="AH28" s="125"/>
      <c r="AI28" s="125"/>
      <c r="AJ28" s="125"/>
      <c r="AK28" s="125"/>
      <c r="AL28" s="125"/>
      <c r="AM28" s="125"/>
      <c r="AN28" s="125"/>
      <c r="AO28" s="125"/>
      <c r="AP28" s="125"/>
      <c r="AQ28" s="125"/>
      <c r="AR28" s="125"/>
      <c r="AS28" s="125"/>
      <c r="AT28" s="125"/>
      <c r="AU28" s="125"/>
      <c r="AV28" s="125"/>
      <c r="AW28" s="125"/>
      <c r="AX28" s="126"/>
    </row>
    <row r="29" spans="1:50" ht="18.75" customHeight="1" x14ac:dyDescent="0.2">
      <c r="A29" s="384" t="s">
        <v>220</v>
      </c>
      <c r="B29" s="385"/>
      <c r="C29" s="385"/>
      <c r="D29" s="385"/>
      <c r="E29" s="385"/>
      <c r="F29" s="386"/>
      <c r="G29" s="404" t="s">
        <v>138</v>
      </c>
      <c r="H29" s="218"/>
      <c r="I29" s="218"/>
      <c r="J29" s="218"/>
      <c r="K29" s="218"/>
      <c r="L29" s="218"/>
      <c r="M29" s="218"/>
      <c r="N29" s="218"/>
      <c r="O29" s="380"/>
      <c r="P29" s="379" t="s">
        <v>56</v>
      </c>
      <c r="Q29" s="218"/>
      <c r="R29" s="218"/>
      <c r="S29" s="218"/>
      <c r="T29" s="218"/>
      <c r="U29" s="218"/>
      <c r="V29" s="218"/>
      <c r="W29" s="218"/>
      <c r="X29" s="380"/>
      <c r="Y29" s="246"/>
      <c r="Z29" s="247"/>
      <c r="AA29" s="248"/>
      <c r="AB29" s="210" t="s">
        <v>11</v>
      </c>
      <c r="AC29" s="211"/>
      <c r="AD29" s="212"/>
      <c r="AE29" s="210" t="s">
        <v>250</v>
      </c>
      <c r="AF29" s="211"/>
      <c r="AG29" s="211"/>
      <c r="AH29" s="212"/>
      <c r="AI29" s="216" t="s">
        <v>267</v>
      </c>
      <c r="AJ29" s="216"/>
      <c r="AK29" s="216"/>
      <c r="AL29" s="210"/>
      <c r="AM29" s="216" t="s">
        <v>364</v>
      </c>
      <c r="AN29" s="216"/>
      <c r="AO29" s="216"/>
      <c r="AP29" s="210"/>
      <c r="AQ29" s="401" t="s">
        <v>169</v>
      </c>
      <c r="AR29" s="402"/>
      <c r="AS29" s="402"/>
      <c r="AT29" s="403"/>
      <c r="AU29" s="218" t="s">
        <v>128</v>
      </c>
      <c r="AV29" s="218"/>
      <c r="AW29" s="218"/>
      <c r="AX29" s="219"/>
    </row>
    <row r="30" spans="1:50" ht="18.75" customHeight="1" x14ac:dyDescent="0.2">
      <c r="A30" s="387"/>
      <c r="B30" s="388"/>
      <c r="C30" s="388"/>
      <c r="D30" s="388"/>
      <c r="E30" s="388"/>
      <c r="F30" s="389"/>
      <c r="G30" s="405"/>
      <c r="H30" s="196"/>
      <c r="I30" s="196"/>
      <c r="J30" s="196"/>
      <c r="K30" s="196"/>
      <c r="L30" s="196"/>
      <c r="M30" s="196"/>
      <c r="N30" s="196"/>
      <c r="O30" s="382"/>
      <c r="P30" s="381"/>
      <c r="Q30" s="196"/>
      <c r="R30" s="196"/>
      <c r="S30" s="196"/>
      <c r="T30" s="196"/>
      <c r="U30" s="196"/>
      <c r="V30" s="196"/>
      <c r="W30" s="196"/>
      <c r="X30" s="382"/>
      <c r="Y30" s="373"/>
      <c r="Z30" s="374"/>
      <c r="AA30" s="375"/>
      <c r="AB30" s="213"/>
      <c r="AC30" s="214"/>
      <c r="AD30" s="215"/>
      <c r="AE30" s="213"/>
      <c r="AF30" s="214"/>
      <c r="AG30" s="214"/>
      <c r="AH30" s="215"/>
      <c r="AI30" s="217"/>
      <c r="AJ30" s="217"/>
      <c r="AK30" s="217"/>
      <c r="AL30" s="213"/>
      <c r="AM30" s="217"/>
      <c r="AN30" s="217"/>
      <c r="AO30" s="217"/>
      <c r="AP30" s="213"/>
      <c r="AQ30" s="194" t="s">
        <v>569</v>
      </c>
      <c r="AR30" s="195"/>
      <c r="AS30" s="185" t="s">
        <v>170</v>
      </c>
      <c r="AT30" s="186"/>
      <c r="AU30" s="198" t="s">
        <v>569</v>
      </c>
      <c r="AV30" s="198"/>
      <c r="AW30" s="196" t="s">
        <v>166</v>
      </c>
      <c r="AX30" s="197"/>
    </row>
    <row r="31" spans="1:50" ht="32.25" customHeight="1" x14ac:dyDescent="0.2">
      <c r="A31" s="390"/>
      <c r="B31" s="388"/>
      <c r="C31" s="388"/>
      <c r="D31" s="388"/>
      <c r="E31" s="388"/>
      <c r="F31" s="389"/>
      <c r="G31" s="507" t="s">
        <v>594</v>
      </c>
      <c r="H31" s="508"/>
      <c r="I31" s="508"/>
      <c r="J31" s="508"/>
      <c r="K31" s="508"/>
      <c r="L31" s="508"/>
      <c r="M31" s="508"/>
      <c r="N31" s="508"/>
      <c r="O31" s="509"/>
      <c r="P31" s="188" t="s">
        <v>575</v>
      </c>
      <c r="Q31" s="188"/>
      <c r="R31" s="188"/>
      <c r="S31" s="188"/>
      <c r="T31" s="188"/>
      <c r="U31" s="188"/>
      <c r="V31" s="188"/>
      <c r="W31" s="188"/>
      <c r="X31" s="189"/>
      <c r="Y31" s="376" t="s">
        <v>12</v>
      </c>
      <c r="Z31" s="377"/>
      <c r="AA31" s="378"/>
      <c r="AB31" s="383" t="s">
        <v>232</v>
      </c>
      <c r="AC31" s="383"/>
      <c r="AD31" s="383"/>
      <c r="AE31" s="192">
        <v>64</v>
      </c>
      <c r="AF31" s="193"/>
      <c r="AG31" s="193"/>
      <c r="AH31" s="193"/>
      <c r="AI31" s="192">
        <v>61</v>
      </c>
      <c r="AJ31" s="193"/>
      <c r="AK31" s="193"/>
      <c r="AL31" s="193"/>
      <c r="AM31" s="192" t="s">
        <v>605</v>
      </c>
      <c r="AN31" s="193"/>
      <c r="AO31" s="193"/>
      <c r="AP31" s="193"/>
      <c r="AQ31" s="220" t="s">
        <v>569</v>
      </c>
      <c r="AR31" s="174"/>
      <c r="AS31" s="174"/>
      <c r="AT31" s="221"/>
      <c r="AU31" s="193" t="s">
        <v>569</v>
      </c>
      <c r="AV31" s="193"/>
      <c r="AW31" s="193"/>
      <c r="AX31" s="200"/>
    </row>
    <row r="32" spans="1:50" ht="32.25" customHeight="1" x14ac:dyDescent="0.2">
      <c r="A32" s="391"/>
      <c r="B32" s="392"/>
      <c r="C32" s="392"/>
      <c r="D32" s="392"/>
      <c r="E32" s="392"/>
      <c r="F32" s="393"/>
      <c r="G32" s="510"/>
      <c r="H32" s="511"/>
      <c r="I32" s="511"/>
      <c r="J32" s="511"/>
      <c r="K32" s="511"/>
      <c r="L32" s="511"/>
      <c r="M32" s="511"/>
      <c r="N32" s="511"/>
      <c r="O32" s="512"/>
      <c r="P32" s="495"/>
      <c r="Q32" s="495"/>
      <c r="R32" s="495"/>
      <c r="S32" s="495"/>
      <c r="T32" s="495"/>
      <c r="U32" s="495"/>
      <c r="V32" s="495"/>
      <c r="W32" s="495"/>
      <c r="X32" s="530"/>
      <c r="Y32" s="285" t="s">
        <v>51</v>
      </c>
      <c r="Z32" s="286"/>
      <c r="AA32" s="287"/>
      <c r="AB32" s="435" t="s">
        <v>232</v>
      </c>
      <c r="AC32" s="435"/>
      <c r="AD32" s="435"/>
      <c r="AE32" s="192">
        <v>60</v>
      </c>
      <c r="AF32" s="193"/>
      <c r="AG32" s="193"/>
      <c r="AH32" s="193"/>
      <c r="AI32" s="192">
        <v>60</v>
      </c>
      <c r="AJ32" s="193"/>
      <c r="AK32" s="193"/>
      <c r="AL32" s="193"/>
      <c r="AM32" s="192">
        <v>70</v>
      </c>
      <c r="AN32" s="193"/>
      <c r="AO32" s="193"/>
      <c r="AP32" s="193"/>
      <c r="AQ32" s="220" t="s">
        <v>569</v>
      </c>
      <c r="AR32" s="174"/>
      <c r="AS32" s="174"/>
      <c r="AT32" s="221"/>
      <c r="AU32" s="193" t="s">
        <v>569</v>
      </c>
      <c r="AV32" s="193"/>
      <c r="AW32" s="193"/>
      <c r="AX32" s="200"/>
    </row>
    <row r="33" spans="1:51" ht="32.25" customHeight="1" x14ac:dyDescent="0.2">
      <c r="A33" s="390"/>
      <c r="B33" s="388"/>
      <c r="C33" s="388"/>
      <c r="D33" s="388"/>
      <c r="E33" s="388"/>
      <c r="F33" s="389"/>
      <c r="G33" s="513"/>
      <c r="H33" s="514"/>
      <c r="I33" s="514"/>
      <c r="J33" s="514"/>
      <c r="K33" s="514"/>
      <c r="L33" s="514"/>
      <c r="M33" s="514"/>
      <c r="N33" s="514"/>
      <c r="O33" s="515"/>
      <c r="P33" s="190"/>
      <c r="Q33" s="190"/>
      <c r="R33" s="190"/>
      <c r="S33" s="190"/>
      <c r="T33" s="190"/>
      <c r="U33" s="190"/>
      <c r="V33" s="190"/>
      <c r="W33" s="190"/>
      <c r="X33" s="191"/>
      <c r="Y33" s="285" t="s">
        <v>13</v>
      </c>
      <c r="Z33" s="286"/>
      <c r="AA33" s="287"/>
      <c r="AB33" s="523" t="s">
        <v>167</v>
      </c>
      <c r="AC33" s="523"/>
      <c r="AD33" s="523"/>
      <c r="AE33" s="192">
        <v>106</v>
      </c>
      <c r="AF33" s="193"/>
      <c r="AG33" s="193"/>
      <c r="AH33" s="193"/>
      <c r="AI33" s="192">
        <v>101</v>
      </c>
      <c r="AJ33" s="193"/>
      <c r="AK33" s="193"/>
      <c r="AL33" s="193"/>
      <c r="AM33" s="192" t="s">
        <v>605</v>
      </c>
      <c r="AN33" s="193"/>
      <c r="AO33" s="193"/>
      <c r="AP33" s="193"/>
      <c r="AQ33" s="220" t="s">
        <v>569</v>
      </c>
      <c r="AR33" s="174"/>
      <c r="AS33" s="174"/>
      <c r="AT33" s="221"/>
      <c r="AU33" s="193" t="s">
        <v>569</v>
      </c>
      <c r="AV33" s="193"/>
      <c r="AW33" s="193"/>
      <c r="AX33" s="200"/>
    </row>
    <row r="34" spans="1:51" ht="23.25" customHeight="1" x14ac:dyDescent="0.2">
      <c r="A34" s="645" t="s">
        <v>241</v>
      </c>
      <c r="B34" s="646"/>
      <c r="C34" s="646"/>
      <c r="D34" s="646"/>
      <c r="E34" s="646"/>
      <c r="F34" s="647"/>
      <c r="G34" s="651" t="s">
        <v>576</v>
      </c>
      <c r="H34" s="652"/>
      <c r="I34" s="652"/>
      <c r="J34" s="652"/>
      <c r="K34" s="652"/>
      <c r="L34" s="652"/>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2"/>
      <c r="AK34" s="652"/>
      <c r="AL34" s="652"/>
      <c r="AM34" s="652"/>
      <c r="AN34" s="652"/>
      <c r="AO34" s="652"/>
      <c r="AP34" s="652"/>
      <c r="AQ34" s="652"/>
      <c r="AR34" s="652"/>
      <c r="AS34" s="652"/>
      <c r="AT34" s="652"/>
      <c r="AU34" s="652"/>
      <c r="AV34" s="652"/>
      <c r="AW34" s="652"/>
      <c r="AX34" s="653"/>
    </row>
    <row r="35" spans="1:51" ht="23.25" customHeight="1" thickBot="1" x14ac:dyDescent="0.25">
      <c r="A35" s="648"/>
      <c r="B35" s="649"/>
      <c r="C35" s="649"/>
      <c r="D35" s="649"/>
      <c r="E35" s="649"/>
      <c r="F35" s="650"/>
      <c r="G35" s="654"/>
      <c r="H35" s="655"/>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6"/>
      <c r="AF35" s="656"/>
      <c r="AG35" s="656"/>
      <c r="AH35" s="656"/>
      <c r="AI35" s="656"/>
      <c r="AJ35" s="656"/>
      <c r="AK35" s="656"/>
      <c r="AL35" s="656"/>
      <c r="AM35" s="656"/>
      <c r="AN35" s="656"/>
      <c r="AO35" s="656"/>
      <c r="AP35" s="656"/>
      <c r="AQ35" s="655"/>
      <c r="AR35" s="655"/>
      <c r="AS35" s="655"/>
      <c r="AT35" s="655"/>
      <c r="AU35" s="655"/>
      <c r="AV35" s="655"/>
      <c r="AW35" s="655"/>
      <c r="AX35" s="657"/>
    </row>
    <row r="36" spans="1:51" ht="31.5" customHeight="1" x14ac:dyDescent="0.2">
      <c r="A36" s="592" t="s">
        <v>221</v>
      </c>
      <c r="B36" s="593"/>
      <c r="C36" s="593"/>
      <c r="D36" s="593"/>
      <c r="E36" s="593"/>
      <c r="F36" s="594"/>
      <c r="G36" s="601" t="s">
        <v>57</v>
      </c>
      <c r="H36" s="601"/>
      <c r="I36" s="601"/>
      <c r="J36" s="601"/>
      <c r="K36" s="601"/>
      <c r="L36" s="601"/>
      <c r="M36" s="601"/>
      <c r="N36" s="601"/>
      <c r="O36" s="601"/>
      <c r="P36" s="601"/>
      <c r="Q36" s="601"/>
      <c r="R36" s="601"/>
      <c r="S36" s="601"/>
      <c r="T36" s="601"/>
      <c r="U36" s="601"/>
      <c r="V36" s="601"/>
      <c r="W36" s="601"/>
      <c r="X36" s="602"/>
      <c r="Y36" s="246"/>
      <c r="Z36" s="247"/>
      <c r="AA36" s="248"/>
      <c r="AB36" s="585" t="s">
        <v>11</v>
      </c>
      <c r="AC36" s="585"/>
      <c r="AD36" s="585"/>
      <c r="AE36" s="603" t="s">
        <v>250</v>
      </c>
      <c r="AF36" s="604"/>
      <c r="AG36" s="604"/>
      <c r="AH36" s="605"/>
      <c r="AI36" s="603" t="s">
        <v>267</v>
      </c>
      <c r="AJ36" s="604"/>
      <c r="AK36" s="604"/>
      <c r="AL36" s="605"/>
      <c r="AM36" s="603" t="s">
        <v>364</v>
      </c>
      <c r="AN36" s="604"/>
      <c r="AO36" s="604"/>
      <c r="AP36" s="605"/>
      <c r="AQ36" s="638" t="s">
        <v>272</v>
      </c>
      <c r="AR36" s="639"/>
      <c r="AS36" s="639"/>
      <c r="AT36" s="640"/>
      <c r="AU36" s="638" t="s">
        <v>396</v>
      </c>
      <c r="AV36" s="639"/>
      <c r="AW36" s="639"/>
      <c r="AX36" s="641"/>
    </row>
    <row r="37" spans="1:51" ht="23.25" customHeight="1" x14ac:dyDescent="0.2">
      <c r="A37" s="595"/>
      <c r="B37" s="596"/>
      <c r="C37" s="596"/>
      <c r="D37" s="596"/>
      <c r="E37" s="596"/>
      <c r="F37" s="597"/>
      <c r="G37" s="188" t="s">
        <v>577</v>
      </c>
      <c r="H37" s="188"/>
      <c r="I37" s="188"/>
      <c r="J37" s="188"/>
      <c r="K37" s="188"/>
      <c r="L37" s="188"/>
      <c r="M37" s="188"/>
      <c r="N37" s="188"/>
      <c r="O37" s="188"/>
      <c r="P37" s="188"/>
      <c r="Q37" s="188"/>
      <c r="R37" s="188"/>
      <c r="S37" s="188"/>
      <c r="T37" s="188"/>
      <c r="U37" s="188"/>
      <c r="V37" s="188"/>
      <c r="W37" s="188"/>
      <c r="X37" s="189"/>
      <c r="Y37" s="606" t="s">
        <v>52</v>
      </c>
      <c r="Z37" s="483"/>
      <c r="AA37" s="484"/>
      <c r="AB37" s="383" t="s">
        <v>578</v>
      </c>
      <c r="AC37" s="383"/>
      <c r="AD37" s="383"/>
      <c r="AE37" s="281">
        <v>8</v>
      </c>
      <c r="AF37" s="281"/>
      <c r="AG37" s="281"/>
      <c r="AH37" s="281"/>
      <c r="AI37" s="281">
        <v>15</v>
      </c>
      <c r="AJ37" s="281"/>
      <c r="AK37" s="281"/>
      <c r="AL37" s="281"/>
      <c r="AM37" s="281">
        <v>9</v>
      </c>
      <c r="AN37" s="281"/>
      <c r="AO37" s="281"/>
      <c r="AP37" s="281"/>
      <c r="AQ37" s="281" t="s">
        <v>605</v>
      </c>
      <c r="AR37" s="281"/>
      <c r="AS37" s="281"/>
      <c r="AT37" s="281"/>
      <c r="AU37" s="192" t="s">
        <v>616</v>
      </c>
      <c r="AV37" s="193"/>
      <c r="AW37" s="193"/>
      <c r="AX37" s="200"/>
    </row>
    <row r="38" spans="1:51" ht="23.25" customHeight="1" x14ac:dyDescent="0.2">
      <c r="A38" s="598"/>
      <c r="B38" s="599"/>
      <c r="C38" s="599"/>
      <c r="D38" s="599"/>
      <c r="E38" s="599"/>
      <c r="F38" s="600"/>
      <c r="G38" s="190"/>
      <c r="H38" s="190"/>
      <c r="I38" s="190"/>
      <c r="J38" s="190"/>
      <c r="K38" s="190"/>
      <c r="L38" s="190"/>
      <c r="M38" s="190"/>
      <c r="N38" s="190"/>
      <c r="O38" s="190"/>
      <c r="P38" s="190"/>
      <c r="Q38" s="190"/>
      <c r="R38" s="190"/>
      <c r="S38" s="190"/>
      <c r="T38" s="190"/>
      <c r="U38" s="190"/>
      <c r="V38" s="190"/>
      <c r="W38" s="190"/>
      <c r="X38" s="191"/>
      <c r="Y38" s="579" t="s">
        <v>53</v>
      </c>
      <c r="Z38" s="580"/>
      <c r="AA38" s="581"/>
      <c r="AB38" s="383" t="s">
        <v>578</v>
      </c>
      <c r="AC38" s="383"/>
      <c r="AD38" s="383"/>
      <c r="AE38" s="281">
        <v>14</v>
      </c>
      <c r="AF38" s="281"/>
      <c r="AG38" s="281"/>
      <c r="AH38" s="281"/>
      <c r="AI38" s="281">
        <v>11</v>
      </c>
      <c r="AJ38" s="281"/>
      <c r="AK38" s="281"/>
      <c r="AL38" s="281"/>
      <c r="AM38" s="281">
        <v>12</v>
      </c>
      <c r="AN38" s="281"/>
      <c r="AO38" s="281"/>
      <c r="AP38" s="281"/>
      <c r="AQ38" s="281">
        <v>11</v>
      </c>
      <c r="AR38" s="281"/>
      <c r="AS38" s="281"/>
      <c r="AT38" s="281"/>
      <c r="AU38" s="642" t="s">
        <v>616</v>
      </c>
      <c r="AV38" s="643"/>
      <c r="AW38" s="643"/>
      <c r="AX38" s="644"/>
    </row>
    <row r="39" spans="1:51" ht="23.25" customHeight="1" x14ac:dyDescent="0.2">
      <c r="A39" s="571" t="s">
        <v>14</v>
      </c>
      <c r="B39" s="572"/>
      <c r="C39" s="572"/>
      <c r="D39" s="572"/>
      <c r="E39" s="572"/>
      <c r="F39" s="573"/>
      <c r="G39" s="286" t="s">
        <v>15</v>
      </c>
      <c r="H39" s="286"/>
      <c r="I39" s="286"/>
      <c r="J39" s="286"/>
      <c r="K39" s="286"/>
      <c r="L39" s="286"/>
      <c r="M39" s="286"/>
      <c r="N39" s="286"/>
      <c r="O39" s="286"/>
      <c r="P39" s="286"/>
      <c r="Q39" s="286"/>
      <c r="R39" s="286"/>
      <c r="S39" s="286"/>
      <c r="T39" s="286"/>
      <c r="U39" s="286"/>
      <c r="V39" s="286"/>
      <c r="W39" s="286"/>
      <c r="X39" s="287"/>
      <c r="Y39" s="408"/>
      <c r="Z39" s="409"/>
      <c r="AA39" s="410"/>
      <c r="AB39" s="285" t="s">
        <v>11</v>
      </c>
      <c r="AC39" s="286"/>
      <c r="AD39" s="287"/>
      <c r="AE39" s="167" t="s">
        <v>250</v>
      </c>
      <c r="AF39" s="167"/>
      <c r="AG39" s="167"/>
      <c r="AH39" s="167"/>
      <c r="AI39" s="167" t="s">
        <v>267</v>
      </c>
      <c r="AJ39" s="167"/>
      <c r="AK39" s="167"/>
      <c r="AL39" s="167"/>
      <c r="AM39" s="167" t="s">
        <v>364</v>
      </c>
      <c r="AN39" s="167"/>
      <c r="AO39" s="167"/>
      <c r="AP39" s="167"/>
      <c r="AQ39" s="532" t="s">
        <v>397</v>
      </c>
      <c r="AR39" s="533"/>
      <c r="AS39" s="533"/>
      <c r="AT39" s="533"/>
      <c r="AU39" s="533"/>
      <c r="AV39" s="533"/>
      <c r="AW39" s="533"/>
      <c r="AX39" s="534"/>
    </row>
    <row r="40" spans="1:51" ht="23.25" customHeight="1" x14ac:dyDescent="0.2">
      <c r="A40" s="574"/>
      <c r="B40" s="575"/>
      <c r="C40" s="575"/>
      <c r="D40" s="575"/>
      <c r="E40" s="575"/>
      <c r="F40" s="576"/>
      <c r="G40" s="411" t="s">
        <v>579</v>
      </c>
      <c r="H40" s="411"/>
      <c r="I40" s="411"/>
      <c r="J40" s="411"/>
      <c r="K40" s="411"/>
      <c r="L40" s="411"/>
      <c r="M40" s="411"/>
      <c r="N40" s="411"/>
      <c r="O40" s="411"/>
      <c r="P40" s="411"/>
      <c r="Q40" s="411"/>
      <c r="R40" s="411"/>
      <c r="S40" s="411"/>
      <c r="T40" s="411"/>
      <c r="U40" s="411"/>
      <c r="V40" s="411"/>
      <c r="W40" s="411"/>
      <c r="X40" s="411"/>
      <c r="Y40" s="413" t="s">
        <v>14</v>
      </c>
      <c r="Z40" s="414"/>
      <c r="AA40" s="415"/>
      <c r="AB40" s="607" t="s">
        <v>580</v>
      </c>
      <c r="AC40" s="608"/>
      <c r="AD40" s="609"/>
      <c r="AE40" s="281">
        <v>688.9</v>
      </c>
      <c r="AF40" s="281"/>
      <c r="AG40" s="281"/>
      <c r="AH40" s="281"/>
      <c r="AI40" s="281">
        <v>318.39999999999998</v>
      </c>
      <c r="AJ40" s="281"/>
      <c r="AK40" s="281"/>
      <c r="AL40" s="281"/>
      <c r="AM40" s="281">
        <v>314.2</v>
      </c>
      <c r="AN40" s="281"/>
      <c r="AO40" s="281"/>
      <c r="AP40" s="281"/>
      <c r="AQ40" s="192">
        <v>1468.5</v>
      </c>
      <c r="AR40" s="193"/>
      <c r="AS40" s="193"/>
      <c r="AT40" s="193"/>
      <c r="AU40" s="193"/>
      <c r="AV40" s="193"/>
      <c r="AW40" s="193"/>
      <c r="AX40" s="200"/>
    </row>
    <row r="41" spans="1:51" ht="46.5" customHeight="1" thickBot="1" x14ac:dyDescent="0.25">
      <c r="A41" s="577"/>
      <c r="B41" s="283"/>
      <c r="C41" s="283"/>
      <c r="D41" s="283"/>
      <c r="E41" s="283"/>
      <c r="F41" s="578"/>
      <c r="G41" s="412"/>
      <c r="H41" s="412"/>
      <c r="I41" s="412"/>
      <c r="J41" s="412"/>
      <c r="K41" s="412"/>
      <c r="L41" s="412"/>
      <c r="M41" s="412"/>
      <c r="N41" s="412"/>
      <c r="O41" s="412"/>
      <c r="P41" s="412"/>
      <c r="Q41" s="412"/>
      <c r="R41" s="412"/>
      <c r="S41" s="412"/>
      <c r="T41" s="412"/>
      <c r="U41" s="412"/>
      <c r="V41" s="412"/>
      <c r="W41" s="412"/>
      <c r="X41" s="412"/>
      <c r="Y41" s="376" t="s">
        <v>46</v>
      </c>
      <c r="Z41" s="580"/>
      <c r="AA41" s="581"/>
      <c r="AB41" s="582" t="s">
        <v>581</v>
      </c>
      <c r="AC41" s="583"/>
      <c r="AD41" s="584"/>
      <c r="AE41" s="249" t="s">
        <v>582</v>
      </c>
      <c r="AF41" s="249"/>
      <c r="AG41" s="249"/>
      <c r="AH41" s="249"/>
      <c r="AI41" s="249" t="s">
        <v>583</v>
      </c>
      <c r="AJ41" s="249"/>
      <c r="AK41" s="249"/>
      <c r="AL41" s="249"/>
      <c r="AM41" s="249" t="s">
        <v>593</v>
      </c>
      <c r="AN41" s="249"/>
      <c r="AO41" s="249"/>
      <c r="AP41" s="249"/>
      <c r="AQ41" s="249" t="s">
        <v>596</v>
      </c>
      <c r="AR41" s="249"/>
      <c r="AS41" s="249"/>
      <c r="AT41" s="249"/>
      <c r="AU41" s="249"/>
      <c r="AV41" s="249"/>
      <c r="AW41" s="249"/>
      <c r="AX41" s="531"/>
    </row>
    <row r="42" spans="1:51" ht="45" customHeight="1" x14ac:dyDescent="0.2">
      <c r="A42" s="632" t="s">
        <v>262</v>
      </c>
      <c r="B42" s="630"/>
      <c r="C42" s="629" t="s">
        <v>171</v>
      </c>
      <c r="D42" s="630"/>
      <c r="E42" s="152" t="s">
        <v>188</v>
      </c>
      <c r="F42" s="153"/>
      <c r="G42" s="154" t="s">
        <v>628</v>
      </c>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6"/>
      <c r="AY42">
        <f>COUNTA($G$42)</f>
        <v>1</v>
      </c>
    </row>
    <row r="43" spans="1:51" ht="45" customHeight="1" x14ac:dyDescent="0.2">
      <c r="A43" s="633"/>
      <c r="B43" s="631"/>
      <c r="C43" s="159"/>
      <c r="D43" s="631"/>
      <c r="E43" s="147" t="s">
        <v>187</v>
      </c>
      <c r="F43" s="148"/>
      <c r="G43" s="149" t="s">
        <v>629</v>
      </c>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1"/>
      <c r="AY43">
        <f>$AY$42</f>
        <v>1</v>
      </c>
    </row>
    <row r="44" spans="1:51" ht="18.75" customHeight="1" x14ac:dyDescent="0.2">
      <c r="A44" s="633"/>
      <c r="B44" s="631"/>
      <c r="C44" s="159"/>
      <c r="D44" s="631"/>
      <c r="E44" s="157" t="s">
        <v>172</v>
      </c>
      <c r="F44" s="158"/>
      <c r="G44" s="254" t="s">
        <v>176</v>
      </c>
      <c r="H44" s="182"/>
      <c r="I44" s="182"/>
      <c r="J44" s="182"/>
      <c r="K44" s="182"/>
      <c r="L44" s="182"/>
      <c r="M44" s="182"/>
      <c r="N44" s="182"/>
      <c r="O44" s="182"/>
      <c r="P44" s="182"/>
      <c r="Q44" s="182"/>
      <c r="R44" s="182"/>
      <c r="S44" s="182"/>
      <c r="T44" s="182"/>
      <c r="U44" s="182"/>
      <c r="V44" s="182"/>
      <c r="W44" s="182"/>
      <c r="X44" s="183"/>
      <c r="Y44" s="175"/>
      <c r="Z44" s="176"/>
      <c r="AA44" s="177"/>
      <c r="AB44" s="181" t="s">
        <v>11</v>
      </c>
      <c r="AC44" s="182"/>
      <c r="AD44" s="183"/>
      <c r="AE44" s="203" t="s">
        <v>250</v>
      </c>
      <c r="AF44" s="204"/>
      <c r="AG44" s="204"/>
      <c r="AH44" s="205"/>
      <c r="AI44" s="203" t="s">
        <v>267</v>
      </c>
      <c r="AJ44" s="204"/>
      <c r="AK44" s="204"/>
      <c r="AL44" s="205"/>
      <c r="AM44" s="203" t="s">
        <v>551</v>
      </c>
      <c r="AN44" s="204"/>
      <c r="AO44" s="204"/>
      <c r="AP44" s="205"/>
      <c r="AQ44" s="181" t="s">
        <v>169</v>
      </c>
      <c r="AR44" s="182"/>
      <c r="AS44" s="182"/>
      <c r="AT44" s="183"/>
      <c r="AU44" s="201" t="s">
        <v>178</v>
      </c>
      <c r="AV44" s="201"/>
      <c r="AW44" s="201"/>
      <c r="AX44" s="202"/>
      <c r="AY44">
        <f>COUNTA($G$46)</f>
        <v>1</v>
      </c>
    </row>
    <row r="45" spans="1:51" ht="18.75" customHeight="1" x14ac:dyDescent="0.2">
      <c r="A45" s="633"/>
      <c r="B45" s="631"/>
      <c r="C45" s="159"/>
      <c r="D45" s="631"/>
      <c r="E45" s="159"/>
      <c r="F45" s="160"/>
      <c r="G45" s="255"/>
      <c r="H45" s="185"/>
      <c r="I45" s="185"/>
      <c r="J45" s="185"/>
      <c r="K45" s="185"/>
      <c r="L45" s="185"/>
      <c r="M45" s="185"/>
      <c r="N45" s="185"/>
      <c r="O45" s="185"/>
      <c r="P45" s="185"/>
      <c r="Q45" s="185"/>
      <c r="R45" s="185"/>
      <c r="S45" s="185"/>
      <c r="T45" s="185"/>
      <c r="U45" s="185"/>
      <c r="V45" s="185"/>
      <c r="W45" s="185"/>
      <c r="X45" s="186"/>
      <c r="Y45" s="178"/>
      <c r="Z45" s="179"/>
      <c r="AA45" s="180"/>
      <c r="AB45" s="184"/>
      <c r="AC45" s="185"/>
      <c r="AD45" s="186"/>
      <c r="AE45" s="184"/>
      <c r="AF45" s="185"/>
      <c r="AG45" s="185"/>
      <c r="AH45" s="186"/>
      <c r="AI45" s="184"/>
      <c r="AJ45" s="185"/>
      <c r="AK45" s="185"/>
      <c r="AL45" s="186"/>
      <c r="AM45" s="184"/>
      <c r="AN45" s="185"/>
      <c r="AO45" s="185"/>
      <c r="AP45" s="186"/>
      <c r="AQ45" s="253" t="s">
        <v>569</v>
      </c>
      <c r="AR45" s="198"/>
      <c r="AS45" s="185" t="s">
        <v>170</v>
      </c>
      <c r="AT45" s="186"/>
      <c r="AU45" s="195" t="s">
        <v>569</v>
      </c>
      <c r="AV45" s="195"/>
      <c r="AW45" s="185" t="s">
        <v>166</v>
      </c>
      <c r="AX45" s="199"/>
      <c r="AY45">
        <f>$AY$44</f>
        <v>1</v>
      </c>
    </row>
    <row r="46" spans="1:51" ht="39.75" customHeight="1" x14ac:dyDescent="0.2">
      <c r="A46" s="633"/>
      <c r="B46" s="631"/>
      <c r="C46" s="159"/>
      <c r="D46" s="631"/>
      <c r="E46" s="159"/>
      <c r="F46" s="160"/>
      <c r="G46" s="187" t="s">
        <v>584</v>
      </c>
      <c r="H46" s="188"/>
      <c r="I46" s="188"/>
      <c r="J46" s="188"/>
      <c r="K46" s="188"/>
      <c r="L46" s="188"/>
      <c r="M46" s="188"/>
      <c r="N46" s="188"/>
      <c r="O46" s="188"/>
      <c r="P46" s="188"/>
      <c r="Q46" s="188"/>
      <c r="R46" s="188"/>
      <c r="S46" s="188"/>
      <c r="T46" s="188"/>
      <c r="U46" s="188"/>
      <c r="V46" s="188"/>
      <c r="W46" s="188"/>
      <c r="X46" s="189"/>
      <c r="Y46" s="168" t="s">
        <v>177</v>
      </c>
      <c r="Z46" s="169"/>
      <c r="AA46" s="170"/>
      <c r="AB46" s="171" t="s">
        <v>232</v>
      </c>
      <c r="AC46" s="172"/>
      <c r="AD46" s="172"/>
      <c r="AE46" s="173">
        <v>64</v>
      </c>
      <c r="AF46" s="174"/>
      <c r="AG46" s="174"/>
      <c r="AH46" s="174"/>
      <c r="AI46" s="173">
        <v>61</v>
      </c>
      <c r="AJ46" s="174"/>
      <c r="AK46" s="174"/>
      <c r="AL46" s="174"/>
      <c r="AM46" s="173" t="s">
        <v>605</v>
      </c>
      <c r="AN46" s="174"/>
      <c r="AO46" s="174"/>
      <c r="AP46" s="174"/>
      <c r="AQ46" s="173" t="s">
        <v>569</v>
      </c>
      <c r="AR46" s="174"/>
      <c r="AS46" s="174"/>
      <c r="AT46" s="174"/>
      <c r="AU46" s="173" t="s">
        <v>569</v>
      </c>
      <c r="AV46" s="174"/>
      <c r="AW46" s="174"/>
      <c r="AX46" s="345"/>
      <c r="AY46">
        <f t="shared" ref="AY46:AY47" si="4">$AY$44</f>
        <v>1</v>
      </c>
    </row>
    <row r="47" spans="1:51" ht="39.75" customHeight="1" thickBot="1" x14ac:dyDescent="0.25">
      <c r="A47" s="633"/>
      <c r="B47" s="631"/>
      <c r="C47" s="159"/>
      <c r="D47" s="631"/>
      <c r="E47" s="159"/>
      <c r="F47" s="160"/>
      <c r="G47" s="149"/>
      <c r="H47" s="190"/>
      <c r="I47" s="190"/>
      <c r="J47" s="190"/>
      <c r="K47" s="190"/>
      <c r="L47" s="190"/>
      <c r="M47" s="190"/>
      <c r="N47" s="190"/>
      <c r="O47" s="190"/>
      <c r="P47" s="190"/>
      <c r="Q47" s="190"/>
      <c r="R47" s="190"/>
      <c r="S47" s="190"/>
      <c r="T47" s="190"/>
      <c r="U47" s="190"/>
      <c r="V47" s="190"/>
      <c r="W47" s="190"/>
      <c r="X47" s="191"/>
      <c r="Y47" s="520" t="s">
        <v>51</v>
      </c>
      <c r="Z47" s="88"/>
      <c r="AA47" s="89"/>
      <c r="AB47" s="521" t="s">
        <v>232</v>
      </c>
      <c r="AC47" s="522"/>
      <c r="AD47" s="522"/>
      <c r="AE47" s="173">
        <v>60</v>
      </c>
      <c r="AF47" s="174"/>
      <c r="AG47" s="174"/>
      <c r="AH47" s="174"/>
      <c r="AI47" s="173">
        <v>60</v>
      </c>
      <c r="AJ47" s="174"/>
      <c r="AK47" s="174"/>
      <c r="AL47" s="174"/>
      <c r="AM47" s="173">
        <v>70</v>
      </c>
      <c r="AN47" s="174"/>
      <c r="AO47" s="174"/>
      <c r="AP47" s="174"/>
      <c r="AQ47" s="173" t="s">
        <v>569</v>
      </c>
      <c r="AR47" s="174"/>
      <c r="AS47" s="174"/>
      <c r="AT47" s="174"/>
      <c r="AU47" s="173" t="s">
        <v>569</v>
      </c>
      <c r="AV47" s="174"/>
      <c r="AW47" s="174"/>
      <c r="AX47" s="345"/>
      <c r="AY47">
        <f t="shared" si="4"/>
        <v>1</v>
      </c>
    </row>
    <row r="48" spans="1:51" ht="27" customHeight="1" x14ac:dyDescent="0.2">
      <c r="A48" s="256" t="s">
        <v>44</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8"/>
    </row>
    <row r="49" spans="1:50" ht="27" customHeight="1" x14ac:dyDescent="0.2">
      <c r="A49" s="5"/>
      <c r="B49" s="6"/>
      <c r="C49" s="610" t="s">
        <v>29</v>
      </c>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611"/>
      <c r="AD49" s="369" t="s">
        <v>33</v>
      </c>
      <c r="AE49" s="369"/>
      <c r="AF49" s="369"/>
      <c r="AG49" s="368" t="s">
        <v>28</v>
      </c>
      <c r="AH49" s="369"/>
      <c r="AI49" s="369"/>
      <c r="AJ49" s="369"/>
      <c r="AK49" s="369"/>
      <c r="AL49" s="369"/>
      <c r="AM49" s="369"/>
      <c r="AN49" s="369"/>
      <c r="AO49" s="369"/>
      <c r="AP49" s="369"/>
      <c r="AQ49" s="369"/>
      <c r="AR49" s="369"/>
      <c r="AS49" s="369"/>
      <c r="AT49" s="369"/>
      <c r="AU49" s="369"/>
      <c r="AV49" s="369"/>
      <c r="AW49" s="369"/>
      <c r="AX49" s="370"/>
    </row>
    <row r="50" spans="1:50" ht="42" customHeight="1" x14ac:dyDescent="0.2">
      <c r="A50" s="265" t="s">
        <v>133</v>
      </c>
      <c r="B50" s="266"/>
      <c r="C50" s="497" t="s">
        <v>134</v>
      </c>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9"/>
      <c r="AD50" s="658" t="s">
        <v>592</v>
      </c>
      <c r="AE50" s="659"/>
      <c r="AF50" s="659"/>
      <c r="AG50" s="612" t="s">
        <v>597</v>
      </c>
      <c r="AH50" s="613"/>
      <c r="AI50" s="613"/>
      <c r="AJ50" s="613"/>
      <c r="AK50" s="613"/>
      <c r="AL50" s="613"/>
      <c r="AM50" s="613"/>
      <c r="AN50" s="613"/>
      <c r="AO50" s="613"/>
      <c r="AP50" s="613"/>
      <c r="AQ50" s="613"/>
      <c r="AR50" s="613"/>
      <c r="AS50" s="613"/>
      <c r="AT50" s="613"/>
      <c r="AU50" s="613"/>
      <c r="AV50" s="613"/>
      <c r="AW50" s="613"/>
      <c r="AX50" s="614"/>
    </row>
    <row r="51" spans="1:50" ht="27" customHeight="1" x14ac:dyDescent="0.2">
      <c r="A51" s="267"/>
      <c r="B51" s="268"/>
      <c r="C51" s="359" t="s">
        <v>34</v>
      </c>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47"/>
      <c r="AD51" s="134" t="s">
        <v>592</v>
      </c>
      <c r="AE51" s="135"/>
      <c r="AF51" s="135"/>
      <c r="AG51" s="426" t="s">
        <v>598</v>
      </c>
      <c r="AH51" s="427"/>
      <c r="AI51" s="427"/>
      <c r="AJ51" s="427"/>
      <c r="AK51" s="427"/>
      <c r="AL51" s="427"/>
      <c r="AM51" s="427"/>
      <c r="AN51" s="427"/>
      <c r="AO51" s="427"/>
      <c r="AP51" s="427"/>
      <c r="AQ51" s="427"/>
      <c r="AR51" s="427"/>
      <c r="AS51" s="427"/>
      <c r="AT51" s="427"/>
      <c r="AU51" s="427"/>
      <c r="AV51" s="427"/>
      <c r="AW51" s="427"/>
      <c r="AX51" s="428"/>
    </row>
    <row r="52" spans="1:50" ht="27" customHeight="1" x14ac:dyDescent="0.2">
      <c r="A52" s="269"/>
      <c r="B52" s="270"/>
      <c r="C52" s="361" t="s">
        <v>135</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3"/>
      <c r="AD52" s="315" t="s">
        <v>592</v>
      </c>
      <c r="AE52" s="316"/>
      <c r="AF52" s="316"/>
      <c r="AG52" s="494" t="s">
        <v>599</v>
      </c>
      <c r="AH52" s="495"/>
      <c r="AI52" s="495"/>
      <c r="AJ52" s="495"/>
      <c r="AK52" s="495"/>
      <c r="AL52" s="495"/>
      <c r="AM52" s="495"/>
      <c r="AN52" s="495"/>
      <c r="AO52" s="495"/>
      <c r="AP52" s="495"/>
      <c r="AQ52" s="495"/>
      <c r="AR52" s="495"/>
      <c r="AS52" s="495"/>
      <c r="AT52" s="495"/>
      <c r="AU52" s="495"/>
      <c r="AV52" s="495"/>
      <c r="AW52" s="495"/>
      <c r="AX52" s="496"/>
    </row>
    <row r="53" spans="1:50" ht="27" customHeight="1" x14ac:dyDescent="0.2">
      <c r="A53" s="334" t="s">
        <v>36</v>
      </c>
      <c r="B53" s="560"/>
      <c r="C53" s="364" t="s">
        <v>38</v>
      </c>
      <c r="D53" s="365"/>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7"/>
      <c r="AD53" s="500" t="s">
        <v>592</v>
      </c>
      <c r="AE53" s="501"/>
      <c r="AF53" s="501"/>
      <c r="AG53" s="541" t="s">
        <v>619</v>
      </c>
      <c r="AH53" s="188"/>
      <c r="AI53" s="188"/>
      <c r="AJ53" s="188"/>
      <c r="AK53" s="188"/>
      <c r="AL53" s="188"/>
      <c r="AM53" s="188"/>
      <c r="AN53" s="188"/>
      <c r="AO53" s="188"/>
      <c r="AP53" s="188"/>
      <c r="AQ53" s="188"/>
      <c r="AR53" s="188"/>
      <c r="AS53" s="188"/>
      <c r="AT53" s="188"/>
      <c r="AU53" s="188"/>
      <c r="AV53" s="188"/>
      <c r="AW53" s="188"/>
      <c r="AX53" s="542"/>
    </row>
    <row r="54" spans="1:50" ht="35.25" customHeight="1" x14ac:dyDescent="0.2">
      <c r="A54" s="417"/>
      <c r="B54" s="561"/>
      <c r="C54" s="431"/>
      <c r="D54" s="432"/>
      <c r="E54" s="448" t="s">
        <v>242</v>
      </c>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50"/>
      <c r="AD54" s="134" t="s">
        <v>606</v>
      </c>
      <c r="AE54" s="135"/>
      <c r="AF54" s="136"/>
      <c r="AG54" s="494"/>
      <c r="AH54" s="495"/>
      <c r="AI54" s="495"/>
      <c r="AJ54" s="495"/>
      <c r="AK54" s="495"/>
      <c r="AL54" s="495"/>
      <c r="AM54" s="495"/>
      <c r="AN54" s="495"/>
      <c r="AO54" s="495"/>
      <c r="AP54" s="495"/>
      <c r="AQ54" s="495"/>
      <c r="AR54" s="495"/>
      <c r="AS54" s="495"/>
      <c r="AT54" s="495"/>
      <c r="AU54" s="495"/>
      <c r="AV54" s="495"/>
      <c r="AW54" s="495"/>
      <c r="AX54" s="496"/>
    </row>
    <row r="55" spans="1:50" ht="26.25" customHeight="1" x14ac:dyDescent="0.2">
      <c r="A55" s="417"/>
      <c r="B55" s="561"/>
      <c r="C55" s="433"/>
      <c r="D55" s="434"/>
      <c r="E55" s="451" t="s">
        <v>207</v>
      </c>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3"/>
      <c r="AD55" s="313" t="s">
        <v>606</v>
      </c>
      <c r="AE55" s="314"/>
      <c r="AF55" s="314"/>
      <c r="AG55" s="494"/>
      <c r="AH55" s="495"/>
      <c r="AI55" s="495"/>
      <c r="AJ55" s="495"/>
      <c r="AK55" s="495"/>
      <c r="AL55" s="495"/>
      <c r="AM55" s="495"/>
      <c r="AN55" s="495"/>
      <c r="AO55" s="495"/>
      <c r="AP55" s="495"/>
      <c r="AQ55" s="495"/>
      <c r="AR55" s="495"/>
      <c r="AS55" s="495"/>
      <c r="AT55" s="495"/>
      <c r="AU55" s="495"/>
      <c r="AV55" s="495"/>
      <c r="AW55" s="495"/>
      <c r="AX55" s="496"/>
    </row>
    <row r="56" spans="1:50" ht="26.25" customHeight="1" x14ac:dyDescent="0.2">
      <c r="A56" s="417"/>
      <c r="B56" s="418"/>
      <c r="C56" s="355" t="s">
        <v>39</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429" t="s">
        <v>601</v>
      </c>
      <c r="AE56" s="430"/>
      <c r="AF56" s="430"/>
      <c r="AG56" s="262" t="s">
        <v>630</v>
      </c>
      <c r="AH56" s="263"/>
      <c r="AI56" s="263"/>
      <c r="AJ56" s="263"/>
      <c r="AK56" s="263"/>
      <c r="AL56" s="263"/>
      <c r="AM56" s="263"/>
      <c r="AN56" s="263"/>
      <c r="AO56" s="263"/>
      <c r="AP56" s="263"/>
      <c r="AQ56" s="263"/>
      <c r="AR56" s="263"/>
      <c r="AS56" s="263"/>
      <c r="AT56" s="263"/>
      <c r="AU56" s="263"/>
      <c r="AV56" s="263"/>
      <c r="AW56" s="263"/>
      <c r="AX56" s="264"/>
    </row>
    <row r="57" spans="1:50" ht="26.25" customHeight="1" x14ac:dyDescent="0.2">
      <c r="A57" s="417"/>
      <c r="B57" s="418"/>
      <c r="C57" s="346" t="s">
        <v>136</v>
      </c>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134" t="s">
        <v>592</v>
      </c>
      <c r="AE57" s="135"/>
      <c r="AF57" s="135"/>
      <c r="AG57" s="426" t="s">
        <v>609</v>
      </c>
      <c r="AH57" s="427"/>
      <c r="AI57" s="427"/>
      <c r="AJ57" s="427"/>
      <c r="AK57" s="427"/>
      <c r="AL57" s="427"/>
      <c r="AM57" s="427"/>
      <c r="AN57" s="427"/>
      <c r="AO57" s="427"/>
      <c r="AP57" s="427"/>
      <c r="AQ57" s="427"/>
      <c r="AR57" s="427"/>
      <c r="AS57" s="427"/>
      <c r="AT57" s="427"/>
      <c r="AU57" s="427"/>
      <c r="AV57" s="427"/>
      <c r="AW57" s="427"/>
      <c r="AX57" s="428"/>
    </row>
    <row r="58" spans="1:50" ht="26.25" customHeight="1" x14ac:dyDescent="0.2">
      <c r="A58" s="417"/>
      <c r="B58" s="418"/>
      <c r="C58" s="346" t="s">
        <v>35</v>
      </c>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134" t="s">
        <v>601</v>
      </c>
      <c r="AE58" s="135"/>
      <c r="AF58" s="135"/>
      <c r="AG58" s="426" t="s">
        <v>630</v>
      </c>
      <c r="AH58" s="427"/>
      <c r="AI58" s="427"/>
      <c r="AJ58" s="427"/>
      <c r="AK58" s="427"/>
      <c r="AL58" s="427"/>
      <c r="AM58" s="427"/>
      <c r="AN58" s="427"/>
      <c r="AO58" s="427"/>
      <c r="AP58" s="427"/>
      <c r="AQ58" s="427"/>
      <c r="AR58" s="427"/>
      <c r="AS58" s="427"/>
      <c r="AT58" s="427"/>
      <c r="AU58" s="427"/>
      <c r="AV58" s="427"/>
      <c r="AW58" s="427"/>
      <c r="AX58" s="428"/>
    </row>
    <row r="59" spans="1:50" ht="26.25" customHeight="1" x14ac:dyDescent="0.2">
      <c r="A59" s="417"/>
      <c r="B59" s="418"/>
      <c r="C59" s="346" t="s">
        <v>40</v>
      </c>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8"/>
      <c r="AD59" s="134" t="s">
        <v>592</v>
      </c>
      <c r="AE59" s="135"/>
      <c r="AF59" s="135"/>
      <c r="AG59" s="426" t="s">
        <v>600</v>
      </c>
      <c r="AH59" s="427"/>
      <c r="AI59" s="427"/>
      <c r="AJ59" s="427"/>
      <c r="AK59" s="427"/>
      <c r="AL59" s="427"/>
      <c r="AM59" s="427"/>
      <c r="AN59" s="427"/>
      <c r="AO59" s="427"/>
      <c r="AP59" s="427"/>
      <c r="AQ59" s="427"/>
      <c r="AR59" s="427"/>
      <c r="AS59" s="427"/>
      <c r="AT59" s="427"/>
      <c r="AU59" s="427"/>
      <c r="AV59" s="427"/>
      <c r="AW59" s="427"/>
      <c r="AX59" s="428"/>
    </row>
    <row r="60" spans="1:50" ht="26.25" customHeight="1" x14ac:dyDescent="0.2">
      <c r="A60" s="417"/>
      <c r="B60" s="418"/>
      <c r="C60" s="346" t="s">
        <v>218</v>
      </c>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8"/>
      <c r="AD60" s="315" t="s">
        <v>601</v>
      </c>
      <c r="AE60" s="316"/>
      <c r="AF60" s="316"/>
      <c r="AG60" s="352" t="s">
        <v>569</v>
      </c>
      <c r="AH60" s="353"/>
      <c r="AI60" s="353"/>
      <c r="AJ60" s="353"/>
      <c r="AK60" s="353"/>
      <c r="AL60" s="353"/>
      <c r="AM60" s="353"/>
      <c r="AN60" s="353"/>
      <c r="AO60" s="353"/>
      <c r="AP60" s="353"/>
      <c r="AQ60" s="353"/>
      <c r="AR60" s="353"/>
      <c r="AS60" s="353"/>
      <c r="AT60" s="353"/>
      <c r="AU60" s="353"/>
      <c r="AV60" s="353"/>
      <c r="AW60" s="353"/>
      <c r="AX60" s="354"/>
    </row>
    <row r="61" spans="1:50" ht="26.25" customHeight="1" x14ac:dyDescent="0.2">
      <c r="A61" s="417"/>
      <c r="B61" s="418"/>
      <c r="C61" s="131" t="s">
        <v>219</v>
      </c>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3"/>
      <c r="AD61" s="134" t="s">
        <v>601</v>
      </c>
      <c r="AE61" s="135"/>
      <c r="AF61" s="136"/>
      <c r="AG61" s="426" t="s">
        <v>569</v>
      </c>
      <c r="AH61" s="427"/>
      <c r="AI61" s="427"/>
      <c r="AJ61" s="427"/>
      <c r="AK61" s="427"/>
      <c r="AL61" s="427"/>
      <c r="AM61" s="427"/>
      <c r="AN61" s="427"/>
      <c r="AO61" s="427"/>
      <c r="AP61" s="427"/>
      <c r="AQ61" s="427"/>
      <c r="AR61" s="427"/>
      <c r="AS61" s="427"/>
      <c r="AT61" s="427"/>
      <c r="AU61" s="427"/>
      <c r="AV61" s="427"/>
      <c r="AW61" s="427"/>
      <c r="AX61" s="428"/>
    </row>
    <row r="62" spans="1:50" ht="42" customHeight="1" x14ac:dyDescent="0.2">
      <c r="A62" s="419"/>
      <c r="B62" s="420"/>
      <c r="C62" s="562" t="s">
        <v>208</v>
      </c>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c r="AD62" s="349" t="s">
        <v>592</v>
      </c>
      <c r="AE62" s="350"/>
      <c r="AF62" s="351"/>
      <c r="AG62" s="454" t="s">
        <v>602</v>
      </c>
      <c r="AH62" s="455"/>
      <c r="AI62" s="455"/>
      <c r="AJ62" s="455"/>
      <c r="AK62" s="455"/>
      <c r="AL62" s="455"/>
      <c r="AM62" s="455"/>
      <c r="AN62" s="455"/>
      <c r="AO62" s="455"/>
      <c r="AP62" s="455"/>
      <c r="AQ62" s="455"/>
      <c r="AR62" s="455"/>
      <c r="AS62" s="455"/>
      <c r="AT62" s="455"/>
      <c r="AU62" s="455"/>
      <c r="AV62" s="455"/>
      <c r="AW62" s="455"/>
      <c r="AX62" s="456"/>
    </row>
    <row r="63" spans="1:50" ht="43.5" customHeight="1" x14ac:dyDescent="0.2">
      <c r="A63" s="334" t="s">
        <v>37</v>
      </c>
      <c r="B63" s="416"/>
      <c r="C63" s="421" t="s">
        <v>209</v>
      </c>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3"/>
      <c r="AD63" s="429" t="s">
        <v>601</v>
      </c>
      <c r="AE63" s="430"/>
      <c r="AF63" s="623"/>
      <c r="AG63" s="262" t="s">
        <v>604</v>
      </c>
      <c r="AH63" s="263"/>
      <c r="AI63" s="263"/>
      <c r="AJ63" s="263"/>
      <c r="AK63" s="263"/>
      <c r="AL63" s="263"/>
      <c r="AM63" s="263"/>
      <c r="AN63" s="263"/>
      <c r="AO63" s="263"/>
      <c r="AP63" s="263"/>
      <c r="AQ63" s="263"/>
      <c r="AR63" s="263"/>
      <c r="AS63" s="263"/>
      <c r="AT63" s="263"/>
      <c r="AU63" s="263"/>
      <c r="AV63" s="263"/>
      <c r="AW63" s="263"/>
      <c r="AX63" s="264"/>
    </row>
    <row r="64" spans="1:50" ht="35.25" customHeight="1" x14ac:dyDescent="0.2">
      <c r="A64" s="417"/>
      <c r="B64" s="418"/>
      <c r="C64" s="543" t="s">
        <v>42</v>
      </c>
      <c r="D64" s="544"/>
      <c r="E64" s="544"/>
      <c r="F64" s="544"/>
      <c r="G64" s="544"/>
      <c r="H64" s="544"/>
      <c r="I64" s="544"/>
      <c r="J64" s="544"/>
      <c r="K64" s="544"/>
      <c r="L64" s="544"/>
      <c r="M64" s="544"/>
      <c r="N64" s="544"/>
      <c r="O64" s="544"/>
      <c r="P64" s="544"/>
      <c r="Q64" s="544"/>
      <c r="R64" s="544"/>
      <c r="S64" s="544"/>
      <c r="T64" s="544"/>
      <c r="U64" s="544"/>
      <c r="V64" s="544"/>
      <c r="W64" s="544"/>
      <c r="X64" s="544"/>
      <c r="Y64" s="544"/>
      <c r="Z64" s="544"/>
      <c r="AA64" s="544"/>
      <c r="AB64" s="544"/>
      <c r="AC64" s="545"/>
      <c r="AD64" s="548" t="s">
        <v>601</v>
      </c>
      <c r="AE64" s="549"/>
      <c r="AF64" s="549"/>
      <c r="AG64" s="426" t="s">
        <v>630</v>
      </c>
      <c r="AH64" s="427"/>
      <c r="AI64" s="427"/>
      <c r="AJ64" s="427"/>
      <c r="AK64" s="427"/>
      <c r="AL64" s="427"/>
      <c r="AM64" s="427"/>
      <c r="AN64" s="427"/>
      <c r="AO64" s="427"/>
      <c r="AP64" s="427"/>
      <c r="AQ64" s="427"/>
      <c r="AR64" s="427"/>
      <c r="AS64" s="427"/>
      <c r="AT64" s="427"/>
      <c r="AU64" s="427"/>
      <c r="AV64" s="427"/>
      <c r="AW64" s="427"/>
      <c r="AX64" s="428"/>
    </row>
    <row r="65" spans="1:52" ht="42.75" customHeight="1" x14ac:dyDescent="0.2">
      <c r="A65" s="417"/>
      <c r="B65" s="418"/>
      <c r="C65" s="346" t="s">
        <v>173</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134" t="s">
        <v>592</v>
      </c>
      <c r="AE65" s="135"/>
      <c r="AF65" s="135"/>
      <c r="AG65" s="426" t="s">
        <v>635</v>
      </c>
      <c r="AH65" s="427"/>
      <c r="AI65" s="427"/>
      <c r="AJ65" s="427"/>
      <c r="AK65" s="427"/>
      <c r="AL65" s="427"/>
      <c r="AM65" s="427"/>
      <c r="AN65" s="427"/>
      <c r="AO65" s="427"/>
      <c r="AP65" s="427"/>
      <c r="AQ65" s="427"/>
      <c r="AR65" s="427"/>
      <c r="AS65" s="427"/>
      <c r="AT65" s="427"/>
      <c r="AU65" s="427"/>
      <c r="AV65" s="427"/>
      <c r="AW65" s="427"/>
      <c r="AX65" s="428"/>
    </row>
    <row r="66" spans="1:52" ht="27" customHeight="1" x14ac:dyDescent="0.2">
      <c r="A66" s="419"/>
      <c r="B66" s="420"/>
      <c r="C66" s="346" t="s">
        <v>41</v>
      </c>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134" t="s">
        <v>592</v>
      </c>
      <c r="AE66" s="135"/>
      <c r="AF66" s="135"/>
      <c r="AG66" s="539" t="s">
        <v>603</v>
      </c>
      <c r="AH66" s="190"/>
      <c r="AI66" s="190"/>
      <c r="AJ66" s="190"/>
      <c r="AK66" s="190"/>
      <c r="AL66" s="190"/>
      <c r="AM66" s="190"/>
      <c r="AN66" s="190"/>
      <c r="AO66" s="190"/>
      <c r="AP66" s="190"/>
      <c r="AQ66" s="190"/>
      <c r="AR66" s="190"/>
      <c r="AS66" s="190"/>
      <c r="AT66" s="190"/>
      <c r="AU66" s="190"/>
      <c r="AV66" s="190"/>
      <c r="AW66" s="190"/>
      <c r="AX66" s="540"/>
    </row>
    <row r="67" spans="1:52" ht="41.25" customHeight="1" x14ac:dyDescent="0.2">
      <c r="A67" s="406" t="s">
        <v>55</v>
      </c>
      <c r="B67" s="407"/>
      <c r="C67" s="546" t="s">
        <v>137</v>
      </c>
      <c r="D67" s="547"/>
      <c r="E67" s="547"/>
      <c r="F67" s="547"/>
      <c r="G67" s="547"/>
      <c r="H67" s="547"/>
      <c r="I67" s="547"/>
      <c r="J67" s="547"/>
      <c r="K67" s="547"/>
      <c r="L67" s="547"/>
      <c r="M67" s="547"/>
      <c r="N67" s="547"/>
      <c r="O67" s="547"/>
      <c r="P67" s="547"/>
      <c r="Q67" s="547"/>
      <c r="R67" s="547"/>
      <c r="S67" s="547"/>
      <c r="T67" s="547"/>
      <c r="U67" s="547"/>
      <c r="V67" s="547"/>
      <c r="W67" s="547"/>
      <c r="X67" s="547"/>
      <c r="Y67" s="547"/>
      <c r="Z67" s="547"/>
      <c r="AA67" s="547"/>
      <c r="AB67" s="547"/>
      <c r="AC67" s="366"/>
      <c r="AD67" s="429" t="s">
        <v>601</v>
      </c>
      <c r="AE67" s="430"/>
      <c r="AF67" s="430"/>
      <c r="AG67" s="541" t="s">
        <v>630</v>
      </c>
      <c r="AH67" s="188"/>
      <c r="AI67" s="188"/>
      <c r="AJ67" s="188"/>
      <c r="AK67" s="188"/>
      <c r="AL67" s="188"/>
      <c r="AM67" s="188"/>
      <c r="AN67" s="188"/>
      <c r="AO67" s="188"/>
      <c r="AP67" s="188"/>
      <c r="AQ67" s="188"/>
      <c r="AR67" s="188"/>
      <c r="AS67" s="188"/>
      <c r="AT67" s="188"/>
      <c r="AU67" s="188"/>
      <c r="AV67" s="188"/>
      <c r="AW67" s="188"/>
      <c r="AX67" s="542"/>
    </row>
    <row r="68" spans="1:52" ht="67.5" customHeight="1" x14ac:dyDescent="0.2">
      <c r="A68" s="334" t="s">
        <v>45</v>
      </c>
      <c r="B68" s="335"/>
      <c r="C68" s="323" t="s">
        <v>50</v>
      </c>
      <c r="D68" s="371"/>
      <c r="E68" s="371"/>
      <c r="F68" s="372"/>
      <c r="G68" s="618" t="s">
        <v>607</v>
      </c>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18"/>
      <c r="AI68" s="618"/>
      <c r="AJ68" s="618"/>
      <c r="AK68" s="618"/>
      <c r="AL68" s="618"/>
      <c r="AM68" s="618"/>
      <c r="AN68" s="618"/>
      <c r="AO68" s="618"/>
      <c r="AP68" s="618"/>
      <c r="AQ68" s="618"/>
      <c r="AR68" s="618"/>
      <c r="AS68" s="618"/>
      <c r="AT68" s="618"/>
      <c r="AU68" s="618"/>
      <c r="AV68" s="618"/>
      <c r="AW68" s="618"/>
      <c r="AX68" s="619"/>
    </row>
    <row r="69" spans="1:52" ht="67.5" customHeight="1" thickBot="1" x14ac:dyDescent="0.25">
      <c r="A69" s="336"/>
      <c r="B69" s="337"/>
      <c r="C69" s="460" t="s">
        <v>54</v>
      </c>
      <c r="D69" s="461"/>
      <c r="E69" s="461"/>
      <c r="F69" s="462"/>
      <c r="G69" s="616" t="s">
        <v>607</v>
      </c>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7"/>
    </row>
    <row r="70" spans="1:52" ht="24" customHeight="1" x14ac:dyDescent="0.2">
      <c r="A70" s="457" t="s">
        <v>30</v>
      </c>
      <c r="B70" s="458"/>
      <c r="C70" s="458"/>
      <c r="D70" s="458"/>
      <c r="E70" s="458"/>
      <c r="F70" s="458"/>
      <c r="G70" s="458"/>
      <c r="H70" s="458"/>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8"/>
      <c r="AI70" s="458"/>
      <c r="AJ70" s="458"/>
      <c r="AK70" s="458"/>
      <c r="AL70" s="458"/>
      <c r="AM70" s="458"/>
      <c r="AN70" s="458"/>
      <c r="AO70" s="458"/>
      <c r="AP70" s="458"/>
      <c r="AQ70" s="458"/>
      <c r="AR70" s="458"/>
      <c r="AS70" s="458"/>
      <c r="AT70" s="458"/>
      <c r="AU70" s="458"/>
      <c r="AV70" s="458"/>
      <c r="AW70" s="458"/>
      <c r="AX70" s="459"/>
    </row>
    <row r="71" spans="1:52" ht="39" customHeight="1" thickBot="1" x14ac:dyDescent="0.25">
      <c r="A71" s="556" t="s">
        <v>631</v>
      </c>
      <c r="B71" s="446"/>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7"/>
    </row>
    <row r="72" spans="1:52" ht="24.75" customHeight="1" x14ac:dyDescent="0.2">
      <c r="A72" s="341" t="s">
        <v>31</v>
      </c>
      <c r="B72" s="342"/>
      <c r="C72" s="342"/>
      <c r="D72" s="342"/>
      <c r="E72" s="342"/>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3"/>
    </row>
    <row r="73" spans="1:52" ht="39" customHeight="1" thickBot="1" x14ac:dyDescent="0.25">
      <c r="A73" s="517" t="s">
        <v>132</v>
      </c>
      <c r="B73" s="518"/>
      <c r="C73" s="518"/>
      <c r="D73" s="518"/>
      <c r="E73" s="519"/>
      <c r="F73" s="445" t="s">
        <v>632</v>
      </c>
      <c r="G73" s="446"/>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7"/>
    </row>
    <row r="74" spans="1:52" ht="24.75" customHeight="1" x14ac:dyDescent="0.2">
      <c r="A74" s="341" t="s">
        <v>43</v>
      </c>
      <c r="B74" s="342"/>
      <c r="C74" s="342"/>
      <c r="D74" s="342"/>
      <c r="E74" s="342"/>
      <c r="F74" s="342"/>
      <c r="G74" s="342"/>
      <c r="H74" s="342"/>
      <c r="I74" s="342"/>
      <c r="J74" s="342"/>
      <c r="K74" s="342"/>
      <c r="L74" s="342"/>
      <c r="M74" s="342"/>
      <c r="N74" s="342"/>
      <c r="O74" s="342"/>
      <c r="P74" s="342"/>
      <c r="Q74" s="342"/>
      <c r="R74" s="342"/>
      <c r="S74" s="342"/>
      <c r="T74" s="342"/>
      <c r="U74" s="342"/>
      <c r="V74" s="342"/>
      <c r="W74" s="342"/>
      <c r="X74" s="342"/>
      <c r="Y74" s="342"/>
      <c r="Z74" s="342"/>
      <c r="AA74" s="342"/>
      <c r="AB74" s="342"/>
      <c r="AC74" s="342"/>
      <c r="AD74" s="342"/>
      <c r="AE74" s="342"/>
      <c r="AF74" s="342"/>
      <c r="AG74" s="342"/>
      <c r="AH74" s="342"/>
      <c r="AI74" s="342"/>
      <c r="AJ74" s="342"/>
      <c r="AK74" s="342"/>
      <c r="AL74" s="342"/>
      <c r="AM74" s="342"/>
      <c r="AN74" s="342"/>
      <c r="AO74" s="342"/>
      <c r="AP74" s="342"/>
      <c r="AQ74" s="342"/>
      <c r="AR74" s="342"/>
      <c r="AS74" s="342"/>
      <c r="AT74" s="342"/>
      <c r="AU74" s="342"/>
      <c r="AV74" s="342"/>
      <c r="AW74" s="342"/>
      <c r="AX74" s="343"/>
    </row>
    <row r="75" spans="1:52" ht="39" customHeight="1" thickBot="1" x14ac:dyDescent="0.25">
      <c r="A75" s="517" t="s">
        <v>132</v>
      </c>
      <c r="B75" s="518"/>
      <c r="C75" s="518"/>
      <c r="D75" s="518"/>
      <c r="E75" s="519"/>
      <c r="F75" s="557" t="s">
        <v>634</v>
      </c>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8"/>
      <c r="AJ75" s="558"/>
      <c r="AK75" s="558"/>
      <c r="AL75" s="558"/>
      <c r="AM75" s="558"/>
      <c r="AN75" s="558"/>
      <c r="AO75" s="558"/>
      <c r="AP75" s="558"/>
      <c r="AQ75" s="558"/>
      <c r="AR75" s="558"/>
      <c r="AS75" s="558"/>
      <c r="AT75" s="558"/>
      <c r="AU75" s="558"/>
      <c r="AV75" s="558"/>
      <c r="AW75" s="558"/>
      <c r="AX75" s="559"/>
    </row>
    <row r="76" spans="1:52" ht="24.75" customHeight="1" x14ac:dyDescent="0.2">
      <c r="A76" s="524" t="s">
        <v>32</v>
      </c>
      <c r="B76" s="525"/>
      <c r="C76" s="525"/>
      <c r="D76" s="525"/>
      <c r="E76" s="525"/>
      <c r="F76" s="525"/>
      <c r="G76" s="525"/>
      <c r="H76" s="525"/>
      <c r="I76" s="525"/>
      <c r="J76" s="525"/>
      <c r="K76" s="525"/>
      <c r="L76" s="525"/>
      <c r="M76" s="525"/>
      <c r="N76" s="525"/>
      <c r="O76" s="525"/>
      <c r="P76" s="525"/>
      <c r="Q76" s="525"/>
      <c r="R76" s="525"/>
      <c r="S76" s="525"/>
      <c r="T76" s="525"/>
      <c r="U76" s="525"/>
      <c r="V76" s="525"/>
      <c r="W76" s="525"/>
      <c r="X76" s="525"/>
      <c r="Y76" s="525"/>
      <c r="Z76" s="525"/>
      <c r="AA76" s="525"/>
      <c r="AB76" s="525"/>
      <c r="AC76" s="525"/>
      <c r="AD76" s="525"/>
      <c r="AE76" s="525"/>
      <c r="AF76" s="525"/>
      <c r="AG76" s="525"/>
      <c r="AH76" s="525"/>
      <c r="AI76" s="525"/>
      <c r="AJ76" s="525"/>
      <c r="AK76" s="525"/>
      <c r="AL76" s="525"/>
      <c r="AM76" s="525"/>
      <c r="AN76" s="525"/>
      <c r="AO76" s="525"/>
      <c r="AP76" s="525"/>
      <c r="AQ76" s="525"/>
      <c r="AR76" s="525"/>
      <c r="AS76" s="525"/>
      <c r="AT76" s="525"/>
      <c r="AU76" s="525"/>
      <c r="AV76" s="525"/>
      <c r="AW76" s="525"/>
      <c r="AX76" s="526"/>
    </row>
    <row r="77" spans="1:52" ht="39" customHeight="1" thickBot="1" x14ac:dyDescent="0.25">
      <c r="A77" s="624"/>
      <c r="B77" s="625"/>
      <c r="C77" s="625"/>
      <c r="D77" s="625"/>
      <c r="E77" s="625"/>
      <c r="F77" s="625"/>
      <c r="G77" s="625"/>
      <c r="H77" s="625"/>
      <c r="I77" s="625"/>
      <c r="J77" s="625"/>
      <c r="K77" s="625"/>
      <c r="L77" s="625"/>
      <c r="M77" s="625"/>
      <c r="N77" s="625"/>
      <c r="O77" s="625"/>
      <c r="P77" s="625"/>
      <c r="Q77" s="625"/>
      <c r="R77" s="625"/>
      <c r="S77" s="625"/>
      <c r="T77" s="625"/>
      <c r="U77" s="625"/>
      <c r="V77" s="625"/>
      <c r="W77" s="625"/>
      <c r="X77" s="625"/>
      <c r="Y77" s="625"/>
      <c r="Z77" s="625"/>
      <c r="AA77" s="625"/>
      <c r="AB77" s="625"/>
      <c r="AC77" s="625"/>
      <c r="AD77" s="625"/>
      <c r="AE77" s="625"/>
      <c r="AF77" s="625"/>
      <c r="AG77" s="625"/>
      <c r="AH77" s="625"/>
      <c r="AI77" s="625"/>
      <c r="AJ77" s="625"/>
      <c r="AK77" s="625"/>
      <c r="AL77" s="625"/>
      <c r="AM77" s="625"/>
      <c r="AN77" s="625"/>
      <c r="AO77" s="625"/>
      <c r="AP77" s="625"/>
      <c r="AQ77" s="625"/>
      <c r="AR77" s="625"/>
      <c r="AS77" s="625"/>
      <c r="AT77" s="625"/>
      <c r="AU77" s="625"/>
      <c r="AV77" s="625"/>
      <c r="AW77" s="625"/>
      <c r="AX77" s="626"/>
    </row>
    <row r="78" spans="1:52" ht="24.75" customHeight="1" x14ac:dyDescent="0.2">
      <c r="A78" s="565" t="s">
        <v>222</v>
      </c>
      <c r="B78" s="566"/>
      <c r="C78" s="566"/>
      <c r="D78" s="566"/>
      <c r="E78" s="566"/>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6"/>
      <c r="AD78" s="566"/>
      <c r="AE78" s="566"/>
      <c r="AF78" s="566"/>
      <c r="AG78" s="566"/>
      <c r="AH78" s="566"/>
      <c r="AI78" s="566"/>
      <c r="AJ78" s="566"/>
      <c r="AK78" s="566"/>
      <c r="AL78" s="566"/>
      <c r="AM78" s="566"/>
      <c r="AN78" s="566"/>
      <c r="AO78" s="566"/>
      <c r="AP78" s="566"/>
      <c r="AQ78" s="566"/>
      <c r="AR78" s="566"/>
      <c r="AS78" s="566"/>
      <c r="AT78" s="566"/>
      <c r="AU78" s="566"/>
      <c r="AV78" s="566"/>
      <c r="AW78" s="566"/>
      <c r="AX78" s="567"/>
      <c r="AZ78" s="10"/>
    </row>
    <row r="79" spans="1:52" ht="24.75" customHeight="1" x14ac:dyDescent="0.2">
      <c r="A79" s="87" t="s">
        <v>524</v>
      </c>
      <c r="B79" s="88"/>
      <c r="C79" s="88"/>
      <c r="D79" s="89"/>
      <c r="E79" s="80" t="s">
        <v>585</v>
      </c>
      <c r="F79" s="81"/>
      <c r="G79" s="81"/>
      <c r="H79" s="81"/>
      <c r="I79" s="81"/>
      <c r="J79" s="81"/>
      <c r="K79" s="81"/>
      <c r="L79" s="81"/>
      <c r="M79" s="81"/>
      <c r="N79" s="81"/>
      <c r="O79" s="81"/>
      <c r="P79" s="82"/>
      <c r="Q79" s="80"/>
      <c r="R79" s="81"/>
      <c r="S79" s="81"/>
      <c r="T79" s="81"/>
      <c r="U79" s="81"/>
      <c r="V79" s="81"/>
      <c r="W79" s="81"/>
      <c r="X79" s="81"/>
      <c r="Y79" s="81"/>
      <c r="Z79" s="81"/>
      <c r="AA79" s="81"/>
      <c r="AB79" s="82"/>
      <c r="AC79" s="80"/>
      <c r="AD79" s="81"/>
      <c r="AE79" s="81"/>
      <c r="AF79" s="81"/>
      <c r="AG79" s="81"/>
      <c r="AH79" s="81"/>
      <c r="AI79" s="81"/>
      <c r="AJ79" s="81"/>
      <c r="AK79" s="81"/>
      <c r="AL79" s="81"/>
      <c r="AM79" s="81"/>
      <c r="AN79" s="82"/>
      <c r="AO79" s="80"/>
      <c r="AP79" s="81"/>
      <c r="AQ79" s="81"/>
      <c r="AR79" s="81"/>
      <c r="AS79" s="81"/>
      <c r="AT79" s="81"/>
      <c r="AU79" s="81"/>
      <c r="AV79" s="81"/>
      <c r="AW79" s="81"/>
      <c r="AX79" s="83"/>
      <c r="AY79" s="66"/>
    </row>
    <row r="80" spans="1:52" ht="24.75" customHeight="1" x14ac:dyDescent="0.2">
      <c r="A80" s="79" t="s">
        <v>257</v>
      </c>
      <c r="B80" s="79"/>
      <c r="C80" s="79"/>
      <c r="D80" s="79"/>
      <c r="E80" s="80" t="s">
        <v>586</v>
      </c>
      <c r="F80" s="81"/>
      <c r="G80" s="81"/>
      <c r="H80" s="81"/>
      <c r="I80" s="81"/>
      <c r="J80" s="81"/>
      <c r="K80" s="81"/>
      <c r="L80" s="81"/>
      <c r="M80" s="81"/>
      <c r="N80" s="81"/>
      <c r="O80" s="81"/>
      <c r="P80" s="82"/>
      <c r="Q80" s="80"/>
      <c r="R80" s="81"/>
      <c r="S80" s="81"/>
      <c r="T80" s="81"/>
      <c r="U80" s="81"/>
      <c r="V80" s="81"/>
      <c r="W80" s="81"/>
      <c r="X80" s="81"/>
      <c r="Y80" s="81"/>
      <c r="Z80" s="81"/>
      <c r="AA80" s="81"/>
      <c r="AB80" s="82"/>
      <c r="AC80" s="80"/>
      <c r="AD80" s="81"/>
      <c r="AE80" s="81"/>
      <c r="AF80" s="81"/>
      <c r="AG80" s="81"/>
      <c r="AH80" s="81"/>
      <c r="AI80" s="81"/>
      <c r="AJ80" s="81"/>
      <c r="AK80" s="81"/>
      <c r="AL80" s="81"/>
      <c r="AM80" s="81"/>
      <c r="AN80" s="82"/>
      <c r="AO80" s="80"/>
      <c r="AP80" s="81"/>
      <c r="AQ80" s="81"/>
      <c r="AR80" s="81"/>
      <c r="AS80" s="81"/>
      <c r="AT80" s="81"/>
      <c r="AU80" s="81"/>
      <c r="AV80" s="81"/>
      <c r="AW80" s="81"/>
      <c r="AX80" s="83"/>
    </row>
    <row r="81" spans="1:50" ht="24.75" customHeight="1" x14ac:dyDescent="0.2">
      <c r="A81" s="79" t="s">
        <v>256</v>
      </c>
      <c r="B81" s="79"/>
      <c r="C81" s="79"/>
      <c r="D81" s="79"/>
      <c r="E81" s="80" t="s">
        <v>587</v>
      </c>
      <c r="F81" s="81"/>
      <c r="G81" s="81"/>
      <c r="H81" s="81"/>
      <c r="I81" s="81"/>
      <c r="J81" s="81"/>
      <c r="K81" s="81"/>
      <c r="L81" s="81"/>
      <c r="M81" s="81"/>
      <c r="N81" s="81"/>
      <c r="O81" s="81"/>
      <c r="P81" s="82"/>
      <c r="Q81" s="80"/>
      <c r="R81" s="81"/>
      <c r="S81" s="81"/>
      <c r="T81" s="81"/>
      <c r="U81" s="81"/>
      <c r="V81" s="81"/>
      <c r="W81" s="81"/>
      <c r="X81" s="81"/>
      <c r="Y81" s="81"/>
      <c r="Z81" s="81"/>
      <c r="AA81" s="81"/>
      <c r="AB81" s="82"/>
      <c r="AC81" s="80"/>
      <c r="AD81" s="81"/>
      <c r="AE81" s="81"/>
      <c r="AF81" s="81"/>
      <c r="AG81" s="81"/>
      <c r="AH81" s="81"/>
      <c r="AI81" s="81"/>
      <c r="AJ81" s="81"/>
      <c r="AK81" s="81"/>
      <c r="AL81" s="81"/>
      <c r="AM81" s="81"/>
      <c r="AN81" s="82"/>
      <c r="AO81" s="80"/>
      <c r="AP81" s="81"/>
      <c r="AQ81" s="81"/>
      <c r="AR81" s="81"/>
      <c r="AS81" s="81"/>
      <c r="AT81" s="81"/>
      <c r="AU81" s="81"/>
      <c r="AV81" s="81"/>
      <c r="AW81" s="81"/>
      <c r="AX81" s="83"/>
    </row>
    <row r="82" spans="1:50" ht="24.75" customHeight="1" x14ac:dyDescent="0.2">
      <c r="A82" s="79" t="s">
        <v>255</v>
      </c>
      <c r="B82" s="79"/>
      <c r="C82" s="79"/>
      <c r="D82" s="79"/>
      <c r="E82" s="80" t="s">
        <v>588</v>
      </c>
      <c r="F82" s="81"/>
      <c r="G82" s="81"/>
      <c r="H82" s="81"/>
      <c r="I82" s="81"/>
      <c r="J82" s="81"/>
      <c r="K82" s="81"/>
      <c r="L82" s="81"/>
      <c r="M82" s="81"/>
      <c r="N82" s="81"/>
      <c r="O82" s="81"/>
      <c r="P82" s="82"/>
      <c r="Q82" s="80"/>
      <c r="R82" s="81"/>
      <c r="S82" s="81"/>
      <c r="T82" s="81"/>
      <c r="U82" s="81"/>
      <c r="V82" s="81"/>
      <c r="W82" s="81"/>
      <c r="X82" s="81"/>
      <c r="Y82" s="81"/>
      <c r="Z82" s="81"/>
      <c r="AA82" s="81"/>
      <c r="AB82" s="82"/>
      <c r="AC82" s="80"/>
      <c r="AD82" s="81"/>
      <c r="AE82" s="81"/>
      <c r="AF82" s="81"/>
      <c r="AG82" s="81"/>
      <c r="AH82" s="81"/>
      <c r="AI82" s="81"/>
      <c r="AJ82" s="81"/>
      <c r="AK82" s="81"/>
      <c r="AL82" s="81"/>
      <c r="AM82" s="81"/>
      <c r="AN82" s="82"/>
      <c r="AO82" s="80"/>
      <c r="AP82" s="81"/>
      <c r="AQ82" s="81"/>
      <c r="AR82" s="81"/>
      <c r="AS82" s="81"/>
      <c r="AT82" s="81"/>
      <c r="AU82" s="81"/>
      <c r="AV82" s="81"/>
      <c r="AW82" s="81"/>
      <c r="AX82" s="83"/>
    </row>
    <row r="83" spans="1:50" ht="24.75" customHeight="1" x14ac:dyDescent="0.2">
      <c r="A83" s="79" t="s">
        <v>254</v>
      </c>
      <c r="B83" s="79"/>
      <c r="C83" s="79"/>
      <c r="D83" s="79"/>
      <c r="E83" s="80" t="s">
        <v>589</v>
      </c>
      <c r="F83" s="81"/>
      <c r="G83" s="81"/>
      <c r="H83" s="81"/>
      <c r="I83" s="81"/>
      <c r="J83" s="81"/>
      <c r="K83" s="81"/>
      <c r="L83" s="81"/>
      <c r="M83" s="81"/>
      <c r="N83" s="81"/>
      <c r="O83" s="81"/>
      <c r="P83" s="82"/>
      <c r="Q83" s="80"/>
      <c r="R83" s="81"/>
      <c r="S83" s="81"/>
      <c r="T83" s="81"/>
      <c r="U83" s="81"/>
      <c r="V83" s="81"/>
      <c r="W83" s="81"/>
      <c r="X83" s="81"/>
      <c r="Y83" s="81"/>
      <c r="Z83" s="81"/>
      <c r="AA83" s="81"/>
      <c r="AB83" s="82"/>
      <c r="AC83" s="80"/>
      <c r="AD83" s="81"/>
      <c r="AE83" s="81"/>
      <c r="AF83" s="81"/>
      <c r="AG83" s="81"/>
      <c r="AH83" s="81"/>
      <c r="AI83" s="81"/>
      <c r="AJ83" s="81"/>
      <c r="AK83" s="81"/>
      <c r="AL83" s="81"/>
      <c r="AM83" s="81"/>
      <c r="AN83" s="82"/>
      <c r="AO83" s="80"/>
      <c r="AP83" s="81"/>
      <c r="AQ83" s="81"/>
      <c r="AR83" s="81"/>
      <c r="AS83" s="81"/>
      <c r="AT83" s="81"/>
      <c r="AU83" s="81"/>
      <c r="AV83" s="81"/>
      <c r="AW83" s="81"/>
      <c r="AX83" s="83"/>
    </row>
    <row r="84" spans="1:50" ht="24.75" customHeight="1" x14ac:dyDescent="0.2">
      <c r="A84" s="79" t="s">
        <v>253</v>
      </c>
      <c r="B84" s="79"/>
      <c r="C84" s="79"/>
      <c r="D84" s="79"/>
      <c r="E84" s="80" t="s">
        <v>590</v>
      </c>
      <c r="F84" s="81"/>
      <c r="G84" s="81"/>
      <c r="H84" s="81"/>
      <c r="I84" s="81"/>
      <c r="J84" s="81"/>
      <c r="K84" s="81"/>
      <c r="L84" s="81"/>
      <c r="M84" s="81"/>
      <c r="N84" s="81"/>
      <c r="O84" s="81"/>
      <c r="P84" s="82"/>
      <c r="Q84" s="80"/>
      <c r="R84" s="81"/>
      <c r="S84" s="81"/>
      <c r="T84" s="81"/>
      <c r="U84" s="81"/>
      <c r="V84" s="81"/>
      <c r="W84" s="81"/>
      <c r="X84" s="81"/>
      <c r="Y84" s="81"/>
      <c r="Z84" s="81"/>
      <c r="AA84" s="81"/>
      <c r="AB84" s="82"/>
      <c r="AC84" s="80"/>
      <c r="AD84" s="81"/>
      <c r="AE84" s="81"/>
      <c r="AF84" s="81"/>
      <c r="AG84" s="81"/>
      <c r="AH84" s="81"/>
      <c r="AI84" s="81"/>
      <c r="AJ84" s="81"/>
      <c r="AK84" s="81"/>
      <c r="AL84" s="81"/>
      <c r="AM84" s="81"/>
      <c r="AN84" s="82"/>
      <c r="AO84" s="80"/>
      <c r="AP84" s="81"/>
      <c r="AQ84" s="81"/>
      <c r="AR84" s="81"/>
      <c r="AS84" s="81"/>
      <c r="AT84" s="81"/>
      <c r="AU84" s="81"/>
      <c r="AV84" s="81"/>
      <c r="AW84" s="81"/>
      <c r="AX84" s="83"/>
    </row>
    <row r="85" spans="1:50" ht="24.75" customHeight="1" x14ac:dyDescent="0.2">
      <c r="A85" s="79" t="s">
        <v>252</v>
      </c>
      <c r="B85" s="79"/>
      <c r="C85" s="79"/>
      <c r="D85" s="79"/>
      <c r="E85" s="80" t="s">
        <v>591</v>
      </c>
      <c r="F85" s="81"/>
      <c r="G85" s="81"/>
      <c r="H85" s="81"/>
      <c r="I85" s="81"/>
      <c r="J85" s="81"/>
      <c r="K85" s="81"/>
      <c r="L85" s="81"/>
      <c r="M85" s="81"/>
      <c r="N85" s="81"/>
      <c r="O85" s="81"/>
      <c r="P85" s="82"/>
      <c r="Q85" s="80"/>
      <c r="R85" s="81"/>
      <c r="S85" s="81"/>
      <c r="T85" s="81"/>
      <c r="U85" s="81"/>
      <c r="V85" s="81"/>
      <c r="W85" s="81"/>
      <c r="X85" s="81"/>
      <c r="Y85" s="81"/>
      <c r="Z85" s="81"/>
      <c r="AA85" s="81"/>
      <c r="AB85" s="82"/>
      <c r="AC85" s="80"/>
      <c r="AD85" s="81"/>
      <c r="AE85" s="81"/>
      <c r="AF85" s="81"/>
      <c r="AG85" s="81"/>
      <c r="AH85" s="81"/>
      <c r="AI85" s="81"/>
      <c r="AJ85" s="81"/>
      <c r="AK85" s="81"/>
      <c r="AL85" s="81"/>
      <c r="AM85" s="81"/>
      <c r="AN85" s="82"/>
      <c r="AO85" s="80"/>
      <c r="AP85" s="81"/>
      <c r="AQ85" s="81"/>
      <c r="AR85" s="81"/>
      <c r="AS85" s="81"/>
      <c r="AT85" s="81"/>
      <c r="AU85" s="81"/>
      <c r="AV85" s="81"/>
      <c r="AW85" s="81"/>
      <c r="AX85" s="83"/>
    </row>
    <row r="86" spans="1:50" ht="24.75" customHeight="1" x14ac:dyDescent="0.2">
      <c r="A86" s="79" t="s">
        <v>251</v>
      </c>
      <c r="B86" s="79"/>
      <c r="C86" s="79"/>
      <c r="D86" s="79"/>
      <c r="E86" s="80" t="s">
        <v>588</v>
      </c>
      <c r="F86" s="81"/>
      <c r="G86" s="81"/>
      <c r="H86" s="81"/>
      <c r="I86" s="81"/>
      <c r="J86" s="81"/>
      <c r="K86" s="81"/>
      <c r="L86" s="81"/>
      <c r="M86" s="81"/>
      <c r="N86" s="81"/>
      <c r="O86" s="81"/>
      <c r="P86" s="82"/>
      <c r="Q86" s="80"/>
      <c r="R86" s="81"/>
      <c r="S86" s="81"/>
      <c r="T86" s="81"/>
      <c r="U86" s="81"/>
      <c r="V86" s="81"/>
      <c r="W86" s="81"/>
      <c r="X86" s="81"/>
      <c r="Y86" s="81"/>
      <c r="Z86" s="81"/>
      <c r="AA86" s="81"/>
      <c r="AB86" s="82"/>
      <c r="AC86" s="80"/>
      <c r="AD86" s="81"/>
      <c r="AE86" s="81"/>
      <c r="AF86" s="81"/>
      <c r="AG86" s="81"/>
      <c r="AH86" s="81"/>
      <c r="AI86" s="81"/>
      <c r="AJ86" s="81"/>
      <c r="AK86" s="81"/>
      <c r="AL86" s="81"/>
      <c r="AM86" s="81"/>
      <c r="AN86" s="82"/>
      <c r="AO86" s="80"/>
      <c r="AP86" s="81"/>
      <c r="AQ86" s="81"/>
      <c r="AR86" s="81"/>
      <c r="AS86" s="81"/>
      <c r="AT86" s="81"/>
      <c r="AU86" s="81"/>
      <c r="AV86" s="81"/>
      <c r="AW86" s="81"/>
      <c r="AX86" s="83"/>
    </row>
    <row r="87" spans="1:50" ht="24.75" customHeight="1" x14ac:dyDescent="0.2">
      <c r="A87" s="79" t="s">
        <v>250</v>
      </c>
      <c r="B87" s="79"/>
      <c r="C87" s="79"/>
      <c r="D87" s="79"/>
      <c r="E87" s="84" t="s">
        <v>590</v>
      </c>
      <c r="F87" s="85"/>
      <c r="G87" s="85"/>
      <c r="H87" s="85"/>
      <c r="I87" s="85"/>
      <c r="J87" s="85"/>
      <c r="K87" s="85"/>
      <c r="L87" s="85"/>
      <c r="M87" s="85"/>
      <c r="N87" s="85"/>
      <c r="O87" s="85"/>
      <c r="P87" s="86"/>
      <c r="Q87" s="84"/>
      <c r="R87" s="85"/>
      <c r="S87" s="85"/>
      <c r="T87" s="85"/>
      <c r="U87" s="85"/>
      <c r="V87" s="85"/>
      <c r="W87" s="85"/>
      <c r="X87" s="85"/>
      <c r="Y87" s="85"/>
      <c r="Z87" s="85"/>
      <c r="AA87" s="85"/>
      <c r="AB87" s="86"/>
      <c r="AC87" s="84"/>
      <c r="AD87" s="85"/>
      <c r="AE87" s="85"/>
      <c r="AF87" s="85"/>
      <c r="AG87" s="85"/>
      <c r="AH87" s="85"/>
      <c r="AI87" s="85"/>
      <c r="AJ87" s="85"/>
      <c r="AK87" s="85"/>
      <c r="AL87" s="85"/>
      <c r="AM87" s="85"/>
      <c r="AN87" s="86"/>
      <c r="AO87" s="80"/>
      <c r="AP87" s="81"/>
      <c r="AQ87" s="81"/>
      <c r="AR87" s="81"/>
      <c r="AS87" s="81"/>
      <c r="AT87" s="81"/>
      <c r="AU87" s="81"/>
      <c r="AV87" s="81"/>
      <c r="AW87" s="81"/>
      <c r="AX87" s="83"/>
    </row>
    <row r="88" spans="1:50" ht="24.75" customHeight="1" x14ac:dyDescent="0.2">
      <c r="A88" s="79" t="s">
        <v>398</v>
      </c>
      <c r="B88" s="79"/>
      <c r="C88" s="79"/>
      <c r="D88" s="79"/>
      <c r="E88" s="76" t="s">
        <v>561</v>
      </c>
      <c r="F88" s="77"/>
      <c r="G88" s="77"/>
      <c r="H88" s="69" t="str">
        <f>IF(E88="","","-")</f>
        <v>-</v>
      </c>
      <c r="I88" s="77"/>
      <c r="J88" s="77"/>
      <c r="K88" s="69" t="str">
        <f>IF(I88="","","-")</f>
        <v/>
      </c>
      <c r="L88" s="78">
        <v>25</v>
      </c>
      <c r="M88" s="78"/>
      <c r="N88" s="69" t="str">
        <f>IF(O88="","","-")</f>
        <v/>
      </c>
      <c r="O88" s="74"/>
      <c r="P88" s="75"/>
      <c r="Q88" s="76"/>
      <c r="R88" s="77"/>
      <c r="S88" s="77"/>
      <c r="T88" s="69" t="str">
        <f>IF(Q88="","","-")</f>
        <v/>
      </c>
      <c r="U88" s="77"/>
      <c r="V88" s="77"/>
      <c r="W88" s="69" t="str">
        <f>IF(U88="","","-")</f>
        <v/>
      </c>
      <c r="X88" s="78"/>
      <c r="Y88" s="78"/>
      <c r="Z88" s="69" t="str">
        <f>IF(AA88="","","-")</f>
        <v/>
      </c>
      <c r="AA88" s="74"/>
      <c r="AB88" s="75"/>
      <c r="AC88" s="76"/>
      <c r="AD88" s="77"/>
      <c r="AE88" s="77"/>
      <c r="AF88" s="69" t="str">
        <f>IF(AC88="","","-")</f>
        <v/>
      </c>
      <c r="AG88" s="77"/>
      <c r="AH88" s="77"/>
      <c r="AI88" s="69" t="str">
        <f>IF(AG88="","","-")</f>
        <v/>
      </c>
      <c r="AJ88" s="78"/>
      <c r="AK88" s="78"/>
      <c r="AL88" s="69" t="str">
        <f>IF(AM88="","","-")</f>
        <v/>
      </c>
      <c r="AM88" s="74"/>
      <c r="AN88" s="75"/>
      <c r="AO88" s="76"/>
      <c r="AP88" s="77"/>
      <c r="AQ88" s="69" t="str">
        <f>IF(AO88="","","-")</f>
        <v/>
      </c>
      <c r="AR88" s="77"/>
      <c r="AS88" s="77"/>
      <c r="AT88" s="69" t="str">
        <f>IF(AR88="","","-")</f>
        <v/>
      </c>
      <c r="AU88" s="78"/>
      <c r="AV88" s="78"/>
      <c r="AW88" s="69" t="str">
        <f>IF(AX88="","","-")</f>
        <v/>
      </c>
      <c r="AX88" s="72"/>
    </row>
    <row r="89" spans="1:50" ht="24.75" customHeight="1" x14ac:dyDescent="0.2">
      <c r="A89" s="79" t="s">
        <v>364</v>
      </c>
      <c r="B89" s="79"/>
      <c r="C89" s="79"/>
      <c r="D89" s="79"/>
      <c r="E89" s="76" t="s">
        <v>561</v>
      </c>
      <c r="F89" s="77"/>
      <c r="G89" s="77"/>
      <c r="H89" s="69" t="str">
        <f>IF(E89="","","-")</f>
        <v>-</v>
      </c>
      <c r="I89" s="77"/>
      <c r="J89" s="77"/>
      <c r="K89" s="69" t="str">
        <f>IF(I89="","","-")</f>
        <v/>
      </c>
      <c r="L89" s="78">
        <v>24</v>
      </c>
      <c r="M89" s="78"/>
      <c r="N89" s="69" t="str">
        <f>IF(O89="","","-")</f>
        <v/>
      </c>
      <c r="O89" s="74"/>
      <c r="P89" s="75"/>
      <c r="Q89" s="76"/>
      <c r="R89" s="77"/>
      <c r="S89" s="77"/>
      <c r="T89" s="69" t="str">
        <f>IF(Q89="","","-")</f>
        <v/>
      </c>
      <c r="U89" s="77"/>
      <c r="V89" s="77"/>
      <c r="W89" s="69" t="str">
        <f>IF(U89="","","-")</f>
        <v/>
      </c>
      <c r="X89" s="78"/>
      <c r="Y89" s="78"/>
      <c r="Z89" s="69" t="str">
        <f>IF(AA89="","","-")</f>
        <v/>
      </c>
      <c r="AA89" s="74"/>
      <c r="AB89" s="75"/>
      <c r="AC89" s="76"/>
      <c r="AD89" s="77"/>
      <c r="AE89" s="77"/>
      <c r="AF89" s="69" t="str">
        <f>IF(AC89="","","-")</f>
        <v/>
      </c>
      <c r="AG89" s="77"/>
      <c r="AH89" s="77"/>
      <c r="AI89" s="69" t="str">
        <f>IF(AG89="","","-")</f>
        <v/>
      </c>
      <c r="AJ89" s="78"/>
      <c r="AK89" s="78"/>
      <c r="AL89" s="69" t="str">
        <f>IF(AM89="","","-")</f>
        <v/>
      </c>
      <c r="AM89" s="74"/>
      <c r="AN89" s="75"/>
      <c r="AO89" s="76"/>
      <c r="AP89" s="77"/>
      <c r="AQ89" s="69" t="str">
        <f>IF(AO89="","","-")</f>
        <v/>
      </c>
      <c r="AR89" s="77"/>
      <c r="AS89" s="77"/>
      <c r="AT89" s="69" t="str">
        <f>IF(AR89="","","-")</f>
        <v/>
      </c>
      <c r="AU89" s="78"/>
      <c r="AV89" s="78"/>
      <c r="AW89" s="69" t="str">
        <f>IF(AX89="","","-")</f>
        <v/>
      </c>
      <c r="AX89" s="72"/>
    </row>
    <row r="90" spans="1:50" ht="28.35" customHeight="1" x14ac:dyDescent="0.2">
      <c r="A90" s="93" t="s">
        <v>244</v>
      </c>
      <c r="B90" s="94"/>
      <c r="C90" s="94"/>
      <c r="D90" s="94"/>
      <c r="E90" s="94"/>
      <c r="F90" s="95"/>
      <c r="G90" s="55" t="s">
        <v>559</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2">
      <c r="A91" s="93"/>
      <c r="B91" s="94"/>
      <c r="C91" s="94"/>
      <c r="D91" s="94"/>
      <c r="E91" s="94"/>
      <c r="F91" s="9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2">
      <c r="A92" s="93"/>
      <c r="B92" s="94"/>
      <c r="C92" s="94"/>
      <c r="D92" s="94"/>
      <c r="E92" s="94"/>
      <c r="F92" s="9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2">
      <c r="A93" s="93"/>
      <c r="B93" s="94"/>
      <c r="C93" s="94"/>
      <c r="D93" s="94"/>
      <c r="E93" s="94"/>
      <c r="F93" s="9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2">
      <c r="A94" s="93"/>
      <c r="B94" s="94"/>
      <c r="C94" s="94"/>
      <c r="D94" s="94"/>
      <c r="E94" s="94"/>
      <c r="F94" s="9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2">
      <c r="A95" s="93"/>
      <c r="B95" s="94"/>
      <c r="C95" s="94"/>
      <c r="D95" s="94"/>
      <c r="E95" s="94"/>
      <c r="F95" s="9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2">
      <c r="A96" s="93"/>
      <c r="B96" s="94"/>
      <c r="C96" s="94"/>
      <c r="D96" s="94"/>
      <c r="E96" s="94"/>
      <c r="F96" s="9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2">
      <c r="A97" s="93"/>
      <c r="B97" s="94"/>
      <c r="C97" s="94"/>
      <c r="D97" s="94"/>
      <c r="E97" s="94"/>
      <c r="F97" s="9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2">
      <c r="A98" s="93"/>
      <c r="B98" s="94"/>
      <c r="C98" s="94"/>
      <c r="D98" s="94"/>
      <c r="E98" s="94"/>
      <c r="F98" s="9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2">
      <c r="A99" s="93"/>
      <c r="B99" s="94"/>
      <c r="C99" s="94"/>
      <c r="D99" s="94"/>
      <c r="E99" s="94"/>
      <c r="F99" s="9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2">
      <c r="A100" s="93"/>
      <c r="B100" s="94"/>
      <c r="C100" s="94"/>
      <c r="D100" s="94"/>
      <c r="E100" s="94"/>
      <c r="F100" s="9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2">
      <c r="A101" s="93"/>
      <c r="B101" s="94"/>
      <c r="C101" s="94"/>
      <c r="D101" s="94"/>
      <c r="E101" s="94"/>
      <c r="F101" s="9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2">
      <c r="A102" s="93"/>
      <c r="B102" s="94"/>
      <c r="C102" s="94"/>
      <c r="D102" s="94"/>
      <c r="E102" s="94"/>
      <c r="F102" s="9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7.75" customHeight="1" x14ac:dyDescent="0.2">
      <c r="A103" s="93"/>
      <c r="B103" s="94"/>
      <c r="C103" s="94"/>
      <c r="D103" s="94"/>
      <c r="E103" s="94"/>
      <c r="F103" s="95"/>
      <c r="G103" s="35"/>
      <c r="H103" s="36"/>
      <c r="I103" s="36"/>
      <c r="J103" s="36"/>
      <c r="K103" s="36"/>
      <c r="L103" s="36"/>
      <c r="M103" s="36"/>
      <c r="N103" s="36"/>
      <c r="O103" s="36"/>
      <c r="P103" s="73"/>
      <c r="Q103" s="73"/>
      <c r="R103" s="73"/>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93"/>
      <c r="B104" s="94"/>
      <c r="C104" s="94"/>
      <c r="D104" s="94"/>
      <c r="E104" s="94"/>
      <c r="F104" s="95"/>
      <c r="G104" s="35"/>
      <c r="H104" s="36"/>
      <c r="I104" s="36"/>
      <c r="J104" s="36"/>
      <c r="K104" s="36"/>
      <c r="L104" s="36"/>
      <c r="M104" s="36"/>
      <c r="N104" s="36"/>
      <c r="O104" s="36"/>
      <c r="P104" s="36" t="s">
        <v>623</v>
      </c>
      <c r="Q104" s="36"/>
      <c r="R104" s="73"/>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2">
      <c r="A105" s="93"/>
      <c r="B105" s="94"/>
      <c r="C105" s="94"/>
      <c r="D105" s="94"/>
      <c r="E105" s="94"/>
      <c r="F105" s="9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93"/>
      <c r="B106" s="94"/>
      <c r="C106" s="94"/>
      <c r="D106" s="94"/>
      <c r="E106" s="94"/>
      <c r="F106" s="9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52.5" customHeight="1" x14ac:dyDescent="0.2">
      <c r="A107" s="93"/>
      <c r="B107" s="94"/>
      <c r="C107" s="94"/>
      <c r="D107" s="94"/>
      <c r="E107" s="94"/>
      <c r="F107" s="9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52.5" customHeight="1" x14ac:dyDescent="0.2">
      <c r="A108" s="93"/>
      <c r="B108" s="94"/>
      <c r="C108" s="94"/>
      <c r="D108" s="94"/>
      <c r="E108" s="94"/>
      <c r="F108" s="9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52.5" customHeight="1" x14ac:dyDescent="0.2">
      <c r="A109" s="93"/>
      <c r="B109" s="94"/>
      <c r="C109" s="94"/>
      <c r="D109" s="94"/>
      <c r="E109" s="94"/>
      <c r="F109" s="95"/>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9.25" customHeight="1" thickBot="1" x14ac:dyDescent="0.25">
      <c r="A110" s="93"/>
      <c r="B110" s="94"/>
      <c r="C110" s="94"/>
      <c r="D110" s="94"/>
      <c r="E110" s="94"/>
      <c r="F110" s="9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75" customHeight="1" x14ac:dyDescent="0.2">
      <c r="A111" s="550" t="s">
        <v>246</v>
      </c>
      <c r="B111" s="551"/>
      <c r="C111" s="551"/>
      <c r="D111" s="551"/>
      <c r="E111" s="551"/>
      <c r="F111" s="552"/>
      <c r="G111" s="535" t="s">
        <v>626</v>
      </c>
      <c r="H111" s="536"/>
      <c r="I111" s="536"/>
      <c r="J111" s="536"/>
      <c r="K111" s="536"/>
      <c r="L111" s="536"/>
      <c r="M111" s="536"/>
      <c r="N111" s="536"/>
      <c r="O111" s="536"/>
      <c r="P111" s="536"/>
      <c r="Q111" s="536"/>
      <c r="R111" s="536"/>
      <c r="S111" s="536"/>
      <c r="T111" s="536"/>
      <c r="U111" s="536"/>
      <c r="V111" s="536"/>
      <c r="W111" s="536"/>
      <c r="X111" s="536"/>
      <c r="Y111" s="536"/>
      <c r="Z111" s="536"/>
      <c r="AA111" s="536"/>
      <c r="AB111" s="537"/>
      <c r="AC111" s="535" t="s">
        <v>627</v>
      </c>
      <c r="AD111" s="536"/>
      <c r="AE111" s="536"/>
      <c r="AF111" s="536"/>
      <c r="AG111" s="536"/>
      <c r="AH111" s="536"/>
      <c r="AI111" s="536"/>
      <c r="AJ111" s="536"/>
      <c r="AK111" s="536"/>
      <c r="AL111" s="536"/>
      <c r="AM111" s="536"/>
      <c r="AN111" s="536"/>
      <c r="AO111" s="536"/>
      <c r="AP111" s="536"/>
      <c r="AQ111" s="536"/>
      <c r="AR111" s="536"/>
      <c r="AS111" s="536"/>
      <c r="AT111" s="536"/>
      <c r="AU111" s="536"/>
      <c r="AV111" s="536"/>
      <c r="AW111" s="536"/>
      <c r="AX111" s="627"/>
    </row>
    <row r="112" spans="1:50" ht="24.75" customHeight="1" x14ac:dyDescent="0.2">
      <c r="A112" s="553"/>
      <c r="B112" s="554"/>
      <c r="C112" s="554"/>
      <c r="D112" s="554"/>
      <c r="E112" s="554"/>
      <c r="F112" s="555"/>
      <c r="G112" s="323" t="s">
        <v>16</v>
      </c>
      <c r="H112" s="324"/>
      <c r="I112" s="324"/>
      <c r="J112" s="324"/>
      <c r="K112" s="324"/>
      <c r="L112" s="357" t="s">
        <v>17</v>
      </c>
      <c r="M112" s="324"/>
      <c r="N112" s="324"/>
      <c r="O112" s="324"/>
      <c r="P112" s="324"/>
      <c r="Q112" s="324"/>
      <c r="R112" s="324"/>
      <c r="S112" s="324"/>
      <c r="T112" s="324"/>
      <c r="U112" s="324"/>
      <c r="V112" s="324"/>
      <c r="W112" s="324"/>
      <c r="X112" s="358"/>
      <c r="Y112" s="620" t="s">
        <v>18</v>
      </c>
      <c r="Z112" s="621"/>
      <c r="AA112" s="621"/>
      <c r="AB112" s="628"/>
      <c r="AC112" s="323" t="s">
        <v>16</v>
      </c>
      <c r="AD112" s="324"/>
      <c r="AE112" s="324"/>
      <c r="AF112" s="324"/>
      <c r="AG112" s="324"/>
      <c r="AH112" s="357" t="s">
        <v>17</v>
      </c>
      <c r="AI112" s="324"/>
      <c r="AJ112" s="324"/>
      <c r="AK112" s="324"/>
      <c r="AL112" s="324"/>
      <c r="AM112" s="324"/>
      <c r="AN112" s="324"/>
      <c r="AO112" s="324"/>
      <c r="AP112" s="324"/>
      <c r="AQ112" s="324"/>
      <c r="AR112" s="324"/>
      <c r="AS112" s="324"/>
      <c r="AT112" s="358"/>
      <c r="AU112" s="620" t="s">
        <v>18</v>
      </c>
      <c r="AV112" s="621"/>
      <c r="AW112" s="621"/>
      <c r="AX112" s="622"/>
    </row>
    <row r="113" spans="1:51" ht="24.75" customHeight="1" x14ac:dyDescent="0.2">
      <c r="A113" s="553"/>
      <c r="B113" s="554"/>
      <c r="C113" s="554"/>
      <c r="D113" s="554"/>
      <c r="E113" s="554"/>
      <c r="F113" s="555"/>
      <c r="G113" s="317" t="s">
        <v>610</v>
      </c>
      <c r="H113" s="318"/>
      <c r="I113" s="318"/>
      <c r="J113" s="318"/>
      <c r="K113" s="319"/>
      <c r="L113" s="320" t="s">
        <v>611</v>
      </c>
      <c r="M113" s="321"/>
      <c r="N113" s="321"/>
      <c r="O113" s="321"/>
      <c r="P113" s="321"/>
      <c r="Q113" s="321"/>
      <c r="R113" s="321"/>
      <c r="S113" s="321"/>
      <c r="T113" s="321"/>
      <c r="U113" s="321"/>
      <c r="V113" s="321"/>
      <c r="W113" s="321"/>
      <c r="X113" s="322"/>
      <c r="Y113" s="338">
        <v>2</v>
      </c>
      <c r="Z113" s="339"/>
      <c r="AA113" s="339"/>
      <c r="AB113" s="340"/>
      <c r="AC113" s="317" t="s">
        <v>612</v>
      </c>
      <c r="AD113" s="318"/>
      <c r="AE113" s="318"/>
      <c r="AF113" s="318"/>
      <c r="AG113" s="319"/>
      <c r="AH113" s="320" t="s">
        <v>613</v>
      </c>
      <c r="AI113" s="321"/>
      <c r="AJ113" s="321"/>
      <c r="AK113" s="321"/>
      <c r="AL113" s="321"/>
      <c r="AM113" s="321"/>
      <c r="AN113" s="321"/>
      <c r="AO113" s="321"/>
      <c r="AP113" s="321"/>
      <c r="AQ113" s="321"/>
      <c r="AR113" s="321"/>
      <c r="AS113" s="321"/>
      <c r="AT113" s="322"/>
      <c r="AU113" s="338">
        <v>0.6</v>
      </c>
      <c r="AV113" s="339"/>
      <c r="AW113" s="339"/>
      <c r="AX113" s="615"/>
    </row>
    <row r="114" spans="1:51" ht="24.75" customHeight="1" x14ac:dyDescent="0.2">
      <c r="A114" s="553"/>
      <c r="B114" s="554"/>
      <c r="C114" s="554"/>
      <c r="D114" s="554"/>
      <c r="E114" s="554"/>
      <c r="F114" s="555"/>
      <c r="G114" s="331"/>
      <c r="H114" s="332"/>
      <c r="I114" s="332"/>
      <c r="J114" s="332"/>
      <c r="K114" s="333"/>
      <c r="L114" s="325"/>
      <c r="M114" s="326"/>
      <c r="N114" s="326"/>
      <c r="O114" s="326"/>
      <c r="P114" s="326"/>
      <c r="Q114" s="326"/>
      <c r="R114" s="326"/>
      <c r="S114" s="326"/>
      <c r="T114" s="326"/>
      <c r="U114" s="326"/>
      <c r="V114" s="326"/>
      <c r="W114" s="326"/>
      <c r="X114" s="327"/>
      <c r="Y114" s="328"/>
      <c r="Z114" s="329"/>
      <c r="AA114" s="329"/>
      <c r="AB114" s="330"/>
      <c r="AC114" s="331"/>
      <c r="AD114" s="332"/>
      <c r="AE114" s="332"/>
      <c r="AF114" s="332"/>
      <c r="AG114" s="333"/>
      <c r="AH114" s="325"/>
      <c r="AI114" s="326"/>
      <c r="AJ114" s="326"/>
      <c r="AK114" s="326"/>
      <c r="AL114" s="326"/>
      <c r="AM114" s="326"/>
      <c r="AN114" s="326"/>
      <c r="AO114" s="326"/>
      <c r="AP114" s="326"/>
      <c r="AQ114" s="326"/>
      <c r="AR114" s="326"/>
      <c r="AS114" s="326"/>
      <c r="AT114" s="327"/>
      <c r="AU114" s="328"/>
      <c r="AV114" s="329"/>
      <c r="AW114" s="329"/>
      <c r="AX114" s="538"/>
    </row>
    <row r="115" spans="1:51" ht="24.75" customHeight="1" x14ac:dyDescent="0.2">
      <c r="A115" s="553"/>
      <c r="B115" s="554"/>
      <c r="C115" s="554"/>
      <c r="D115" s="554"/>
      <c r="E115" s="554"/>
      <c r="F115" s="555"/>
      <c r="G115" s="331"/>
      <c r="H115" s="332"/>
      <c r="I115" s="332"/>
      <c r="J115" s="332"/>
      <c r="K115" s="333"/>
      <c r="L115" s="325"/>
      <c r="M115" s="326"/>
      <c r="N115" s="326"/>
      <c r="O115" s="326"/>
      <c r="P115" s="326"/>
      <c r="Q115" s="326"/>
      <c r="R115" s="326"/>
      <c r="S115" s="326"/>
      <c r="T115" s="326"/>
      <c r="U115" s="326"/>
      <c r="V115" s="326"/>
      <c r="W115" s="326"/>
      <c r="X115" s="327"/>
      <c r="Y115" s="328"/>
      <c r="Z115" s="329"/>
      <c r="AA115" s="329"/>
      <c r="AB115" s="330"/>
      <c r="AC115" s="331"/>
      <c r="AD115" s="332"/>
      <c r="AE115" s="332"/>
      <c r="AF115" s="332"/>
      <c r="AG115" s="333"/>
      <c r="AH115" s="325"/>
      <c r="AI115" s="326"/>
      <c r="AJ115" s="326"/>
      <c r="AK115" s="326"/>
      <c r="AL115" s="326"/>
      <c r="AM115" s="326"/>
      <c r="AN115" s="326"/>
      <c r="AO115" s="326"/>
      <c r="AP115" s="326"/>
      <c r="AQ115" s="326"/>
      <c r="AR115" s="326"/>
      <c r="AS115" s="326"/>
      <c r="AT115" s="327"/>
      <c r="AU115" s="328"/>
      <c r="AV115" s="329"/>
      <c r="AW115" s="329"/>
      <c r="AX115" s="538"/>
    </row>
    <row r="116" spans="1:51" ht="24.75" customHeight="1" x14ac:dyDescent="0.2">
      <c r="A116" s="553"/>
      <c r="B116" s="554"/>
      <c r="C116" s="554"/>
      <c r="D116" s="554"/>
      <c r="E116" s="554"/>
      <c r="F116" s="555"/>
      <c r="G116" s="304" t="s">
        <v>19</v>
      </c>
      <c r="H116" s="305"/>
      <c r="I116" s="305"/>
      <c r="J116" s="305"/>
      <c r="K116" s="305"/>
      <c r="L116" s="306"/>
      <c r="M116" s="307"/>
      <c r="N116" s="307"/>
      <c r="O116" s="307"/>
      <c r="P116" s="307"/>
      <c r="Q116" s="307"/>
      <c r="R116" s="307"/>
      <c r="S116" s="307"/>
      <c r="T116" s="307"/>
      <c r="U116" s="307"/>
      <c r="V116" s="307"/>
      <c r="W116" s="307"/>
      <c r="X116" s="308"/>
      <c r="Y116" s="309">
        <f>SUM(Y113:AB115)</f>
        <v>2</v>
      </c>
      <c r="Z116" s="310"/>
      <c r="AA116" s="310"/>
      <c r="AB116" s="311"/>
      <c r="AC116" s="304" t="s">
        <v>19</v>
      </c>
      <c r="AD116" s="305"/>
      <c r="AE116" s="305"/>
      <c r="AF116" s="305"/>
      <c r="AG116" s="305"/>
      <c r="AH116" s="306"/>
      <c r="AI116" s="307"/>
      <c r="AJ116" s="307"/>
      <c r="AK116" s="307"/>
      <c r="AL116" s="307"/>
      <c r="AM116" s="307"/>
      <c r="AN116" s="307"/>
      <c r="AO116" s="307"/>
      <c r="AP116" s="307"/>
      <c r="AQ116" s="307"/>
      <c r="AR116" s="307"/>
      <c r="AS116" s="307"/>
      <c r="AT116" s="308"/>
      <c r="AU116" s="309">
        <f>SUM(AU113:AX115)</f>
        <v>0.6</v>
      </c>
      <c r="AV116" s="310"/>
      <c r="AW116" s="310"/>
      <c r="AX116" s="312"/>
    </row>
    <row r="117" spans="1:51" ht="24.75" customHeight="1" thickBot="1" x14ac:dyDescent="0.25">
      <c r="A117" s="250" t="s">
        <v>139</v>
      </c>
      <c r="B117" s="251"/>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c r="Z117" s="251"/>
      <c r="AA117" s="251"/>
      <c r="AB117" s="251"/>
      <c r="AC117" s="251"/>
      <c r="AD117" s="251"/>
      <c r="AE117" s="251"/>
      <c r="AF117" s="251"/>
      <c r="AG117" s="251"/>
      <c r="AH117" s="251"/>
      <c r="AI117" s="251"/>
      <c r="AJ117" s="251"/>
      <c r="AK117" s="252"/>
      <c r="AL117" s="634" t="s">
        <v>217</v>
      </c>
      <c r="AM117" s="635"/>
      <c r="AN117" s="635"/>
      <c r="AO117" s="71" t="s">
        <v>216</v>
      </c>
      <c r="AP117" s="21"/>
      <c r="AQ117" s="21"/>
      <c r="AR117" s="21"/>
      <c r="AS117" s="21"/>
      <c r="AT117" s="21"/>
      <c r="AU117" s="21"/>
      <c r="AV117" s="21"/>
      <c r="AW117" s="21"/>
      <c r="AX117" s="22"/>
      <c r="AY117">
        <f>COUNTIF($AO$117,"☑")</f>
        <v>0</v>
      </c>
    </row>
    <row r="118" spans="1:51" ht="24.75" customHeight="1" x14ac:dyDescent="0.2">
      <c r="A118" s="4"/>
      <c r="B118" s="4"/>
      <c r="C118" s="4"/>
      <c r="D118" s="4"/>
      <c r="E118" s="4"/>
      <c r="F118" s="4"/>
      <c r="G118" s="7"/>
      <c r="H118" s="7"/>
      <c r="I118" s="7"/>
      <c r="J118" s="7"/>
      <c r="K118" s="7"/>
      <c r="L118" s="3"/>
      <c r="M118" s="7"/>
      <c r="N118" s="7"/>
      <c r="O118" s="7"/>
      <c r="P118" s="7"/>
      <c r="Q118" s="7"/>
      <c r="R118" s="7"/>
      <c r="S118" s="7"/>
      <c r="T118" s="7"/>
      <c r="U118" s="7"/>
      <c r="V118" s="7"/>
      <c r="W118" s="7"/>
      <c r="X118" s="7"/>
      <c r="Y118" s="8"/>
      <c r="Z118" s="8"/>
      <c r="AA118" s="8"/>
      <c r="AB118" s="8"/>
      <c r="AC118" s="7"/>
      <c r="AD118" s="7"/>
      <c r="AE118" s="7"/>
      <c r="AF118" s="7"/>
      <c r="AG118" s="7"/>
      <c r="AH118" s="3"/>
      <c r="AI118" s="7"/>
      <c r="AJ118" s="7"/>
      <c r="AK118" s="7"/>
      <c r="AL118" s="7"/>
      <c r="AM118" s="7"/>
      <c r="AN118" s="7"/>
      <c r="AO118" s="7"/>
      <c r="AP118" s="7"/>
      <c r="AQ118" s="7"/>
      <c r="AR118" s="7"/>
      <c r="AS118" s="7"/>
      <c r="AT118" s="7"/>
      <c r="AU118" s="8"/>
      <c r="AV118" s="8"/>
      <c r="AW118" s="8"/>
      <c r="AX118" s="8"/>
    </row>
    <row r="119" spans="1:51" ht="24.75" customHeight="1" x14ac:dyDescent="0.2"/>
    <row r="120" spans="1:51" ht="24.75" customHeight="1" x14ac:dyDescent="0.2">
      <c r="A120" s="9"/>
      <c r="B120" s="1" t="s">
        <v>26</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1" ht="24.75" customHeight="1" x14ac:dyDescent="0.2">
      <c r="A121" s="9"/>
      <c r="B121" s="38" t="s">
        <v>226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59.25" customHeight="1" x14ac:dyDescent="0.2">
      <c r="A122" s="166"/>
      <c r="B122" s="166"/>
      <c r="C122" s="166" t="s">
        <v>25</v>
      </c>
      <c r="D122" s="166"/>
      <c r="E122" s="166"/>
      <c r="F122" s="166"/>
      <c r="G122" s="166"/>
      <c r="H122" s="166"/>
      <c r="I122" s="166"/>
      <c r="J122" s="244" t="s">
        <v>190</v>
      </c>
      <c r="K122" s="79"/>
      <c r="L122" s="79"/>
      <c r="M122" s="79"/>
      <c r="N122" s="79"/>
      <c r="O122" s="79"/>
      <c r="P122" s="167" t="s">
        <v>174</v>
      </c>
      <c r="Q122" s="167"/>
      <c r="R122" s="167"/>
      <c r="S122" s="167"/>
      <c r="T122" s="167"/>
      <c r="U122" s="167"/>
      <c r="V122" s="167"/>
      <c r="W122" s="167"/>
      <c r="X122" s="167"/>
      <c r="Y122" s="164" t="s">
        <v>189</v>
      </c>
      <c r="Z122" s="165"/>
      <c r="AA122" s="165"/>
      <c r="AB122" s="165"/>
      <c r="AC122" s="244" t="s">
        <v>215</v>
      </c>
      <c r="AD122" s="244"/>
      <c r="AE122" s="244"/>
      <c r="AF122" s="244"/>
      <c r="AG122" s="244"/>
      <c r="AH122" s="164" t="s">
        <v>231</v>
      </c>
      <c r="AI122" s="166"/>
      <c r="AJ122" s="166"/>
      <c r="AK122" s="166"/>
      <c r="AL122" s="166" t="s">
        <v>20</v>
      </c>
      <c r="AM122" s="166"/>
      <c r="AN122" s="166"/>
      <c r="AO122" s="245"/>
      <c r="AP122" s="243" t="s">
        <v>191</v>
      </c>
      <c r="AQ122" s="243"/>
      <c r="AR122" s="243"/>
      <c r="AS122" s="243"/>
      <c r="AT122" s="243"/>
      <c r="AU122" s="243"/>
      <c r="AV122" s="243"/>
      <c r="AW122" s="243"/>
      <c r="AX122" s="243"/>
    </row>
    <row r="123" spans="1:51" ht="44.25" customHeight="1" x14ac:dyDescent="0.2">
      <c r="A123" s="226">
        <v>1</v>
      </c>
      <c r="B123" s="226">
        <v>1</v>
      </c>
      <c r="C123" s="227" t="s">
        <v>608</v>
      </c>
      <c r="D123" s="228"/>
      <c r="E123" s="228"/>
      <c r="F123" s="228"/>
      <c r="G123" s="228"/>
      <c r="H123" s="228"/>
      <c r="I123" s="228"/>
      <c r="J123" s="229">
        <v>9011101039249</v>
      </c>
      <c r="K123" s="230"/>
      <c r="L123" s="230"/>
      <c r="M123" s="230"/>
      <c r="N123" s="230"/>
      <c r="O123" s="230"/>
      <c r="P123" s="232" t="s">
        <v>611</v>
      </c>
      <c r="Q123" s="232"/>
      <c r="R123" s="232"/>
      <c r="S123" s="232"/>
      <c r="T123" s="232"/>
      <c r="U123" s="232"/>
      <c r="V123" s="232"/>
      <c r="W123" s="232"/>
      <c r="X123" s="232"/>
      <c r="Y123" s="233">
        <v>2</v>
      </c>
      <c r="Z123" s="234"/>
      <c r="AA123" s="234"/>
      <c r="AB123" s="235"/>
      <c r="AC123" s="236" t="s">
        <v>233</v>
      </c>
      <c r="AD123" s="237"/>
      <c r="AE123" s="237"/>
      <c r="AF123" s="237"/>
      <c r="AG123" s="237"/>
      <c r="AH123" s="238">
        <v>5</v>
      </c>
      <c r="AI123" s="239"/>
      <c r="AJ123" s="239"/>
      <c r="AK123" s="239"/>
      <c r="AL123" s="240">
        <v>60.2</v>
      </c>
      <c r="AM123" s="241"/>
      <c r="AN123" s="241"/>
      <c r="AO123" s="242"/>
      <c r="AP123" s="225" t="s">
        <v>630</v>
      </c>
      <c r="AQ123" s="225"/>
      <c r="AR123" s="225"/>
      <c r="AS123" s="225"/>
      <c r="AT123" s="225"/>
      <c r="AU123" s="225"/>
      <c r="AV123" s="225"/>
      <c r="AW123" s="225"/>
      <c r="AX123" s="225"/>
    </row>
    <row r="124" spans="1:51" ht="24.75" customHeight="1" x14ac:dyDescent="0.2">
      <c r="A124" s="42"/>
      <c r="B124" s="42"/>
      <c r="C124" s="42"/>
      <c r="D124" s="42"/>
      <c r="E124" s="42"/>
      <c r="F124" s="42"/>
      <c r="G124" s="42"/>
      <c r="H124" s="42"/>
      <c r="I124" s="42"/>
      <c r="J124" s="43"/>
      <c r="K124" s="43"/>
      <c r="L124" s="43"/>
      <c r="M124" s="43"/>
      <c r="N124" s="43"/>
      <c r="O124" s="43"/>
      <c r="P124" s="44"/>
      <c r="Q124" s="44"/>
      <c r="R124" s="44"/>
      <c r="S124" s="44"/>
      <c r="T124" s="44"/>
      <c r="U124" s="44"/>
      <c r="V124" s="44"/>
      <c r="W124" s="44"/>
      <c r="X124" s="44"/>
      <c r="Y124" s="45"/>
      <c r="Z124" s="45"/>
      <c r="AA124" s="45"/>
      <c r="AB124" s="45"/>
      <c r="AC124" s="45"/>
      <c r="AD124" s="45"/>
      <c r="AE124" s="45"/>
      <c r="AF124" s="45"/>
      <c r="AG124" s="45"/>
      <c r="AH124" s="45"/>
      <c r="AI124" s="45"/>
      <c r="AJ124" s="45"/>
      <c r="AK124" s="45"/>
      <c r="AL124" s="45"/>
      <c r="AM124" s="45"/>
      <c r="AN124" s="45"/>
      <c r="AO124" s="45"/>
      <c r="AP124" s="44"/>
      <c r="AQ124" s="44"/>
      <c r="AR124" s="44"/>
      <c r="AS124" s="44"/>
      <c r="AT124" s="44"/>
      <c r="AU124" s="44"/>
      <c r="AV124" s="44"/>
      <c r="AW124" s="44"/>
      <c r="AX124" s="44"/>
      <c r="AY124">
        <f>COUNTA($C$127)</f>
        <v>1</v>
      </c>
    </row>
    <row r="125" spans="1:51" ht="24.75" customHeight="1" x14ac:dyDescent="0.2">
      <c r="A125" s="42"/>
      <c r="B125" s="46" t="s">
        <v>168</v>
      </c>
      <c r="C125" s="42"/>
      <c r="D125" s="42"/>
      <c r="E125" s="42"/>
      <c r="F125" s="42"/>
      <c r="G125" s="42"/>
      <c r="H125" s="42"/>
      <c r="I125" s="42"/>
      <c r="J125" s="42"/>
      <c r="K125" s="42"/>
      <c r="L125" s="42"/>
      <c r="M125" s="42"/>
      <c r="N125" s="42"/>
      <c r="O125" s="42"/>
      <c r="P125" s="47"/>
      <c r="Q125" s="47"/>
      <c r="R125" s="47"/>
      <c r="S125" s="47"/>
      <c r="T125" s="47"/>
      <c r="U125" s="47"/>
      <c r="V125" s="47"/>
      <c r="W125" s="47"/>
      <c r="X125" s="47"/>
      <c r="Y125" s="48"/>
      <c r="Z125" s="48"/>
      <c r="AA125" s="48"/>
      <c r="AB125" s="48"/>
      <c r="AC125" s="48"/>
      <c r="AD125" s="48"/>
      <c r="AE125" s="48"/>
      <c r="AF125" s="48"/>
      <c r="AG125" s="48"/>
      <c r="AH125" s="48"/>
      <c r="AI125" s="48"/>
      <c r="AJ125" s="48"/>
      <c r="AK125" s="48"/>
      <c r="AL125" s="48"/>
      <c r="AM125" s="48"/>
      <c r="AN125" s="48"/>
      <c r="AO125" s="48"/>
      <c r="AP125" s="47"/>
      <c r="AQ125" s="47"/>
      <c r="AR125" s="47"/>
      <c r="AS125" s="47"/>
      <c r="AT125" s="47"/>
      <c r="AU125" s="47"/>
      <c r="AV125" s="47"/>
      <c r="AW125" s="47"/>
      <c r="AX125" s="47"/>
      <c r="AY125">
        <f>$AY$124</f>
        <v>1</v>
      </c>
    </row>
    <row r="126" spans="1:51" ht="59.25" customHeight="1" x14ac:dyDescent="0.2">
      <c r="A126" s="166"/>
      <c r="B126" s="166"/>
      <c r="C126" s="166" t="s">
        <v>25</v>
      </c>
      <c r="D126" s="166"/>
      <c r="E126" s="166"/>
      <c r="F126" s="166"/>
      <c r="G126" s="166"/>
      <c r="H126" s="166"/>
      <c r="I126" s="166"/>
      <c r="J126" s="244" t="s">
        <v>190</v>
      </c>
      <c r="K126" s="79"/>
      <c r="L126" s="79"/>
      <c r="M126" s="79"/>
      <c r="N126" s="79"/>
      <c r="O126" s="79"/>
      <c r="P126" s="167" t="s">
        <v>174</v>
      </c>
      <c r="Q126" s="167"/>
      <c r="R126" s="167"/>
      <c r="S126" s="167"/>
      <c r="T126" s="167"/>
      <c r="U126" s="167"/>
      <c r="V126" s="167"/>
      <c r="W126" s="167"/>
      <c r="X126" s="167"/>
      <c r="Y126" s="164" t="s">
        <v>189</v>
      </c>
      <c r="Z126" s="165"/>
      <c r="AA126" s="165"/>
      <c r="AB126" s="165"/>
      <c r="AC126" s="244" t="s">
        <v>215</v>
      </c>
      <c r="AD126" s="244"/>
      <c r="AE126" s="244"/>
      <c r="AF126" s="244"/>
      <c r="AG126" s="244"/>
      <c r="AH126" s="164" t="s">
        <v>231</v>
      </c>
      <c r="AI126" s="166"/>
      <c r="AJ126" s="166"/>
      <c r="AK126" s="166"/>
      <c r="AL126" s="166" t="s">
        <v>20</v>
      </c>
      <c r="AM126" s="166"/>
      <c r="AN126" s="166"/>
      <c r="AO126" s="245"/>
      <c r="AP126" s="243" t="s">
        <v>191</v>
      </c>
      <c r="AQ126" s="243"/>
      <c r="AR126" s="243"/>
      <c r="AS126" s="243"/>
      <c r="AT126" s="243"/>
      <c r="AU126" s="243"/>
      <c r="AV126" s="243"/>
      <c r="AW126" s="243"/>
      <c r="AX126" s="243"/>
      <c r="AY126">
        <f t="shared" ref="AY126:AY127" si="5">$AY$124</f>
        <v>1</v>
      </c>
    </row>
    <row r="127" spans="1:51" ht="30" customHeight="1" x14ac:dyDescent="0.2">
      <c r="A127" s="226">
        <v>1</v>
      </c>
      <c r="B127" s="226">
        <v>1</v>
      </c>
      <c r="C127" s="227" t="s">
        <v>621</v>
      </c>
      <c r="D127" s="228"/>
      <c r="E127" s="228"/>
      <c r="F127" s="228"/>
      <c r="G127" s="228"/>
      <c r="H127" s="228"/>
      <c r="I127" s="228"/>
      <c r="J127" s="229">
        <v>4013201004021</v>
      </c>
      <c r="K127" s="230"/>
      <c r="L127" s="230"/>
      <c r="M127" s="230"/>
      <c r="N127" s="230"/>
      <c r="O127" s="230"/>
      <c r="P127" s="231" t="s">
        <v>620</v>
      </c>
      <c r="Q127" s="232"/>
      <c r="R127" s="232"/>
      <c r="S127" s="232"/>
      <c r="T127" s="232"/>
      <c r="U127" s="232"/>
      <c r="V127" s="232"/>
      <c r="W127" s="232"/>
      <c r="X127" s="232"/>
      <c r="Y127" s="233">
        <v>0.6</v>
      </c>
      <c r="Z127" s="234"/>
      <c r="AA127" s="234"/>
      <c r="AB127" s="235"/>
      <c r="AC127" s="236" t="s">
        <v>74</v>
      </c>
      <c r="AD127" s="237"/>
      <c r="AE127" s="237"/>
      <c r="AF127" s="237"/>
      <c r="AG127" s="237"/>
      <c r="AH127" s="238" t="s">
        <v>630</v>
      </c>
      <c r="AI127" s="239"/>
      <c r="AJ127" s="239"/>
      <c r="AK127" s="239"/>
      <c r="AL127" s="240" t="s">
        <v>630</v>
      </c>
      <c r="AM127" s="241"/>
      <c r="AN127" s="241"/>
      <c r="AO127" s="242"/>
      <c r="AP127" s="225" t="s">
        <v>630</v>
      </c>
      <c r="AQ127" s="225"/>
      <c r="AR127" s="225"/>
      <c r="AS127" s="225"/>
      <c r="AT127" s="225"/>
      <c r="AU127" s="225"/>
      <c r="AV127" s="225"/>
      <c r="AW127" s="225"/>
      <c r="AX127" s="225"/>
      <c r="AY127">
        <f t="shared" si="5"/>
        <v>1</v>
      </c>
    </row>
    <row r="128" spans="1:51" ht="30" customHeight="1" x14ac:dyDescent="0.2">
      <c r="A128" s="226">
        <v>2</v>
      </c>
      <c r="B128" s="226">
        <v>1</v>
      </c>
      <c r="C128" s="227" t="s">
        <v>617</v>
      </c>
      <c r="D128" s="228"/>
      <c r="E128" s="228"/>
      <c r="F128" s="228"/>
      <c r="G128" s="228"/>
      <c r="H128" s="228"/>
      <c r="I128" s="228"/>
      <c r="J128" s="229" t="s">
        <v>630</v>
      </c>
      <c r="K128" s="230"/>
      <c r="L128" s="230"/>
      <c r="M128" s="230"/>
      <c r="N128" s="230"/>
      <c r="O128" s="230"/>
      <c r="P128" s="231" t="s">
        <v>614</v>
      </c>
      <c r="Q128" s="232"/>
      <c r="R128" s="232"/>
      <c r="S128" s="232"/>
      <c r="T128" s="232"/>
      <c r="U128" s="232"/>
      <c r="V128" s="232"/>
      <c r="W128" s="232"/>
      <c r="X128" s="232"/>
      <c r="Y128" s="233">
        <v>0.1</v>
      </c>
      <c r="Z128" s="234"/>
      <c r="AA128" s="234"/>
      <c r="AB128" s="235"/>
      <c r="AC128" s="236" t="s">
        <v>74</v>
      </c>
      <c r="AD128" s="237"/>
      <c r="AE128" s="237"/>
      <c r="AF128" s="237"/>
      <c r="AG128" s="237"/>
      <c r="AH128" s="238" t="s">
        <v>630</v>
      </c>
      <c r="AI128" s="239"/>
      <c r="AJ128" s="239"/>
      <c r="AK128" s="239"/>
      <c r="AL128" s="240" t="s">
        <v>630</v>
      </c>
      <c r="AM128" s="241"/>
      <c r="AN128" s="241"/>
      <c r="AO128" s="242"/>
      <c r="AP128" s="225" t="s">
        <v>630</v>
      </c>
      <c r="AQ128" s="225"/>
      <c r="AR128" s="225"/>
      <c r="AS128" s="225"/>
      <c r="AT128" s="225"/>
      <c r="AU128" s="225"/>
      <c r="AV128" s="225"/>
      <c r="AW128" s="225"/>
      <c r="AX128" s="225"/>
      <c r="AY128">
        <f>COUNTA($C$128)</f>
        <v>1</v>
      </c>
    </row>
    <row r="129" spans="1:51" ht="30" customHeight="1" x14ac:dyDescent="0.2">
      <c r="A129" s="226">
        <v>3</v>
      </c>
      <c r="B129" s="226">
        <v>1</v>
      </c>
      <c r="C129" s="227" t="s">
        <v>618</v>
      </c>
      <c r="D129" s="228"/>
      <c r="E129" s="228"/>
      <c r="F129" s="228"/>
      <c r="G129" s="228"/>
      <c r="H129" s="228"/>
      <c r="I129" s="228"/>
      <c r="J129" s="229" t="s">
        <v>630</v>
      </c>
      <c r="K129" s="230"/>
      <c r="L129" s="230"/>
      <c r="M129" s="230"/>
      <c r="N129" s="230"/>
      <c r="O129" s="230"/>
      <c r="P129" s="231" t="s">
        <v>614</v>
      </c>
      <c r="Q129" s="232"/>
      <c r="R129" s="232"/>
      <c r="S129" s="232"/>
      <c r="T129" s="232"/>
      <c r="U129" s="232"/>
      <c r="V129" s="232"/>
      <c r="W129" s="232"/>
      <c r="X129" s="232"/>
      <c r="Y129" s="233">
        <v>0.1</v>
      </c>
      <c r="Z129" s="234"/>
      <c r="AA129" s="234"/>
      <c r="AB129" s="235"/>
      <c r="AC129" s="236" t="s">
        <v>74</v>
      </c>
      <c r="AD129" s="237"/>
      <c r="AE129" s="237"/>
      <c r="AF129" s="237"/>
      <c r="AG129" s="237"/>
      <c r="AH129" s="238" t="s">
        <v>630</v>
      </c>
      <c r="AI129" s="239"/>
      <c r="AJ129" s="239"/>
      <c r="AK129" s="239"/>
      <c r="AL129" s="240" t="s">
        <v>630</v>
      </c>
      <c r="AM129" s="241"/>
      <c r="AN129" s="241"/>
      <c r="AO129" s="242"/>
      <c r="AP129" s="225" t="s">
        <v>630</v>
      </c>
      <c r="AQ129" s="225"/>
      <c r="AR129" s="225"/>
      <c r="AS129" s="225"/>
      <c r="AT129" s="225"/>
      <c r="AU129" s="225"/>
      <c r="AV129" s="225"/>
      <c r="AW129" s="225"/>
      <c r="AX129" s="225"/>
      <c r="AY129">
        <f>COUNTA($C$129)</f>
        <v>1</v>
      </c>
    </row>
    <row r="130" spans="1:51" ht="30" customHeight="1" x14ac:dyDescent="0.2">
      <c r="A130" s="226">
        <v>4</v>
      </c>
      <c r="B130" s="226">
        <v>1</v>
      </c>
      <c r="C130" s="227" t="s">
        <v>624</v>
      </c>
      <c r="D130" s="228"/>
      <c r="E130" s="228"/>
      <c r="F130" s="228"/>
      <c r="G130" s="228"/>
      <c r="H130" s="228"/>
      <c r="I130" s="228"/>
      <c r="J130" s="229" t="s">
        <v>630</v>
      </c>
      <c r="K130" s="230"/>
      <c r="L130" s="230"/>
      <c r="M130" s="230"/>
      <c r="N130" s="230"/>
      <c r="O130" s="230"/>
      <c r="P130" s="231" t="s">
        <v>614</v>
      </c>
      <c r="Q130" s="232"/>
      <c r="R130" s="232"/>
      <c r="S130" s="232"/>
      <c r="T130" s="232"/>
      <c r="U130" s="232"/>
      <c r="V130" s="232"/>
      <c r="W130" s="232"/>
      <c r="X130" s="232"/>
      <c r="Y130" s="233">
        <v>0.1</v>
      </c>
      <c r="Z130" s="234"/>
      <c r="AA130" s="234"/>
      <c r="AB130" s="235"/>
      <c r="AC130" s="236" t="s">
        <v>74</v>
      </c>
      <c r="AD130" s="237"/>
      <c r="AE130" s="237"/>
      <c r="AF130" s="237"/>
      <c r="AG130" s="237"/>
      <c r="AH130" s="238" t="s">
        <v>630</v>
      </c>
      <c r="AI130" s="239"/>
      <c r="AJ130" s="239"/>
      <c r="AK130" s="239"/>
      <c r="AL130" s="240" t="s">
        <v>630</v>
      </c>
      <c r="AM130" s="241"/>
      <c r="AN130" s="241"/>
      <c r="AO130" s="242"/>
      <c r="AP130" s="225" t="s">
        <v>630</v>
      </c>
      <c r="AQ130" s="225"/>
      <c r="AR130" s="225"/>
      <c r="AS130" s="225"/>
      <c r="AT130" s="225"/>
      <c r="AU130" s="225"/>
      <c r="AV130" s="225"/>
      <c r="AW130" s="225"/>
      <c r="AX130" s="225"/>
      <c r="AY130">
        <f>COUNTA($C$130)</f>
        <v>1</v>
      </c>
    </row>
    <row r="131" spans="1:51" ht="28.5" customHeight="1" x14ac:dyDescent="0.2">
      <c r="A131" s="226">
        <v>5</v>
      </c>
      <c r="B131" s="226">
        <v>1</v>
      </c>
      <c r="C131" s="227" t="s">
        <v>625</v>
      </c>
      <c r="D131" s="228"/>
      <c r="E131" s="228"/>
      <c r="F131" s="228"/>
      <c r="G131" s="228"/>
      <c r="H131" s="228"/>
      <c r="I131" s="228"/>
      <c r="J131" s="229" t="s">
        <v>630</v>
      </c>
      <c r="K131" s="230"/>
      <c r="L131" s="230"/>
      <c r="M131" s="230"/>
      <c r="N131" s="230"/>
      <c r="O131" s="230"/>
      <c r="P131" s="231" t="s">
        <v>615</v>
      </c>
      <c r="Q131" s="232"/>
      <c r="R131" s="232"/>
      <c r="S131" s="232"/>
      <c r="T131" s="232"/>
      <c r="U131" s="232"/>
      <c r="V131" s="232"/>
      <c r="W131" s="232"/>
      <c r="X131" s="232"/>
      <c r="Y131" s="233">
        <v>0.1</v>
      </c>
      <c r="Z131" s="234"/>
      <c r="AA131" s="234"/>
      <c r="AB131" s="235"/>
      <c r="AC131" s="236" t="s">
        <v>74</v>
      </c>
      <c r="AD131" s="237"/>
      <c r="AE131" s="237"/>
      <c r="AF131" s="237"/>
      <c r="AG131" s="237"/>
      <c r="AH131" s="238" t="s">
        <v>630</v>
      </c>
      <c r="AI131" s="239"/>
      <c r="AJ131" s="239"/>
      <c r="AK131" s="239"/>
      <c r="AL131" s="240" t="s">
        <v>630</v>
      </c>
      <c r="AM131" s="241"/>
      <c r="AN131" s="241"/>
      <c r="AO131" s="242"/>
      <c r="AP131" s="225" t="s">
        <v>630</v>
      </c>
      <c r="AQ131" s="225"/>
      <c r="AR131" s="225"/>
      <c r="AS131" s="225"/>
      <c r="AT131" s="225"/>
      <c r="AU131" s="225"/>
      <c r="AV131" s="225"/>
      <c r="AW131" s="225"/>
      <c r="AX131" s="225"/>
      <c r="AY131">
        <f>COUNTA($C$131)</f>
        <v>1</v>
      </c>
    </row>
    <row r="132" spans="1:51" ht="24.75" customHeight="1" x14ac:dyDescent="0.2">
      <c r="A132" s="49"/>
      <c r="B132" s="49"/>
      <c r="C132" s="49"/>
      <c r="D132" s="49"/>
      <c r="E132" s="49"/>
      <c r="F132" s="49"/>
      <c r="G132" s="49"/>
      <c r="H132" s="49"/>
      <c r="I132" s="49"/>
      <c r="J132" s="49"/>
      <c r="K132" s="49"/>
      <c r="L132" s="49"/>
      <c r="M132" s="49"/>
      <c r="N132" s="49"/>
      <c r="O132" s="49"/>
      <c r="P132" s="50"/>
      <c r="Q132" s="50"/>
      <c r="R132" s="50"/>
      <c r="S132" s="50"/>
      <c r="T132" s="50"/>
      <c r="U132" s="50"/>
      <c r="V132" s="50"/>
      <c r="W132" s="50"/>
      <c r="X132" s="50"/>
      <c r="Y132" s="51"/>
      <c r="Z132" s="51"/>
      <c r="AA132" s="51"/>
      <c r="AB132" s="51"/>
      <c r="AC132" s="51"/>
      <c r="AD132" s="51"/>
      <c r="AE132" s="51"/>
      <c r="AF132" s="51"/>
      <c r="AG132" s="51"/>
      <c r="AH132" s="51"/>
      <c r="AI132" s="51"/>
      <c r="AJ132" s="51"/>
      <c r="AK132" s="51"/>
      <c r="AL132" s="51"/>
      <c r="AM132" s="51"/>
      <c r="AN132" s="51"/>
      <c r="AO132" s="51"/>
      <c r="AP132" s="50"/>
      <c r="AQ132" s="50"/>
      <c r="AR132" s="50"/>
      <c r="AS132" s="50"/>
      <c r="AT132" s="50"/>
      <c r="AU132" s="50"/>
      <c r="AV132" s="50"/>
      <c r="AW132" s="50"/>
      <c r="AX132" s="50"/>
      <c r="AY132">
        <f>COUNTA(#REF!)</f>
        <v>1</v>
      </c>
    </row>
  </sheetData>
  <sheetProtection formatRows="0"/>
  <dataConsolidate/>
  <mergeCells count="501">
    <mergeCell ref="C42:D47"/>
    <mergeCell ref="A42:B47"/>
    <mergeCell ref="AL117:AN117"/>
    <mergeCell ref="G21:O21"/>
    <mergeCell ref="P21:V21"/>
    <mergeCell ref="W21:AC21"/>
    <mergeCell ref="AD21:AJ21"/>
    <mergeCell ref="AQ36:AT36"/>
    <mergeCell ref="AU36:AX36"/>
    <mergeCell ref="AQ37:AT37"/>
    <mergeCell ref="AQ38:AT38"/>
    <mergeCell ref="AU37:AX37"/>
    <mergeCell ref="AU38:AX38"/>
    <mergeCell ref="AD59:AF59"/>
    <mergeCell ref="AG58:AX58"/>
    <mergeCell ref="AK21:AQ21"/>
    <mergeCell ref="AR21:AX21"/>
    <mergeCell ref="A34:F35"/>
    <mergeCell ref="G34:AX35"/>
    <mergeCell ref="AG51:AX51"/>
    <mergeCell ref="AD50:AF50"/>
    <mergeCell ref="AB38:AD38"/>
    <mergeCell ref="AI41:AL41"/>
    <mergeCell ref="C123:I123"/>
    <mergeCell ref="AD49:AF49"/>
    <mergeCell ref="C49:AC49"/>
    <mergeCell ref="AG50:AX50"/>
    <mergeCell ref="AU47:AX47"/>
    <mergeCell ref="AU113:AX113"/>
    <mergeCell ref="AM47:AP47"/>
    <mergeCell ref="AQ47:AT47"/>
    <mergeCell ref="C65:AC65"/>
    <mergeCell ref="AE47:AH47"/>
    <mergeCell ref="AI47:AL47"/>
    <mergeCell ref="G69:AX69"/>
    <mergeCell ref="G68:AX68"/>
    <mergeCell ref="AD57:AF57"/>
    <mergeCell ref="AG53:AX55"/>
    <mergeCell ref="G115:K115"/>
    <mergeCell ref="C58:AC58"/>
    <mergeCell ref="AU112:AX112"/>
    <mergeCell ref="AD63:AF63"/>
    <mergeCell ref="AU114:AX114"/>
    <mergeCell ref="A77:AX77"/>
    <mergeCell ref="AC111:AX111"/>
    <mergeCell ref="Y112:AB112"/>
    <mergeCell ref="A73:E73"/>
    <mergeCell ref="A39:F41"/>
    <mergeCell ref="G39:X39"/>
    <mergeCell ref="Y38:AA38"/>
    <mergeCell ref="AB37:AD37"/>
    <mergeCell ref="Y41:AA41"/>
    <mergeCell ref="AB41:AD41"/>
    <mergeCell ref="AB36:AD36"/>
    <mergeCell ref="A7:F7"/>
    <mergeCell ref="G7:X7"/>
    <mergeCell ref="A8:F8"/>
    <mergeCell ref="A36:F38"/>
    <mergeCell ref="G36:X36"/>
    <mergeCell ref="Y37:AA37"/>
    <mergeCell ref="AB40:AD40"/>
    <mergeCell ref="G37:X38"/>
    <mergeCell ref="G111:AB111"/>
    <mergeCell ref="AH115:AT115"/>
    <mergeCell ref="AU115:AX115"/>
    <mergeCell ref="AD67:AF67"/>
    <mergeCell ref="AG66:AX66"/>
    <mergeCell ref="C60:AC60"/>
    <mergeCell ref="A90:F110"/>
    <mergeCell ref="AG67:AX67"/>
    <mergeCell ref="C64:AC64"/>
    <mergeCell ref="AG64:AX64"/>
    <mergeCell ref="C67:AC67"/>
    <mergeCell ref="AD65:AF65"/>
    <mergeCell ref="AD64:AF64"/>
    <mergeCell ref="A111:F116"/>
    <mergeCell ref="A71:AX71"/>
    <mergeCell ref="F75:AX75"/>
    <mergeCell ref="A53:B62"/>
    <mergeCell ref="C62:AC62"/>
    <mergeCell ref="A78:AX78"/>
    <mergeCell ref="AD66:AF66"/>
    <mergeCell ref="AG61:AX61"/>
    <mergeCell ref="G31:O33"/>
    <mergeCell ref="A11:F11"/>
    <mergeCell ref="AD54:AF54"/>
    <mergeCell ref="G114:K114"/>
    <mergeCell ref="L114:X114"/>
    <mergeCell ref="AH113:AT113"/>
    <mergeCell ref="Y114:AB114"/>
    <mergeCell ref="AC114:AG114"/>
    <mergeCell ref="AH112:AT112"/>
    <mergeCell ref="G113:K113"/>
    <mergeCell ref="A75:E75"/>
    <mergeCell ref="AM46:AP46"/>
    <mergeCell ref="AQ46:AT46"/>
    <mergeCell ref="Y47:AA47"/>
    <mergeCell ref="AB47:AD47"/>
    <mergeCell ref="P12:V12"/>
    <mergeCell ref="AB33:AD33"/>
    <mergeCell ref="A76:AX76"/>
    <mergeCell ref="W17:AC17"/>
    <mergeCell ref="AD16:AJ16"/>
    <mergeCell ref="AR16:AX16"/>
    <mergeCell ref="AK16:AQ16"/>
    <mergeCell ref="P31:X33"/>
    <mergeCell ref="AQ41:AX41"/>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I18:O18"/>
    <mergeCell ref="AD12:AJ12"/>
    <mergeCell ref="AE8:AX8"/>
    <mergeCell ref="W16:AC16"/>
    <mergeCell ref="F73:AX73"/>
    <mergeCell ref="E54:AC54"/>
    <mergeCell ref="E55:AC55"/>
    <mergeCell ref="AG62:AX62"/>
    <mergeCell ref="A72:AX72"/>
    <mergeCell ref="AG63:AX63"/>
    <mergeCell ref="AD51:AF51"/>
    <mergeCell ref="AG59:AX59"/>
    <mergeCell ref="A70:AX70"/>
    <mergeCell ref="C69:F69"/>
    <mergeCell ref="AD58:AF58"/>
    <mergeCell ref="C66:AC66"/>
    <mergeCell ref="AQ29:AT29"/>
    <mergeCell ref="G29:O30"/>
    <mergeCell ref="AD13:AJ13"/>
    <mergeCell ref="A67:B67"/>
    <mergeCell ref="AD60:AF60"/>
    <mergeCell ref="Y39:AA39"/>
    <mergeCell ref="AB39:AD39"/>
    <mergeCell ref="G40:X41"/>
    <mergeCell ref="Y40:AA40"/>
    <mergeCell ref="A63:B66"/>
    <mergeCell ref="C63:AC63"/>
    <mergeCell ref="AR14:AX14"/>
    <mergeCell ref="AK15:AQ15"/>
    <mergeCell ref="AG65:AX65"/>
    <mergeCell ref="AD56:AF56"/>
    <mergeCell ref="AD15:AJ15"/>
    <mergeCell ref="P19:V19"/>
    <mergeCell ref="C54:D55"/>
    <mergeCell ref="AB32:AD32"/>
    <mergeCell ref="G13:H18"/>
    <mergeCell ref="AR20:AX20"/>
    <mergeCell ref="AI44:AL45"/>
    <mergeCell ref="AM44:AP45"/>
    <mergeCell ref="AD14:AJ14"/>
    <mergeCell ref="A68:B69"/>
    <mergeCell ref="Y113:AB113"/>
    <mergeCell ref="AH114:AT114"/>
    <mergeCell ref="A74:AX74"/>
    <mergeCell ref="AR15:AX15"/>
    <mergeCell ref="AU46:AX46"/>
    <mergeCell ref="C59:AC59"/>
    <mergeCell ref="AD62:AF62"/>
    <mergeCell ref="AG60:AX60"/>
    <mergeCell ref="C56:AC56"/>
    <mergeCell ref="G112:K112"/>
    <mergeCell ref="L112:X112"/>
    <mergeCell ref="C51:AC51"/>
    <mergeCell ref="C52:AC52"/>
    <mergeCell ref="C53:AC53"/>
    <mergeCell ref="AG49:AX49"/>
    <mergeCell ref="C68:F68"/>
    <mergeCell ref="Y29:AA30"/>
    <mergeCell ref="Y31:AA31"/>
    <mergeCell ref="Y32:AA32"/>
    <mergeCell ref="P29:X30"/>
    <mergeCell ref="AB29:AD30"/>
    <mergeCell ref="AB31:AD31"/>
    <mergeCell ref="A29:F33"/>
    <mergeCell ref="G116:K116"/>
    <mergeCell ref="L116:X116"/>
    <mergeCell ref="Y116:AB116"/>
    <mergeCell ref="AC116:AG116"/>
    <mergeCell ref="AH116:AT116"/>
    <mergeCell ref="AU116:AX116"/>
    <mergeCell ref="AD55:AF55"/>
    <mergeCell ref="AD52:AF52"/>
    <mergeCell ref="AC113:AG113"/>
    <mergeCell ref="L113:X113"/>
    <mergeCell ref="AC112:AG112"/>
    <mergeCell ref="L115:X115"/>
    <mergeCell ref="Y115:AB115"/>
    <mergeCell ref="AC115:AG115"/>
    <mergeCell ref="AO79:AX79"/>
    <mergeCell ref="AO80:AX80"/>
    <mergeCell ref="AO81:AX81"/>
    <mergeCell ref="L89:M89"/>
    <mergeCell ref="Q89:S89"/>
    <mergeCell ref="U89:V89"/>
    <mergeCell ref="X89:Y89"/>
    <mergeCell ref="AC89:AE89"/>
    <mergeCell ref="U88:V88"/>
    <mergeCell ref="X88:Y88"/>
    <mergeCell ref="G5:L5"/>
    <mergeCell ref="M5:R5"/>
    <mergeCell ref="S5:X5"/>
    <mergeCell ref="Y8:AD8"/>
    <mergeCell ref="A9:F9"/>
    <mergeCell ref="G9:AX9"/>
    <mergeCell ref="I15:O15"/>
    <mergeCell ref="P15:V15"/>
    <mergeCell ref="W15:AC15"/>
    <mergeCell ref="G12:O12"/>
    <mergeCell ref="P14:V14"/>
    <mergeCell ref="I14:O14"/>
    <mergeCell ref="I13:O13"/>
    <mergeCell ref="A10:F10"/>
    <mergeCell ref="AR12:AX12"/>
    <mergeCell ref="W12:AC12"/>
    <mergeCell ref="G10:AX10"/>
    <mergeCell ref="AK14:AQ14"/>
    <mergeCell ref="P13:V13"/>
    <mergeCell ref="W13:AC13"/>
    <mergeCell ref="G6:AX6"/>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8:AH38"/>
    <mergeCell ref="AI38:AL38"/>
    <mergeCell ref="AM38:AP38"/>
    <mergeCell ref="Y7:AD7"/>
    <mergeCell ref="Y33:AA33"/>
    <mergeCell ref="A123:B123"/>
    <mergeCell ref="A122:B122"/>
    <mergeCell ref="Y36:AA36"/>
    <mergeCell ref="AE41:AH41"/>
    <mergeCell ref="AI39:AL39"/>
    <mergeCell ref="AM41:AP41"/>
    <mergeCell ref="AH122:AK122"/>
    <mergeCell ref="AL122:AO122"/>
    <mergeCell ref="AC122:AG122"/>
    <mergeCell ref="AC123:AG123"/>
    <mergeCell ref="A117:AK117"/>
    <mergeCell ref="AH123:AK123"/>
    <mergeCell ref="AL123:AO123"/>
    <mergeCell ref="J122:O122"/>
    <mergeCell ref="J123:O123"/>
    <mergeCell ref="Y123:AB123"/>
    <mergeCell ref="AP122:AX122"/>
    <mergeCell ref="AQ45:AR45"/>
    <mergeCell ref="AU45:AV45"/>
    <mergeCell ref="AP123:AX123"/>
    <mergeCell ref="G44:X45"/>
    <mergeCell ref="P123:X123"/>
    <mergeCell ref="AI46:AL46"/>
    <mergeCell ref="A48:AX48"/>
    <mergeCell ref="A128:B128"/>
    <mergeCell ref="AL127:AO127"/>
    <mergeCell ref="C128:I128"/>
    <mergeCell ref="J128:O128"/>
    <mergeCell ref="P128:X128"/>
    <mergeCell ref="Y128:AB128"/>
    <mergeCell ref="A129:B129"/>
    <mergeCell ref="A126:B126"/>
    <mergeCell ref="A127:B127"/>
    <mergeCell ref="C126:I126"/>
    <mergeCell ref="J126:O126"/>
    <mergeCell ref="P126:X126"/>
    <mergeCell ref="Y126:AB126"/>
    <mergeCell ref="AC126:AG126"/>
    <mergeCell ref="AH126:AK126"/>
    <mergeCell ref="AL126:AO126"/>
    <mergeCell ref="C129:I129"/>
    <mergeCell ref="J129:O129"/>
    <mergeCell ref="P129:X129"/>
    <mergeCell ref="Y129:AB129"/>
    <mergeCell ref="AC129:AG129"/>
    <mergeCell ref="AH129:AK129"/>
    <mergeCell ref="AL129:AO129"/>
    <mergeCell ref="AP126:AX126"/>
    <mergeCell ref="C127:I127"/>
    <mergeCell ref="J127:O127"/>
    <mergeCell ref="P127:X127"/>
    <mergeCell ref="Y127:AB127"/>
    <mergeCell ref="AC127:AG127"/>
    <mergeCell ref="AH127:AK127"/>
    <mergeCell ref="AP127:AX127"/>
    <mergeCell ref="AC128:AG128"/>
    <mergeCell ref="AH128:AK128"/>
    <mergeCell ref="AL128:AO128"/>
    <mergeCell ref="AP128:AX128"/>
    <mergeCell ref="AP129:AX129"/>
    <mergeCell ref="A130:B130"/>
    <mergeCell ref="A131:B131"/>
    <mergeCell ref="C130:I130"/>
    <mergeCell ref="J130:O130"/>
    <mergeCell ref="P130:X130"/>
    <mergeCell ref="Y130:AB130"/>
    <mergeCell ref="AC130:AG130"/>
    <mergeCell ref="AH130:AK130"/>
    <mergeCell ref="AL130:AO130"/>
    <mergeCell ref="AP130:AX130"/>
    <mergeCell ref="C131:I131"/>
    <mergeCell ref="J131:O131"/>
    <mergeCell ref="P131:X131"/>
    <mergeCell ref="Y131:AB131"/>
    <mergeCell ref="AC131:AG131"/>
    <mergeCell ref="AH131:AK131"/>
    <mergeCell ref="AL131:AO131"/>
    <mergeCell ref="AP131:AX131"/>
    <mergeCell ref="AW2:AX2"/>
    <mergeCell ref="AU31:AX31"/>
    <mergeCell ref="AU32:AX32"/>
    <mergeCell ref="AU33:AX33"/>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AE31:AH31"/>
    <mergeCell ref="AQ30:AR30"/>
    <mergeCell ref="AE32:AH32"/>
    <mergeCell ref="AS30:AT30"/>
    <mergeCell ref="AW30:AX30"/>
    <mergeCell ref="AU30:AV30"/>
    <mergeCell ref="AW45:AX45"/>
    <mergeCell ref="AS45:AT45"/>
    <mergeCell ref="AQ40:AX40"/>
    <mergeCell ref="AQ44:AT44"/>
    <mergeCell ref="AU44:AX44"/>
    <mergeCell ref="AE39:AH39"/>
    <mergeCell ref="AE44:AH45"/>
    <mergeCell ref="AQ39:AX39"/>
    <mergeCell ref="AE40:AH40"/>
    <mergeCell ref="AI40:AL40"/>
    <mergeCell ref="AE37:AH37"/>
    <mergeCell ref="AI37:AL37"/>
    <mergeCell ref="AM37:AP37"/>
    <mergeCell ref="AE36:AH36"/>
    <mergeCell ref="AI36:AL36"/>
    <mergeCell ref="AM36:AP36"/>
    <mergeCell ref="AM39:AP39"/>
    <mergeCell ref="AM40:AP40"/>
    <mergeCell ref="Y122:AB122"/>
    <mergeCell ref="C122:I122"/>
    <mergeCell ref="P122:X122"/>
    <mergeCell ref="Y46:AA46"/>
    <mergeCell ref="AB46:AD46"/>
    <mergeCell ref="AE46:AH46"/>
    <mergeCell ref="Y44:AA45"/>
    <mergeCell ref="AB44:AD45"/>
    <mergeCell ref="G46:X47"/>
    <mergeCell ref="A80:D80"/>
    <mergeCell ref="E80:P80"/>
    <mergeCell ref="Q80:AB80"/>
    <mergeCell ref="AC80:AN80"/>
    <mergeCell ref="A81:D81"/>
    <mergeCell ref="E81:P81"/>
    <mergeCell ref="Q81:AB81"/>
    <mergeCell ref="AC81:AN81"/>
    <mergeCell ref="AG89:AH89"/>
    <mergeCell ref="AJ89:AK89"/>
    <mergeCell ref="A84:D84"/>
    <mergeCell ref="A83:D83"/>
    <mergeCell ref="A89:D89"/>
    <mergeCell ref="E89:G89"/>
    <mergeCell ref="I89:J89"/>
    <mergeCell ref="Q82:AB82"/>
    <mergeCell ref="AC82:AN82"/>
    <mergeCell ref="AO82:AX82"/>
    <mergeCell ref="E83:P83"/>
    <mergeCell ref="Q83:AB83"/>
    <mergeCell ref="AC83:AN83"/>
    <mergeCell ref="AD2:AH2"/>
    <mergeCell ref="AJ2:AM2"/>
    <mergeCell ref="G8:X8"/>
    <mergeCell ref="C61:AC61"/>
    <mergeCell ref="AD61:AF61"/>
    <mergeCell ref="W27:AC27"/>
    <mergeCell ref="AO2:AQ2"/>
    <mergeCell ref="AS2:AU2"/>
    <mergeCell ref="P27:V27"/>
    <mergeCell ref="P28:V28"/>
    <mergeCell ref="W28:AC28"/>
    <mergeCell ref="W23:AC23"/>
    <mergeCell ref="W24:AC24"/>
    <mergeCell ref="E43:F43"/>
    <mergeCell ref="G43:AX43"/>
    <mergeCell ref="E42:F42"/>
    <mergeCell ref="G42:AX42"/>
    <mergeCell ref="E44:F47"/>
    <mergeCell ref="A12:F21"/>
    <mergeCell ref="G22:O22"/>
    <mergeCell ref="G23:O23"/>
    <mergeCell ref="G24:O24"/>
    <mergeCell ref="G25:O25"/>
    <mergeCell ref="A22:F28"/>
    <mergeCell ref="AD22:AX22"/>
    <mergeCell ref="AD23:AX28"/>
    <mergeCell ref="W22:AC22"/>
    <mergeCell ref="P22:V22"/>
    <mergeCell ref="P23:V23"/>
    <mergeCell ref="P24:V24"/>
    <mergeCell ref="P25:V25"/>
    <mergeCell ref="P26:V26"/>
    <mergeCell ref="G26:O26"/>
    <mergeCell ref="G27:O27"/>
    <mergeCell ref="G28:O28"/>
    <mergeCell ref="W25:AC25"/>
    <mergeCell ref="W26:AC26"/>
    <mergeCell ref="I17:O17"/>
    <mergeCell ref="P17:V17"/>
    <mergeCell ref="AO83:AX83"/>
    <mergeCell ref="A79:D79"/>
    <mergeCell ref="E79:P79"/>
    <mergeCell ref="Q79:AB79"/>
    <mergeCell ref="AC79:AN79"/>
    <mergeCell ref="AU88:AV88"/>
    <mergeCell ref="E84:P84"/>
    <mergeCell ref="Q84:AB84"/>
    <mergeCell ref="AC84:AN84"/>
    <mergeCell ref="AO84:AX84"/>
    <mergeCell ref="E85:P85"/>
    <mergeCell ref="Q85:AB85"/>
    <mergeCell ref="AC85:AN85"/>
    <mergeCell ref="AO85:AX85"/>
    <mergeCell ref="A85:D85"/>
    <mergeCell ref="AA88:AB88"/>
    <mergeCell ref="AC88:AE88"/>
    <mergeCell ref="AG88:AH88"/>
    <mergeCell ref="AJ88:AK88"/>
    <mergeCell ref="AM88:AN88"/>
    <mergeCell ref="AO88:AP88"/>
    <mergeCell ref="AR88:AS88"/>
    <mergeCell ref="A82:D82"/>
    <mergeCell ref="E82:P82"/>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s>
  <phoneticPr fontId="5"/>
  <conditionalFormatting sqref="P14:AJ14 Y115 AU115">
    <cfRule type="expression" dxfId="107" priority="14013">
      <formula>IF(RIGHT(TEXT(P14,"0.#"),1)=".",FALSE,TRUE)</formula>
    </cfRule>
    <cfRule type="expression" dxfId="106" priority="14014">
      <formula>IF(RIGHT(TEXT(P14,"0.#"),1)=".",TRUE,FALSE)</formula>
    </cfRule>
  </conditionalFormatting>
  <conditionalFormatting sqref="AE31">
    <cfRule type="expression" dxfId="105" priority="14003">
      <formula>IF(RIGHT(TEXT(AE31,"0.#"),1)=".",FALSE,TRUE)</formula>
    </cfRule>
    <cfRule type="expression" dxfId="104" priority="14004">
      <formula>IF(RIGHT(TEXT(AE31,"0.#"),1)=".",TRUE,FALSE)</formula>
    </cfRule>
  </conditionalFormatting>
  <conditionalFormatting sqref="P18:AX18">
    <cfRule type="expression" dxfId="103" priority="13889">
      <formula>IF(RIGHT(TEXT(P18,"0.#"),1)=".",FALSE,TRUE)</formula>
    </cfRule>
    <cfRule type="expression" dxfId="102" priority="13890">
      <formula>IF(RIGHT(TEXT(P18,"0.#"),1)=".",TRUE,FALSE)</formula>
    </cfRule>
  </conditionalFormatting>
  <conditionalFormatting sqref="Y114">
    <cfRule type="expression" dxfId="101" priority="13885">
      <formula>IF(RIGHT(TEXT(Y114,"0.#"),1)=".",FALSE,TRUE)</formula>
    </cfRule>
    <cfRule type="expression" dxfId="100" priority="13886">
      <formula>IF(RIGHT(TEXT(Y114,"0.#"),1)=".",TRUE,FALSE)</formula>
    </cfRule>
  </conditionalFormatting>
  <conditionalFormatting sqref="Y116">
    <cfRule type="expression" dxfId="99" priority="13881">
      <formula>IF(RIGHT(TEXT(Y116,"0.#"),1)=".",FALSE,TRUE)</formula>
    </cfRule>
    <cfRule type="expression" dxfId="98" priority="13882">
      <formula>IF(RIGHT(TEXT(Y116,"0.#"),1)=".",TRUE,FALSE)</formula>
    </cfRule>
  </conditionalFormatting>
  <conditionalFormatting sqref="P15:AJ17 P13:AX13 AR15:AX15">
    <cfRule type="expression" dxfId="97" priority="13711">
      <formula>IF(RIGHT(TEXT(P13,"0.#"),1)=".",FALSE,TRUE)</formula>
    </cfRule>
    <cfRule type="expression" dxfId="96" priority="13712">
      <formula>IF(RIGHT(TEXT(P13,"0.#"),1)=".",TRUE,FALSE)</formula>
    </cfRule>
  </conditionalFormatting>
  <conditionalFormatting sqref="P19:AJ19">
    <cfRule type="expression" dxfId="95" priority="13709">
      <formula>IF(RIGHT(TEXT(P19,"0.#"),1)=".",FALSE,TRUE)</formula>
    </cfRule>
    <cfRule type="expression" dxfId="94" priority="13710">
      <formula>IF(RIGHT(TEXT(P19,"0.#"),1)=".",TRUE,FALSE)</formula>
    </cfRule>
  </conditionalFormatting>
  <conditionalFormatting sqref="AE37 AQ37">
    <cfRule type="expression" dxfId="93" priority="13701">
      <formula>IF(RIGHT(TEXT(AE37,"0.#"),1)=".",FALSE,TRUE)</formula>
    </cfRule>
    <cfRule type="expression" dxfId="92" priority="13702">
      <formula>IF(RIGHT(TEXT(AE37,"0.#"),1)=".",TRUE,FALSE)</formula>
    </cfRule>
  </conditionalFormatting>
  <conditionalFormatting sqref="Y113">
    <cfRule type="expression" dxfId="91" priority="13687">
      <formula>IF(RIGHT(TEXT(Y113,"0.#"),1)=".",FALSE,TRUE)</formula>
    </cfRule>
    <cfRule type="expression" dxfId="90" priority="13688">
      <formula>IF(RIGHT(TEXT(Y113,"0.#"),1)=".",TRUE,FALSE)</formula>
    </cfRule>
  </conditionalFormatting>
  <conditionalFormatting sqref="AU114">
    <cfRule type="expression" dxfId="89" priority="13685">
      <formula>IF(RIGHT(TEXT(AU114,"0.#"),1)=".",FALSE,TRUE)</formula>
    </cfRule>
    <cfRule type="expression" dxfId="88" priority="13686">
      <formula>IF(RIGHT(TEXT(AU114,"0.#"),1)=".",TRUE,FALSE)</formula>
    </cfRule>
  </conditionalFormatting>
  <conditionalFormatting sqref="AU116">
    <cfRule type="expression" dxfId="87" priority="13683">
      <formula>IF(RIGHT(TEXT(AU116,"0.#"),1)=".",FALSE,TRUE)</formula>
    </cfRule>
    <cfRule type="expression" dxfId="86" priority="13684">
      <formula>IF(RIGHT(TEXT(AU116,"0.#"),1)=".",TRUE,FALSE)</formula>
    </cfRule>
  </conditionalFormatting>
  <conditionalFormatting sqref="AU113">
    <cfRule type="expression" dxfId="85" priority="13681">
      <formula>IF(RIGHT(TEXT(AU113,"0.#"),1)=".",FALSE,TRUE)</formula>
    </cfRule>
    <cfRule type="expression" dxfId="84" priority="13682">
      <formula>IF(RIGHT(TEXT(AU113,"0.#"),1)=".",TRUE,FALSE)</formula>
    </cfRule>
  </conditionalFormatting>
  <conditionalFormatting sqref="AM33">
    <cfRule type="expression" dxfId="83" priority="13457">
      <formula>IF(RIGHT(TEXT(AM33,"0.#"),1)=".",FALSE,TRUE)</formula>
    </cfRule>
    <cfRule type="expression" dxfId="82" priority="13458">
      <formula>IF(RIGHT(TEXT(AM33,"0.#"),1)=".",TRUE,FALSE)</formula>
    </cfRule>
  </conditionalFormatting>
  <conditionalFormatting sqref="AE32">
    <cfRule type="expression" dxfId="81" priority="13471">
      <formula>IF(RIGHT(TEXT(AE32,"0.#"),1)=".",FALSE,TRUE)</formula>
    </cfRule>
    <cfRule type="expression" dxfId="80" priority="13472">
      <formula>IF(RIGHT(TEXT(AE32,"0.#"),1)=".",TRUE,FALSE)</formula>
    </cfRule>
  </conditionalFormatting>
  <conditionalFormatting sqref="AE33">
    <cfRule type="expression" dxfId="79" priority="13469">
      <formula>IF(RIGHT(TEXT(AE33,"0.#"),1)=".",FALSE,TRUE)</formula>
    </cfRule>
    <cfRule type="expression" dxfId="78" priority="13470">
      <formula>IF(RIGHT(TEXT(AE33,"0.#"),1)=".",TRUE,FALSE)</formula>
    </cfRule>
  </conditionalFormatting>
  <conditionalFormatting sqref="AI33">
    <cfRule type="expression" dxfId="77" priority="13467">
      <formula>IF(RIGHT(TEXT(AI33,"0.#"),1)=".",FALSE,TRUE)</formula>
    </cfRule>
    <cfRule type="expression" dxfId="76" priority="13468">
      <formula>IF(RIGHT(TEXT(AI33,"0.#"),1)=".",TRUE,FALSE)</formula>
    </cfRule>
  </conditionalFormatting>
  <conditionalFormatting sqref="AI32">
    <cfRule type="expression" dxfId="75" priority="13465">
      <formula>IF(RIGHT(TEXT(AI32,"0.#"),1)=".",FALSE,TRUE)</formula>
    </cfRule>
    <cfRule type="expression" dxfId="74" priority="13466">
      <formula>IF(RIGHT(TEXT(AI32,"0.#"),1)=".",TRUE,FALSE)</formula>
    </cfRule>
  </conditionalFormatting>
  <conditionalFormatting sqref="AI31">
    <cfRule type="expression" dxfId="73" priority="13463">
      <formula>IF(RIGHT(TEXT(AI31,"0.#"),1)=".",FALSE,TRUE)</formula>
    </cfRule>
    <cfRule type="expression" dxfId="72" priority="13464">
      <formula>IF(RIGHT(TEXT(AI31,"0.#"),1)=".",TRUE,FALSE)</formula>
    </cfRule>
  </conditionalFormatting>
  <conditionalFormatting sqref="AM31">
    <cfRule type="expression" dxfId="71" priority="13461">
      <formula>IF(RIGHT(TEXT(AM31,"0.#"),1)=".",FALSE,TRUE)</formula>
    </cfRule>
    <cfRule type="expression" dxfId="70" priority="13462">
      <formula>IF(RIGHT(TEXT(AM31,"0.#"),1)=".",TRUE,FALSE)</formula>
    </cfRule>
  </conditionalFormatting>
  <conditionalFormatting sqref="AM32">
    <cfRule type="expression" dxfId="69" priority="13459">
      <formula>IF(RIGHT(TEXT(AM32,"0.#"),1)=".",FALSE,TRUE)</formula>
    </cfRule>
    <cfRule type="expression" dxfId="68" priority="13460">
      <formula>IF(RIGHT(TEXT(AM32,"0.#"),1)=".",TRUE,FALSE)</formula>
    </cfRule>
  </conditionalFormatting>
  <conditionalFormatting sqref="AQ31:AQ33">
    <cfRule type="expression" dxfId="67" priority="13451">
      <formula>IF(RIGHT(TEXT(AQ31,"0.#"),1)=".",FALSE,TRUE)</formula>
    </cfRule>
    <cfRule type="expression" dxfId="66" priority="13452">
      <formula>IF(RIGHT(TEXT(AQ31,"0.#"),1)=".",TRUE,FALSE)</formula>
    </cfRule>
  </conditionalFormatting>
  <conditionalFormatting sqref="AU31:AU33">
    <cfRule type="expression" dxfId="65" priority="13449">
      <formula>IF(RIGHT(TEXT(AU31,"0.#"),1)=".",FALSE,TRUE)</formula>
    </cfRule>
    <cfRule type="expression" dxfId="64" priority="13450">
      <formula>IF(RIGHT(TEXT(AU31,"0.#"),1)=".",TRUE,FALSE)</formula>
    </cfRule>
  </conditionalFormatting>
  <conditionalFormatting sqref="AI37">
    <cfRule type="expression" dxfId="63" priority="13233">
      <formula>IF(RIGHT(TEXT(AI37,"0.#"),1)=".",FALSE,TRUE)</formula>
    </cfRule>
    <cfRule type="expression" dxfId="62" priority="13234">
      <formula>IF(RIGHT(TEXT(AI37,"0.#"),1)=".",TRUE,FALSE)</formula>
    </cfRule>
  </conditionalFormatting>
  <conditionalFormatting sqref="AM37">
    <cfRule type="expression" dxfId="61" priority="13231">
      <formula>IF(RIGHT(TEXT(AM37,"0.#"),1)=".",FALSE,TRUE)</formula>
    </cfRule>
    <cfRule type="expression" dxfId="60" priority="13232">
      <formula>IF(RIGHT(TEXT(AM37,"0.#"),1)=".",TRUE,FALSE)</formula>
    </cfRule>
  </conditionalFormatting>
  <conditionalFormatting sqref="AE38">
    <cfRule type="expression" dxfId="59" priority="13229">
      <formula>IF(RIGHT(TEXT(AE38,"0.#"),1)=".",FALSE,TRUE)</formula>
    </cfRule>
    <cfRule type="expression" dxfId="58" priority="13230">
      <formula>IF(RIGHT(TEXT(AE38,"0.#"),1)=".",TRUE,FALSE)</formula>
    </cfRule>
  </conditionalFormatting>
  <conditionalFormatting sqref="AI38">
    <cfRule type="expression" dxfId="57" priority="13227">
      <formula>IF(RIGHT(TEXT(AI38,"0.#"),1)=".",FALSE,TRUE)</formula>
    </cfRule>
    <cfRule type="expression" dxfId="56" priority="13228">
      <formula>IF(RIGHT(TEXT(AI38,"0.#"),1)=".",TRUE,FALSE)</formula>
    </cfRule>
  </conditionalFormatting>
  <conditionalFormatting sqref="AM38">
    <cfRule type="expression" dxfId="55" priority="13225">
      <formula>IF(RIGHT(TEXT(AM38,"0.#"),1)=".",FALSE,TRUE)</formula>
    </cfRule>
    <cfRule type="expression" dxfId="54" priority="13226">
      <formula>IF(RIGHT(TEXT(AM38,"0.#"),1)=".",TRUE,FALSE)</formula>
    </cfRule>
  </conditionalFormatting>
  <conditionalFormatting sqref="AQ38">
    <cfRule type="expression" dxfId="53" priority="13223">
      <formula>IF(RIGHT(TEXT(AQ38,"0.#"),1)=".",FALSE,TRUE)</formula>
    </cfRule>
    <cfRule type="expression" dxfId="52" priority="13224">
      <formula>IF(RIGHT(TEXT(AQ38,"0.#"),1)=".",TRUE,FALSE)</formula>
    </cfRule>
  </conditionalFormatting>
  <conditionalFormatting sqref="AE40 AQ40">
    <cfRule type="expression" dxfId="51" priority="13165">
      <formula>IF(RIGHT(TEXT(AE40,"0.#"),1)=".",FALSE,TRUE)</formula>
    </cfRule>
    <cfRule type="expression" dxfId="50" priority="13166">
      <formula>IF(RIGHT(TEXT(AE40,"0.#"),1)=".",TRUE,FALSE)</formula>
    </cfRule>
  </conditionalFormatting>
  <conditionalFormatting sqref="AI40">
    <cfRule type="expression" dxfId="49" priority="13163">
      <formula>IF(RIGHT(TEXT(AI40,"0.#"),1)=".",FALSE,TRUE)</formula>
    </cfRule>
    <cfRule type="expression" dxfId="48" priority="13164">
      <formula>IF(RIGHT(TEXT(AI40,"0.#"),1)=".",TRUE,FALSE)</formula>
    </cfRule>
  </conditionalFormatting>
  <conditionalFormatting sqref="AM40">
    <cfRule type="expression" dxfId="47" priority="13161">
      <formula>IF(RIGHT(TEXT(AM40,"0.#"),1)=".",FALSE,TRUE)</formula>
    </cfRule>
    <cfRule type="expression" dxfId="46" priority="13162">
      <formula>IF(RIGHT(TEXT(AM40,"0.#"),1)=".",TRUE,FALSE)</formula>
    </cfRule>
  </conditionalFormatting>
  <conditionalFormatting sqref="AE41">
    <cfRule type="expression" dxfId="45" priority="13159">
      <formula>IF(RIGHT(TEXT(AE41,"0.#"),1)=".",FALSE,TRUE)</formula>
    </cfRule>
    <cfRule type="expression" dxfId="44" priority="13160">
      <formula>IF(RIGHT(TEXT(AE41,"0.#"),1)=".",TRUE,FALSE)</formula>
    </cfRule>
  </conditionalFormatting>
  <conditionalFormatting sqref="AI41">
    <cfRule type="expression" dxfId="43" priority="13157">
      <formula>IF(RIGHT(TEXT(AI41,"0.#"),1)=".",FALSE,TRUE)</formula>
    </cfRule>
    <cfRule type="expression" dxfId="42" priority="13158">
      <formula>IF(RIGHT(TEXT(AI41,"0.#"),1)=".",TRUE,FALSE)</formula>
    </cfRule>
  </conditionalFormatting>
  <conditionalFormatting sqref="AQ41">
    <cfRule type="expression" dxfId="41" priority="13153">
      <formula>IF(RIGHT(TEXT(AQ41,"0.#"),1)=".",FALSE,TRUE)</formula>
    </cfRule>
    <cfRule type="expression" dxfId="40" priority="13154">
      <formula>IF(RIGHT(TEXT(AQ41,"0.#"),1)=".",TRUE,FALSE)</formula>
    </cfRule>
  </conditionalFormatting>
  <conditionalFormatting sqref="AE46:AE47 AI46:AI47 AM46:AM47 AQ46:AQ47 AU46:AU47">
    <cfRule type="expression" dxfId="39" priority="13065">
      <formula>IF(RIGHT(TEXT(AE46,"0.#"),1)=".",FALSE,TRUE)</formula>
    </cfRule>
    <cfRule type="expression" dxfId="38" priority="13066">
      <formula>IF(RIGHT(TEXT(AE46,"0.#"),1)=".",TRUE,FALSE)</formula>
    </cfRule>
  </conditionalFormatting>
  <conditionalFormatting sqref="AL123:AO123">
    <cfRule type="expression" dxfId="37" priority="2821">
      <formula>IF(AND(AL123&gt;=0, RIGHT(TEXT(AL123,"0.#"),1)&lt;&gt;"."),TRUE,FALSE)</formula>
    </cfRule>
    <cfRule type="expression" dxfId="36" priority="2822">
      <formula>IF(AND(AL123&gt;=0, RIGHT(TEXT(AL123,"0.#"),1)="."),TRUE,FALSE)</formula>
    </cfRule>
    <cfRule type="expression" dxfId="35" priority="2823">
      <formula>IF(AND(AL123&lt;0, RIGHT(TEXT(AL123,"0.#"),1)&lt;&gt;"."),TRUE,FALSE)</formula>
    </cfRule>
    <cfRule type="expression" dxfId="34" priority="2824">
      <formula>IF(AND(AL123&lt;0, RIGHT(TEXT(AL123,"0.#"),1)="."),TRUE,FALSE)</formula>
    </cfRule>
  </conditionalFormatting>
  <conditionalFormatting sqref="Y123">
    <cfRule type="expression" dxfId="33" priority="2819">
      <formula>IF(RIGHT(TEXT(Y123,"0.#"),1)=".",FALSE,TRUE)</formula>
    </cfRule>
    <cfRule type="expression" dxfId="32" priority="2820">
      <formula>IF(RIGHT(TEXT(Y123,"0.#"),1)=".",TRUE,FALSE)</formula>
    </cfRule>
  </conditionalFormatting>
  <conditionalFormatting sqref="Y129:Y131">
    <cfRule type="expression" dxfId="31" priority="2079">
      <formula>IF(RIGHT(TEXT(Y129,"0.#"),1)=".",FALSE,TRUE)</formula>
    </cfRule>
    <cfRule type="expression" dxfId="30" priority="2080">
      <formula>IF(RIGHT(TEXT(Y129,"0.#"),1)=".",TRUE,FALSE)</formula>
    </cfRule>
  </conditionalFormatting>
  <conditionalFormatting sqref="Y127:Y128">
    <cfRule type="expression" dxfId="29" priority="2073">
      <formula>IF(RIGHT(TEXT(Y127,"0.#"),1)=".",FALSE,TRUE)</formula>
    </cfRule>
    <cfRule type="expression" dxfId="28" priority="2074">
      <formula>IF(RIGHT(TEXT(Y127,"0.#"),1)=".",TRUE,FALSE)</formula>
    </cfRule>
  </conditionalFormatting>
  <conditionalFormatting sqref="W23">
    <cfRule type="expression" dxfId="27" priority="2315">
      <formula>IF(RIGHT(TEXT(W23,"0.#"),1)=".",FALSE,TRUE)</formula>
    </cfRule>
    <cfRule type="expression" dxfId="26" priority="2316">
      <formula>IF(RIGHT(TEXT(W23,"0.#"),1)=".",TRUE,FALSE)</formula>
    </cfRule>
  </conditionalFormatting>
  <conditionalFormatting sqref="W24:W27">
    <cfRule type="expression" dxfId="25" priority="2313">
      <formula>IF(RIGHT(TEXT(W24,"0.#"),1)=".",FALSE,TRUE)</formula>
    </cfRule>
    <cfRule type="expression" dxfId="24" priority="2314">
      <formula>IF(RIGHT(TEXT(W24,"0.#"),1)=".",TRUE,FALSE)</formula>
    </cfRule>
  </conditionalFormatting>
  <conditionalFormatting sqref="P23">
    <cfRule type="expression" dxfId="23" priority="2303">
      <formula>IF(RIGHT(TEXT(P23,"0.#"),1)=".",FALSE,TRUE)</formula>
    </cfRule>
    <cfRule type="expression" dxfId="22" priority="2304">
      <formula>IF(RIGHT(TEXT(P23,"0.#"),1)=".",TRUE,FALSE)</formula>
    </cfRule>
  </conditionalFormatting>
  <conditionalFormatting sqref="P24:P27">
    <cfRule type="expression" dxfId="21" priority="2301">
      <formula>IF(RIGHT(TEXT(P24,"0.#"),1)=".",FALSE,TRUE)</formula>
    </cfRule>
    <cfRule type="expression" dxfId="20" priority="2302">
      <formula>IF(RIGHT(TEXT(P24,"0.#"),1)=".",TRUE,FALSE)</formula>
    </cfRule>
  </conditionalFormatting>
  <conditionalFormatting sqref="AL127:AO127">
    <cfRule type="expression" dxfId="19" priority="2075">
      <formula>IF(AND(AL127&gt;=0, RIGHT(TEXT(AL127,"0.#"),1)&lt;&gt;"."),TRUE,FALSE)</formula>
    </cfRule>
    <cfRule type="expression" dxfId="18" priority="2076">
      <formula>IF(AND(AL127&gt;=0, RIGHT(TEXT(AL127,"0.#"),1)="."),TRUE,FALSE)</formula>
    </cfRule>
    <cfRule type="expression" dxfId="17" priority="2077">
      <formula>IF(AND(AL127&lt;0, RIGHT(TEXT(AL127,"0.#"),1)&lt;&gt;"."),TRUE,FALSE)</formula>
    </cfRule>
    <cfRule type="expression" dxfId="16" priority="2078">
      <formula>IF(AND(AL127&lt;0, RIGHT(TEXT(AL127,"0.#"),1)="."),TRUE,FALSE)</formula>
    </cfRule>
  </conditionalFormatting>
  <conditionalFormatting sqref="AU37">
    <cfRule type="expression" dxfId="15" priority="467">
      <formula>IF(RIGHT(TEXT(AU37,"0.#"),1)=".",FALSE,TRUE)</formula>
    </cfRule>
    <cfRule type="expression" dxfId="14" priority="468">
      <formula>IF(RIGHT(TEXT(AU37,"0.#"),1)=".",TRUE,FALSE)</formula>
    </cfRule>
  </conditionalFormatting>
  <conditionalFormatting sqref="AU38">
    <cfRule type="expression" dxfId="13" priority="465">
      <formula>IF(RIGHT(TEXT(AU38,"0.#"),1)=".",FALSE,TRUE)</formula>
    </cfRule>
    <cfRule type="expression" dxfId="12" priority="466">
      <formula>IF(RIGHT(TEXT(AU38,"0.#"),1)=".",TRUE,FALSE)</formula>
    </cfRule>
  </conditionalFormatting>
  <conditionalFormatting sqref="P28:AC28">
    <cfRule type="expression" dxfId="11" priority="11">
      <formula>IF(RIGHT(TEXT(P28,"0.#"),1)=".",FALSE,TRUE)</formula>
    </cfRule>
    <cfRule type="expression" dxfId="10" priority="12">
      <formula>IF(RIGHT(TEXT(P28,"0.#"),1)=".",TRUE,FALSE)</formula>
    </cfRule>
  </conditionalFormatting>
  <conditionalFormatting sqref="AK14:AQ14">
    <cfRule type="expression" dxfId="9" priority="9">
      <formula>IF(RIGHT(TEXT(AK14,"0.#"),1)=".",FALSE,TRUE)</formula>
    </cfRule>
    <cfRule type="expression" dxfId="8" priority="10">
      <formula>IF(RIGHT(TEXT(AK14,"0.#"),1)=".",TRUE,FALSE)</formula>
    </cfRule>
  </conditionalFormatting>
  <conditionalFormatting sqref="AK15:AQ17">
    <cfRule type="expression" dxfId="7" priority="7">
      <formula>IF(RIGHT(TEXT(AK15,"0.#"),1)=".",FALSE,TRUE)</formula>
    </cfRule>
    <cfRule type="expression" dxfId="6" priority="8">
      <formula>IF(RIGHT(TEXT(AK15,"0.#"),1)=".",TRUE,FALSE)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L128:AO131">
    <cfRule type="expression" dxfId="3" priority="1">
      <formula>IF(AND(AL128&gt;=0, RIGHT(TEXT(AL128,"0.#"),1)&lt;&gt;"."),TRUE,FALSE)</formula>
    </cfRule>
    <cfRule type="expression" dxfId="2" priority="2">
      <formula>IF(AND(AL128&gt;=0, RIGHT(TEXT(AL128,"0.#"),1)="."),TRUE,FALSE)</formula>
    </cfRule>
    <cfRule type="expression" dxfId="1" priority="3">
      <formula>IF(AND(AL128&lt;0, RIGHT(TEXT(AL128,"0.#"),1)&lt;&gt;"."),TRUE,FALSE)</formula>
    </cfRule>
    <cfRule type="expression" dxfId="0" priority="4">
      <formula>IF(AND(AL128&lt;0, RIGHT(TEXT(AL128,"0.#"),1)="."),TRUE,FALSE)</formula>
    </cfRule>
  </conditionalFormatting>
  <dataValidations count="15">
    <dataValidation type="custom" imeMode="disabled" allowBlank="1" showInputMessage="1" showErrorMessage="1" sqref="AY23 AY45:AY47 P13:AX13 AR15:AX15 P14:AQ18 AR18:AX18 P19:AJ19 AQ30:AR30 AU30:AX30 AE31:AX33 AE37:AX38 AE40:AX40 AQ45:AR45 AU45:AX45 AE46:AX47 Y123:AB123 AL123:AO123 Y127:AB131 AL127:AO131 AU113:AX115 Y113:AB115 P23:AC28">
      <formula1>OR(ISNUMBER(P13), P13="-")</formula1>
    </dataValidation>
    <dataValidation type="list" allowBlank="1" showInputMessage="1" showErrorMessage="1" sqref="S5:X5">
      <formula1>T終了年度</formula1>
    </dataValidation>
    <dataValidation type="list" allowBlank="1" showInputMessage="1" showErrorMessage="1" sqref="AO117">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5:E7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3:O123 J127:O131">
      <formula1>OR(ISNUMBER(J123), J123="-")</formula1>
    </dataValidation>
    <dataValidation type="custom" imeMode="disabled" allowBlank="1" showInputMessage="1" showErrorMessage="1" sqref="AH123:AK123 AH127:AK131">
      <formula1>OR(AND(MOD(IF(ISNUMBER(AH123), AH123, 0.5),1)=0, 0&lt;=AH123), AH123="-")</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1" max="49" man="1"/>
    <brk id="77" max="49" man="1"/>
    <brk id="118"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AC123:AG123 AC127:AG131</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77</v>
      </c>
      <c r="B1" s="25" t="s">
        <v>78</v>
      </c>
      <c r="F1" s="26" t="s">
        <v>4</v>
      </c>
      <c r="G1" s="26" t="s">
        <v>67</v>
      </c>
      <c r="K1" s="27" t="s">
        <v>96</v>
      </c>
      <c r="L1" s="25" t="s">
        <v>78</v>
      </c>
      <c r="O1" s="13"/>
      <c r="P1" s="26" t="s">
        <v>5</v>
      </c>
      <c r="Q1" s="26" t="s">
        <v>67</v>
      </c>
      <c r="T1" s="13"/>
      <c r="U1" s="29" t="s">
        <v>160</v>
      </c>
      <c r="W1" s="29" t="s">
        <v>159</v>
      </c>
      <c r="Y1" s="29" t="s">
        <v>75</v>
      </c>
      <c r="Z1" s="29" t="s">
        <v>399</v>
      </c>
      <c r="AA1" s="29" t="s">
        <v>76</v>
      </c>
      <c r="AB1" s="29" t="s">
        <v>400</v>
      </c>
      <c r="AC1" s="29" t="s">
        <v>31</v>
      </c>
      <c r="AD1" s="28"/>
      <c r="AE1" s="29" t="s">
        <v>43</v>
      </c>
      <c r="AF1" s="30"/>
      <c r="AG1" s="39" t="s">
        <v>175</v>
      </c>
      <c r="AI1" s="39" t="s">
        <v>180</v>
      </c>
      <c r="AK1" s="39" t="s">
        <v>184</v>
      </c>
      <c r="AM1" s="54"/>
      <c r="AN1" s="54"/>
      <c r="AP1" s="28" t="s">
        <v>224</v>
      </c>
    </row>
    <row r="2" spans="1:42" ht="13.5" customHeight="1" x14ac:dyDescent="0.2">
      <c r="A2" s="14" t="s">
        <v>79</v>
      </c>
      <c r="B2" s="15"/>
      <c r="C2" s="13" t="str">
        <f>IF(B2="","",A2)</f>
        <v/>
      </c>
      <c r="D2" s="13" t="str">
        <f>IF(C2="","",IF(D1&lt;&gt;"",CONCATENATE(D1,"、",C2),C2))</f>
        <v/>
      </c>
      <c r="F2" s="12" t="s">
        <v>66</v>
      </c>
      <c r="G2" s="17" t="s">
        <v>592</v>
      </c>
      <c r="H2" s="13" t="str">
        <f>IF(G2="","",F2)</f>
        <v>一般会計</v>
      </c>
      <c r="I2" s="13" t="str">
        <f>IF(H2="","",IF(I1&lt;&gt;"",CONCATENATE(I1,"、",H2),H2))</f>
        <v>一般会計</v>
      </c>
      <c r="K2" s="14" t="s">
        <v>97</v>
      </c>
      <c r="L2" s="15"/>
      <c r="M2" s="13" t="str">
        <f>IF(L2="","",K2)</f>
        <v/>
      </c>
      <c r="N2" s="13" t="str">
        <f>IF(M2="","",IF(N1&lt;&gt;"",CONCATENATE(N1,"、",M2),M2))</f>
        <v/>
      </c>
      <c r="O2" s="13"/>
      <c r="P2" s="12" t="s">
        <v>68</v>
      </c>
      <c r="Q2" s="17" t="s">
        <v>592</v>
      </c>
      <c r="R2" s="13" t="str">
        <f>IF(Q2="","",P2)</f>
        <v>直接実施</v>
      </c>
      <c r="S2" s="13" t="str">
        <f>IF(R2="","",IF(S1&lt;&gt;"",CONCATENATE(S1,"、",R2),R2))</f>
        <v>直接実施</v>
      </c>
      <c r="T2" s="13"/>
      <c r="U2" s="70">
        <v>20</v>
      </c>
      <c r="W2" s="32" t="s">
        <v>165</v>
      </c>
      <c r="Y2" s="32" t="s">
        <v>62</v>
      </c>
      <c r="Z2" s="32" t="s">
        <v>62</v>
      </c>
      <c r="AA2" s="63" t="s">
        <v>266</v>
      </c>
      <c r="AB2" s="63" t="s">
        <v>494</v>
      </c>
      <c r="AC2" s="64" t="s">
        <v>129</v>
      </c>
      <c r="AD2" s="28"/>
      <c r="AE2" s="34" t="s">
        <v>161</v>
      </c>
      <c r="AF2" s="30"/>
      <c r="AG2" s="40" t="s">
        <v>233</v>
      </c>
      <c r="AI2" s="39" t="s">
        <v>263</v>
      </c>
      <c r="AK2" s="39" t="s">
        <v>185</v>
      </c>
      <c r="AM2" s="54"/>
      <c r="AN2" s="54"/>
      <c r="AP2" s="40" t="s">
        <v>233</v>
      </c>
    </row>
    <row r="3" spans="1:42" ht="13.5" customHeight="1" x14ac:dyDescent="0.2">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592</v>
      </c>
      <c r="R3" s="13" t="str">
        <f t="shared" ref="R3:R8" si="3">IF(Q3="","",P3)</f>
        <v>委託・請負</v>
      </c>
      <c r="S3" s="13" t="str">
        <f t="shared" ref="S3:S8" si="4">IF(R3="",S2,IF(S2&lt;&gt;"",CONCATENATE(S2,"、",R3),R3))</f>
        <v>直接実施、委託・請負</v>
      </c>
      <c r="T3" s="13"/>
      <c r="U3" s="32" t="s">
        <v>525</v>
      </c>
      <c r="W3" s="32" t="s">
        <v>140</v>
      </c>
      <c r="Y3" s="32" t="s">
        <v>63</v>
      </c>
      <c r="Z3" s="32" t="s">
        <v>401</v>
      </c>
      <c r="AA3" s="63" t="s">
        <v>366</v>
      </c>
      <c r="AB3" s="63" t="s">
        <v>495</v>
      </c>
      <c r="AC3" s="64" t="s">
        <v>130</v>
      </c>
      <c r="AD3" s="28"/>
      <c r="AE3" s="34" t="s">
        <v>162</v>
      </c>
      <c r="AF3" s="30"/>
      <c r="AG3" s="40" t="s">
        <v>234</v>
      </c>
      <c r="AI3" s="39" t="s">
        <v>179</v>
      </c>
      <c r="AK3" s="39" t="str">
        <f>CHAR(CODE(AK2)+1)</f>
        <v>B</v>
      </c>
      <c r="AM3" s="54"/>
      <c r="AN3" s="54"/>
      <c r="AP3" s="40" t="s">
        <v>234</v>
      </c>
    </row>
    <row r="4" spans="1:42" ht="13.5" customHeight="1" x14ac:dyDescent="0.2">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直接実施、委託・請負</v>
      </c>
      <c r="T4" s="13"/>
      <c r="U4" s="32" t="s">
        <v>526</v>
      </c>
      <c r="W4" s="32" t="s">
        <v>141</v>
      </c>
      <c r="Y4" s="32" t="s">
        <v>273</v>
      </c>
      <c r="Z4" s="32" t="s">
        <v>402</v>
      </c>
      <c r="AA4" s="63" t="s">
        <v>367</v>
      </c>
      <c r="AB4" s="63" t="s">
        <v>496</v>
      </c>
      <c r="AC4" s="63" t="s">
        <v>131</v>
      </c>
      <c r="AD4" s="28"/>
      <c r="AE4" s="34" t="s">
        <v>163</v>
      </c>
      <c r="AF4" s="30"/>
      <c r="AG4" s="40" t="s">
        <v>235</v>
      </c>
      <c r="AI4" s="39" t="s">
        <v>181</v>
      </c>
      <c r="AK4" s="39" t="str">
        <f t="shared" ref="AK4:AK49" si="7">CHAR(CODE(AK3)+1)</f>
        <v>C</v>
      </c>
      <c r="AM4" s="54"/>
      <c r="AN4" s="54"/>
      <c r="AP4" s="40" t="s">
        <v>235</v>
      </c>
    </row>
    <row r="5" spans="1:42" ht="13.5" customHeight="1" x14ac:dyDescent="0.2">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直接実施、委託・請負</v>
      </c>
      <c r="T5" s="13"/>
      <c r="W5" s="32" t="s">
        <v>550</v>
      </c>
      <c r="Y5" s="32" t="s">
        <v>274</v>
      </c>
      <c r="Z5" s="32" t="s">
        <v>403</v>
      </c>
      <c r="AA5" s="63" t="s">
        <v>368</v>
      </c>
      <c r="AB5" s="63" t="s">
        <v>497</v>
      </c>
      <c r="AC5" s="63" t="s">
        <v>164</v>
      </c>
      <c r="AD5" s="31"/>
      <c r="AE5" s="34" t="s">
        <v>245</v>
      </c>
      <c r="AF5" s="30"/>
      <c r="AG5" s="40" t="s">
        <v>236</v>
      </c>
      <c r="AI5" s="39" t="s">
        <v>270</v>
      </c>
      <c r="AK5" s="39" t="str">
        <f t="shared" si="7"/>
        <v>D</v>
      </c>
      <c r="AP5" s="40" t="s">
        <v>236</v>
      </c>
    </row>
    <row r="6" spans="1:42" ht="13.5" customHeight="1" x14ac:dyDescent="0.2">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直接実施、委託・請負</v>
      </c>
      <c r="T6" s="13"/>
      <c r="U6" s="32" t="s">
        <v>247</v>
      </c>
      <c r="W6" s="32" t="s">
        <v>142</v>
      </c>
      <c r="Y6" s="32" t="s">
        <v>275</v>
      </c>
      <c r="Z6" s="32" t="s">
        <v>404</v>
      </c>
      <c r="AA6" s="63" t="s">
        <v>369</v>
      </c>
      <c r="AB6" s="63" t="s">
        <v>498</v>
      </c>
      <c r="AC6" s="63" t="s">
        <v>132</v>
      </c>
      <c r="AD6" s="31"/>
      <c r="AE6" s="34" t="s">
        <v>243</v>
      </c>
      <c r="AF6" s="30"/>
      <c r="AG6" s="40" t="s">
        <v>237</v>
      </c>
      <c r="AI6" s="39" t="s">
        <v>271</v>
      </c>
      <c r="AK6" s="39" t="str">
        <f>CHAR(CODE(AK5)+1)</f>
        <v>E</v>
      </c>
      <c r="AP6" s="40" t="s">
        <v>237</v>
      </c>
    </row>
    <row r="7" spans="1:42" ht="13.5" customHeight="1" x14ac:dyDescent="0.2">
      <c r="A7" s="14" t="s">
        <v>84</v>
      </c>
      <c r="B7" s="15"/>
      <c r="C7" s="13" t="str">
        <f t="shared" si="0"/>
        <v/>
      </c>
      <c r="D7" s="13" t="str">
        <f t="shared" si="8"/>
        <v/>
      </c>
      <c r="F7" s="18" t="s">
        <v>192</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直接実施、委託・請負</v>
      </c>
      <c r="T7" s="13"/>
      <c r="U7" s="32"/>
      <c r="W7" s="32" t="s">
        <v>143</v>
      </c>
      <c r="Y7" s="32" t="s">
        <v>276</v>
      </c>
      <c r="Z7" s="32" t="s">
        <v>405</v>
      </c>
      <c r="AA7" s="63" t="s">
        <v>370</v>
      </c>
      <c r="AB7" s="63" t="s">
        <v>499</v>
      </c>
      <c r="AC7" s="31"/>
      <c r="AD7" s="31"/>
      <c r="AE7" s="32" t="s">
        <v>132</v>
      </c>
      <c r="AF7" s="30"/>
      <c r="AG7" s="40" t="s">
        <v>238</v>
      </c>
      <c r="AH7" s="57"/>
      <c r="AI7" s="40" t="s">
        <v>259</v>
      </c>
      <c r="AK7" s="39" t="str">
        <f>CHAR(CODE(AK6)+1)</f>
        <v>F</v>
      </c>
      <c r="AP7" s="40" t="s">
        <v>238</v>
      </c>
    </row>
    <row r="8" spans="1:42" ht="13.5" customHeight="1" x14ac:dyDescent="0.2">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直接実施、委託・請負</v>
      </c>
      <c r="T8" s="13"/>
      <c r="U8" s="32" t="s">
        <v>268</v>
      </c>
      <c r="W8" s="32" t="s">
        <v>144</v>
      </c>
      <c r="Y8" s="32" t="s">
        <v>277</v>
      </c>
      <c r="Z8" s="32" t="s">
        <v>406</v>
      </c>
      <c r="AA8" s="63" t="s">
        <v>371</v>
      </c>
      <c r="AB8" s="63" t="s">
        <v>500</v>
      </c>
      <c r="AC8" s="31"/>
      <c r="AD8" s="31"/>
      <c r="AE8" s="31"/>
      <c r="AF8" s="30"/>
      <c r="AG8" s="40" t="s">
        <v>239</v>
      </c>
      <c r="AI8" s="39" t="s">
        <v>260</v>
      </c>
      <c r="AK8" s="39" t="str">
        <f t="shared" si="7"/>
        <v>G</v>
      </c>
      <c r="AP8" s="40" t="s">
        <v>239</v>
      </c>
    </row>
    <row r="9" spans="1:42" ht="13.5" customHeight="1" x14ac:dyDescent="0.2">
      <c r="A9" s="14" t="s">
        <v>86</v>
      </c>
      <c r="B9" s="15"/>
      <c r="C9" s="13" t="str">
        <f t="shared" si="0"/>
        <v/>
      </c>
      <c r="D9" s="13" t="str">
        <f t="shared" si="8"/>
        <v/>
      </c>
      <c r="F9" s="18" t="s">
        <v>193</v>
      </c>
      <c r="G9" s="17"/>
      <c r="H9" s="13" t="str">
        <f t="shared" si="1"/>
        <v/>
      </c>
      <c r="I9" s="13" t="str">
        <f t="shared" si="5"/>
        <v>一般会計</v>
      </c>
      <c r="K9" s="14" t="s">
        <v>104</v>
      </c>
      <c r="L9" s="15"/>
      <c r="M9" s="13" t="str">
        <f t="shared" si="2"/>
        <v/>
      </c>
      <c r="N9" s="13" t="str">
        <f t="shared" si="6"/>
        <v/>
      </c>
      <c r="O9" s="13"/>
      <c r="P9" s="13"/>
      <c r="Q9" s="19"/>
      <c r="T9" s="13"/>
      <c r="U9" s="32" t="s">
        <v>269</v>
      </c>
      <c r="W9" s="32" t="s">
        <v>145</v>
      </c>
      <c r="Y9" s="32" t="s">
        <v>278</v>
      </c>
      <c r="Z9" s="32" t="s">
        <v>407</v>
      </c>
      <c r="AA9" s="63" t="s">
        <v>372</v>
      </c>
      <c r="AB9" s="63" t="s">
        <v>501</v>
      </c>
      <c r="AC9" s="31"/>
      <c r="AD9" s="31"/>
      <c r="AE9" s="31"/>
      <c r="AF9" s="30"/>
      <c r="AG9" s="40" t="s">
        <v>240</v>
      </c>
      <c r="AI9" s="53"/>
      <c r="AK9" s="39" t="str">
        <f t="shared" si="7"/>
        <v>H</v>
      </c>
      <c r="AP9" s="40" t="s">
        <v>240</v>
      </c>
    </row>
    <row r="10" spans="1:42" ht="13.5" customHeight="1" x14ac:dyDescent="0.2">
      <c r="A10" s="14" t="s">
        <v>210</v>
      </c>
      <c r="B10" s="15"/>
      <c r="C10" s="13" t="str">
        <f t="shared" si="0"/>
        <v/>
      </c>
      <c r="D10" s="13" t="str">
        <f t="shared" si="8"/>
        <v/>
      </c>
      <c r="F10" s="18" t="s">
        <v>111</v>
      </c>
      <c r="G10" s="17"/>
      <c r="H10" s="13" t="str">
        <f t="shared" si="1"/>
        <v/>
      </c>
      <c r="I10" s="13" t="str">
        <f t="shared" si="5"/>
        <v>一般会計</v>
      </c>
      <c r="K10" s="14" t="s">
        <v>211</v>
      </c>
      <c r="L10" s="15"/>
      <c r="M10" s="13" t="str">
        <f t="shared" si="2"/>
        <v/>
      </c>
      <c r="N10" s="13" t="str">
        <f t="shared" si="6"/>
        <v/>
      </c>
      <c r="O10" s="13"/>
      <c r="P10" s="13" t="str">
        <f>S8</f>
        <v>直接実施、委託・請負</v>
      </c>
      <c r="Q10" s="19"/>
      <c r="T10" s="13"/>
      <c r="W10" s="32" t="s">
        <v>146</v>
      </c>
      <c r="Y10" s="32" t="s">
        <v>279</v>
      </c>
      <c r="Z10" s="32" t="s">
        <v>408</v>
      </c>
      <c r="AA10" s="63" t="s">
        <v>373</v>
      </c>
      <c r="AB10" s="63" t="s">
        <v>502</v>
      </c>
      <c r="AC10" s="31"/>
      <c r="AD10" s="31"/>
      <c r="AE10" s="31"/>
      <c r="AF10" s="30"/>
      <c r="AG10" s="40" t="s">
        <v>227</v>
      </c>
      <c r="AK10" s="39" t="str">
        <f t="shared" si="7"/>
        <v>I</v>
      </c>
      <c r="AP10" s="39" t="s">
        <v>225</v>
      </c>
    </row>
    <row r="11" spans="1:42" ht="13.5" customHeight="1" x14ac:dyDescent="0.2">
      <c r="A11" s="14" t="s">
        <v>87</v>
      </c>
      <c r="B11" s="15"/>
      <c r="C11" s="13" t="str">
        <f t="shared" si="0"/>
        <v/>
      </c>
      <c r="D11" s="13" t="str">
        <f t="shared" si="8"/>
        <v/>
      </c>
      <c r="F11" s="18" t="s">
        <v>112</v>
      </c>
      <c r="G11" s="17"/>
      <c r="H11" s="13" t="str">
        <f t="shared" si="1"/>
        <v/>
      </c>
      <c r="I11" s="13" t="str">
        <f t="shared" si="5"/>
        <v>一般会計</v>
      </c>
      <c r="K11" s="14" t="s">
        <v>105</v>
      </c>
      <c r="L11" s="15" t="s">
        <v>592</v>
      </c>
      <c r="M11" s="13" t="str">
        <f t="shared" si="2"/>
        <v>その他の事項経費</v>
      </c>
      <c r="N11" s="13" t="str">
        <f t="shared" si="6"/>
        <v>その他の事項経費</v>
      </c>
      <c r="O11" s="13"/>
      <c r="P11" s="13"/>
      <c r="Q11" s="19"/>
      <c r="T11" s="13"/>
      <c r="W11" s="32" t="s">
        <v>147</v>
      </c>
      <c r="Y11" s="32" t="s">
        <v>280</v>
      </c>
      <c r="Z11" s="32" t="s">
        <v>409</v>
      </c>
      <c r="AA11" s="63" t="s">
        <v>374</v>
      </c>
      <c r="AB11" s="63" t="s">
        <v>503</v>
      </c>
      <c r="AC11" s="31"/>
      <c r="AD11" s="31"/>
      <c r="AE11" s="31"/>
      <c r="AF11" s="30"/>
      <c r="AG11" s="39" t="s">
        <v>230</v>
      </c>
      <c r="AK11" s="39" t="str">
        <f t="shared" si="7"/>
        <v>J</v>
      </c>
    </row>
    <row r="12" spans="1:42" ht="13.5" customHeight="1" x14ac:dyDescent="0.2">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527</v>
      </c>
      <c r="W12" s="32" t="s">
        <v>148</v>
      </c>
      <c r="Y12" s="32" t="s">
        <v>281</v>
      </c>
      <c r="Z12" s="32" t="s">
        <v>410</v>
      </c>
      <c r="AA12" s="63" t="s">
        <v>375</v>
      </c>
      <c r="AB12" s="63" t="s">
        <v>504</v>
      </c>
      <c r="AC12" s="31"/>
      <c r="AD12" s="31"/>
      <c r="AE12" s="31"/>
      <c r="AF12" s="30"/>
      <c r="AG12" s="39" t="s">
        <v>228</v>
      </c>
      <c r="AK12" s="39" t="str">
        <f t="shared" si="7"/>
        <v>K</v>
      </c>
    </row>
    <row r="13" spans="1:42" ht="13.5" customHeight="1" x14ac:dyDescent="0.2">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282</v>
      </c>
      <c r="Z13" s="32" t="s">
        <v>411</v>
      </c>
      <c r="AA13" s="63" t="s">
        <v>376</v>
      </c>
      <c r="AB13" s="63" t="s">
        <v>505</v>
      </c>
      <c r="AC13" s="31"/>
      <c r="AD13" s="31"/>
      <c r="AE13" s="31"/>
      <c r="AF13" s="30"/>
      <c r="AG13" s="39" t="s">
        <v>229</v>
      </c>
      <c r="AK13" s="39" t="str">
        <f t="shared" si="7"/>
        <v>L</v>
      </c>
    </row>
    <row r="14" spans="1:42" ht="13.5" customHeight="1" x14ac:dyDescent="0.2">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528</v>
      </c>
      <c r="W14" s="32" t="s">
        <v>150</v>
      </c>
      <c r="Y14" s="32" t="s">
        <v>283</v>
      </c>
      <c r="Z14" s="32" t="s">
        <v>412</v>
      </c>
      <c r="AA14" s="63" t="s">
        <v>377</v>
      </c>
      <c r="AB14" s="63" t="s">
        <v>506</v>
      </c>
      <c r="AC14" s="31"/>
      <c r="AD14" s="31"/>
      <c r="AE14" s="31"/>
      <c r="AF14" s="30"/>
      <c r="AG14" s="53"/>
      <c r="AK14" s="39" t="str">
        <f t="shared" si="7"/>
        <v>M</v>
      </c>
    </row>
    <row r="15" spans="1:42" ht="13.5" customHeight="1" x14ac:dyDescent="0.2">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529</v>
      </c>
      <c r="W15" s="32" t="s">
        <v>151</v>
      </c>
      <c r="Y15" s="32" t="s">
        <v>284</v>
      </c>
      <c r="Z15" s="32" t="s">
        <v>413</v>
      </c>
      <c r="AA15" s="63" t="s">
        <v>378</v>
      </c>
      <c r="AB15" s="63" t="s">
        <v>507</v>
      </c>
      <c r="AC15" s="31"/>
      <c r="AD15" s="31"/>
      <c r="AE15" s="31"/>
      <c r="AF15" s="30"/>
      <c r="AG15" s="54"/>
      <c r="AK15" s="39" t="str">
        <f t="shared" si="7"/>
        <v>N</v>
      </c>
    </row>
    <row r="16" spans="1:42" ht="13.5" customHeight="1" x14ac:dyDescent="0.2">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530</v>
      </c>
      <c r="W16" s="32" t="s">
        <v>152</v>
      </c>
      <c r="Y16" s="32" t="s">
        <v>285</v>
      </c>
      <c r="Z16" s="32" t="s">
        <v>414</v>
      </c>
      <c r="AA16" s="63" t="s">
        <v>379</v>
      </c>
      <c r="AB16" s="63" t="s">
        <v>508</v>
      </c>
      <c r="AC16" s="31"/>
      <c r="AD16" s="31"/>
      <c r="AE16" s="31"/>
      <c r="AF16" s="30"/>
      <c r="AG16" s="54"/>
      <c r="AK16" s="39" t="str">
        <f t="shared" si="7"/>
        <v>O</v>
      </c>
    </row>
    <row r="17" spans="1:37" ht="13.5" customHeight="1" x14ac:dyDescent="0.2">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531</v>
      </c>
      <c r="W17" s="32" t="s">
        <v>153</v>
      </c>
      <c r="Y17" s="32" t="s">
        <v>286</v>
      </c>
      <c r="Z17" s="32" t="s">
        <v>415</v>
      </c>
      <c r="AA17" s="63" t="s">
        <v>380</v>
      </c>
      <c r="AB17" s="63" t="s">
        <v>509</v>
      </c>
      <c r="AC17" s="31"/>
      <c r="AD17" s="31"/>
      <c r="AE17" s="31"/>
      <c r="AF17" s="30"/>
      <c r="AG17" s="54"/>
      <c r="AK17" s="39" t="str">
        <f t="shared" si="7"/>
        <v>P</v>
      </c>
    </row>
    <row r="18" spans="1:37" ht="13.5" customHeight="1" x14ac:dyDescent="0.2">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532</v>
      </c>
      <c r="W18" s="32" t="s">
        <v>154</v>
      </c>
      <c r="Y18" s="32" t="s">
        <v>287</v>
      </c>
      <c r="Z18" s="32" t="s">
        <v>416</v>
      </c>
      <c r="AA18" s="63" t="s">
        <v>381</v>
      </c>
      <c r="AB18" s="63" t="s">
        <v>510</v>
      </c>
      <c r="AC18" s="31"/>
      <c r="AD18" s="31"/>
      <c r="AE18" s="31"/>
      <c r="AF18" s="30"/>
      <c r="AK18" s="39" t="str">
        <f t="shared" si="7"/>
        <v>Q</v>
      </c>
    </row>
    <row r="19" spans="1:37" ht="13.5" customHeight="1" x14ac:dyDescent="0.2">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533</v>
      </c>
      <c r="W19" s="32" t="s">
        <v>155</v>
      </c>
      <c r="Y19" s="32" t="s">
        <v>288</v>
      </c>
      <c r="Z19" s="32" t="s">
        <v>417</v>
      </c>
      <c r="AA19" s="63" t="s">
        <v>382</v>
      </c>
      <c r="AB19" s="63" t="s">
        <v>511</v>
      </c>
      <c r="AC19" s="31"/>
      <c r="AD19" s="31"/>
      <c r="AE19" s="31"/>
      <c r="AF19" s="30"/>
      <c r="AK19" s="39" t="str">
        <f t="shared" si="7"/>
        <v>R</v>
      </c>
    </row>
    <row r="20" spans="1:37" ht="13.5" customHeight="1" x14ac:dyDescent="0.2">
      <c r="A20" s="14" t="s">
        <v>203</v>
      </c>
      <c r="B20" s="15"/>
      <c r="C20" s="13" t="str">
        <f t="shared" si="9"/>
        <v/>
      </c>
      <c r="D20" s="13" t="str">
        <f t="shared" si="8"/>
        <v/>
      </c>
      <c r="F20" s="18" t="s">
        <v>202</v>
      </c>
      <c r="G20" s="17"/>
      <c r="H20" s="13" t="str">
        <f t="shared" si="1"/>
        <v/>
      </c>
      <c r="I20" s="13" t="str">
        <f t="shared" si="5"/>
        <v>一般会計</v>
      </c>
      <c r="K20" s="13"/>
      <c r="L20" s="13"/>
      <c r="O20" s="13"/>
      <c r="P20" s="13"/>
      <c r="Q20" s="19"/>
      <c r="T20" s="13"/>
      <c r="U20" s="32" t="s">
        <v>534</v>
      </c>
      <c r="W20" s="32" t="s">
        <v>156</v>
      </c>
      <c r="Y20" s="32" t="s">
        <v>289</v>
      </c>
      <c r="Z20" s="32" t="s">
        <v>418</v>
      </c>
      <c r="AA20" s="63" t="s">
        <v>383</v>
      </c>
      <c r="AB20" s="63" t="s">
        <v>512</v>
      </c>
      <c r="AC20" s="31"/>
      <c r="AD20" s="31"/>
      <c r="AE20" s="31"/>
      <c r="AF20" s="30"/>
      <c r="AK20" s="39" t="str">
        <f t="shared" si="7"/>
        <v>S</v>
      </c>
    </row>
    <row r="21" spans="1:37" ht="13.5" customHeight="1" x14ac:dyDescent="0.2">
      <c r="A21" s="14" t="s">
        <v>204</v>
      </c>
      <c r="B21" s="15" t="s">
        <v>592</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535</v>
      </c>
      <c r="W21" s="32" t="s">
        <v>157</v>
      </c>
      <c r="Y21" s="32" t="s">
        <v>290</v>
      </c>
      <c r="Z21" s="32" t="s">
        <v>419</v>
      </c>
      <c r="AA21" s="63" t="s">
        <v>384</v>
      </c>
      <c r="AB21" s="63" t="s">
        <v>513</v>
      </c>
      <c r="AC21" s="31"/>
      <c r="AD21" s="31"/>
      <c r="AE21" s="31"/>
      <c r="AF21" s="30"/>
      <c r="AK21" s="39" t="str">
        <f t="shared" si="7"/>
        <v>T</v>
      </c>
    </row>
    <row r="22" spans="1:37" ht="13.5" customHeight="1" x14ac:dyDescent="0.2">
      <c r="A22" s="14" t="s">
        <v>205</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536</v>
      </c>
      <c r="W22" s="32" t="s">
        <v>158</v>
      </c>
      <c r="Y22" s="32" t="s">
        <v>291</v>
      </c>
      <c r="Z22" s="32" t="s">
        <v>420</v>
      </c>
      <c r="AA22" s="63" t="s">
        <v>385</v>
      </c>
      <c r="AB22" s="63" t="s">
        <v>514</v>
      </c>
      <c r="AC22" s="31"/>
      <c r="AD22" s="31"/>
      <c r="AE22" s="31"/>
      <c r="AF22" s="30"/>
      <c r="AK22" s="39" t="str">
        <f t="shared" si="7"/>
        <v>U</v>
      </c>
    </row>
    <row r="23" spans="1:37" ht="13.5" customHeight="1" x14ac:dyDescent="0.2">
      <c r="A23" s="14" t="s">
        <v>206</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537</v>
      </c>
      <c r="W23" s="32" t="s">
        <v>552</v>
      </c>
      <c r="Y23" s="32" t="s">
        <v>292</v>
      </c>
      <c r="Z23" s="32" t="s">
        <v>421</v>
      </c>
      <c r="AA23" s="63" t="s">
        <v>386</v>
      </c>
      <c r="AB23" s="63" t="s">
        <v>515</v>
      </c>
      <c r="AC23" s="31"/>
      <c r="AD23" s="31"/>
      <c r="AE23" s="31"/>
      <c r="AF23" s="30"/>
      <c r="AK23" s="39" t="str">
        <f t="shared" si="7"/>
        <v>V</v>
      </c>
    </row>
    <row r="24" spans="1:37" ht="13.5" customHeight="1" x14ac:dyDescent="0.2">
      <c r="A24" s="60" t="s">
        <v>261</v>
      </c>
      <c r="B24" s="15"/>
      <c r="C24" s="13" t="str">
        <f t="shared" si="9"/>
        <v/>
      </c>
      <c r="D24" s="13" t="str">
        <f>IF(C24="",D23,IF(D23&lt;&gt;"",CONCATENATE(D23,"、",C24),C24))</f>
        <v>地方創生</v>
      </c>
      <c r="F24" s="18" t="s">
        <v>264</v>
      </c>
      <c r="G24" s="17"/>
      <c r="H24" s="13" t="str">
        <f t="shared" si="1"/>
        <v/>
      </c>
      <c r="I24" s="13" t="str">
        <f t="shared" si="5"/>
        <v>一般会計</v>
      </c>
      <c r="K24" s="13"/>
      <c r="L24" s="13"/>
      <c r="O24" s="13"/>
      <c r="P24" s="13"/>
      <c r="Q24" s="19"/>
      <c r="T24" s="13"/>
      <c r="U24" s="32" t="s">
        <v>538</v>
      </c>
      <c r="Y24" s="32" t="s">
        <v>293</v>
      </c>
      <c r="Z24" s="32" t="s">
        <v>422</v>
      </c>
      <c r="AA24" s="63" t="s">
        <v>387</v>
      </c>
      <c r="AB24" s="63" t="s">
        <v>516</v>
      </c>
      <c r="AC24" s="31"/>
      <c r="AD24" s="31"/>
      <c r="AE24" s="31"/>
      <c r="AF24" s="30"/>
      <c r="AK24" s="39" t="str">
        <f>CHAR(CODE(AK23)+1)</f>
        <v>W</v>
      </c>
    </row>
    <row r="25" spans="1:37" ht="13.5" customHeight="1" x14ac:dyDescent="0.2">
      <c r="A25" s="62"/>
      <c r="B25" s="61"/>
      <c r="F25" s="18" t="s">
        <v>124</v>
      </c>
      <c r="G25" s="17"/>
      <c r="H25" s="13" t="str">
        <f t="shared" si="1"/>
        <v/>
      </c>
      <c r="I25" s="13" t="str">
        <f t="shared" si="5"/>
        <v>一般会計</v>
      </c>
      <c r="K25" s="13"/>
      <c r="L25" s="13"/>
      <c r="O25" s="13"/>
      <c r="P25" s="13"/>
      <c r="Q25" s="19"/>
      <c r="T25" s="13"/>
      <c r="U25" s="32" t="s">
        <v>539</v>
      </c>
      <c r="Y25" s="32" t="s">
        <v>294</v>
      </c>
      <c r="Z25" s="32" t="s">
        <v>423</v>
      </c>
      <c r="AA25" s="63" t="s">
        <v>388</v>
      </c>
      <c r="AB25" s="63" t="s">
        <v>517</v>
      </c>
      <c r="AC25" s="31"/>
      <c r="AD25" s="31"/>
      <c r="AE25" s="31"/>
      <c r="AF25" s="30"/>
      <c r="AK25" s="39" t="str">
        <f t="shared" si="7"/>
        <v>X</v>
      </c>
    </row>
    <row r="26" spans="1:37" ht="13.5" customHeight="1" x14ac:dyDescent="0.2">
      <c r="A26" s="59"/>
      <c r="B26" s="58"/>
      <c r="F26" s="18" t="s">
        <v>125</v>
      </c>
      <c r="G26" s="17"/>
      <c r="H26" s="13" t="str">
        <f t="shared" si="1"/>
        <v/>
      </c>
      <c r="I26" s="13" t="str">
        <f t="shared" si="5"/>
        <v>一般会計</v>
      </c>
      <c r="K26" s="13"/>
      <c r="L26" s="13"/>
      <c r="O26" s="13"/>
      <c r="P26" s="13"/>
      <c r="Q26" s="19"/>
      <c r="T26" s="13"/>
      <c r="U26" s="32" t="s">
        <v>540</v>
      </c>
      <c r="Y26" s="32" t="s">
        <v>295</v>
      </c>
      <c r="Z26" s="32" t="s">
        <v>424</v>
      </c>
      <c r="AA26" s="63" t="s">
        <v>389</v>
      </c>
      <c r="AB26" s="63" t="s">
        <v>518</v>
      </c>
      <c r="AC26" s="31"/>
      <c r="AD26" s="31"/>
      <c r="AE26" s="31"/>
      <c r="AF26" s="30"/>
      <c r="AK26" s="39" t="str">
        <f t="shared" si="7"/>
        <v>Y</v>
      </c>
    </row>
    <row r="27" spans="1:37" ht="13.5" customHeight="1" x14ac:dyDescent="0.2">
      <c r="A27" s="13" t="str">
        <f>IF(D24="", "-", D24)</f>
        <v>地方創生</v>
      </c>
      <c r="B27" s="13"/>
      <c r="F27" s="18" t="s">
        <v>126</v>
      </c>
      <c r="G27" s="17"/>
      <c r="H27" s="13" t="str">
        <f t="shared" si="1"/>
        <v/>
      </c>
      <c r="I27" s="13" t="str">
        <f t="shared" si="5"/>
        <v>一般会計</v>
      </c>
      <c r="K27" s="13"/>
      <c r="L27" s="13"/>
      <c r="O27" s="13"/>
      <c r="P27" s="13"/>
      <c r="Q27" s="19"/>
      <c r="T27" s="13"/>
      <c r="U27" s="32" t="s">
        <v>541</v>
      </c>
      <c r="Y27" s="32" t="s">
        <v>296</v>
      </c>
      <c r="Z27" s="32" t="s">
        <v>425</v>
      </c>
      <c r="AA27" s="63" t="s">
        <v>390</v>
      </c>
      <c r="AB27" s="63" t="s">
        <v>519</v>
      </c>
      <c r="AC27" s="31"/>
      <c r="AD27" s="31"/>
      <c r="AE27" s="31"/>
      <c r="AF27" s="30"/>
      <c r="AK27" s="39"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542</v>
      </c>
      <c r="Y28" s="32" t="s">
        <v>297</v>
      </c>
      <c r="Z28" s="32" t="s">
        <v>426</v>
      </c>
      <c r="AA28" s="63" t="s">
        <v>391</v>
      </c>
      <c r="AB28" s="63" t="s">
        <v>520</v>
      </c>
      <c r="AC28" s="31"/>
      <c r="AD28" s="31"/>
      <c r="AE28" s="31"/>
      <c r="AF28" s="30"/>
      <c r="AK28" s="39" t="s">
        <v>186</v>
      </c>
    </row>
    <row r="29" spans="1:37" ht="13.5" customHeight="1" x14ac:dyDescent="0.2">
      <c r="A29" s="13"/>
      <c r="B29" s="13"/>
      <c r="F29" s="18" t="s">
        <v>194</v>
      </c>
      <c r="G29" s="17"/>
      <c r="H29" s="13" t="str">
        <f t="shared" si="1"/>
        <v/>
      </c>
      <c r="I29" s="13" t="str">
        <f t="shared" si="5"/>
        <v>一般会計</v>
      </c>
      <c r="K29" s="13"/>
      <c r="L29" s="13"/>
      <c r="O29" s="13"/>
      <c r="P29" s="13"/>
      <c r="Q29" s="19"/>
      <c r="T29" s="13"/>
      <c r="U29" s="32" t="s">
        <v>543</v>
      </c>
      <c r="Y29" s="32" t="s">
        <v>298</v>
      </c>
      <c r="Z29" s="32" t="s">
        <v>427</v>
      </c>
      <c r="AA29" s="63" t="s">
        <v>392</v>
      </c>
      <c r="AB29" s="63" t="s">
        <v>521</v>
      </c>
      <c r="AC29" s="31"/>
      <c r="AD29" s="31"/>
      <c r="AE29" s="31"/>
      <c r="AF29" s="30"/>
      <c r="AK29" s="39" t="str">
        <f t="shared" si="7"/>
        <v>b</v>
      </c>
    </row>
    <row r="30" spans="1:37" ht="13.5" customHeight="1" x14ac:dyDescent="0.2">
      <c r="A30" s="13"/>
      <c r="B30" s="13"/>
      <c r="F30" s="18" t="s">
        <v>195</v>
      </c>
      <c r="G30" s="17"/>
      <c r="H30" s="13" t="str">
        <f t="shared" si="1"/>
        <v/>
      </c>
      <c r="I30" s="13" t="str">
        <f t="shared" si="5"/>
        <v>一般会計</v>
      </c>
      <c r="K30" s="13"/>
      <c r="L30" s="13"/>
      <c r="O30" s="13"/>
      <c r="P30" s="13"/>
      <c r="Q30" s="19"/>
      <c r="T30" s="13"/>
      <c r="U30" s="32" t="s">
        <v>544</v>
      </c>
      <c r="Y30" s="32" t="s">
        <v>299</v>
      </c>
      <c r="Z30" s="32" t="s">
        <v>428</v>
      </c>
      <c r="AA30" s="63" t="s">
        <v>393</v>
      </c>
      <c r="AB30" s="63" t="s">
        <v>522</v>
      </c>
      <c r="AC30" s="31"/>
      <c r="AD30" s="31"/>
      <c r="AE30" s="31"/>
      <c r="AF30" s="30"/>
      <c r="AK30" s="39" t="str">
        <f t="shared" si="7"/>
        <v>c</v>
      </c>
    </row>
    <row r="31" spans="1:37" ht="13.5" customHeight="1" x14ac:dyDescent="0.2">
      <c r="A31" s="13"/>
      <c r="B31" s="13"/>
      <c r="F31" s="18" t="s">
        <v>196</v>
      </c>
      <c r="G31" s="17"/>
      <c r="H31" s="13" t="str">
        <f t="shared" si="1"/>
        <v/>
      </c>
      <c r="I31" s="13" t="str">
        <f t="shared" si="5"/>
        <v>一般会計</v>
      </c>
      <c r="K31" s="13"/>
      <c r="L31" s="13"/>
      <c r="O31" s="13"/>
      <c r="P31" s="13"/>
      <c r="Q31" s="19"/>
      <c r="T31" s="13"/>
      <c r="U31" s="32" t="s">
        <v>545</v>
      </c>
      <c r="Y31" s="32" t="s">
        <v>300</v>
      </c>
      <c r="Z31" s="32" t="s">
        <v>429</v>
      </c>
      <c r="AA31" s="63" t="s">
        <v>394</v>
      </c>
      <c r="AB31" s="63" t="s">
        <v>523</v>
      </c>
      <c r="AC31" s="31"/>
      <c r="AD31" s="31"/>
      <c r="AE31" s="31"/>
      <c r="AF31" s="30"/>
      <c r="AK31" s="39" t="str">
        <f t="shared" si="7"/>
        <v>d</v>
      </c>
    </row>
    <row r="32" spans="1:37" ht="13.5" customHeight="1" x14ac:dyDescent="0.2">
      <c r="A32" s="13"/>
      <c r="B32" s="13"/>
      <c r="F32" s="18" t="s">
        <v>197</v>
      </c>
      <c r="G32" s="17"/>
      <c r="H32" s="13" t="str">
        <f t="shared" si="1"/>
        <v/>
      </c>
      <c r="I32" s="13" t="str">
        <f t="shared" si="5"/>
        <v>一般会計</v>
      </c>
      <c r="K32" s="13"/>
      <c r="L32" s="13"/>
      <c r="O32" s="13"/>
      <c r="P32" s="13"/>
      <c r="Q32" s="19"/>
      <c r="T32" s="13"/>
      <c r="U32" s="32" t="s">
        <v>546</v>
      </c>
      <c r="Y32" s="32" t="s">
        <v>301</v>
      </c>
      <c r="Z32" s="32" t="s">
        <v>430</v>
      </c>
      <c r="AA32" s="63" t="s">
        <v>64</v>
      </c>
      <c r="AB32" s="63" t="s">
        <v>64</v>
      </c>
      <c r="AC32" s="31"/>
      <c r="AD32" s="31"/>
      <c r="AE32" s="31"/>
      <c r="AF32" s="30"/>
      <c r="AK32" s="39" t="str">
        <f t="shared" si="7"/>
        <v>e</v>
      </c>
    </row>
    <row r="33" spans="1:37" ht="13.5" customHeight="1" x14ac:dyDescent="0.2">
      <c r="A33" s="13"/>
      <c r="B33" s="13"/>
      <c r="F33" s="18" t="s">
        <v>198</v>
      </c>
      <c r="G33" s="17"/>
      <c r="H33" s="13" t="str">
        <f t="shared" si="1"/>
        <v/>
      </c>
      <c r="I33" s="13" t="str">
        <f t="shared" si="5"/>
        <v>一般会計</v>
      </c>
      <c r="K33" s="13"/>
      <c r="L33" s="13"/>
      <c r="O33" s="13"/>
      <c r="P33" s="13"/>
      <c r="Q33" s="19"/>
      <c r="T33" s="13"/>
      <c r="U33" s="32" t="s">
        <v>547</v>
      </c>
      <c r="Y33" s="32" t="s">
        <v>302</v>
      </c>
      <c r="Z33" s="32" t="s">
        <v>431</v>
      </c>
      <c r="AA33" s="52"/>
      <c r="AB33" s="31"/>
      <c r="AC33" s="31"/>
      <c r="AD33" s="31"/>
      <c r="AE33" s="31"/>
      <c r="AF33" s="30"/>
      <c r="AK33" s="39" t="str">
        <f t="shared" si="7"/>
        <v>f</v>
      </c>
    </row>
    <row r="34" spans="1:37" ht="13.5" customHeight="1" x14ac:dyDescent="0.2">
      <c r="A34" s="13"/>
      <c r="B34" s="13"/>
      <c r="F34" s="18" t="s">
        <v>199</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2">
      <c r="A35" s="13"/>
      <c r="B35" s="13"/>
      <c r="F35" s="18" t="s">
        <v>200</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2">
      <c r="A36" s="13"/>
      <c r="B36" s="13"/>
      <c r="F36" s="18" t="s">
        <v>201</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2">
      <c r="A38" s="13"/>
      <c r="B38" s="13"/>
      <c r="F38" s="13"/>
      <c r="G38" s="19"/>
      <c r="K38" s="13"/>
      <c r="L38" s="13"/>
      <c r="O38" s="13"/>
      <c r="P38" s="13"/>
      <c r="Q38" s="19"/>
      <c r="T38" s="13"/>
      <c r="U38" s="32" t="s">
        <v>248</v>
      </c>
      <c r="Y38" s="32" t="s">
        <v>307</v>
      </c>
      <c r="Z38" s="32" t="s">
        <v>436</v>
      </c>
      <c r="AF38" s="30"/>
      <c r="AK38" s="39" t="str">
        <f t="shared" si="7"/>
        <v>k</v>
      </c>
    </row>
    <row r="39" spans="1:37" x14ac:dyDescent="0.2">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2">
      <c r="A40" s="13"/>
      <c r="B40" s="13"/>
      <c r="F40" s="13"/>
      <c r="G40" s="19"/>
      <c r="K40" s="13"/>
      <c r="L40" s="13"/>
      <c r="O40" s="13"/>
      <c r="P40" s="13"/>
      <c r="Q40" s="19"/>
      <c r="T40" s="13"/>
      <c r="Y40" s="32" t="s">
        <v>309</v>
      </c>
      <c r="Z40" s="32" t="s">
        <v>438</v>
      </c>
      <c r="AF40" s="30"/>
      <c r="AK40" s="39" t="str">
        <f t="shared" si="7"/>
        <v>m</v>
      </c>
    </row>
    <row r="41" spans="1:37" x14ac:dyDescent="0.2">
      <c r="A41" s="13"/>
      <c r="B41" s="13"/>
      <c r="F41" s="13"/>
      <c r="G41" s="19"/>
      <c r="K41" s="13"/>
      <c r="L41" s="13"/>
      <c r="O41" s="13"/>
      <c r="P41" s="13"/>
      <c r="Q41" s="19"/>
      <c r="T41" s="13"/>
      <c r="Y41" s="32" t="s">
        <v>310</v>
      </c>
      <c r="Z41" s="32" t="s">
        <v>439</v>
      </c>
      <c r="AF41" s="30"/>
      <c r="AK41" s="39" t="str">
        <f t="shared" si="7"/>
        <v>n</v>
      </c>
    </row>
    <row r="42" spans="1:37" x14ac:dyDescent="0.2">
      <c r="A42" s="13"/>
      <c r="B42" s="13"/>
      <c r="F42" s="13"/>
      <c r="G42" s="19"/>
      <c r="K42" s="13"/>
      <c r="L42" s="13"/>
      <c r="O42" s="13"/>
      <c r="P42" s="13"/>
      <c r="Q42" s="19"/>
      <c r="T42" s="13"/>
      <c r="Y42" s="32" t="s">
        <v>311</v>
      </c>
      <c r="Z42" s="32" t="s">
        <v>440</v>
      </c>
      <c r="AF42" s="30"/>
      <c r="AK42" s="39" t="str">
        <f t="shared" si="7"/>
        <v>o</v>
      </c>
    </row>
    <row r="43" spans="1:37" x14ac:dyDescent="0.2">
      <c r="A43" s="13"/>
      <c r="B43" s="13"/>
      <c r="F43" s="13"/>
      <c r="G43" s="19"/>
      <c r="K43" s="13"/>
      <c r="L43" s="13"/>
      <c r="O43" s="13"/>
      <c r="P43" s="13"/>
      <c r="Q43" s="19"/>
      <c r="T43" s="13"/>
      <c r="Y43" s="32" t="s">
        <v>312</v>
      </c>
      <c r="Z43" s="32" t="s">
        <v>441</v>
      </c>
      <c r="AF43" s="30"/>
      <c r="AK43" s="39" t="str">
        <f t="shared" si="7"/>
        <v>p</v>
      </c>
    </row>
    <row r="44" spans="1:37" x14ac:dyDescent="0.2">
      <c r="A44" s="13"/>
      <c r="B44" s="13"/>
      <c r="F44" s="13"/>
      <c r="G44" s="19"/>
      <c r="K44" s="13"/>
      <c r="L44" s="13"/>
      <c r="O44" s="13"/>
      <c r="P44" s="13"/>
      <c r="Q44" s="19"/>
      <c r="T44" s="13"/>
      <c r="Y44" s="32" t="s">
        <v>313</v>
      </c>
      <c r="Z44" s="32" t="s">
        <v>442</v>
      </c>
      <c r="AF44" s="30"/>
      <c r="AK44" s="39" t="str">
        <f t="shared" si="7"/>
        <v>q</v>
      </c>
    </row>
    <row r="45" spans="1:37" x14ac:dyDescent="0.2">
      <c r="A45" s="13"/>
      <c r="B45" s="13"/>
      <c r="F45" s="13"/>
      <c r="G45" s="19"/>
      <c r="K45" s="13"/>
      <c r="L45" s="13"/>
      <c r="O45" s="13"/>
      <c r="P45" s="13"/>
      <c r="Q45" s="19"/>
      <c r="T45" s="13"/>
      <c r="Y45" s="32" t="s">
        <v>314</v>
      </c>
      <c r="Z45" s="32" t="s">
        <v>443</v>
      </c>
      <c r="AF45" s="30"/>
      <c r="AK45" s="39" t="str">
        <f t="shared" si="7"/>
        <v>r</v>
      </c>
    </row>
    <row r="46" spans="1:37" x14ac:dyDescent="0.2">
      <c r="A46" s="13"/>
      <c r="B46" s="13"/>
      <c r="F46" s="13"/>
      <c r="G46" s="19"/>
      <c r="K46" s="13"/>
      <c r="L46" s="13"/>
      <c r="O46" s="13"/>
      <c r="P46" s="13"/>
      <c r="Q46" s="19"/>
      <c r="T46" s="13"/>
      <c r="Y46" s="32" t="s">
        <v>315</v>
      </c>
      <c r="Z46" s="32" t="s">
        <v>444</v>
      </c>
      <c r="AF46" s="30"/>
      <c r="AK46" s="39" t="str">
        <f t="shared" si="7"/>
        <v>s</v>
      </c>
    </row>
    <row r="47" spans="1:37" x14ac:dyDescent="0.2">
      <c r="A47" s="13"/>
      <c r="B47" s="13"/>
      <c r="F47" s="13"/>
      <c r="G47" s="19"/>
      <c r="K47" s="13"/>
      <c r="L47" s="13"/>
      <c r="O47" s="13"/>
      <c r="P47" s="13"/>
      <c r="Q47" s="19"/>
      <c r="T47" s="13"/>
      <c r="Y47" s="32" t="s">
        <v>316</v>
      </c>
      <c r="Z47" s="32" t="s">
        <v>445</v>
      </c>
      <c r="AF47" s="30"/>
      <c r="AK47" s="39" t="str">
        <f t="shared" si="7"/>
        <v>t</v>
      </c>
    </row>
    <row r="48" spans="1:37" x14ac:dyDescent="0.2">
      <c r="A48" s="13"/>
      <c r="B48" s="13"/>
      <c r="F48" s="13"/>
      <c r="G48" s="19"/>
      <c r="K48" s="13"/>
      <c r="L48" s="13"/>
      <c r="O48" s="13"/>
      <c r="P48" s="13"/>
      <c r="Q48" s="19"/>
      <c r="T48" s="13"/>
      <c r="Y48" s="32" t="s">
        <v>317</v>
      </c>
      <c r="Z48" s="32" t="s">
        <v>446</v>
      </c>
      <c r="AF48" s="30"/>
      <c r="AK48" s="39" t="str">
        <f t="shared" si="7"/>
        <v>u</v>
      </c>
    </row>
    <row r="49" spans="1:37" x14ac:dyDescent="0.2">
      <c r="A49" s="13"/>
      <c r="B49" s="13"/>
      <c r="F49" s="13"/>
      <c r="G49" s="19"/>
      <c r="K49" s="13"/>
      <c r="L49" s="13"/>
      <c r="O49" s="13"/>
      <c r="P49" s="13"/>
      <c r="Q49" s="19"/>
      <c r="T49" s="13"/>
      <c r="Y49" s="32" t="s">
        <v>318</v>
      </c>
      <c r="Z49" s="32" t="s">
        <v>447</v>
      </c>
      <c r="AF49" s="30"/>
      <c r="AK49" s="39" t="str">
        <f t="shared" si="7"/>
        <v>v</v>
      </c>
    </row>
    <row r="50" spans="1:37" x14ac:dyDescent="0.2">
      <c r="A50" s="13"/>
      <c r="B50" s="13"/>
      <c r="F50" s="13"/>
      <c r="G50" s="19"/>
      <c r="K50" s="13"/>
      <c r="L50" s="13"/>
      <c r="O50" s="13"/>
      <c r="P50" s="13"/>
      <c r="Q50" s="19"/>
      <c r="T50" s="13"/>
      <c r="Y50" s="32" t="s">
        <v>319</v>
      </c>
      <c r="Z50" s="32" t="s">
        <v>448</v>
      </c>
      <c r="AF50" s="30"/>
    </row>
    <row r="51" spans="1:37" x14ac:dyDescent="0.2">
      <c r="A51" s="13"/>
      <c r="B51" s="13"/>
      <c r="F51" s="13"/>
      <c r="G51" s="19"/>
      <c r="K51" s="13"/>
      <c r="L51" s="13"/>
      <c r="O51" s="13"/>
      <c r="P51" s="13"/>
      <c r="Q51" s="19"/>
      <c r="T51" s="13"/>
      <c r="Y51" s="32" t="s">
        <v>320</v>
      </c>
      <c r="Z51" s="32" t="s">
        <v>449</v>
      </c>
      <c r="AF51" s="30"/>
    </row>
    <row r="52" spans="1:37" x14ac:dyDescent="0.2">
      <c r="A52" s="13"/>
      <c r="B52" s="13"/>
      <c r="F52" s="13"/>
      <c r="G52" s="19"/>
      <c r="K52" s="13"/>
      <c r="L52" s="13"/>
      <c r="O52" s="13"/>
      <c r="P52" s="13"/>
      <c r="Q52" s="19"/>
      <c r="T52" s="13"/>
      <c r="Y52" s="32" t="s">
        <v>321</v>
      </c>
      <c r="Z52" s="32" t="s">
        <v>450</v>
      </c>
      <c r="AF52" s="30"/>
    </row>
    <row r="53" spans="1:37" x14ac:dyDescent="0.2">
      <c r="A53" s="13"/>
      <c r="B53" s="13"/>
      <c r="F53" s="13"/>
      <c r="G53" s="19"/>
      <c r="K53" s="13"/>
      <c r="L53" s="13"/>
      <c r="O53" s="13"/>
      <c r="P53" s="13"/>
      <c r="Q53" s="19"/>
      <c r="T53" s="13"/>
      <c r="Y53" s="32" t="s">
        <v>322</v>
      </c>
      <c r="Z53" s="32" t="s">
        <v>451</v>
      </c>
      <c r="AF53" s="30"/>
    </row>
    <row r="54" spans="1:37" x14ac:dyDescent="0.2">
      <c r="A54" s="13"/>
      <c r="B54" s="13"/>
      <c r="F54" s="13"/>
      <c r="G54" s="19"/>
      <c r="K54" s="13"/>
      <c r="L54" s="13"/>
      <c r="O54" s="13"/>
      <c r="P54" s="20"/>
      <c r="Q54" s="19"/>
      <c r="T54" s="13"/>
      <c r="Y54" s="32" t="s">
        <v>323</v>
      </c>
      <c r="Z54" s="32" t="s">
        <v>452</v>
      </c>
      <c r="AF54" s="30"/>
    </row>
    <row r="55" spans="1:37" x14ac:dyDescent="0.2">
      <c r="A55" s="13"/>
      <c r="B55" s="13"/>
      <c r="F55" s="13"/>
      <c r="G55" s="19"/>
      <c r="K55" s="13"/>
      <c r="L55" s="13"/>
      <c r="O55" s="13"/>
      <c r="P55" s="13"/>
      <c r="Q55" s="19"/>
      <c r="T55" s="13"/>
      <c r="Y55" s="32" t="s">
        <v>324</v>
      </c>
      <c r="Z55" s="32" t="s">
        <v>453</v>
      </c>
      <c r="AF55" s="30"/>
    </row>
    <row r="56" spans="1:37" x14ac:dyDescent="0.2">
      <c r="A56" s="13"/>
      <c r="B56" s="13"/>
      <c r="F56" s="13"/>
      <c r="G56" s="19"/>
      <c r="K56" s="13"/>
      <c r="L56" s="13"/>
      <c r="O56" s="13"/>
      <c r="P56" s="13"/>
      <c r="Q56" s="19"/>
      <c r="T56" s="13"/>
      <c r="Y56" s="32" t="s">
        <v>325</v>
      </c>
      <c r="Z56" s="32" t="s">
        <v>454</v>
      </c>
      <c r="AF56" s="30"/>
    </row>
    <row r="57" spans="1:37" x14ac:dyDescent="0.2">
      <c r="A57" s="13"/>
      <c r="B57" s="13"/>
      <c r="F57" s="13"/>
      <c r="G57" s="19"/>
      <c r="K57" s="13"/>
      <c r="L57" s="13"/>
      <c r="O57" s="13"/>
      <c r="P57" s="13"/>
      <c r="Q57" s="19"/>
      <c r="T57" s="13"/>
      <c r="Y57" s="32" t="s">
        <v>326</v>
      </c>
      <c r="Z57" s="32" t="s">
        <v>455</v>
      </c>
      <c r="AF57" s="30"/>
    </row>
    <row r="58" spans="1:37" x14ac:dyDescent="0.2">
      <c r="A58" s="13"/>
      <c r="B58" s="13"/>
      <c r="F58" s="13"/>
      <c r="G58" s="19"/>
      <c r="K58" s="13"/>
      <c r="L58" s="13"/>
      <c r="O58" s="13"/>
      <c r="P58" s="13"/>
      <c r="Q58" s="19"/>
      <c r="T58" s="13"/>
      <c r="Y58" s="32" t="s">
        <v>327</v>
      </c>
      <c r="Z58" s="32" t="s">
        <v>456</v>
      </c>
      <c r="AF58" s="30"/>
    </row>
    <row r="59" spans="1:37" x14ac:dyDescent="0.2">
      <c r="A59" s="13"/>
      <c r="B59" s="13"/>
      <c r="F59" s="13"/>
      <c r="G59" s="19"/>
      <c r="K59" s="13"/>
      <c r="L59" s="13"/>
      <c r="O59" s="13"/>
      <c r="P59" s="13"/>
      <c r="Q59" s="19"/>
      <c r="T59" s="13"/>
      <c r="Y59" s="32" t="s">
        <v>328</v>
      </c>
      <c r="Z59" s="32" t="s">
        <v>457</v>
      </c>
      <c r="AF59" s="30"/>
    </row>
    <row r="60" spans="1:37" x14ac:dyDescent="0.2">
      <c r="A60" s="13"/>
      <c r="B60" s="13"/>
      <c r="F60" s="13"/>
      <c r="G60" s="19"/>
      <c r="K60" s="13"/>
      <c r="L60" s="13"/>
      <c r="O60" s="13"/>
      <c r="P60" s="13"/>
      <c r="Q60" s="19"/>
      <c r="T60" s="13"/>
      <c r="Y60" s="32" t="s">
        <v>329</v>
      </c>
      <c r="Z60" s="32" t="s">
        <v>458</v>
      </c>
      <c r="AF60" s="30"/>
    </row>
    <row r="61" spans="1:37" x14ac:dyDescent="0.2">
      <c r="A61" s="13"/>
      <c r="B61" s="13"/>
      <c r="F61" s="13"/>
      <c r="G61" s="19"/>
      <c r="K61" s="13"/>
      <c r="L61" s="13"/>
      <c r="O61" s="13"/>
      <c r="P61" s="13"/>
      <c r="Q61" s="19"/>
      <c r="T61" s="13"/>
      <c r="Y61" s="32" t="s">
        <v>330</v>
      </c>
      <c r="Z61" s="32" t="s">
        <v>459</v>
      </c>
      <c r="AF61" s="30"/>
    </row>
    <row r="62" spans="1:37" x14ac:dyDescent="0.2">
      <c r="A62" s="13"/>
      <c r="B62" s="13"/>
      <c r="F62" s="13"/>
      <c r="G62" s="19"/>
      <c r="K62" s="13"/>
      <c r="L62" s="13"/>
      <c r="O62" s="13"/>
      <c r="P62" s="13"/>
      <c r="Q62" s="19"/>
      <c r="T62" s="13"/>
      <c r="Y62" s="32" t="s">
        <v>331</v>
      </c>
      <c r="Z62" s="32" t="s">
        <v>460</v>
      </c>
      <c r="AF62" s="30"/>
    </row>
    <row r="63" spans="1:37" x14ac:dyDescent="0.2">
      <c r="A63" s="13"/>
      <c r="B63" s="13"/>
      <c r="F63" s="13"/>
      <c r="G63" s="19"/>
      <c r="K63" s="13"/>
      <c r="L63" s="13"/>
      <c r="O63" s="13"/>
      <c r="P63" s="13"/>
      <c r="Q63" s="19"/>
      <c r="T63" s="13"/>
      <c r="Y63" s="32" t="s">
        <v>332</v>
      </c>
      <c r="Z63" s="32" t="s">
        <v>461</v>
      </c>
      <c r="AF63" s="30"/>
    </row>
    <row r="64" spans="1:37" x14ac:dyDescent="0.2">
      <c r="A64" s="13"/>
      <c r="B64" s="13"/>
      <c r="F64" s="13"/>
      <c r="G64" s="19"/>
      <c r="K64" s="13"/>
      <c r="L64" s="13"/>
      <c r="O64" s="13"/>
      <c r="P64" s="13"/>
      <c r="Q64" s="19"/>
      <c r="T64" s="13"/>
      <c r="Y64" s="32" t="s">
        <v>333</v>
      </c>
      <c r="Z64" s="32" t="s">
        <v>462</v>
      </c>
      <c r="AF64" s="30"/>
    </row>
    <row r="65" spans="1:32" x14ac:dyDescent="0.2">
      <c r="A65" s="13"/>
      <c r="B65" s="13"/>
      <c r="F65" s="13"/>
      <c r="G65" s="19"/>
      <c r="K65" s="13"/>
      <c r="L65" s="13"/>
      <c r="O65" s="13"/>
      <c r="P65" s="13"/>
      <c r="Q65" s="19"/>
      <c r="T65" s="13"/>
      <c r="Y65" s="32" t="s">
        <v>334</v>
      </c>
      <c r="Z65" s="32" t="s">
        <v>463</v>
      </c>
      <c r="AF65" s="30"/>
    </row>
    <row r="66" spans="1:32" x14ac:dyDescent="0.2">
      <c r="A66" s="13"/>
      <c r="B66" s="13"/>
      <c r="F66" s="13"/>
      <c r="G66" s="19"/>
      <c r="K66" s="13"/>
      <c r="L66" s="13"/>
      <c r="O66" s="13"/>
      <c r="P66" s="13"/>
      <c r="Q66" s="19"/>
      <c r="T66" s="13"/>
      <c r="Y66" s="32" t="s">
        <v>65</v>
      </c>
      <c r="Z66" s="32" t="s">
        <v>464</v>
      </c>
      <c r="AF66" s="30"/>
    </row>
    <row r="67" spans="1:32" x14ac:dyDescent="0.2">
      <c r="A67" s="13"/>
      <c r="B67" s="13"/>
      <c r="F67" s="13"/>
      <c r="G67" s="19"/>
      <c r="K67" s="13"/>
      <c r="L67" s="13"/>
      <c r="O67" s="13"/>
      <c r="P67" s="13"/>
      <c r="Q67" s="19"/>
      <c r="T67" s="13"/>
      <c r="Y67" s="32" t="s">
        <v>335</v>
      </c>
      <c r="Z67" s="32" t="s">
        <v>465</v>
      </c>
      <c r="AF67" s="30"/>
    </row>
    <row r="68" spans="1:32" x14ac:dyDescent="0.2">
      <c r="A68" s="13"/>
      <c r="B68" s="13"/>
      <c r="F68" s="13"/>
      <c r="G68" s="19"/>
      <c r="K68" s="13"/>
      <c r="L68" s="13"/>
      <c r="O68" s="13"/>
      <c r="P68" s="13"/>
      <c r="Q68" s="19"/>
      <c r="T68" s="13"/>
      <c r="Y68" s="32" t="s">
        <v>336</v>
      </c>
      <c r="Z68" s="32" t="s">
        <v>466</v>
      </c>
      <c r="AF68" s="30"/>
    </row>
    <row r="69" spans="1:32" x14ac:dyDescent="0.2">
      <c r="A69" s="13"/>
      <c r="B69" s="13"/>
      <c r="F69" s="13"/>
      <c r="G69" s="19"/>
      <c r="K69" s="13"/>
      <c r="L69" s="13"/>
      <c r="O69" s="13"/>
      <c r="P69" s="13"/>
      <c r="Q69" s="19"/>
      <c r="T69" s="13"/>
      <c r="Y69" s="32" t="s">
        <v>337</v>
      </c>
      <c r="Z69" s="32" t="s">
        <v>467</v>
      </c>
      <c r="AF69" s="30"/>
    </row>
    <row r="70" spans="1:32" x14ac:dyDescent="0.2">
      <c r="A70" s="13"/>
      <c r="B70" s="13"/>
      <c r="Y70" s="32" t="s">
        <v>338</v>
      </c>
      <c r="Z70" s="32" t="s">
        <v>468</v>
      </c>
    </row>
    <row r="71" spans="1:32" x14ac:dyDescent="0.2">
      <c r="Y71" s="32" t="s">
        <v>339</v>
      </c>
      <c r="Z71" s="32" t="s">
        <v>469</v>
      </c>
    </row>
    <row r="72" spans="1:32" x14ac:dyDescent="0.2">
      <c r="Y72" s="32" t="s">
        <v>340</v>
      </c>
      <c r="Z72" s="32" t="s">
        <v>470</v>
      </c>
    </row>
    <row r="73" spans="1:32" x14ac:dyDescent="0.2">
      <c r="Y73" s="32" t="s">
        <v>341</v>
      </c>
      <c r="Z73" s="32" t="s">
        <v>471</v>
      </c>
    </row>
    <row r="74" spans="1:32" x14ac:dyDescent="0.2">
      <c r="Y74" s="32" t="s">
        <v>342</v>
      </c>
      <c r="Z74" s="32" t="s">
        <v>472</v>
      </c>
    </row>
    <row r="75" spans="1:32" x14ac:dyDescent="0.2">
      <c r="Y75" s="32" t="s">
        <v>343</v>
      </c>
      <c r="Z75" s="32" t="s">
        <v>473</v>
      </c>
    </row>
    <row r="76" spans="1:32" x14ac:dyDescent="0.2">
      <c r="Y76" s="32" t="s">
        <v>344</v>
      </c>
      <c r="Z76" s="32" t="s">
        <v>474</v>
      </c>
    </row>
    <row r="77" spans="1:32" x14ac:dyDescent="0.2">
      <c r="Y77" s="32" t="s">
        <v>345</v>
      </c>
      <c r="Z77" s="32" t="s">
        <v>475</v>
      </c>
    </row>
    <row r="78" spans="1:32" x14ac:dyDescent="0.2">
      <c r="Y78" s="32" t="s">
        <v>346</v>
      </c>
      <c r="Z78" s="32" t="s">
        <v>476</v>
      </c>
    </row>
    <row r="79" spans="1:32" x14ac:dyDescent="0.2">
      <c r="Y79" s="32" t="s">
        <v>347</v>
      </c>
      <c r="Z79" s="32" t="s">
        <v>477</v>
      </c>
    </row>
    <row r="80" spans="1:32" x14ac:dyDescent="0.2">
      <c r="Y80" s="32" t="s">
        <v>348</v>
      </c>
      <c r="Z80" s="32" t="s">
        <v>478</v>
      </c>
    </row>
    <row r="81" spans="25:26" x14ac:dyDescent="0.2">
      <c r="Y81" s="32" t="s">
        <v>349</v>
      </c>
      <c r="Z81" s="32" t="s">
        <v>479</v>
      </c>
    </row>
    <row r="82" spans="25:26" x14ac:dyDescent="0.2">
      <c r="Y82" s="32" t="s">
        <v>350</v>
      </c>
      <c r="Z82" s="32" t="s">
        <v>480</v>
      </c>
    </row>
    <row r="83" spans="25:26" x14ac:dyDescent="0.2">
      <c r="Y83" s="32" t="s">
        <v>351</v>
      </c>
      <c r="Z83" s="32" t="s">
        <v>481</v>
      </c>
    </row>
    <row r="84" spans="25:26" x14ac:dyDescent="0.2">
      <c r="Y84" s="32" t="s">
        <v>352</v>
      </c>
      <c r="Z84" s="32" t="s">
        <v>482</v>
      </c>
    </row>
    <row r="85" spans="25:26" x14ac:dyDescent="0.2">
      <c r="Y85" s="32" t="s">
        <v>353</v>
      </c>
      <c r="Z85" s="32" t="s">
        <v>483</v>
      </c>
    </row>
    <row r="86" spans="25:26" x14ac:dyDescent="0.2">
      <c r="Y86" s="32" t="s">
        <v>354</v>
      </c>
      <c r="Z86" s="32" t="s">
        <v>484</v>
      </c>
    </row>
    <row r="87" spans="25:26" x14ac:dyDescent="0.2">
      <c r="Y87" s="32" t="s">
        <v>355</v>
      </c>
      <c r="Z87" s="32" t="s">
        <v>485</v>
      </c>
    </row>
    <row r="88" spans="25:26" x14ac:dyDescent="0.2">
      <c r="Y88" s="32" t="s">
        <v>356</v>
      </c>
      <c r="Z88" s="32" t="s">
        <v>486</v>
      </c>
    </row>
    <row r="89" spans="25:26" x14ac:dyDescent="0.2">
      <c r="Y89" s="32" t="s">
        <v>357</v>
      </c>
      <c r="Z89" s="32" t="s">
        <v>487</v>
      </c>
    </row>
    <row r="90" spans="25:26" x14ac:dyDescent="0.2">
      <c r="Y90" s="32" t="s">
        <v>358</v>
      </c>
      <c r="Z90" s="32" t="s">
        <v>488</v>
      </c>
    </row>
    <row r="91" spans="25:26" x14ac:dyDescent="0.2">
      <c r="Y91" s="32" t="s">
        <v>359</v>
      </c>
      <c r="Z91" s="32" t="s">
        <v>489</v>
      </c>
    </row>
    <row r="92" spans="25:26" x14ac:dyDescent="0.2">
      <c r="Y92" s="32" t="s">
        <v>360</v>
      </c>
      <c r="Z92" s="32" t="s">
        <v>490</v>
      </c>
    </row>
    <row r="93" spans="25:26" x14ac:dyDescent="0.2">
      <c r="Y93" s="32" t="s">
        <v>361</v>
      </c>
      <c r="Z93" s="32" t="s">
        <v>491</v>
      </c>
    </row>
    <row r="94" spans="25:26" x14ac:dyDescent="0.2">
      <c r="Y94" s="32" t="s">
        <v>362</v>
      </c>
      <c r="Z94" s="32" t="s">
        <v>492</v>
      </c>
    </row>
    <row r="95" spans="25:26" x14ac:dyDescent="0.2">
      <c r="Y95" s="32" t="s">
        <v>363</v>
      </c>
      <c r="Z95" s="32" t="s">
        <v>493</v>
      </c>
    </row>
    <row r="96" spans="25:26" x14ac:dyDescent="0.2">
      <c r="Y96" s="32" t="s">
        <v>265</v>
      </c>
      <c r="Z96" s="32" t="s">
        <v>494</v>
      </c>
    </row>
    <row r="97" spans="25:26" x14ac:dyDescent="0.2">
      <c r="Y97" s="32" t="s">
        <v>364</v>
      </c>
      <c r="Z97" s="32" t="s">
        <v>495</v>
      </c>
    </row>
    <row r="98" spans="25:26" x14ac:dyDescent="0.2">
      <c r="Y98" s="32" t="s">
        <v>365</v>
      </c>
      <c r="Z98" s="32" t="s">
        <v>496</v>
      </c>
    </row>
    <row r="99" spans="25:26" x14ac:dyDescent="0.2">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2021-08-31T17:49:10Z</dcterms:created>
  <dcterms:modified xsi:type="dcterms:W3CDTF">2021-09-10T07:28:40Z</dcterms:modified>
</cp:coreProperties>
</file>