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10" i="3" l="1"/>
  <c r="AY44" i="3"/>
  <c r="AY45" i="3" s="1"/>
  <c r="AY40" i="3"/>
  <c r="AY43" i="3" s="1"/>
  <c r="AY38" i="3"/>
  <c r="AY39" i="3" s="1"/>
  <c r="AY42" i="3" l="1"/>
  <c r="AY41" i="3"/>
  <c r="AY46" i="3"/>
  <c r="AW88" i="3"/>
  <c r="AT88" i="3"/>
  <c r="AQ88" i="3"/>
  <c r="AL88" i="3"/>
  <c r="AI88" i="3"/>
  <c r="AF88" i="3"/>
  <c r="Z88" i="3"/>
  <c r="W88" i="3"/>
  <c r="T88" i="3"/>
  <c r="N88" i="3"/>
  <c r="K88" i="3"/>
  <c r="H88" i="3"/>
  <c r="AW87" i="3"/>
  <c r="AT87" i="3"/>
  <c r="AQ87" i="3"/>
  <c r="AL87" i="3"/>
  <c r="AI87" i="3"/>
  <c r="AF87" i="3"/>
  <c r="Z87" i="3"/>
  <c r="W87" i="3"/>
  <c r="T87" i="3"/>
  <c r="N87" i="3"/>
  <c r="K87" i="3"/>
  <c r="H87" i="3"/>
  <c r="AV2" i="3" l="1"/>
  <c r="C12" i="4" l="1"/>
  <c r="W24" i="3" l="1"/>
  <c r="C23" i="4" l="1"/>
  <c r="C24" i="4"/>
  <c r="W21" i="3" l="1"/>
  <c r="AD21" i="3"/>
  <c r="P21" i="3"/>
  <c r="P18" i="3" l="1"/>
  <c r="P20" i="3" s="1"/>
  <c r="W18" i="3"/>
  <c r="W20" i="3" s="1"/>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<sst xmlns="http://schemas.openxmlformats.org/spreadsheetml/2006/main" count="760" uniqueCount="620">
  <si>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</si>
  <si>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</si>
  <si>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</si>
  <si>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</si>
  <si>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</si>
  <si>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</si>
  <si>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</si>
  <si>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</si>
  <si>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</si>
  <si>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</si>
  <si>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</si>
  <si>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</si>
  <si>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</si>
  <si>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</si>
  <si>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</si>
  <si>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</si>
  <si>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</si>
  <si>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</si>
  <si>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</si>
  <si>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</si>
  <si>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</si>
  <si>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</si>
  <si>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</si>
  <si>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</si>
  <si>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</si>
  <si>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</si>
  <si>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</si>
  <si>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</si>
  <si>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</si>
  <si>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</si>
  <si>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</si>
  <si>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</si>
  <si>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</si>
  <si>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</si>
  <si>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</si>
  <si>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</si>
  <si>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</si>
  <si>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</si>
  <si>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</si>
  <si>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</si>
  <si>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</si>
  <si>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</si>
  <si>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</si>
  <si>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</si>
  <si>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</si>
  <si>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</si>
  <si>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</si>
  <si>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</si>
  <si>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</si>
  <si>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</si>
  <si>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</si>
  <si>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</si>
  <si>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</si>
  <si>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</si>
  <si>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</si>
  <si>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</si>
  <si>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</si>
  <si>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</si>
  <si>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</si>
  <si>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</si>
  <si>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</si>
  <si>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</si>
  <si>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</si>
  <si>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</si>
  <si>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</si>
  <si>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</si>
  <si>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</si>
  <si>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</si>
  <si>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</si>
  <si>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</si>
  <si>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</si>
  <si>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</si>
  <si>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</si>
  <si>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</si>
  <si>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</si>
  <si>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</si>
  <si>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</si>
  <si>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</si>
  <si>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</si>
  <si>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</si>
  <si>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</si>
  <si>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</si>
  <si>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</si>
  <si>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</si>
  <si>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</si>
  <si>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</si>
  <si>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</si>
  <si>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</si>
  <si>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</si>
  <si>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</si>
  <si>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</si>
  <si>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</si>
  <si>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</si>
  <si>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</si>
  <si>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</si>
  <si>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</si>
  <si>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</si>
  <si>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</si>
  <si>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</si>
  <si>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</si>
  <si>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</si>
  <si>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</si>
  <si>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</si>
  <si>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</si>
  <si>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</si>
  <si>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</si>
  <si>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</si>
  <si>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</si>
  <si>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</si>
  <si>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</si>
  <si>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</si>
  <si>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</si>
  <si>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</si>
  <si>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</si>
  <si>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</si>
  <si>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</si>
  <si>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</si>
  <si>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</si>
  <si>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</si>
  <si>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</si>
  <si>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</si>
  <si>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</si>
  <si>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</si>
  <si>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</si>
  <si>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</si>
  <si>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</si>
  <si>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</si>
  <si>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</si>
  <si>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</si>
  <si>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</si>
  <si>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</si>
  <si>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</si>
  <si>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</si>
  <si>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</si>
  <si>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</si>
  <si>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</si>
  <si>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</si>
  <si>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</si>
  <si>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</si>
  <si>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</si>
  <si>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</si>
  <si>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</si>
  <si>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</si>
  <si>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</si>
  <si>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</si>
  <si>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</si>
  <si>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</si>
  <si>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</si>
  <si>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</si>
  <si>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</si>
  <si>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</si>
  <si>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</si>
  <si>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</si>
  <si>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</si>
  <si>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</si>
  <si>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</si>
  <si>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</si>
  <si>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</si>
  <si>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</si>
  <si>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</si>
  <si>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</si>
  <si>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</si>
  <si>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</si>
  <si>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</si>
  <si>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</si>
  <si>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</si>
  <si>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</si>
  <si>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</si>
  <si>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</si>
  <si>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</si>
  <si>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</si>
  <si>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</si>
  <si>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</si>
  <si>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</si>
  <si>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</si>
  <si>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</si>
  <si>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</si>
  <si>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</si>
  <si>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</si>
  <si>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</si>
  <si>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</si>
  <si>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</si>
  <si>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</si>
  <si>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</si>
  <si>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</si>
  <si>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</si>
  <si>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</si>
  <si>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</si>
  <si>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</si>
  <si>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</si>
  <si>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</si>
  <si>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</si>
  <si>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</si>
  <si>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</si>
  <si>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</si>
  <si>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</si>
  <si>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</si>
  <si>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</si>
  <si>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</si>
  <si>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</si>
  <si>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</si>
  <si>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</si>
  <si>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</si>
  <si>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</si>
  <si>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</si>
  <si>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</si>
  <si>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</si>
  <si>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</si>
  <si>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</si>
  <si>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</si>
  <si>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</si>
  <si>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</si>
  <si>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</si>
  <si>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</si>
  <si>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</si>
  <si>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</si>
  <si>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</si>
  <si>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</si>
  <si>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</si>
  <si>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</si>
  <si>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</si>
  <si>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</si>
  <si>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</si>
  <si>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</si>
  <si>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</si>
  <si>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</si>
  <si>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</si>
  <si>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</si>
  <si>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</si>
  <si>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</si>
  <si>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</si>
  <si>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</si>
  <si>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</si>
  <si>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</si>
  <si>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</si>
  <si>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</si>
  <si>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</si>
  <si>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</si>
  <si>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</si>
  <si>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</si>
  <si>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</si>
  <si>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</si>
  <si>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</si>
  <si>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</si>
  <si>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</si>
  <si>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</si>
  <si>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</si>
  <si>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</si>
  <si>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</si>
  <si>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</si>
  <si>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</si>
  <si>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</si>
  <si>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</si>
  <si>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</si>
  <si>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</si>
  <si>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</si>
  <si>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</si>
  <si>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</si>
  <si>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</si>
  <si>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</si>
  <si>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</si>
  <si>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</si>
  <si>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</si>
  <si>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</si>
  <si>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</si>
  <si>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</si>
  <si>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</si>
  <si>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</si>
  <si>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</si>
  <si>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</si>
  <si>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</si>
  <si>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</si>
  <si>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</si>
  <si>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</si>
  <si>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</si>
  <si>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</si>
  <si>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</si>
  <si>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</si>
  <si>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</si>
  <si>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</si>
  <si>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</si>
  <si>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</si>
  <si>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</si>
  <si>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</si>
  <si>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</si>
  <si>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</si>
  <si>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</si>
  <si>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</si>
  <si>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</si>
  <si>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</si>
  <si>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</si>
  <si>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</si>
  <si>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</si>
  <si>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</si>
  <si>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</si>
  <si>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</si>
  <si>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</si>
  <si>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</si>
  <si>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</si>
  <si>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</si>
  <si>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</si>
  <si>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</si>
  <si>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</si>
  <si>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</si>
  <si>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</si>
  <si>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</si>
  <si>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</si>
  <si>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</si>
  <si>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</si>
  <si>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</si>
  <si>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</si>
  <si>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</si>
  <si>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</si>
  <si>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</si>
  <si>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</si>
  <si>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</si>
  <si>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</si>
  <si>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</si>
  <si>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</si>
  <si>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</si>
  <si>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</si>
  <si>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</si>
  <si>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</si>
  <si>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</si>
  <si>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</si>
  <si>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</si>
  <si>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</si>
  <si>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</si>
  <si>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</si>
  <si>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</si>
  <si>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</si>
  <si>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</si>
  <si>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</si>
  <si>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</si>
  <si>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</si>
  <si>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</si>
  <si>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</si>
  <si>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</si>
  <si>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</si>
  <si>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</si>
  <si>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</si>
  <si>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</si>
  <si>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</si>
  <si>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</si>
  <si>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</si>
  <si>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</si>
  <si>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</si>
  <si>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</si>
  <si>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</si>
  <si>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</si>
  <si>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</si>
  <si>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</si>
  <si>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</si>
  <si>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</si>
  <si>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</si>
  <si>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</si>
  <si>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</si>
  <si>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</si>
  <si>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</si>
  <si>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</si>
  <si>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</si>
  <si>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</si>
  <si>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</si>
  <si>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</si>
  <si>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</si>
  <si>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</si>
  <si>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</si>
  <si>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</si>
  <si>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</si>
  <si>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</si>
  <si>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</si>
  <si>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</si>
  <si>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</si>
  <si>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</si>
  <si>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</si>
  <si>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</si>
  <si>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</si>
  <si>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</si>
  <si>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</si>
  <si>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</si>
  <si>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</si>
  <si>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</si>
  <si>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</si>
  <si>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</si>
  <si>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</si>
  <si>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</si>
  <si>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</si>
  <si>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</si>
  <si>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</si>
  <si>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</si>
  <si>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</si>
  <si>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</si>
  <si>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</si>
  <si>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</si>
  <si>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</si>
  <si>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</si>
  <si>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</si>
  <si>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</si>
  <si>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</si>
  <si>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</si>
  <si>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</si>
  <si>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</si>
  <si>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</si>
  <si>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</si>
  <si>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</si>
  <si>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</si>
  <si>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</si>
  <si>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</si>
  <si>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</si>
  <si>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</si>
  <si>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</si>
  <si>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</si>
  <si>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</si>
  <si>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</si>
  <si>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</si>
  <si>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</si>
  <si>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</si>
  <si>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</si>
  <si>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</si>
  <si>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</si>
  <si>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</si>
  <si>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</si>
  <si>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</si>
  <si>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</si>
  <si>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</si>
  <si>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</si>
  <si>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</si>
  <si>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</si>
  <si>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</si>
  <si>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</si>
  <si>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</si>
  <si>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</si>
  <si>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</si>
  <si>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</si>
  <si>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</si>
  <si>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</si>
  <si>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</si>
  <si>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</si>
  <si>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</si>
  <si>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</si>
  <si>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</si>
  <si>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</si>
  <si>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</si>
  <si>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</si>
  <si>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</si>
  <si>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</si>
  <si>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</si>
  <si>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</si>
  <si>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</si>
  <si>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</si>
  <si>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</si>
  <si>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</si>
  <si>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</si>
  <si>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</si>
  <si>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</si>
  <si>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</si>
  <si>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</si>
  <si>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</si>
  <si>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</si>
  <si>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</si>
  <si>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</si>
  <si>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</si>
  <si>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</si>
  <si>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</si>
  <si>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</si>
  <si>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</si>
  <si>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</si>
  <si>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</si>
  <si>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</si>
  <si>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</si>
  <si>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</si>
  <si>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</si>
  <si>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</si>
  <si>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</si>
  <si>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</si>
  <si>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</si>
  <si>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</si>
  <si>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</si>
  <si>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</si>
  <si>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</si>
  <si>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</si>
  <si>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</si>
  <si>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</si>
  <si>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</si>
  <si>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</si>
  <si>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</si>
  <si>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</si>
  <si>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</si>
  <si>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</si>
  <si>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</si>
  <si>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</si>
  <si>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</si>
  <si>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</si>
  <si>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</si>
  <si>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</si>
  <si>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</si>
  <si>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</si>
  <si>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</si>
  <si>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</si>
  <si>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</si>
  <si>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</si>
  <si>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</si>
  <si>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</si>
  <si>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</si>
  <si>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</si>
  <si>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</si>
  <si>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</si>
  <si>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</si>
  <si>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</si>
  <si>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</si>
  <si>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</si>
  <si>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</si>
  <si>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</si>
  <si>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</si>
  <si>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</si>
  <si>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</si>
  <si>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</si>
  <si>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</si>
  <si>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</si>
  <si>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</si>
  <si>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</si>
  <si>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</si>
  <si>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</si>
  <si>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</si>
  <si>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</si>
  <si>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</si>
  <si>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</si>
  <si>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</si>
  <si>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</si>
  <si>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</si>
  <si>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</si>
  <si>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</si>
  <si>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</si>
  <si>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</si>
  <si>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</si>
  <si>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</si>
  <si>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</si>
  <si>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</si>
  <si>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</si>
  <si>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</si>
  <si>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</si>
  <si>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</si>
  <si>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</si>
  <si>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</si>
  <si>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</si>
  <si>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</si>
  <si>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</si>
  <si>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</si>
  <si>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</si>
  <si>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</si>
  <si>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</si>
  <si>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</si>
  <si>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</si>
  <si>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</si>
  <si>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</si>
  <si>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</si>
  <si>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</si>
  <si>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</si>
  <si>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</si>
  <si>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</si>
  <si>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</si>
  <si>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</si>
  <si>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未来技術データ活用支援事業</t>
  </si>
  <si>
    <t>政策統括官（経済財政分析担当）</t>
  </si>
  <si>
    <t>参事官　松田　昇剛</t>
  </si>
  <si>
    <t>令和2年度</t>
  </si>
  <si>
    <t>地方創生推進室</t>
  </si>
  <si>
    <t>－</t>
  </si>
  <si>
    <t>-</t>
  </si>
  <si>
    <t>地方創生支援委託費</t>
  </si>
  <si>
    <t>半数以上の地方公共団体において、オープンデータを活用した地域課題解決・改善を行う</t>
  </si>
  <si>
    <t>オープンデータを活用して地域課題を解決・改善した地方公共団体の数</t>
  </si>
  <si>
    <t>地域</t>
  </si>
  <si>
    <t>地方公共団体にアンケートを実施</t>
  </si>
  <si>
    <t>先進的なデータ活用の取組に関するフィールド調査の対象とした地方公共団体の数</t>
  </si>
  <si>
    <t>執行額／対象地方公共団体数　　　　　　　　　　　　</t>
    <phoneticPr fontId="5"/>
  </si>
  <si>
    <t>百万円</t>
  </si>
  <si>
    <t>百万円/地域</t>
    <phoneticPr fontId="5"/>
  </si>
  <si>
    <t>新32</t>
  </si>
  <si>
    <t>○</t>
  </si>
  <si>
    <t>-</t>
    <phoneticPr fontId="5"/>
  </si>
  <si>
    <t>10/10</t>
    <phoneticPr fontId="5"/>
  </si>
  <si>
    <t>地域</t>
    <phoneticPr fontId="5"/>
  </si>
  <si>
    <t>本事業は、地方公共団体におけるデータ活用の先進事例調査等を通じてデータ活用による地方創生モデルを構築し、全国への横展開の推進を図るものであり、国が主導的な役割を果たす必要がある。</t>
    <phoneticPr fontId="5"/>
  </si>
  <si>
    <t>当該事業は、地域におけるデータ活用の促進を図り、データ活用による地方創生モデルの全国への横展開を図るものであることから、国の重要施策である地方創生の更なる推進に資するものであり、優先度が高いものである。</t>
    <phoneticPr fontId="5"/>
  </si>
  <si>
    <t>無</t>
  </si>
  <si>
    <t>-</t>
    <phoneticPr fontId="5"/>
  </si>
  <si>
    <t>‐</t>
  </si>
  <si>
    <t>委託費</t>
    <rPh sb="0" eb="2">
      <t>イタク</t>
    </rPh>
    <rPh sb="2" eb="3">
      <t>ヒ</t>
    </rPh>
    <phoneticPr fontId="5"/>
  </si>
  <si>
    <t>本事業は、地方公共団体におけるデータ活用が十分でない現状を踏まえ、地域データの活用推進に向けて、データ活用による地方創生モデルのパンフレット策定及び地方創生モデルの全国への横展開を目的としているため、国の重要施策である地方創生の推進に資するものであり、国民や社会のニーズを的確に反映している。</t>
    <phoneticPr fontId="5"/>
  </si>
  <si>
    <t>多くの地域ではデータ活用主体としての外部組織の自律的な立ち上げが困難な状況にあり、データを活用した取組が低調である。そのため、本事業を通じて、データニーズを地域で顕在化させることにより、地方公共団体のデータ提供を促進し、データ活用による地方創生モデルの確立を目指す。また、データ活用による地方創生モデルの構築方法を、実践者向けパンフレット「地方創生オープンデータ利活用サイクルの確立に向けて」として整理することにより、未来技術の活用による地方創生の全国への横展開の推進を図る。</t>
    <rPh sb="158" eb="161">
      <t>ジッセンシャ</t>
    </rPh>
    <rPh sb="161" eb="162">
      <t>ム</t>
    </rPh>
    <rPh sb="192" eb="193">
      <t>ム</t>
    </rPh>
    <phoneticPr fontId="5"/>
  </si>
  <si>
    <t>データ活用の先進的な取組を行う地方公共団体が実施するアイデアソン、ハッカソン、官民ラウンドテーブル等について、深く密着したフィールド調査を実施し、地域データ活用の普及に向けた課題等を抽出する。当該調査を踏まえ、地域データ活用検討会を開催・運営し、地域におけるデータ活用サイクル構築のための手順を、実践者向けパンフレット「地方創生オープンデータ活用サイクルの確立に向けて」として取りまとめる。</t>
    <rPh sb="181" eb="182">
      <t>ム</t>
    </rPh>
    <phoneticPr fontId="5"/>
  </si>
  <si>
    <t>第２期「まち・ひと・しごと創生総合戦略」（2020改訂版）</t>
    <rPh sb="25" eb="28">
      <t>カイテイバン</t>
    </rPh>
    <phoneticPr fontId="5"/>
  </si>
  <si>
    <t>地域におけるデータ活用サイクル構築のための手順をパンフレットとして普及・展開し、地域におけるオープンデータを活用した地域課題の解決・改善を促進することで、地方創生の推進に寄与する。</t>
    <phoneticPr fontId="5"/>
  </si>
  <si>
    <t>9/10</t>
    <phoneticPr fontId="5"/>
  </si>
  <si>
    <t>調査事業の対象や範囲を限定することで、コスト削減及び事業実施の効率化を図っている。</t>
    <rPh sb="0" eb="2">
      <t>チョウサ</t>
    </rPh>
    <rPh sb="2" eb="4">
      <t>ジギョウ</t>
    </rPh>
    <rPh sb="5" eb="7">
      <t>タイショウ</t>
    </rPh>
    <rPh sb="8" eb="10">
      <t>ハンイ</t>
    </rPh>
    <rPh sb="11" eb="13">
      <t>ゲンテイ</t>
    </rPh>
    <rPh sb="22" eb="24">
      <t>サクゲン</t>
    </rPh>
    <rPh sb="24" eb="25">
      <t>オヨ</t>
    </rPh>
    <rPh sb="26" eb="28">
      <t>ジギョウ</t>
    </rPh>
    <rPh sb="28" eb="30">
      <t>ジッシ</t>
    </rPh>
    <rPh sb="31" eb="34">
      <t>コウリツカ</t>
    </rPh>
    <rPh sb="35" eb="36">
      <t>ハカ</t>
    </rPh>
    <phoneticPr fontId="5"/>
  </si>
  <si>
    <t>オープンデータに係る調査等を直接実施することも考えられるが、委託事業として実施することにより、効率的な事業実施が可能となっている。</t>
    <rPh sb="8" eb="9">
      <t>カカ</t>
    </rPh>
    <rPh sb="10" eb="12">
      <t>チョウサ</t>
    </rPh>
    <rPh sb="12" eb="13">
      <t>トウ</t>
    </rPh>
    <rPh sb="14" eb="16">
      <t>チョクセツ</t>
    </rPh>
    <rPh sb="16" eb="18">
      <t>ジッシ</t>
    </rPh>
    <rPh sb="23" eb="24">
      <t>カンガ</t>
    </rPh>
    <rPh sb="30" eb="32">
      <t>イタク</t>
    </rPh>
    <rPh sb="32" eb="34">
      <t>ジギョウ</t>
    </rPh>
    <rPh sb="37" eb="39">
      <t>ジッシ</t>
    </rPh>
    <rPh sb="47" eb="49">
      <t>コウリツ</t>
    </rPh>
    <rPh sb="49" eb="50">
      <t>テキ</t>
    </rPh>
    <rPh sb="51" eb="53">
      <t>ジギョウ</t>
    </rPh>
    <rPh sb="53" eb="55">
      <t>ジッシ</t>
    </rPh>
    <rPh sb="56" eb="58">
      <t>カノウ</t>
    </rPh>
    <phoneticPr fontId="5"/>
  </si>
  <si>
    <t>提出された成果物（オープンデータ導入に係るパンフレット）は、地方公共団体におけるオープンデータの取組に資するものである。</t>
    <rPh sb="0" eb="2">
      <t>テイシュツ</t>
    </rPh>
    <rPh sb="5" eb="8">
      <t>セイカブツ</t>
    </rPh>
    <rPh sb="16" eb="18">
      <t>ドウニュウ</t>
    </rPh>
    <rPh sb="19" eb="20">
      <t>カカ</t>
    </rPh>
    <rPh sb="30" eb="32">
      <t>チホウ</t>
    </rPh>
    <rPh sb="32" eb="34">
      <t>コウキョウ</t>
    </rPh>
    <rPh sb="34" eb="36">
      <t>ダンタイ</t>
    </rPh>
    <rPh sb="48" eb="50">
      <t>トリクミ</t>
    </rPh>
    <rPh sb="51" eb="52">
      <t>シ</t>
    </rPh>
    <phoneticPr fontId="5"/>
  </si>
  <si>
    <t>オープンデータに係るパンフレット作成に当たっての調査対象を、優良事例を有する先進地域等に限定していることから、単位当たりコスト等の水準は妥当である。</t>
    <rPh sb="8" eb="9">
      <t>カカ</t>
    </rPh>
    <rPh sb="16" eb="18">
      <t>サクセイ</t>
    </rPh>
    <rPh sb="19" eb="20">
      <t>ア</t>
    </rPh>
    <rPh sb="24" eb="26">
      <t>チョウサ</t>
    </rPh>
    <rPh sb="26" eb="28">
      <t>タイショウ</t>
    </rPh>
    <rPh sb="30" eb="32">
      <t>ユウリョウ</t>
    </rPh>
    <rPh sb="32" eb="34">
      <t>ジレイ</t>
    </rPh>
    <rPh sb="35" eb="36">
      <t>ユウ</t>
    </rPh>
    <rPh sb="38" eb="40">
      <t>センシン</t>
    </rPh>
    <rPh sb="40" eb="42">
      <t>チイキ</t>
    </rPh>
    <rPh sb="42" eb="43">
      <t>トウ</t>
    </rPh>
    <rPh sb="44" eb="46">
      <t>ゲンテイ</t>
    </rPh>
    <phoneticPr fontId="5"/>
  </si>
  <si>
    <t>データ活用先進地域の調査、会議開催、パンフレット作成のために必要最低限の額である。</t>
    <rPh sb="3" eb="5">
      <t>カツヨウ</t>
    </rPh>
    <rPh sb="5" eb="7">
      <t>センシン</t>
    </rPh>
    <rPh sb="7" eb="9">
      <t>チイキ</t>
    </rPh>
    <rPh sb="10" eb="12">
      <t>チョウサ</t>
    </rPh>
    <rPh sb="13" eb="15">
      <t>カイギ</t>
    </rPh>
    <rPh sb="15" eb="17">
      <t>カイサイ</t>
    </rPh>
    <rPh sb="24" eb="26">
      <t>サクセイ</t>
    </rPh>
    <rPh sb="30" eb="32">
      <t>ヒツヨウ</t>
    </rPh>
    <rPh sb="32" eb="35">
      <t>サイテイゲン</t>
    </rPh>
    <rPh sb="36" eb="37">
      <t>ガク</t>
    </rPh>
    <phoneticPr fontId="5"/>
  </si>
  <si>
    <t>支出先の選定に当たっては総合評価方式による入札を実施し、競争性の確保やコストの低減に努めている。</t>
    <rPh sb="7" eb="8">
      <t>ア</t>
    </rPh>
    <phoneticPr fontId="5"/>
  </si>
  <si>
    <t>A.　株式会社富士通総研</t>
    <rPh sb="3" eb="7">
      <t>カブシキガイシャ</t>
    </rPh>
    <rPh sb="7" eb="10">
      <t>フジツウ</t>
    </rPh>
    <rPh sb="10" eb="12">
      <t>ソウケン</t>
    </rPh>
    <phoneticPr fontId="5"/>
  </si>
  <si>
    <t>データ活用に係る情報収集、調査、有識者会議開催・運営、パンフレット作成</t>
    <rPh sb="3" eb="5">
      <t>カツヨウ</t>
    </rPh>
    <rPh sb="6" eb="7">
      <t>カカ</t>
    </rPh>
    <rPh sb="8" eb="10">
      <t>ジョウホウ</t>
    </rPh>
    <rPh sb="10" eb="12">
      <t>シュウシュウ</t>
    </rPh>
    <rPh sb="13" eb="15">
      <t>チョウサ</t>
    </rPh>
    <rPh sb="16" eb="18">
      <t>ユウシキ</t>
    </rPh>
    <rPh sb="18" eb="19">
      <t>モノ</t>
    </rPh>
    <rPh sb="19" eb="21">
      <t>カイギ</t>
    </rPh>
    <rPh sb="21" eb="23">
      <t>カイサイ</t>
    </rPh>
    <rPh sb="24" eb="26">
      <t>ウンエイ</t>
    </rPh>
    <rPh sb="33" eb="35">
      <t>サクセイ</t>
    </rPh>
    <phoneticPr fontId="5"/>
  </si>
  <si>
    <t>データ活用に係る情報収集、調査、有識者会議開催・運営、パンフレット作成</t>
    <phoneticPr fontId="5"/>
  </si>
  <si>
    <t>データ活用先進地域について、当初の見込みどおりの数を調査できている。</t>
    <rPh sb="3" eb="5">
      <t>カツヨウ</t>
    </rPh>
    <rPh sb="5" eb="7">
      <t>センシン</t>
    </rPh>
    <rPh sb="7" eb="9">
      <t>チイキ</t>
    </rPh>
    <rPh sb="14" eb="16">
      <t>トウショ</t>
    </rPh>
    <rPh sb="17" eb="19">
      <t>ミコ</t>
    </rPh>
    <rPh sb="24" eb="25">
      <t>カズ</t>
    </rPh>
    <rPh sb="26" eb="28">
      <t>チョウサ</t>
    </rPh>
    <phoneticPr fontId="5"/>
  </si>
  <si>
    <t>令和２年度事業で作成したオープンデータ利活用に係るパンフレットの周知・広報の実施や、先端技術を用いたデータ利活用等についての更なる調査を実施することにより、地方創生におけるデータ利活用を推進するとともに、事業の効率性・有効性の更なる向上に努める。</t>
    <rPh sb="0" eb="2">
      <t>レイワ</t>
    </rPh>
    <rPh sb="5" eb="7">
      <t>ジギョウ</t>
    </rPh>
    <rPh sb="8" eb="10">
      <t>サクセイ</t>
    </rPh>
    <rPh sb="19" eb="22">
      <t>リカツヨウ</t>
    </rPh>
    <rPh sb="23" eb="24">
      <t>カカ</t>
    </rPh>
    <rPh sb="32" eb="34">
      <t>シュウチ</t>
    </rPh>
    <rPh sb="35" eb="37">
      <t>コウホウ</t>
    </rPh>
    <rPh sb="38" eb="40">
      <t>ジッシ</t>
    </rPh>
    <rPh sb="42" eb="44">
      <t>センタン</t>
    </rPh>
    <rPh sb="44" eb="46">
      <t>ギジュツ</t>
    </rPh>
    <rPh sb="47" eb="48">
      <t>モチ</t>
    </rPh>
    <rPh sb="53" eb="56">
      <t>リカツヨウ</t>
    </rPh>
    <rPh sb="56" eb="57">
      <t>トウ</t>
    </rPh>
    <rPh sb="62" eb="63">
      <t>サラ</t>
    </rPh>
    <rPh sb="65" eb="67">
      <t>チョウサ</t>
    </rPh>
    <rPh sb="68" eb="70">
      <t>ジッシ</t>
    </rPh>
    <rPh sb="78" eb="80">
      <t>チホウ</t>
    </rPh>
    <rPh sb="80" eb="82">
      <t>ソウセイ</t>
    </rPh>
    <rPh sb="89" eb="92">
      <t>リカツヨウ</t>
    </rPh>
    <rPh sb="93" eb="95">
      <t>スイシン</t>
    </rPh>
    <rPh sb="102" eb="104">
      <t>ジギョウ</t>
    </rPh>
    <rPh sb="105" eb="108">
      <t>コウリツセイ</t>
    </rPh>
    <rPh sb="109" eb="112">
      <t>ユウコウセイ</t>
    </rPh>
    <rPh sb="113" eb="114">
      <t>サラ</t>
    </rPh>
    <rPh sb="116" eb="118">
      <t>コウジョウ</t>
    </rPh>
    <rPh sb="119" eb="120">
      <t>ツト</t>
    </rPh>
    <phoneticPr fontId="5"/>
  </si>
  <si>
    <t>府</t>
  </si>
  <si>
    <t>地方創生に関する施策の推進</t>
    <phoneticPr fontId="5"/>
  </si>
  <si>
    <t>-</t>
    <phoneticPr fontId="5"/>
  </si>
  <si>
    <t>委託事業の事務効率化による経費削減によって執行が想定を下回ったものであり妥当である。</t>
    <rPh sb="21" eb="23">
      <t>シッコウ</t>
    </rPh>
    <rPh sb="24" eb="26">
      <t>ソウテイ</t>
    </rPh>
    <rPh sb="27" eb="29">
      <t>シタマワ</t>
    </rPh>
    <rPh sb="36" eb="38">
      <t>ダトウ</t>
    </rPh>
    <phoneticPr fontId="5"/>
  </si>
  <si>
    <t>オープンデータに係る調査対象地域を限定するなど、より効果的な成果を得られるように検討した仕様書を作成し入札を実施し、適切な予算執行に努めた。</t>
    <rPh sb="8" eb="9">
      <t>カカ</t>
    </rPh>
    <rPh sb="10" eb="12">
      <t>チョウサ</t>
    </rPh>
    <rPh sb="12" eb="14">
      <t>タイショウ</t>
    </rPh>
    <rPh sb="14" eb="16">
      <t>チイキ</t>
    </rPh>
    <rPh sb="17" eb="19">
      <t>ゲンテイ</t>
    </rPh>
    <rPh sb="58" eb="60">
      <t>テキセツ</t>
    </rPh>
    <rPh sb="61" eb="63">
      <t>ヨサン</t>
    </rPh>
    <rPh sb="63" eb="65">
      <t>シッコウ</t>
    </rPh>
    <rPh sb="66" eb="67">
      <t>ツト</t>
    </rPh>
    <phoneticPr fontId="5"/>
  </si>
  <si>
    <t>※本事業による効果が成果目標に反映されるのは令和３年度以降のため。</t>
    <rPh sb="1" eb="2">
      <t>ホン</t>
    </rPh>
    <rPh sb="2" eb="4">
      <t>ジギョウ</t>
    </rPh>
    <rPh sb="7" eb="9">
      <t>コウカ</t>
    </rPh>
    <rPh sb="10" eb="12">
      <t>セイカ</t>
    </rPh>
    <rPh sb="12" eb="14">
      <t>モクヒョウ</t>
    </rPh>
    <rPh sb="15" eb="17">
      <t>ハンエイ</t>
    </rPh>
    <rPh sb="22" eb="24">
      <t>レイワ</t>
    </rPh>
    <rPh sb="25" eb="27">
      <t>ネンド</t>
    </rPh>
    <rPh sb="27" eb="29">
      <t>イコウ</t>
    </rPh>
    <phoneticPr fontId="5"/>
  </si>
  <si>
    <t>予定価格が類推されるおそれがあるため、落札率は記載していない</t>
    <phoneticPr fontId="5"/>
  </si>
  <si>
    <t>株式会社富士通総研</t>
    <rPh sb="0" eb="4">
      <t>カブシキガイシャ</t>
    </rPh>
    <rPh sb="4" eb="7">
      <t>フジツウ</t>
    </rPh>
    <rPh sb="7" eb="9">
      <t>ソウケン</t>
    </rPh>
    <phoneticPr fontId="5"/>
  </si>
  <si>
    <t>「オープンデータを活用して地域課題を解決・改善」しなかった地方公共団体の担当職員に、その理由をヒアリングするべきである。現場の最前線の事情を認識して欲しい。</t>
    <phoneticPr fontId="5"/>
  </si>
  <si>
    <t>外部有識者の所見を踏まえ、事業の有効性・効率性について適切かつ的確に検証するべき。また、執行実績を適切に概算要求に反映するべき。</t>
    <phoneticPr fontId="5"/>
  </si>
  <si>
    <t>所見を踏まえ、地方公共団体へのアンケートを行う等、事業の有効性・効率性について適切かつ的確に検証するように努める。なお、令和４年要求では、新規事業の「ＤＸ地域活性化推進事業（仮称）」に統合することとして、本事業は廃止する。</t>
    <rPh sb="0" eb="2">
      <t>ショケン</t>
    </rPh>
    <rPh sb="3" eb="4">
      <t>フ</t>
    </rPh>
    <rPh sb="7" eb="9">
      <t>チホウ</t>
    </rPh>
    <rPh sb="9" eb="11">
      <t>コウキョウ</t>
    </rPh>
    <rPh sb="11" eb="13">
      <t>ダンタイ</t>
    </rPh>
    <rPh sb="21" eb="22">
      <t>オコナ</t>
    </rPh>
    <rPh sb="23" eb="24">
      <t>ナド</t>
    </rPh>
    <rPh sb="53" eb="54">
      <t>ツト</t>
    </rPh>
    <rPh sb="60" eb="62">
      <t>レイワ</t>
    </rPh>
    <rPh sb="63" eb="64">
      <t>ネン</t>
    </rPh>
    <rPh sb="64" eb="66">
      <t>ヨウキュウ</t>
    </rPh>
    <rPh sb="69" eb="71">
      <t>シンキ</t>
    </rPh>
    <rPh sb="71" eb="73">
      <t>ジギョウ</t>
    </rPh>
    <rPh sb="92" eb="94">
      <t>トウゴウ</t>
    </rPh>
    <rPh sb="102" eb="103">
      <t>ホン</t>
    </rPh>
    <rPh sb="103" eb="105">
      <t>ジギョウ</t>
    </rPh>
    <rPh sb="106" eb="108">
      <t>ハイシ</t>
    </rPh>
    <phoneticPr fontId="5"/>
  </si>
  <si>
    <t>新事業に統合するため</t>
    <rPh sb="0" eb="1">
      <t>シン</t>
    </rPh>
    <rPh sb="1" eb="3">
      <t>ジギョウ</t>
    </rPh>
    <rPh sb="4" eb="6">
      <t>トウゴウ</t>
    </rPh>
    <phoneticPr fontId="5"/>
  </si>
  <si>
    <t>オープンデータを活用して地域課題を解決・改善した地方公共団体の数を令和６年度までに600団体に引き上げる</t>
    <rPh sb="33" eb="35">
      <t>レイワ</t>
    </rPh>
    <rPh sb="36" eb="38">
      <t>ネンド</t>
    </rPh>
    <rPh sb="44" eb="46">
      <t>ダンタイ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</si>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</sst>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14"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0"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5" borderId="88" xfId="0" applyFont="1" applyFill="1" applyBorder="1" applyAlignment="1" applyProtection="1">
      <alignment horizontal="left" vertical="center" wrapText="1"/>
      <protection locked="0"/>
    </xf>
    <xf numFmtId="49" fontId="0" fillId="0" borderId="12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10" xfId="0"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10" xfId="0"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6" borderId="3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3" fillId="2" borderId="10"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49" fontId="20" fillId="0" borderId="25"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173087</xdr:colOff>
      <xdr:row>89</xdr:row>
      <xdr:rowOff>152400</xdr:rowOff>
    </xdr:from>
    <xdr:to>
      <xdr:col>31</xdr:col>
      <xdr:colOff>72352</xdr:colOff>
      <xdr:row>92</xdr:row>
      <xdr:rowOff>40123</xdr:rowOff>
    </xdr:to>
    <xdr:sp macro="" textlink="">
      <xdr:nvSpPr>
        <xdr:cNvPr id="2" name="テキスト ボックス 1"/>
        <xdr:cNvSpPr txBox="1"/>
      </xdr:nvSpPr>
      <xdr:spPr>
        <a:xfrm>
          <a:off x="3830687" y="38816280"/>
          <a:ext cx="1910945" cy="962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en-US" altLang="ja-JP" sz="1400"/>
            <a:t>9</a:t>
          </a:r>
          <a:r>
            <a:rPr kumimoji="1" lang="ja-JP" altLang="en-US" sz="1400"/>
            <a:t>百万円</a:t>
          </a:r>
        </a:p>
      </xdr:txBody>
    </xdr:sp>
    <xdr:clientData/>
  </xdr:twoCellAnchor>
  <xdr:twoCellAnchor>
    <xdr:from>
      <xdr:col>21</xdr:col>
      <xdr:colOff>26062</xdr:colOff>
      <xdr:row>96</xdr:row>
      <xdr:rowOff>52826</xdr:rowOff>
    </xdr:from>
    <xdr:to>
      <xdr:col>31</xdr:col>
      <xdr:colOff>108943</xdr:colOff>
      <xdr:row>98</xdr:row>
      <xdr:rowOff>301229</xdr:rowOff>
    </xdr:to>
    <xdr:sp macro="" textlink="">
      <xdr:nvSpPr>
        <xdr:cNvPr id="3" name="テキスト ボックス 2"/>
        <xdr:cNvSpPr txBox="1"/>
      </xdr:nvSpPr>
      <xdr:spPr>
        <a:xfrm>
          <a:off x="3866542" y="41208446"/>
          <a:ext cx="1911681" cy="964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p>
        <a:p>
          <a:pPr algn="ctr"/>
          <a:r>
            <a:rPr kumimoji="1" lang="ja-JP" altLang="en-US" sz="1400"/>
            <a:t>株式会社富士通総研</a:t>
          </a:r>
          <a:endParaRPr kumimoji="1" lang="en-US" altLang="ja-JP" sz="1400"/>
        </a:p>
        <a:p>
          <a:pPr algn="ctr"/>
          <a:r>
            <a:rPr kumimoji="1" lang="en-US" altLang="ja-JP" sz="1400"/>
            <a:t>9</a:t>
          </a:r>
          <a:r>
            <a:rPr kumimoji="1" lang="ja-JP" altLang="en-US" sz="1400"/>
            <a:t>百万円</a:t>
          </a:r>
        </a:p>
      </xdr:txBody>
    </xdr:sp>
    <xdr:clientData/>
  </xdr:twoCellAnchor>
  <xdr:twoCellAnchor>
    <xdr:from>
      <xdr:col>20</xdr:col>
      <xdr:colOff>104507</xdr:colOff>
      <xdr:row>95</xdr:row>
      <xdr:rowOff>140032</xdr:rowOff>
    </xdr:from>
    <xdr:to>
      <xdr:col>34</xdr:col>
      <xdr:colOff>170810</xdr:colOff>
      <xdr:row>96</xdr:row>
      <xdr:rowOff>84198</xdr:rowOff>
    </xdr:to>
    <xdr:sp macro="" textlink="">
      <xdr:nvSpPr>
        <xdr:cNvPr id="4" name="テキスト ボックス 3"/>
        <xdr:cNvSpPr txBox="1"/>
      </xdr:nvSpPr>
      <xdr:spPr>
        <a:xfrm>
          <a:off x="3762107" y="40945132"/>
          <a:ext cx="2626623" cy="294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26</xdr:col>
      <xdr:colOff>68285</xdr:colOff>
      <xdr:row>92</xdr:row>
      <xdr:rowOff>77194</xdr:rowOff>
    </xdr:from>
    <xdr:to>
      <xdr:col>26</xdr:col>
      <xdr:colOff>68285</xdr:colOff>
      <xdr:row>95</xdr:row>
      <xdr:rowOff>61431</xdr:rowOff>
    </xdr:to>
    <xdr:cxnSp macro="">
      <xdr:nvCxnSpPr>
        <xdr:cNvPr id="5" name="直線矢印コネクタ 4"/>
        <xdr:cNvCxnSpPr/>
      </xdr:nvCxnSpPr>
      <xdr:spPr>
        <a:xfrm flipH="1">
          <a:off x="4823165" y="39815494"/>
          <a:ext cx="0" cy="10510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60960</xdr:colOff>
      <xdr:row>99</xdr:row>
      <xdr:rowOff>63684</xdr:rowOff>
    </xdr:from>
    <xdr:to>
      <xdr:col>34</xdr:col>
      <xdr:colOff>115147</xdr:colOff>
      <xdr:row>102</xdr:row>
      <xdr:rowOff>291353</xdr:rowOff>
    </xdr:to>
    <xdr:sp macro="" textlink="">
      <xdr:nvSpPr>
        <xdr:cNvPr id="6" name="大かっこ 5"/>
        <xdr:cNvSpPr/>
      </xdr:nvSpPr>
      <xdr:spPr>
        <a:xfrm>
          <a:off x="3691666" y="36863802"/>
          <a:ext cx="3281481" cy="1269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地方公共団体のデータ活用に係る情報収集、先進事例調査、オープンデータ推進有識者会議の開催・運営、データ活用実践者向けのパンフレット作成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Z2" s="41"/>
      <c r="AA2" s="41"/>
      <c r="AB2" s="41"/>
      <c r="AC2" s="41"/>
      <c r="AD2" s="613">
        <v>2021</v>
      </c>
      <c r="AE2" s="613"/>
      <c r="AF2" s="613"/>
      <c r="AG2" s="613"/>
      <c r="AH2" s="613"/>
      <c r="AI2" s="57" t="s">
        <v>263</v>
      </c>
      <c r="AJ2" s="613" t="s">
        <v>606</v>
      </c>
      <c r="AK2" s="613"/>
      <c r="AL2" s="613"/>
      <c r="AM2" s="613"/>
      <c r="AN2" s="57" t="s">
        <v>263</v>
      </c>
      <c r="AO2" s="613">
        <v>20</v>
      </c>
      <c r="AP2" s="613"/>
      <c r="AQ2" s="613"/>
      <c r="AR2" s="58" t="s">
        <v>560</v>
      </c>
      <c r="AS2" s="616">
        <v>27</v>
      </c>
      <c r="AT2" s="616"/>
      <c r="AU2" s="616"/>
      <c r="AV2" s="57" t="str">
        <f>IF(AW2="","","-")</f>
        <v/>
      </c>
      <c r="AW2" s="511"/>
      <c r="AX2" s="511"/>
    </row>
    <row r="3" spans="1:50" ht="21" customHeight="1" thickBot="1" x14ac:dyDescent="0.2">
      <c r="A3" s="620" t="s">
        <v>553</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23" t="s">
        <v>58</v>
      </c>
      <c r="AJ3" s="622" t="s">
        <v>561</v>
      </c>
      <c r="AK3" s="622"/>
      <c r="AL3" s="622"/>
      <c r="AM3" s="622"/>
      <c r="AN3" s="622"/>
      <c r="AO3" s="622"/>
      <c r="AP3" s="622"/>
      <c r="AQ3" s="622"/>
      <c r="AR3" s="622"/>
      <c r="AS3" s="622"/>
      <c r="AT3" s="622"/>
      <c r="AU3" s="622"/>
      <c r="AV3" s="622"/>
      <c r="AW3" s="622"/>
      <c r="AX3" s="24" t="s">
        <v>59</v>
      </c>
    </row>
    <row r="4" spans="1:50" ht="24.75" customHeight="1" x14ac:dyDescent="0.15">
      <c r="A4" s="273" t="s">
        <v>24</v>
      </c>
      <c r="B4" s="274"/>
      <c r="C4" s="274"/>
      <c r="D4" s="274"/>
      <c r="E4" s="274"/>
      <c r="F4" s="274"/>
      <c r="G4" s="249" t="s">
        <v>562</v>
      </c>
      <c r="H4" s="250"/>
      <c r="I4" s="250"/>
      <c r="J4" s="250"/>
      <c r="K4" s="250"/>
      <c r="L4" s="250"/>
      <c r="M4" s="250"/>
      <c r="N4" s="250"/>
      <c r="O4" s="250"/>
      <c r="P4" s="250"/>
      <c r="Q4" s="250"/>
      <c r="R4" s="250"/>
      <c r="S4" s="250"/>
      <c r="T4" s="250"/>
      <c r="U4" s="250"/>
      <c r="V4" s="250"/>
      <c r="W4" s="250"/>
      <c r="X4" s="250"/>
      <c r="Y4" s="251" t="s">
        <v>1</v>
      </c>
      <c r="Z4" s="252"/>
      <c r="AA4" s="252"/>
      <c r="AB4" s="252"/>
      <c r="AC4" s="252"/>
      <c r="AD4" s="253"/>
      <c r="AE4" s="254" t="s">
        <v>563</v>
      </c>
      <c r="AF4" s="255"/>
      <c r="AG4" s="255"/>
      <c r="AH4" s="255"/>
      <c r="AI4" s="255"/>
      <c r="AJ4" s="255"/>
      <c r="AK4" s="255"/>
      <c r="AL4" s="255"/>
      <c r="AM4" s="255"/>
      <c r="AN4" s="255"/>
      <c r="AO4" s="255"/>
      <c r="AP4" s="256"/>
      <c r="AQ4" s="257" t="s">
        <v>2</v>
      </c>
      <c r="AR4" s="252"/>
      <c r="AS4" s="252"/>
      <c r="AT4" s="252"/>
      <c r="AU4" s="252"/>
      <c r="AV4" s="252"/>
      <c r="AW4" s="252"/>
      <c r="AX4" s="258"/>
    </row>
    <row r="5" spans="1:50" ht="30" customHeight="1" x14ac:dyDescent="0.15">
      <c r="A5" s="259" t="s">
        <v>61</v>
      </c>
      <c r="B5" s="260"/>
      <c r="C5" s="260"/>
      <c r="D5" s="260"/>
      <c r="E5" s="260"/>
      <c r="F5" s="261"/>
      <c r="G5" s="409" t="s">
        <v>565</v>
      </c>
      <c r="H5" s="410"/>
      <c r="I5" s="410"/>
      <c r="J5" s="410"/>
      <c r="K5" s="410"/>
      <c r="L5" s="410"/>
      <c r="M5" s="411" t="s">
        <v>60</v>
      </c>
      <c r="N5" s="412"/>
      <c r="O5" s="412"/>
      <c r="P5" s="412"/>
      <c r="Q5" s="412"/>
      <c r="R5" s="413"/>
      <c r="S5" s="414" t="s">
        <v>367</v>
      </c>
      <c r="T5" s="410"/>
      <c r="U5" s="410"/>
      <c r="V5" s="410"/>
      <c r="W5" s="410"/>
      <c r="X5" s="415"/>
      <c r="Y5" s="265" t="s">
        <v>3</v>
      </c>
      <c r="Z5" s="266"/>
      <c r="AA5" s="266"/>
      <c r="AB5" s="266"/>
      <c r="AC5" s="266"/>
      <c r="AD5" s="267"/>
      <c r="AE5" s="268" t="s">
        <v>566</v>
      </c>
      <c r="AF5" s="268"/>
      <c r="AG5" s="268"/>
      <c r="AH5" s="268"/>
      <c r="AI5" s="268"/>
      <c r="AJ5" s="268"/>
      <c r="AK5" s="268"/>
      <c r="AL5" s="268"/>
      <c r="AM5" s="268"/>
      <c r="AN5" s="268"/>
      <c r="AO5" s="268"/>
      <c r="AP5" s="269"/>
      <c r="AQ5" s="270" t="s">
        <v>564</v>
      </c>
      <c r="AR5" s="271"/>
      <c r="AS5" s="271"/>
      <c r="AT5" s="271"/>
      <c r="AU5" s="271"/>
      <c r="AV5" s="271"/>
      <c r="AW5" s="271"/>
      <c r="AX5" s="272"/>
    </row>
    <row r="6" spans="1:50" ht="36" customHeight="1" x14ac:dyDescent="0.15">
      <c r="A6" s="275" t="s">
        <v>4</v>
      </c>
      <c r="B6" s="276"/>
      <c r="C6" s="276"/>
      <c r="D6" s="276"/>
      <c r="E6" s="276"/>
      <c r="F6" s="276"/>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437" t="s">
        <v>21</v>
      </c>
      <c r="B7" s="438"/>
      <c r="C7" s="438"/>
      <c r="D7" s="438"/>
      <c r="E7" s="438"/>
      <c r="F7" s="439"/>
      <c r="G7" s="440" t="s">
        <v>567</v>
      </c>
      <c r="H7" s="441"/>
      <c r="I7" s="441"/>
      <c r="J7" s="441"/>
      <c r="K7" s="441"/>
      <c r="L7" s="441"/>
      <c r="M7" s="441"/>
      <c r="N7" s="441"/>
      <c r="O7" s="441"/>
      <c r="P7" s="441"/>
      <c r="Q7" s="441"/>
      <c r="R7" s="441"/>
      <c r="S7" s="441"/>
      <c r="T7" s="441"/>
      <c r="U7" s="441"/>
      <c r="V7" s="441"/>
      <c r="W7" s="441"/>
      <c r="X7" s="442"/>
      <c r="Y7" s="424" t="s">
        <v>249</v>
      </c>
      <c r="Z7" s="425"/>
      <c r="AA7" s="425"/>
      <c r="AB7" s="425"/>
      <c r="AC7" s="425"/>
      <c r="AD7" s="426"/>
      <c r="AE7" s="512" t="s">
        <v>592</v>
      </c>
      <c r="AF7" s="513"/>
      <c r="AG7" s="513"/>
      <c r="AH7" s="513"/>
      <c r="AI7" s="513"/>
      <c r="AJ7" s="513"/>
      <c r="AK7" s="513"/>
      <c r="AL7" s="513"/>
      <c r="AM7" s="513"/>
      <c r="AN7" s="513"/>
      <c r="AO7" s="513"/>
      <c r="AP7" s="513"/>
      <c r="AQ7" s="513"/>
      <c r="AR7" s="513"/>
      <c r="AS7" s="513"/>
      <c r="AT7" s="513"/>
      <c r="AU7" s="513"/>
      <c r="AV7" s="513"/>
      <c r="AW7" s="513"/>
      <c r="AX7" s="514"/>
    </row>
    <row r="8" spans="1:50" ht="38.25" customHeight="1" x14ac:dyDescent="0.15">
      <c r="A8" s="437" t="s">
        <v>181</v>
      </c>
      <c r="B8" s="438"/>
      <c r="C8" s="438"/>
      <c r="D8" s="438"/>
      <c r="E8" s="438"/>
      <c r="F8" s="439"/>
      <c r="G8" s="614" t="str">
        <f>入力規則等!A27</f>
        <v>地方創生</v>
      </c>
      <c r="H8" s="289"/>
      <c r="I8" s="289"/>
      <c r="J8" s="289"/>
      <c r="K8" s="289"/>
      <c r="L8" s="289"/>
      <c r="M8" s="289"/>
      <c r="N8" s="289"/>
      <c r="O8" s="289"/>
      <c r="P8" s="289"/>
      <c r="Q8" s="289"/>
      <c r="R8" s="289"/>
      <c r="S8" s="289"/>
      <c r="T8" s="289"/>
      <c r="U8" s="289"/>
      <c r="V8" s="289"/>
      <c r="W8" s="289"/>
      <c r="X8" s="615"/>
      <c r="Y8" s="416" t="s">
        <v>182</v>
      </c>
      <c r="Z8" s="417"/>
      <c r="AA8" s="417"/>
      <c r="AB8" s="417"/>
      <c r="AC8" s="417"/>
      <c r="AD8" s="418"/>
      <c r="AE8" s="288" t="str">
        <f>入力規則等!K13</f>
        <v>その他の事項経費</v>
      </c>
      <c r="AF8" s="289"/>
      <c r="AG8" s="289"/>
      <c r="AH8" s="289"/>
      <c r="AI8" s="289"/>
      <c r="AJ8" s="289"/>
      <c r="AK8" s="289"/>
      <c r="AL8" s="289"/>
      <c r="AM8" s="289"/>
      <c r="AN8" s="289"/>
      <c r="AO8" s="289"/>
      <c r="AP8" s="289"/>
      <c r="AQ8" s="289"/>
      <c r="AR8" s="289"/>
      <c r="AS8" s="289"/>
      <c r="AT8" s="289"/>
      <c r="AU8" s="289"/>
      <c r="AV8" s="289"/>
      <c r="AW8" s="289"/>
      <c r="AX8" s="290"/>
    </row>
    <row r="9" spans="1:50" ht="58.5" customHeight="1" x14ac:dyDescent="0.15">
      <c r="A9" s="419" t="s">
        <v>22</v>
      </c>
      <c r="B9" s="420"/>
      <c r="C9" s="420"/>
      <c r="D9" s="420"/>
      <c r="E9" s="420"/>
      <c r="F9" s="420"/>
      <c r="G9" s="421" t="s">
        <v>590</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59.25" customHeight="1" x14ac:dyDescent="0.15">
      <c r="A10" s="220" t="s">
        <v>27</v>
      </c>
      <c r="B10" s="221"/>
      <c r="C10" s="221"/>
      <c r="D10" s="221"/>
      <c r="E10" s="221"/>
      <c r="F10" s="221"/>
      <c r="G10" s="331" t="s">
        <v>591</v>
      </c>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3"/>
    </row>
    <row r="11" spans="1:50" ht="24.75" customHeight="1" x14ac:dyDescent="0.15">
      <c r="A11" s="220" t="s">
        <v>5</v>
      </c>
      <c r="B11" s="221"/>
      <c r="C11" s="221"/>
      <c r="D11" s="221"/>
      <c r="E11" s="221"/>
      <c r="F11" s="222"/>
      <c r="G11" s="262" t="str">
        <f>入力規則等!P10</f>
        <v>委託・請負</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row>
    <row r="12" spans="1:50" ht="21" customHeight="1" x14ac:dyDescent="0.15">
      <c r="A12" s="565" t="s">
        <v>23</v>
      </c>
      <c r="B12" s="566"/>
      <c r="C12" s="566"/>
      <c r="D12" s="566"/>
      <c r="E12" s="566"/>
      <c r="F12" s="567"/>
      <c r="G12" s="427"/>
      <c r="H12" s="428"/>
      <c r="I12" s="428"/>
      <c r="J12" s="428"/>
      <c r="K12" s="428"/>
      <c r="L12" s="428"/>
      <c r="M12" s="428"/>
      <c r="N12" s="428"/>
      <c r="O12" s="428"/>
      <c r="P12" s="239" t="s">
        <v>250</v>
      </c>
      <c r="Q12" s="240"/>
      <c r="R12" s="240"/>
      <c r="S12" s="240"/>
      <c r="T12" s="240"/>
      <c r="U12" s="240"/>
      <c r="V12" s="241"/>
      <c r="W12" s="239" t="s">
        <v>267</v>
      </c>
      <c r="X12" s="240"/>
      <c r="Y12" s="240"/>
      <c r="Z12" s="240"/>
      <c r="AA12" s="240"/>
      <c r="AB12" s="240"/>
      <c r="AC12" s="241"/>
      <c r="AD12" s="239" t="s">
        <v>551</v>
      </c>
      <c r="AE12" s="240"/>
      <c r="AF12" s="240"/>
      <c r="AG12" s="240"/>
      <c r="AH12" s="240"/>
      <c r="AI12" s="240"/>
      <c r="AJ12" s="241"/>
      <c r="AK12" s="239" t="s">
        <v>554</v>
      </c>
      <c r="AL12" s="240"/>
      <c r="AM12" s="240"/>
      <c r="AN12" s="240"/>
      <c r="AO12" s="240"/>
      <c r="AP12" s="240"/>
      <c r="AQ12" s="241"/>
      <c r="AR12" s="239" t="s">
        <v>555</v>
      </c>
      <c r="AS12" s="240"/>
      <c r="AT12" s="240"/>
      <c r="AU12" s="240"/>
      <c r="AV12" s="240"/>
      <c r="AW12" s="240"/>
      <c r="AX12" s="296"/>
    </row>
    <row r="13" spans="1:50" ht="21" customHeight="1" x14ac:dyDescent="0.15">
      <c r="A13" s="167"/>
      <c r="B13" s="168"/>
      <c r="C13" s="168"/>
      <c r="D13" s="168"/>
      <c r="E13" s="168"/>
      <c r="F13" s="169"/>
      <c r="G13" s="297" t="s">
        <v>6</v>
      </c>
      <c r="H13" s="298"/>
      <c r="I13" s="429" t="s">
        <v>7</v>
      </c>
      <c r="J13" s="430"/>
      <c r="K13" s="430"/>
      <c r="L13" s="430"/>
      <c r="M13" s="430"/>
      <c r="N13" s="430"/>
      <c r="O13" s="431"/>
      <c r="P13" s="208" t="s">
        <v>568</v>
      </c>
      <c r="Q13" s="209"/>
      <c r="R13" s="209"/>
      <c r="S13" s="209"/>
      <c r="T13" s="209"/>
      <c r="U13" s="209"/>
      <c r="V13" s="210"/>
      <c r="W13" s="208" t="s">
        <v>568</v>
      </c>
      <c r="X13" s="209"/>
      <c r="Y13" s="209"/>
      <c r="Z13" s="209"/>
      <c r="AA13" s="209"/>
      <c r="AB13" s="209"/>
      <c r="AC13" s="210"/>
      <c r="AD13" s="208">
        <v>17</v>
      </c>
      <c r="AE13" s="209"/>
      <c r="AF13" s="209"/>
      <c r="AG13" s="209"/>
      <c r="AH13" s="209"/>
      <c r="AI13" s="209"/>
      <c r="AJ13" s="210"/>
      <c r="AK13" s="208">
        <v>10</v>
      </c>
      <c r="AL13" s="209"/>
      <c r="AM13" s="209"/>
      <c r="AN13" s="209"/>
      <c r="AO13" s="209"/>
      <c r="AP13" s="209"/>
      <c r="AQ13" s="210"/>
      <c r="AR13" s="522">
        <v>0</v>
      </c>
      <c r="AS13" s="523"/>
      <c r="AT13" s="523"/>
      <c r="AU13" s="523"/>
      <c r="AV13" s="523"/>
      <c r="AW13" s="523"/>
      <c r="AX13" s="524"/>
    </row>
    <row r="14" spans="1:50" ht="21" customHeight="1" x14ac:dyDescent="0.15">
      <c r="A14" s="167"/>
      <c r="B14" s="168"/>
      <c r="C14" s="168"/>
      <c r="D14" s="168"/>
      <c r="E14" s="168"/>
      <c r="F14" s="169"/>
      <c r="G14" s="299"/>
      <c r="H14" s="300"/>
      <c r="I14" s="280" t="s">
        <v>8</v>
      </c>
      <c r="J14" s="388"/>
      <c r="K14" s="388"/>
      <c r="L14" s="388"/>
      <c r="M14" s="388"/>
      <c r="N14" s="388"/>
      <c r="O14" s="389"/>
      <c r="P14" s="208" t="s">
        <v>568</v>
      </c>
      <c r="Q14" s="209"/>
      <c r="R14" s="209"/>
      <c r="S14" s="209"/>
      <c r="T14" s="209"/>
      <c r="U14" s="209"/>
      <c r="V14" s="210"/>
      <c r="W14" s="208" t="s">
        <v>568</v>
      </c>
      <c r="X14" s="209"/>
      <c r="Y14" s="209"/>
      <c r="Z14" s="209"/>
      <c r="AA14" s="209"/>
      <c r="AB14" s="209"/>
      <c r="AC14" s="210"/>
      <c r="AD14" s="208" t="s">
        <v>568</v>
      </c>
      <c r="AE14" s="209"/>
      <c r="AF14" s="209"/>
      <c r="AG14" s="209"/>
      <c r="AH14" s="209"/>
      <c r="AI14" s="209"/>
      <c r="AJ14" s="210"/>
      <c r="AK14" s="208" t="s">
        <v>580</v>
      </c>
      <c r="AL14" s="209"/>
      <c r="AM14" s="209"/>
      <c r="AN14" s="209"/>
      <c r="AO14" s="209"/>
      <c r="AP14" s="209"/>
      <c r="AQ14" s="210"/>
      <c r="AR14" s="432"/>
      <c r="AS14" s="432"/>
      <c r="AT14" s="432"/>
      <c r="AU14" s="432"/>
      <c r="AV14" s="432"/>
      <c r="AW14" s="432"/>
      <c r="AX14" s="433"/>
    </row>
    <row r="15" spans="1:50" ht="21" customHeight="1" x14ac:dyDescent="0.15">
      <c r="A15" s="167"/>
      <c r="B15" s="168"/>
      <c r="C15" s="168"/>
      <c r="D15" s="168"/>
      <c r="E15" s="168"/>
      <c r="F15" s="169"/>
      <c r="G15" s="299"/>
      <c r="H15" s="300"/>
      <c r="I15" s="280" t="s">
        <v>48</v>
      </c>
      <c r="J15" s="281"/>
      <c r="K15" s="281"/>
      <c r="L15" s="281"/>
      <c r="M15" s="281"/>
      <c r="N15" s="281"/>
      <c r="O15" s="282"/>
      <c r="P15" s="208" t="s">
        <v>568</v>
      </c>
      <c r="Q15" s="209"/>
      <c r="R15" s="209"/>
      <c r="S15" s="209"/>
      <c r="T15" s="209"/>
      <c r="U15" s="209"/>
      <c r="V15" s="210"/>
      <c r="W15" s="208" t="s">
        <v>568</v>
      </c>
      <c r="X15" s="209"/>
      <c r="Y15" s="209"/>
      <c r="Z15" s="209"/>
      <c r="AA15" s="209"/>
      <c r="AB15" s="209"/>
      <c r="AC15" s="210"/>
      <c r="AD15" s="208" t="s">
        <v>568</v>
      </c>
      <c r="AE15" s="209"/>
      <c r="AF15" s="209"/>
      <c r="AG15" s="209"/>
      <c r="AH15" s="209"/>
      <c r="AI15" s="209"/>
      <c r="AJ15" s="210"/>
      <c r="AK15" s="208" t="s">
        <v>580</v>
      </c>
      <c r="AL15" s="209"/>
      <c r="AM15" s="209"/>
      <c r="AN15" s="209"/>
      <c r="AO15" s="209"/>
      <c r="AP15" s="209"/>
      <c r="AQ15" s="210"/>
      <c r="AR15" s="208" t="s">
        <v>586</v>
      </c>
      <c r="AS15" s="209"/>
      <c r="AT15" s="209"/>
      <c r="AU15" s="209"/>
      <c r="AV15" s="209"/>
      <c r="AW15" s="209"/>
      <c r="AX15" s="335"/>
    </row>
    <row r="16" spans="1:50" ht="21" customHeight="1" x14ac:dyDescent="0.15">
      <c r="A16" s="167"/>
      <c r="B16" s="168"/>
      <c r="C16" s="168"/>
      <c r="D16" s="168"/>
      <c r="E16" s="168"/>
      <c r="F16" s="169"/>
      <c r="G16" s="299"/>
      <c r="H16" s="300"/>
      <c r="I16" s="280" t="s">
        <v>49</v>
      </c>
      <c r="J16" s="281"/>
      <c r="K16" s="281"/>
      <c r="L16" s="281"/>
      <c r="M16" s="281"/>
      <c r="N16" s="281"/>
      <c r="O16" s="282"/>
      <c r="P16" s="208" t="s">
        <v>568</v>
      </c>
      <c r="Q16" s="209"/>
      <c r="R16" s="209"/>
      <c r="S16" s="209"/>
      <c r="T16" s="209"/>
      <c r="U16" s="209"/>
      <c r="V16" s="210"/>
      <c r="W16" s="208" t="s">
        <v>568</v>
      </c>
      <c r="X16" s="209"/>
      <c r="Y16" s="209"/>
      <c r="Z16" s="209"/>
      <c r="AA16" s="209"/>
      <c r="AB16" s="209"/>
      <c r="AC16" s="210"/>
      <c r="AD16" s="208" t="s">
        <v>568</v>
      </c>
      <c r="AE16" s="209"/>
      <c r="AF16" s="209"/>
      <c r="AG16" s="209"/>
      <c r="AH16" s="209"/>
      <c r="AI16" s="209"/>
      <c r="AJ16" s="210"/>
      <c r="AK16" s="208" t="s">
        <v>580</v>
      </c>
      <c r="AL16" s="209"/>
      <c r="AM16" s="209"/>
      <c r="AN16" s="209"/>
      <c r="AO16" s="209"/>
      <c r="AP16" s="209"/>
      <c r="AQ16" s="210"/>
      <c r="AR16" s="246"/>
      <c r="AS16" s="247"/>
      <c r="AT16" s="247"/>
      <c r="AU16" s="247"/>
      <c r="AV16" s="247"/>
      <c r="AW16" s="247"/>
      <c r="AX16" s="248"/>
    </row>
    <row r="17" spans="1:50" ht="24.75" customHeight="1" x14ac:dyDescent="0.15">
      <c r="A17" s="167"/>
      <c r="B17" s="168"/>
      <c r="C17" s="168"/>
      <c r="D17" s="168"/>
      <c r="E17" s="168"/>
      <c r="F17" s="169"/>
      <c r="G17" s="299"/>
      <c r="H17" s="300"/>
      <c r="I17" s="280" t="s">
        <v>47</v>
      </c>
      <c r="J17" s="388"/>
      <c r="K17" s="388"/>
      <c r="L17" s="388"/>
      <c r="M17" s="388"/>
      <c r="N17" s="388"/>
      <c r="O17" s="389"/>
      <c r="P17" s="208" t="s">
        <v>568</v>
      </c>
      <c r="Q17" s="209"/>
      <c r="R17" s="209"/>
      <c r="S17" s="209"/>
      <c r="T17" s="209"/>
      <c r="U17" s="209"/>
      <c r="V17" s="210"/>
      <c r="W17" s="208" t="s">
        <v>568</v>
      </c>
      <c r="X17" s="209"/>
      <c r="Y17" s="209"/>
      <c r="Z17" s="209"/>
      <c r="AA17" s="209"/>
      <c r="AB17" s="209"/>
      <c r="AC17" s="210"/>
      <c r="AD17" s="208" t="s">
        <v>568</v>
      </c>
      <c r="AE17" s="209"/>
      <c r="AF17" s="209"/>
      <c r="AG17" s="209"/>
      <c r="AH17" s="209"/>
      <c r="AI17" s="209"/>
      <c r="AJ17" s="210"/>
      <c r="AK17" s="208" t="s">
        <v>580</v>
      </c>
      <c r="AL17" s="209"/>
      <c r="AM17" s="209"/>
      <c r="AN17" s="209"/>
      <c r="AO17" s="209"/>
      <c r="AP17" s="209"/>
      <c r="AQ17" s="210"/>
      <c r="AR17" s="520"/>
      <c r="AS17" s="520"/>
      <c r="AT17" s="520"/>
      <c r="AU17" s="520"/>
      <c r="AV17" s="520"/>
      <c r="AW17" s="520"/>
      <c r="AX17" s="521"/>
    </row>
    <row r="18" spans="1:50" ht="24.75" customHeight="1" x14ac:dyDescent="0.15">
      <c r="A18" s="167"/>
      <c r="B18" s="168"/>
      <c r="C18" s="168"/>
      <c r="D18" s="168"/>
      <c r="E18" s="168"/>
      <c r="F18" s="169"/>
      <c r="G18" s="301"/>
      <c r="H18" s="302"/>
      <c r="I18" s="285" t="s">
        <v>19</v>
      </c>
      <c r="J18" s="286"/>
      <c r="K18" s="286"/>
      <c r="L18" s="286"/>
      <c r="M18" s="286"/>
      <c r="N18" s="286"/>
      <c r="O18" s="287"/>
      <c r="P18" s="625">
        <f>SUM(P13:V17)</f>
        <v>0</v>
      </c>
      <c r="Q18" s="626"/>
      <c r="R18" s="626"/>
      <c r="S18" s="626"/>
      <c r="T18" s="626"/>
      <c r="U18" s="626"/>
      <c r="V18" s="627"/>
      <c r="W18" s="625">
        <f>SUM(W13:AC17)</f>
        <v>0</v>
      </c>
      <c r="X18" s="626"/>
      <c r="Y18" s="626"/>
      <c r="Z18" s="626"/>
      <c r="AA18" s="626"/>
      <c r="AB18" s="626"/>
      <c r="AC18" s="627"/>
      <c r="AD18" s="625">
        <f>SUM(AD13:AJ17)</f>
        <v>17</v>
      </c>
      <c r="AE18" s="626"/>
      <c r="AF18" s="626"/>
      <c r="AG18" s="626"/>
      <c r="AH18" s="626"/>
      <c r="AI18" s="626"/>
      <c r="AJ18" s="627"/>
      <c r="AK18" s="625">
        <f>SUM(AK13:AQ17)</f>
        <v>10</v>
      </c>
      <c r="AL18" s="626"/>
      <c r="AM18" s="626"/>
      <c r="AN18" s="626"/>
      <c r="AO18" s="626"/>
      <c r="AP18" s="626"/>
      <c r="AQ18" s="627"/>
      <c r="AR18" s="625">
        <f>SUM(AR13:AX17)</f>
        <v>0</v>
      </c>
      <c r="AS18" s="626"/>
      <c r="AT18" s="626"/>
      <c r="AU18" s="626"/>
      <c r="AV18" s="626"/>
      <c r="AW18" s="626"/>
      <c r="AX18" s="628"/>
    </row>
    <row r="19" spans="1:50" ht="24.75" customHeight="1" x14ac:dyDescent="0.15">
      <c r="A19" s="167"/>
      <c r="B19" s="168"/>
      <c r="C19" s="168"/>
      <c r="D19" s="168"/>
      <c r="E19" s="168"/>
      <c r="F19" s="169"/>
      <c r="G19" s="623" t="s">
        <v>9</v>
      </c>
      <c r="H19" s="624"/>
      <c r="I19" s="624"/>
      <c r="J19" s="624"/>
      <c r="K19" s="624"/>
      <c r="L19" s="624"/>
      <c r="M19" s="624"/>
      <c r="N19" s="624"/>
      <c r="O19" s="624"/>
      <c r="P19" s="208">
        <v>0</v>
      </c>
      <c r="Q19" s="209"/>
      <c r="R19" s="209"/>
      <c r="S19" s="209"/>
      <c r="T19" s="209"/>
      <c r="U19" s="209"/>
      <c r="V19" s="210"/>
      <c r="W19" s="208">
        <v>0</v>
      </c>
      <c r="X19" s="209"/>
      <c r="Y19" s="209"/>
      <c r="Z19" s="209"/>
      <c r="AA19" s="209"/>
      <c r="AB19" s="209"/>
      <c r="AC19" s="210"/>
      <c r="AD19" s="208">
        <v>9</v>
      </c>
      <c r="AE19" s="209"/>
      <c r="AF19" s="209"/>
      <c r="AG19" s="209"/>
      <c r="AH19" s="209"/>
      <c r="AI19" s="209"/>
      <c r="AJ19" s="210"/>
      <c r="AK19" s="90"/>
      <c r="AL19" s="90"/>
      <c r="AM19" s="90"/>
      <c r="AN19" s="90"/>
      <c r="AO19" s="90"/>
      <c r="AP19" s="90"/>
      <c r="AQ19" s="90"/>
      <c r="AR19" s="90"/>
      <c r="AS19" s="90"/>
      <c r="AT19" s="90"/>
      <c r="AU19" s="90"/>
      <c r="AV19" s="90"/>
      <c r="AW19" s="90"/>
      <c r="AX19" s="92"/>
    </row>
    <row r="20" spans="1:50" ht="24.75" customHeight="1" x14ac:dyDescent="0.15">
      <c r="A20" s="167"/>
      <c r="B20" s="168"/>
      <c r="C20" s="168"/>
      <c r="D20" s="168"/>
      <c r="E20" s="168"/>
      <c r="F20" s="169"/>
      <c r="G20" s="623" t="s">
        <v>10</v>
      </c>
      <c r="H20" s="624"/>
      <c r="I20" s="624"/>
      <c r="J20" s="624"/>
      <c r="K20" s="624"/>
      <c r="L20" s="624"/>
      <c r="M20" s="624"/>
      <c r="N20" s="624"/>
      <c r="O20" s="624"/>
      <c r="P20" s="73" t="str">
        <f>IF(P18=0, "-", SUM(P19)/P18)</f>
        <v>-</v>
      </c>
      <c r="Q20" s="73"/>
      <c r="R20" s="73"/>
      <c r="S20" s="73"/>
      <c r="T20" s="73"/>
      <c r="U20" s="73"/>
      <c r="V20" s="73"/>
      <c r="W20" s="73" t="str">
        <f t="shared" ref="W20" si="0">IF(W18=0, "-", SUM(W19)/W18)</f>
        <v>-</v>
      </c>
      <c r="X20" s="73"/>
      <c r="Y20" s="73"/>
      <c r="Z20" s="73"/>
      <c r="AA20" s="73"/>
      <c r="AB20" s="73"/>
      <c r="AC20" s="73"/>
      <c r="AD20" s="73">
        <f t="shared" ref="AD20" si="1">IF(AD18=0, "-", SUM(AD19)/AD18)</f>
        <v>0.52941176470588236</v>
      </c>
      <c r="AE20" s="73"/>
      <c r="AF20" s="73"/>
      <c r="AG20" s="73"/>
      <c r="AH20" s="73"/>
      <c r="AI20" s="73"/>
      <c r="AJ20" s="73"/>
      <c r="AK20" s="90"/>
      <c r="AL20" s="90"/>
      <c r="AM20" s="90"/>
      <c r="AN20" s="90"/>
      <c r="AO20" s="90"/>
      <c r="AP20" s="90"/>
      <c r="AQ20" s="91"/>
      <c r="AR20" s="91"/>
      <c r="AS20" s="91"/>
      <c r="AT20" s="91"/>
      <c r="AU20" s="90"/>
      <c r="AV20" s="90"/>
      <c r="AW20" s="90"/>
      <c r="AX20" s="92"/>
    </row>
    <row r="21" spans="1:50" ht="25.5" customHeight="1" x14ac:dyDescent="0.15">
      <c r="A21" s="419"/>
      <c r="B21" s="420"/>
      <c r="C21" s="420"/>
      <c r="D21" s="420"/>
      <c r="E21" s="420"/>
      <c r="F21" s="568"/>
      <c r="G21" s="71" t="s">
        <v>223</v>
      </c>
      <c r="H21" s="72"/>
      <c r="I21" s="72"/>
      <c r="J21" s="72"/>
      <c r="K21" s="72"/>
      <c r="L21" s="72"/>
      <c r="M21" s="72"/>
      <c r="N21" s="72"/>
      <c r="O21" s="72"/>
      <c r="P21" s="73" t="str">
        <f>IF(P19=0, "-", SUM(P19)/SUM(P13,P14))</f>
        <v>-</v>
      </c>
      <c r="Q21" s="73"/>
      <c r="R21" s="73"/>
      <c r="S21" s="73"/>
      <c r="T21" s="73"/>
      <c r="U21" s="73"/>
      <c r="V21" s="73"/>
      <c r="W21" s="73" t="str">
        <f t="shared" ref="W21" si="2">IF(W19=0, "-", SUM(W19)/SUM(W13,W14))</f>
        <v>-</v>
      </c>
      <c r="X21" s="73"/>
      <c r="Y21" s="73"/>
      <c r="Z21" s="73"/>
      <c r="AA21" s="73"/>
      <c r="AB21" s="73"/>
      <c r="AC21" s="73"/>
      <c r="AD21" s="73">
        <f t="shared" ref="AD21" si="3">IF(AD19=0, "-", SUM(AD19)/SUM(AD13,AD14))</f>
        <v>0.52941176470588236</v>
      </c>
      <c r="AE21" s="73"/>
      <c r="AF21" s="73"/>
      <c r="AG21" s="73"/>
      <c r="AH21" s="73"/>
      <c r="AI21" s="73"/>
      <c r="AJ21" s="73"/>
      <c r="AK21" s="90"/>
      <c r="AL21" s="90"/>
      <c r="AM21" s="90"/>
      <c r="AN21" s="90"/>
      <c r="AO21" s="90"/>
      <c r="AP21" s="90"/>
      <c r="AQ21" s="91"/>
      <c r="AR21" s="91"/>
      <c r="AS21" s="91"/>
      <c r="AT21" s="91"/>
      <c r="AU21" s="90"/>
      <c r="AV21" s="90"/>
      <c r="AW21" s="90"/>
      <c r="AX21" s="92"/>
    </row>
    <row r="22" spans="1:50" ht="18.75" customHeight="1" x14ac:dyDescent="0.15">
      <c r="A22" s="575" t="s">
        <v>558</v>
      </c>
      <c r="B22" s="576"/>
      <c r="C22" s="576"/>
      <c r="D22" s="576"/>
      <c r="E22" s="576"/>
      <c r="F22" s="577"/>
      <c r="G22" s="569" t="s">
        <v>213</v>
      </c>
      <c r="H22" s="570"/>
      <c r="I22" s="570"/>
      <c r="J22" s="570"/>
      <c r="K22" s="570"/>
      <c r="L22" s="570"/>
      <c r="M22" s="570"/>
      <c r="N22" s="570"/>
      <c r="O22" s="571"/>
      <c r="P22" s="584" t="s">
        <v>556</v>
      </c>
      <c r="Q22" s="570"/>
      <c r="R22" s="570"/>
      <c r="S22" s="570"/>
      <c r="T22" s="570"/>
      <c r="U22" s="570"/>
      <c r="V22" s="571"/>
      <c r="W22" s="584" t="s">
        <v>557</v>
      </c>
      <c r="X22" s="570"/>
      <c r="Y22" s="570"/>
      <c r="Z22" s="570"/>
      <c r="AA22" s="570"/>
      <c r="AB22" s="570"/>
      <c r="AC22" s="571"/>
      <c r="AD22" s="584" t="s">
        <v>212</v>
      </c>
      <c r="AE22" s="570"/>
      <c r="AF22" s="570"/>
      <c r="AG22" s="570"/>
      <c r="AH22" s="570"/>
      <c r="AI22" s="570"/>
      <c r="AJ22" s="570"/>
      <c r="AK22" s="570"/>
      <c r="AL22" s="570"/>
      <c r="AM22" s="570"/>
      <c r="AN22" s="570"/>
      <c r="AO22" s="570"/>
      <c r="AP22" s="570"/>
      <c r="AQ22" s="570"/>
      <c r="AR22" s="570"/>
      <c r="AS22" s="570"/>
      <c r="AT22" s="570"/>
      <c r="AU22" s="570"/>
      <c r="AV22" s="570"/>
      <c r="AW22" s="570"/>
      <c r="AX22" s="585"/>
    </row>
    <row r="23" spans="1:50" ht="25.5" customHeight="1" x14ac:dyDescent="0.15">
      <c r="A23" s="578"/>
      <c r="B23" s="579"/>
      <c r="C23" s="579"/>
      <c r="D23" s="579"/>
      <c r="E23" s="579"/>
      <c r="F23" s="580"/>
      <c r="G23" s="572" t="s">
        <v>569</v>
      </c>
      <c r="H23" s="573"/>
      <c r="I23" s="573"/>
      <c r="J23" s="573"/>
      <c r="K23" s="573"/>
      <c r="L23" s="573"/>
      <c r="M23" s="573"/>
      <c r="N23" s="573"/>
      <c r="O23" s="574"/>
      <c r="P23" s="522">
        <v>10</v>
      </c>
      <c r="Q23" s="523"/>
      <c r="R23" s="523"/>
      <c r="S23" s="523"/>
      <c r="T23" s="523"/>
      <c r="U23" s="523"/>
      <c r="V23" s="609"/>
      <c r="W23" s="522">
        <v>0</v>
      </c>
      <c r="X23" s="523"/>
      <c r="Y23" s="523"/>
      <c r="Z23" s="523"/>
      <c r="AA23" s="523"/>
      <c r="AB23" s="523"/>
      <c r="AC23" s="609"/>
      <c r="AD23" s="586" t="s">
        <v>617</v>
      </c>
      <c r="AE23" s="587"/>
      <c r="AF23" s="587"/>
      <c r="AG23" s="587"/>
      <c r="AH23" s="587"/>
      <c r="AI23" s="587"/>
      <c r="AJ23" s="587"/>
      <c r="AK23" s="587"/>
      <c r="AL23" s="587"/>
      <c r="AM23" s="587"/>
      <c r="AN23" s="587"/>
      <c r="AO23" s="587"/>
      <c r="AP23" s="587"/>
      <c r="AQ23" s="587"/>
      <c r="AR23" s="587"/>
      <c r="AS23" s="587"/>
      <c r="AT23" s="587"/>
      <c r="AU23" s="587"/>
      <c r="AV23" s="587"/>
      <c r="AW23" s="587"/>
      <c r="AX23" s="588"/>
    </row>
    <row r="24" spans="1:50" ht="25.5" customHeight="1" thickBot="1" x14ac:dyDescent="0.2">
      <c r="A24" s="581"/>
      <c r="B24" s="582"/>
      <c r="C24" s="582"/>
      <c r="D24" s="582"/>
      <c r="E24" s="582"/>
      <c r="F24" s="583"/>
      <c r="G24" s="610" t="s">
        <v>214</v>
      </c>
      <c r="H24" s="611"/>
      <c r="I24" s="611"/>
      <c r="J24" s="611"/>
      <c r="K24" s="611"/>
      <c r="L24" s="611"/>
      <c r="M24" s="611"/>
      <c r="N24" s="611"/>
      <c r="O24" s="612"/>
      <c r="P24" s="617">
        <f>AK13</f>
        <v>10</v>
      </c>
      <c r="Q24" s="618"/>
      <c r="R24" s="618"/>
      <c r="S24" s="618"/>
      <c r="T24" s="618"/>
      <c r="U24" s="618"/>
      <c r="V24" s="619"/>
      <c r="W24" s="617">
        <f>AR13</f>
        <v>0</v>
      </c>
      <c r="X24" s="618"/>
      <c r="Y24" s="618"/>
      <c r="Z24" s="618"/>
      <c r="AA24" s="618"/>
      <c r="AB24" s="618"/>
      <c r="AC24" s="619"/>
      <c r="AD24" s="589"/>
      <c r="AE24" s="589"/>
      <c r="AF24" s="589"/>
      <c r="AG24" s="589"/>
      <c r="AH24" s="589"/>
      <c r="AI24" s="589"/>
      <c r="AJ24" s="589"/>
      <c r="AK24" s="589"/>
      <c r="AL24" s="589"/>
      <c r="AM24" s="589"/>
      <c r="AN24" s="589"/>
      <c r="AO24" s="589"/>
      <c r="AP24" s="589"/>
      <c r="AQ24" s="589"/>
      <c r="AR24" s="589"/>
      <c r="AS24" s="589"/>
      <c r="AT24" s="589"/>
      <c r="AU24" s="589"/>
      <c r="AV24" s="589"/>
      <c r="AW24" s="589"/>
      <c r="AX24" s="590"/>
    </row>
    <row r="25" spans="1:50" ht="18.75" customHeight="1" x14ac:dyDescent="0.15">
      <c r="A25" s="378" t="s">
        <v>220</v>
      </c>
      <c r="B25" s="379"/>
      <c r="C25" s="379"/>
      <c r="D25" s="379"/>
      <c r="E25" s="379"/>
      <c r="F25" s="380"/>
      <c r="G25" s="449" t="s">
        <v>138</v>
      </c>
      <c r="H25" s="367"/>
      <c r="I25" s="367"/>
      <c r="J25" s="367"/>
      <c r="K25" s="367"/>
      <c r="L25" s="367"/>
      <c r="M25" s="367"/>
      <c r="N25" s="367"/>
      <c r="O25" s="368"/>
      <c r="P25" s="366" t="s">
        <v>56</v>
      </c>
      <c r="Q25" s="367"/>
      <c r="R25" s="367"/>
      <c r="S25" s="367"/>
      <c r="T25" s="367"/>
      <c r="U25" s="367"/>
      <c r="V25" s="367"/>
      <c r="W25" s="367"/>
      <c r="X25" s="368"/>
      <c r="Y25" s="357"/>
      <c r="Z25" s="358"/>
      <c r="AA25" s="359"/>
      <c r="AB25" s="372" t="s">
        <v>11</v>
      </c>
      <c r="AC25" s="373"/>
      <c r="AD25" s="374"/>
      <c r="AE25" s="372" t="s">
        <v>250</v>
      </c>
      <c r="AF25" s="373"/>
      <c r="AG25" s="373"/>
      <c r="AH25" s="374"/>
      <c r="AI25" s="515" t="s">
        <v>267</v>
      </c>
      <c r="AJ25" s="515"/>
      <c r="AK25" s="515"/>
      <c r="AL25" s="372"/>
      <c r="AM25" s="515" t="s">
        <v>364</v>
      </c>
      <c r="AN25" s="515"/>
      <c r="AO25" s="515"/>
      <c r="AP25" s="372"/>
      <c r="AQ25" s="446" t="s">
        <v>168</v>
      </c>
      <c r="AR25" s="447"/>
      <c r="AS25" s="447"/>
      <c r="AT25" s="448"/>
      <c r="AU25" s="367" t="s">
        <v>128</v>
      </c>
      <c r="AV25" s="367"/>
      <c r="AW25" s="367"/>
      <c r="AX25" s="517"/>
    </row>
    <row r="26" spans="1:50" ht="18.75" customHeight="1" x14ac:dyDescent="0.15">
      <c r="A26" s="381"/>
      <c r="B26" s="382"/>
      <c r="C26" s="382"/>
      <c r="D26" s="382"/>
      <c r="E26" s="382"/>
      <c r="F26" s="383"/>
      <c r="G26" s="450"/>
      <c r="H26" s="370"/>
      <c r="I26" s="370"/>
      <c r="J26" s="370"/>
      <c r="K26" s="370"/>
      <c r="L26" s="370"/>
      <c r="M26" s="370"/>
      <c r="N26" s="370"/>
      <c r="O26" s="371"/>
      <c r="P26" s="369"/>
      <c r="Q26" s="370"/>
      <c r="R26" s="370"/>
      <c r="S26" s="370"/>
      <c r="T26" s="370"/>
      <c r="U26" s="370"/>
      <c r="V26" s="370"/>
      <c r="W26" s="370"/>
      <c r="X26" s="371"/>
      <c r="Y26" s="360"/>
      <c r="Z26" s="361"/>
      <c r="AA26" s="362"/>
      <c r="AB26" s="375"/>
      <c r="AC26" s="376"/>
      <c r="AD26" s="377"/>
      <c r="AE26" s="375"/>
      <c r="AF26" s="376"/>
      <c r="AG26" s="376"/>
      <c r="AH26" s="377"/>
      <c r="AI26" s="516"/>
      <c r="AJ26" s="516"/>
      <c r="AK26" s="516"/>
      <c r="AL26" s="375"/>
      <c r="AM26" s="516"/>
      <c r="AN26" s="516"/>
      <c r="AO26" s="516"/>
      <c r="AP26" s="375"/>
      <c r="AQ26" s="533">
        <v>4</v>
      </c>
      <c r="AR26" s="503"/>
      <c r="AS26" s="329" t="s">
        <v>169</v>
      </c>
      <c r="AT26" s="330"/>
      <c r="AU26" s="502">
        <v>6</v>
      </c>
      <c r="AV26" s="502"/>
      <c r="AW26" s="370" t="s">
        <v>166</v>
      </c>
      <c r="AX26" s="525"/>
    </row>
    <row r="27" spans="1:50" ht="23.25" customHeight="1" x14ac:dyDescent="0.15">
      <c r="A27" s="384"/>
      <c r="B27" s="382"/>
      <c r="C27" s="382"/>
      <c r="D27" s="382"/>
      <c r="E27" s="382"/>
      <c r="F27" s="383"/>
      <c r="G27" s="211" t="s">
        <v>570</v>
      </c>
      <c r="H27" s="212"/>
      <c r="I27" s="212"/>
      <c r="J27" s="212"/>
      <c r="K27" s="212"/>
      <c r="L27" s="212"/>
      <c r="M27" s="212"/>
      <c r="N27" s="212"/>
      <c r="O27" s="213"/>
      <c r="P27" s="113" t="s">
        <v>618</v>
      </c>
      <c r="Q27" s="113"/>
      <c r="R27" s="113"/>
      <c r="S27" s="113"/>
      <c r="T27" s="113"/>
      <c r="U27" s="113"/>
      <c r="V27" s="113"/>
      <c r="W27" s="113"/>
      <c r="X27" s="114"/>
      <c r="Y27" s="363" t="s">
        <v>12</v>
      </c>
      <c r="Z27" s="364"/>
      <c r="AA27" s="365"/>
      <c r="AB27" s="108" t="s">
        <v>572</v>
      </c>
      <c r="AC27" s="108"/>
      <c r="AD27" s="108"/>
      <c r="AE27" s="79" t="s">
        <v>568</v>
      </c>
      <c r="AF27" s="80"/>
      <c r="AG27" s="80"/>
      <c r="AH27" s="80"/>
      <c r="AI27" s="79" t="s">
        <v>568</v>
      </c>
      <c r="AJ27" s="80"/>
      <c r="AK27" s="80"/>
      <c r="AL27" s="80"/>
      <c r="AM27" s="79">
        <v>147</v>
      </c>
      <c r="AN27" s="80"/>
      <c r="AO27" s="80"/>
      <c r="AP27" s="80"/>
      <c r="AQ27" s="518" t="s">
        <v>568</v>
      </c>
      <c r="AR27" s="127"/>
      <c r="AS27" s="127"/>
      <c r="AT27" s="519"/>
      <c r="AU27" s="80" t="s">
        <v>568</v>
      </c>
      <c r="AV27" s="80"/>
      <c r="AW27" s="80"/>
      <c r="AX27" s="81"/>
    </row>
    <row r="28" spans="1:50" ht="23.25" customHeight="1" x14ac:dyDescent="0.15">
      <c r="A28" s="385"/>
      <c r="B28" s="386"/>
      <c r="C28" s="386"/>
      <c r="D28" s="386"/>
      <c r="E28" s="386"/>
      <c r="F28" s="387"/>
      <c r="G28" s="214"/>
      <c r="H28" s="215"/>
      <c r="I28" s="215"/>
      <c r="J28" s="215"/>
      <c r="K28" s="215"/>
      <c r="L28" s="215"/>
      <c r="M28" s="215"/>
      <c r="N28" s="215"/>
      <c r="O28" s="216"/>
      <c r="P28" s="141"/>
      <c r="Q28" s="141"/>
      <c r="R28" s="141"/>
      <c r="S28" s="141"/>
      <c r="T28" s="141"/>
      <c r="U28" s="141"/>
      <c r="V28" s="141"/>
      <c r="W28" s="141"/>
      <c r="X28" s="459"/>
      <c r="Y28" s="239" t="s">
        <v>51</v>
      </c>
      <c r="Z28" s="240"/>
      <c r="AA28" s="241"/>
      <c r="AB28" s="295" t="s">
        <v>572</v>
      </c>
      <c r="AC28" s="295"/>
      <c r="AD28" s="295"/>
      <c r="AE28" s="79" t="s">
        <v>568</v>
      </c>
      <c r="AF28" s="80"/>
      <c r="AG28" s="80"/>
      <c r="AH28" s="80"/>
      <c r="AI28" s="79" t="s">
        <v>568</v>
      </c>
      <c r="AJ28" s="80"/>
      <c r="AK28" s="80"/>
      <c r="AL28" s="80"/>
      <c r="AM28" s="79" t="s">
        <v>580</v>
      </c>
      <c r="AN28" s="80"/>
      <c r="AO28" s="80"/>
      <c r="AP28" s="80"/>
      <c r="AQ28" s="518">
        <v>400</v>
      </c>
      <c r="AR28" s="127"/>
      <c r="AS28" s="127"/>
      <c r="AT28" s="519"/>
      <c r="AU28" s="80">
        <v>600</v>
      </c>
      <c r="AV28" s="80"/>
      <c r="AW28" s="80"/>
      <c r="AX28" s="81"/>
    </row>
    <row r="29" spans="1:50" ht="23.25" customHeight="1" x14ac:dyDescent="0.15">
      <c r="A29" s="384"/>
      <c r="B29" s="382"/>
      <c r="C29" s="382"/>
      <c r="D29" s="382"/>
      <c r="E29" s="382"/>
      <c r="F29" s="383"/>
      <c r="G29" s="217"/>
      <c r="H29" s="218"/>
      <c r="I29" s="218"/>
      <c r="J29" s="218"/>
      <c r="K29" s="218"/>
      <c r="L29" s="218"/>
      <c r="M29" s="218"/>
      <c r="N29" s="218"/>
      <c r="O29" s="219"/>
      <c r="P29" s="115"/>
      <c r="Q29" s="115"/>
      <c r="R29" s="115"/>
      <c r="S29" s="115"/>
      <c r="T29" s="115"/>
      <c r="U29" s="115"/>
      <c r="V29" s="115"/>
      <c r="W29" s="115"/>
      <c r="X29" s="116"/>
      <c r="Y29" s="239" t="s">
        <v>13</v>
      </c>
      <c r="Z29" s="240"/>
      <c r="AA29" s="241"/>
      <c r="AB29" s="242" t="s">
        <v>167</v>
      </c>
      <c r="AC29" s="242"/>
      <c r="AD29" s="242"/>
      <c r="AE29" s="79" t="s">
        <v>568</v>
      </c>
      <c r="AF29" s="80"/>
      <c r="AG29" s="80"/>
      <c r="AH29" s="80"/>
      <c r="AI29" s="79" t="s">
        <v>568</v>
      </c>
      <c r="AJ29" s="80"/>
      <c r="AK29" s="80"/>
      <c r="AL29" s="80"/>
      <c r="AM29" s="79" t="s">
        <v>580</v>
      </c>
      <c r="AN29" s="80"/>
      <c r="AO29" s="80"/>
      <c r="AP29" s="80"/>
      <c r="AQ29" s="518" t="s">
        <v>568</v>
      </c>
      <c r="AR29" s="127"/>
      <c r="AS29" s="127"/>
      <c r="AT29" s="519"/>
      <c r="AU29" s="80" t="s">
        <v>568</v>
      </c>
      <c r="AV29" s="80"/>
      <c r="AW29" s="80"/>
      <c r="AX29" s="81"/>
    </row>
    <row r="30" spans="1:50" ht="23.25" customHeight="1" x14ac:dyDescent="0.15">
      <c r="A30" s="93" t="s">
        <v>241</v>
      </c>
      <c r="B30" s="94"/>
      <c r="C30" s="94"/>
      <c r="D30" s="94"/>
      <c r="E30" s="94"/>
      <c r="F30" s="95"/>
      <c r="G30" s="99" t="s">
        <v>573</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1"/>
    </row>
    <row r="31" spans="1:50" ht="23.25" customHeight="1" thickBot="1" x14ac:dyDescent="0.2">
      <c r="A31" s="96"/>
      <c r="B31" s="97"/>
      <c r="C31" s="97"/>
      <c r="D31" s="97"/>
      <c r="E31" s="97"/>
      <c r="F31" s="98"/>
      <c r="G31" s="102"/>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4"/>
      <c r="AF31" s="104"/>
      <c r="AG31" s="104"/>
      <c r="AH31" s="104"/>
      <c r="AI31" s="104"/>
      <c r="AJ31" s="104"/>
      <c r="AK31" s="104"/>
      <c r="AL31" s="104"/>
      <c r="AM31" s="104"/>
      <c r="AN31" s="104"/>
      <c r="AO31" s="104"/>
      <c r="AP31" s="104"/>
      <c r="AQ31" s="103"/>
      <c r="AR31" s="103"/>
      <c r="AS31" s="103"/>
      <c r="AT31" s="103"/>
      <c r="AU31" s="103"/>
      <c r="AV31" s="103"/>
      <c r="AW31" s="103"/>
      <c r="AX31" s="105"/>
    </row>
    <row r="32" spans="1:50" ht="31.5" customHeight="1" x14ac:dyDescent="0.15">
      <c r="A32" s="553" t="s">
        <v>221</v>
      </c>
      <c r="B32" s="554"/>
      <c r="C32" s="554"/>
      <c r="D32" s="554"/>
      <c r="E32" s="554"/>
      <c r="F32" s="555"/>
      <c r="G32" s="562" t="s">
        <v>57</v>
      </c>
      <c r="H32" s="562"/>
      <c r="I32" s="562"/>
      <c r="J32" s="562"/>
      <c r="K32" s="562"/>
      <c r="L32" s="562"/>
      <c r="M32" s="562"/>
      <c r="N32" s="562"/>
      <c r="O32" s="562"/>
      <c r="P32" s="562"/>
      <c r="Q32" s="562"/>
      <c r="R32" s="562"/>
      <c r="S32" s="562"/>
      <c r="T32" s="562"/>
      <c r="U32" s="562"/>
      <c r="V32" s="562"/>
      <c r="W32" s="562"/>
      <c r="X32" s="563"/>
      <c r="Y32" s="357"/>
      <c r="Z32" s="358"/>
      <c r="AA32" s="359"/>
      <c r="AB32" s="552" t="s">
        <v>11</v>
      </c>
      <c r="AC32" s="552"/>
      <c r="AD32" s="552"/>
      <c r="AE32" s="530" t="s">
        <v>250</v>
      </c>
      <c r="AF32" s="531"/>
      <c r="AG32" s="531"/>
      <c r="AH32" s="532"/>
      <c r="AI32" s="530" t="s">
        <v>267</v>
      </c>
      <c r="AJ32" s="531"/>
      <c r="AK32" s="531"/>
      <c r="AL32" s="532"/>
      <c r="AM32" s="530" t="s">
        <v>364</v>
      </c>
      <c r="AN32" s="531"/>
      <c r="AO32" s="531"/>
      <c r="AP32" s="532"/>
      <c r="AQ32" s="74" t="s">
        <v>272</v>
      </c>
      <c r="AR32" s="75"/>
      <c r="AS32" s="75"/>
      <c r="AT32" s="76"/>
      <c r="AU32" s="74" t="s">
        <v>396</v>
      </c>
      <c r="AV32" s="75"/>
      <c r="AW32" s="75"/>
      <c r="AX32" s="77"/>
    </row>
    <row r="33" spans="1:51" ht="23.25" customHeight="1" x14ac:dyDescent="0.15">
      <c r="A33" s="556"/>
      <c r="B33" s="557"/>
      <c r="C33" s="557"/>
      <c r="D33" s="557"/>
      <c r="E33" s="557"/>
      <c r="F33" s="558"/>
      <c r="G33" s="113" t="s">
        <v>574</v>
      </c>
      <c r="H33" s="113"/>
      <c r="I33" s="113"/>
      <c r="J33" s="113"/>
      <c r="K33" s="113"/>
      <c r="L33" s="113"/>
      <c r="M33" s="113"/>
      <c r="N33" s="113"/>
      <c r="O33" s="113"/>
      <c r="P33" s="113"/>
      <c r="Q33" s="113"/>
      <c r="R33" s="113"/>
      <c r="S33" s="113"/>
      <c r="T33" s="113"/>
      <c r="U33" s="113"/>
      <c r="V33" s="113"/>
      <c r="W33" s="113"/>
      <c r="X33" s="114"/>
      <c r="Y33" s="564" t="s">
        <v>52</v>
      </c>
      <c r="Z33" s="266"/>
      <c r="AA33" s="267"/>
      <c r="AB33" s="108" t="s">
        <v>572</v>
      </c>
      <c r="AC33" s="108"/>
      <c r="AD33" s="108"/>
      <c r="AE33" s="78" t="s">
        <v>568</v>
      </c>
      <c r="AF33" s="78"/>
      <c r="AG33" s="78"/>
      <c r="AH33" s="78"/>
      <c r="AI33" s="78" t="s">
        <v>568</v>
      </c>
      <c r="AJ33" s="78"/>
      <c r="AK33" s="78"/>
      <c r="AL33" s="78"/>
      <c r="AM33" s="78">
        <v>10</v>
      </c>
      <c r="AN33" s="78"/>
      <c r="AO33" s="78"/>
      <c r="AP33" s="78"/>
      <c r="AQ33" s="78" t="s">
        <v>580</v>
      </c>
      <c r="AR33" s="78"/>
      <c r="AS33" s="78"/>
      <c r="AT33" s="78"/>
      <c r="AU33" s="79" t="s">
        <v>580</v>
      </c>
      <c r="AV33" s="80"/>
      <c r="AW33" s="80"/>
      <c r="AX33" s="81"/>
    </row>
    <row r="34" spans="1:51" ht="23.25" customHeight="1" x14ac:dyDescent="0.15">
      <c r="A34" s="559"/>
      <c r="B34" s="560"/>
      <c r="C34" s="560"/>
      <c r="D34" s="560"/>
      <c r="E34" s="560"/>
      <c r="F34" s="561"/>
      <c r="G34" s="115"/>
      <c r="H34" s="115"/>
      <c r="I34" s="115"/>
      <c r="J34" s="115"/>
      <c r="K34" s="115"/>
      <c r="L34" s="115"/>
      <c r="M34" s="115"/>
      <c r="N34" s="115"/>
      <c r="O34" s="115"/>
      <c r="P34" s="115"/>
      <c r="Q34" s="115"/>
      <c r="R34" s="115"/>
      <c r="S34" s="115"/>
      <c r="T34" s="115"/>
      <c r="U34" s="115"/>
      <c r="V34" s="115"/>
      <c r="W34" s="115"/>
      <c r="X34" s="116"/>
      <c r="Y34" s="472" t="s">
        <v>53</v>
      </c>
      <c r="Z34" s="473"/>
      <c r="AA34" s="474"/>
      <c r="AB34" s="108" t="s">
        <v>572</v>
      </c>
      <c r="AC34" s="108"/>
      <c r="AD34" s="108"/>
      <c r="AE34" s="78" t="s">
        <v>568</v>
      </c>
      <c r="AF34" s="78"/>
      <c r="AG34" s="78"/>
      <c r="AH34" s="78"/>
      <c r="AI34" s="78" t="s">
        <v>568</v>
      </c>
      <c r="AJ34" s="78"/>
      <c r="AK34" s="78"/>
      <c r="AL34" s="78"/>
      <c r="AM34" s="78">
        <v>10</v>
      </c>
      <c r="AN34" s="78"/>
      <c r="AO34" s="78"/>
      <c r="AP34" s="78"/>
      <c r="AQ34" s="78">
        <v>10</v>
      </c>
      <c r="AR34" s="78"/>
      <c r="AS34" s="78"/>
      <c r="AT34" s="78"/>
      <c r="AU34" s="82" t="s">
        <v>580</v>
      </c>
      <c r="AV34" s="83"/>
      <c r="AW34" s="83"/>
      <c r="AX34" s="84"/>
    </row>
    <row r="35" spans="1:51" ht="23.25" customHeight="1" x14ac:dyDescent="0.15">
      <c r="A35" s="464" t="s">
        <v>14</v>
      </c>
      <c r="B35" s="465"/>
      <c r="C35" s="465"/>
      <c r="D35" s="465"/>
      <c r="E35" s="465"/>
      <c r="F35" s="466"/>
      <c r="G35" s="240" t="s">
        <v>15</v>
      </c>
      <c r="H35" s="240"/>
      <c r="I35" s="240"/>
      <c r="J35" s="240"/>
      <c r="K35" s="240"/>
      <c r="L35" s="240"/>
      <c r="M35" s="240"/>
      <c r="N35" s="240"/>
      <c r="O35" s="240"/>
      <c r="P35" s="240"/>
      <c r="Q35" s="240"/>
      <c r="R35" s="240"/>
      <c r="S35" s="240"/>
      <c r="T35" s="240"/>
      <c r="U35" s="240"/>
      <c r="V35" s="240"/>
      <c r="W35" s="240"/>
      <c r="X35" s="241"/>
      <c r="Y35" s="451"/>
      <c r="Z35" s="452"/>
      <c r="AA35" s="453"/>
      <c r="AB35" s="239" t="s">
        <v>11</v>
      </c>
      <c r="AC35" s="240"/>
      <c r="AD35" s="241"/>
      <c r="AE35" s="477" t="s">
        <v>250</v>
      </c>
      <c r="AF35" s="477"/>
      <c r="AG35" s="477"/>
      <c r="AH35" s="477"/>
      <c r="AI35" s="477" t="s">
        <v>267</v>
      </c>
      <c r="AJ35" s="477"/>
      <c r="AK35" s="477"/>
      <c r="AL35" s="477"/>
      <c r="AM35" s="477" t="s">
        <v>364</v>
      </c>
      <c r="AN35" s="477"/>
      <c r="AO35" s="477"/>
      <c r="AP35" s="477"/>
      <c r="AQ35" s="461" t="s">
        <v>397</v>
      </c>
      <c r="AR35" s="462"/>
      <c r="AS35" s="462"/>
      <c r="AT35" s="462"/>
      <c r="AU35" s="462"/>
      <c r="AV35" s="462"/>
      <c r="AW35" s="462"/>
      <c r="AX35" s="463"/>
    </row>
    <row r="36" spans="1:51" ht="23.25" customHeight="1" x14ac:dyDescent="0.15">
      <c r="A36" s="467"/>
      <c r="B36" s="468"/>
      <c r="C36" s="468"/>
      <c r="D36" s="468"/>
      <c r="E36" s="468"/>
      <c r="F36" s="469"/>
      <c r="G36" s="454" t="s">
        <v>575</v>
      </c>
      <c r="H36" s="454"/>
      <c r="I36" s="454"/>
      <c r="J36" s="454"/>
      <c r="K36" s="454"/>
      <c r="L36" s="454"/>
      <c r="M36" s="454"/>
      <c r="N36" s="454"/>
      <c r="O36" s="454"/>
      <c r="P36" s="454"/>
      <c r="Q36" s="454"/>
      <c r="R36" s="454"/>
      <c r="S36" s="454"/>
      <c r="T36" s="454"/>
      <c r="U36" s="454"/>
      <c r="V36" s="454"/>
      <c r="W36" s="454"/>
      <c r="X36" s="454"/>
      <c r="Y36" s="456" t="s">
        <v>14</v>
      </c>
      <c r="Z36" s="457"/>
      <c r="AA36" s="458"/>
      <c r="AB36" s="110" t="s">
        <v>576</v>
      </c>
      <c r="AC36" s="111"/>
      <c r="AD36" s="112"/>
      <c r="AE36" s="78" t="s">
        <v>568</v>
      </c>
      <c r="AF36" s="78"/>
      <c r="AG36" s="78"/>
      <c r="AH36" s="78"/>
      <c r="AI36" s="78" t="s">
        <v>568</v>
      </c>
      <c r="AJ36" s="78"/>
      <c r="AK36" s="78"/>
      <c r="AL36" s="78"/>
      <c r="AM36" s="79">
        <v>0.9</v>
      </c>
      <c r="AN36" s="80"/>
      <c r="AO36" s="80"/>
      <c r="AP36" s="117"/>
      <c r="AQ36" s="79">
        <v>1</v>
      </c>
      <c r="AR36" s="80"/>
      <c r="AS36" s="80"/>
      <c r="AT36" s="80"/>
      <c r="AU36" s="80"/>
      <c r="AV36" s="80"/>
      <c r="AW36" s="80"/>
      <c r="AX36" s="81"/>
    </row>
    <row r="37" spans="1:51" ht="31.5" customHeight="1" thickBot="1" x14ac:dyDescent="0.2">
      <c r="A37" s="470"/>
      <c r="B37" s="425"/>
      <c r="C37" s="425"/>
      <c r="D37" s="425"/>
      <c r="E37" s="425"/>
      <c r="F37" s="471"/>
      <c r="G37" s="455"/>
      <c r="H37" s="455"/>
      <c r="I37" s="455"/>
      <c r="J37" s="455"/>
      <c r="K37" s="455"/>
      <c r="L37" s="455"/>
      <c r="M37" s="455"/>
      <c r="N37" s="455"/>
      <c r="O37" s="455"/>
      <c r="P37" s="455"/>
      <c r="Q37" s="455"/>
      <c r="R37" s="455"/>
      <c r="S37" s="455"/>
      <c r="T37" s="455"/>
      <c r="U37" s="455"/>
      <c r="V37" s="455"/>
      <c r="W37" s="455"/>
      <c r="X37" s="455"/>
      <c r="Y37" s="363" t="s">
        <v>46</v>
      </c>
      <c r="Z37" s="473"/>
      <c r="AA37" s="474"/>
      <c r="AB37" s="549" t="s">
        <v>577</v>
      </c>
      <c r="AC37" s="550"/>
      <c r="AD37" s="551"/>
      <c r="AE37" s="109" t="s">
        <v>568</v>
      </c>
      <c r="AF37" s="109"/>
      <c r="AG37" s="109"/>
      <c r="AH37" s="109"/>
      <c r="AI37" s="109" t="s">
        <v>568</v>
      </c>
      <c r="AJ37" s="109"/>
      <c r="AK37" s="109"/>
      <c r="AL37" s="109"/>
      <c r="AM37" s="109" t="s">
        <v>594</v>
      </c>
      <c r="AN37" s="109"/>
      <c r="AO37" s="109"/>
      <c r="AP37" s="109"/>
      <c r="AQ37" s="109" t="s">
        <v>581</v>
      </c>
      <c r="AR37" s="109"/>
      <c r="AS37" s="109"/>
      <c r="AT37" s="109"/>
      <c r="AU37" s="109"/>
      <c r="AV37" s="109"/>
      <c r="AW37" s="109"/>
      <c r="AX37" s="460"/>
    </row>
    <row r="38" spans="1:51" ht="29.25" customHeight="1" x14ac:dyDescent="0.15">
      <c r="A38" s="67" t="s">
        <v>262</v>
      </c>
      <c r="B38" s="64"/>
      <c r="C38" s="63" t="s">
        <v>170</v>
      </c>
      <c r="D38" s="64"/>
      <c r="E38" s="635" t="s">
        <v>187</v>
      </c>
      <c r="F38" s="636"/>
      <c r="G38" s="637" t="s">
        <v>204</v>
      </c>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38"/>
      <c r="AL38" s="638"/>
      <c r="AM38" s="638"/>
      <c r="AN38" s="638"/>
      <c r="AO38" s="638"/>
      <c r="AP38" s="638"/>
      <c r="AQ38" s="638"/>
      <c r="AR38" s="638"/>
      <c r="AS38" s="638"/>
      <c r="AT38" s="638"/>
      <c r="AU38" s="638"/>
      <c r="AV38" s="638"/>
      <c r="AW38" s="638"/>
      <c r="AX38" s="639"/>
      <c r="AY38">
        <f>COUNTA($G$38)</f>
        <v>1</v>
      </c>
    </row>
    <row r="39" spans="1:51" ht="29.25" customHeight="1" x14ac:dyDescent="0.15">
      <c r="A39" s="68"/>
      <c r="B39" s="66"/>
      <c r="C39" s="65"/>
      <c r="D39" s="66"/>
      <c r="E39" s="631" t="s">
        <v>186</v>
      </c>
      <c r="F39" s="632"/>
      <c r="G39" s="604" t="s">
        <v>607</v>
      </c>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3"/>
      <c r="AW39" s="633"/>
      <c r="AX39" s="634"/>
      <c r="AY39">
        <f>$AY$38</f>
        <v>1</v>
      </c>
    </row>
    <row r="40" spans="1:51" ht="18.75" customHeight="1" x14ac:dyDescent="0.15">
      <c r="A40" s="68"/>
      <c r="B40" s="66"/>
      <c r="C40" s="65"/>
      <c r="D40" s="66"/>
      <c r="E40" s="640" t="s">
        <v>171</v>
      </c>
      <c r="F40" s="641"/>
      <c r="G40" s="505" t="s">
        <v>175</v>
      </c>
      <c r="H40" s="506"/>
      <c r="I40" s="506"/>
      <c r="J40" s="506"/>
      <c r="K40" s="506"/>
      <c r="L40" s="506"/>
      <c r="M40" s="506"/>
      <c r="N40" s="506"/>
      <c r="O40" s="506"/>
      <c r="P40" s="506"/>
      <c r="Q40" s="506"/>
      <c r="R40" s="506"/>
      <c r="S40" s="506"/>
      <c r="T40" s="506"/>
      <c r="U40" s="506"/>
      <c r="V40" s="506"/>
      <c r="W40" s="506"/>
      <c r="X40" s="507"/>
      <c r="Y40" s="597"/>
      <c r="Z40" s="598"/>
      <c r="AA40" s="599"/>
      <c r="AB40" s="527" t="s">
        <v>11</v>
      </c>
      <c r="AC40" s="506"/>
      <c r="AD40" s="507"/>
      <c r="AE40" s="325" t="s">
        <v>250</v>
      </c>
      <c r="AF40" s="326"/>
      <c r="AG40" s="326"/>
      <c r="AH40" s="327"/>
      <c r="AI40" s="325" t="s">
        <v>267</v>
      </c>
      <c r="AJ40" s="326"/>
      <c r="AK40" s="326"/>
      <c r="AL40" s="327"/>
      <c r="AM40" s="325" t="s">
        <v>551</v>
      </c>
      <c r="AN40" s="326"/>
      <c r="AO40" s="326"/>
      <c r="AP40" s="327"/>
      <c r="AQ40" s="527" t="s">
        <v>168</v>
      </c>
      <c r="AR40" s="506"/>
      <c r="AS40" s="506"/>
      <c r="AT40" s="507"/>
      <c r="AU40" s="528" t="s">
        <v>177</v>
      </c>
      <c r="AV40" s="528"/>
      <c r="AW40" s="528"/>
      <c r="AX40" s="529"/>
      <c r="AY40">
        <f>COUNTA($G$42)</f>
        <v>1</v>
      </c>
    </row>
    <row r="41" spans="1:51" ht="18.75" customHeight="1" x14ac:dyDescent="0.15">
      <c r="A41" s="68"/>
      <c r="B41" s="66"/>
      <c r="C41" s="65"/>
      <c r="D41" s="66"/>
      <c r="E41" s="65"/>
      <c r="F41" s="642"/>
      <c r="G41" s="508"/>
      <c r="H41" s="329"/>
      <c r="I41" s="329"/>
      <c r="J41" s="329"/>
      <c r="K41" s="329"/>
      <c r="L41" s="329"/>
      <c r="M41" s="329"/>
      <c r="N41" s="329"/>
      <c r="O41" s="329"/>
      <c r="P41" s="329"/>
      <c r="Q41" s="329"/>
      <c r="R41" s="329"/>
      <c r="S41" s="329"/>
      <c r="T41" s="329"/>
      <c r="U41" s="329"/>
      <c r="V41" s="329"/>
      <c r="W41" s="329"/>
      <c r="X41" s="330"/>
      <c r="Y41" s="600"/>
      <c r="Z41" s="601"/>
      <c r="AA41" s="602"/>
      <c r="AB41" s="328"/>
      <c r="AC41" s="329"/>
      <c r="AD41" s="330"/>
      <c r="AE41" s="328"/>
      <c r="AF41" s="329"/>
      <c r="AG41" s="329"/>
      <c r="AH41" s="330"/>
      <c r="AI41" s="328"/>
      <c r="AJ41" s="329"/>
      <c r="AK41" s="329"/>
      <c r="AL41" s="330"/>
      <c r="AM41" s="328"/>
      <c r="AN41" s="329"/>
      <c r="AO41" s="329"/>
      <c r="AP41" s="330"/>
      <c r="AQ41" s="501">
        <v>4</v>
      </c>
      <c r="AR41" s="502"/>
      <c r="AS41" s="329" t="s">
        <v>169</v>
      </c>
      <c r="AT41" s="330"/>
      <c r="AU41" s="503">
        <v>6</v>
      </c>
      <c r="AV41" s="503"/>
      <c r="AW41" s="329" t="s">
        <v>166</v>
      </c>
      <c r="AX41" s="526"/>
      <c r="AY41">
        <f>$AY$40</f>
        <v>1</v>
      </c>
    </row>
    <row r="42" spans="1:51" ht="39.75" customHeight="1" x14ac:dyDescent="0.15">
      <c r="A42" s="68"/>
      <c r="B42" s="66"/>
      <c r="C42" s="65"/>
      <c r="D42" s="66"/>
      <c r="E42" s="65"/>
      <c r="F42" s="642"/>
      <c r="G42" s="603" t="s">
        <v>571</v>
      </c>
      <c r="H42" s="113"/>
      <c r="I42" s="113"/>
      <c r="J42" s="113"/>
      <c r="K42" s="113"/>
      <c r="L42" s="113"/>
      <c r="M42" s="113"/>
      <c r="N42" s="113"/>
      <c r="O42" s="113"/>
      <c r="P42" s="113"/>
      <c r="Q42" s="113"/>
      <c r="R42" s="113"/>
      <c r="S42" s="113"/>
      <c r="T42" s="113"/>
      <c r="U42" s="113"/>
      <c r="V42" s="113"/>
      <c r="W42" s="113"/>
      <c r="X42" s="114"/>
      <c r="Y42" s="592" t="s">
        <v>176</v>
      </c>
      <c r="Z42" s="593"/>
      <c r="AA42" s="594"/>
      <c r="AB42" s="595" t="s">
        <v>582</v>
      </c>
      <c r="AC42" s="596"/>
      <c r="AD42" s="596"/>
      <c r="AE42" s="126" t="s">
        <v>568</v>
      </c>
      <c r="AF42" s="127"/>
      <c r="AG42" s="127"/>
      <c r="AH42" s="127"/>
      <c r="AI42" s="126" t="s">
        <v>568</v>
      </c>
      <c r="AJ42" s="127"/>
      <c r="AK42" s="127"/>
      <c r="AL42" s="127"/>
      <c r="AM42" s="126">
        <v>147</v>
      </c>
      <c r="AN42" s="127"/>
      <c r="AO42" s="127"/>
      <c r="AP42" s="127"/>
      <c r="AQ42" s="126" t="s">
        <v>568</v>
      </c>
      <c r="AR42" s="127"/>
      <c r="AS42" s="127"/>
      <c r="AT42" s="127"/>
      <c r="AU42" s="126" t="s">
        <v>568</v>
      </c>
      <c r="AV42" s="127"/>
      <c r="AW42" s="127"/>
      <c r="AX42" s="128"/>
      <c r="AY42">
        <f t="shared" ref="AY42:AY43" si="4">$AY$40</f>
        <v>1</v>
      </c>
    </row>
    <row r="43" spans="1:51" ht="33.75" customHeight="1" x14ac:dyDescent="0.15">
      <c r="A43" s="68"/>
      <c r="B43" s="66"/>
      <c r="C43" s="65"/>
      <c r="D43" s="66"/>
      <c r="E43" s="65"/>
      <c r="F43" s="642"/>
      <c r="G43" s="604"/>
      <c r="H43" s="115"/>
      <c r="I43" s="115"/>
      <c r="J43" s="115"/>
      <c r="K43" s="115"/>
      <c r="L43" s="115"/>
      <c r="M43" s="115"/>
      <c r="N43" s="115"/>
      <c r="O43" s="115"/>
      <c r="P43" s="115"/>
      <c r="Q43" s="115"/>
      <c r="R43" s="115"/>
      <c r="S43" s="115"/>
      <c r="T43" s="115"/>
      <c r="U43" s="115"/>
      <c r="V43" s="115"/>
      <c r="W43" s="115"/>
      <c r="X43" s="116"/>
      <c r="Y43" s="234" t="s">
        <v>51</v>
      </c>
      <c r="Z43" s="235"/>
      <c r="AA43" s="236"/>
      <c r="AB43" s="237" t="s">
        <v>582</v>
      </c>
      <c r="AC43" s="238"/>
      <c r="AD43" s="238"/>
      <c r="AE43" s="126" t="s">
        <v>568</v>
      </c>
      <c r="AF43" s="127"/>
      <c r="AG43" s="127"/>
      <c r="AH43" s="127"/>
      <c r="AI43" s="126" t="s">
        <v>568</v>
      </c>
      <c r="AJ43" s="127"/>
      <c r="AK43" s="127"/>
      <c r="AL43" s="127"/>
      <c r="AM43" s="126" t="s">
        <v>580</v>
      </c>
      <c r="AN43" s="127"/>
      <c r="AO43" s="127"/>
      <c r="AP43" s="127"/>
      <c r="AQ43" s="126">
        <v>400</v>
      </c>
      <c r="AR43" s="127"/>
      <c r="AS43" s="127"/>
      <c r="AT43" s="127"/>
      <c r="AU43" s="126">
        <v>600</v>
      </c>
      <c r="AV43" s="127"/>
      <c r="AW43" s="127"/>
      <c r="AX43" s="128"/>
      <c r="AY43">
        <f t="shared" si="4"/>
        <v>1</v>
      </c>
    </row>
    <row r="44" spans="1:51" ht="23.25" customHeight="1" x14ac:dyDescent="0.15">
      <c r="A44" s="68"/>
      <c r="B44" s="66"/>
      <c r="C44" s="65"/>
      <c r="D44" s="66"/>
      <c r="E44" s="497" t="s">
        <v>189</v>
      </c>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9"/>
      <c r="AY44">
        <f>COUNTA($E$45)</f>
        <v>1</v>
      </c>
    </row>
    <row r="45" spans="1:51" ht="19.5" customHeight="1" x14ac:dyDescent="0.15">
      <c r="A45" s="68"/>
      <c r="B45" s="66"/>
      <c r="C45" s="65"/>
      <c r="D45" s="66"/>
      <c r="E45" s="138" t="s">
        <v>593</v>
      </c>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9"/>
      <c r="AY45">
        <f>$AY$44</f>
        <v>1</v>
      </c>
    </row>
    <row r="46" spans="1:51" ht="19.5" customHeight="1" thickBot="1" x14ac:dyDescent="0.2">
      <c r="A46" s="68"/>
      <c r="B46" s="66"/>
      <c r="C46" s="65"/>
      <c r="D46" s="66"/>
      <c r="E46" s="140"/>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2"/>
      <c r="AY46">
        <f>$AY$44</f>
        <v>1</v>
      </c>
    </row>
    <row r="47" spans="1:51" ht="27" customHeight="1" x14ac:dyDescent="0.15">
      <c r="A47" s="443" t="s">
        <v>44</v>
      </c>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5"/>
    </row>
    <row r="48" spans="1:51" ht="27" customHeight="1" x14ac:dyDescent="0.15">
      <c r="A48" s="5"/>
      <c r="B48" s="6"/>
      <c r="C48" s="121" t="s">
        <v>29</v>
      </c>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2"/>
      <c r="AD48" s="120" t="s">
        <v>33</v>
      </c>
      <c r="AE48" s="120"/>
      <c r="AF48" s="120"/>
      <c r="AG48" s="353" t="s">
        <v>28</v>
      </c>
      <c r="AH48" s="120"/>
      <c r="AI48" s="120"/>
      <c r="AJ48" s="120"/>
      <c r="AK48" s="120"/>
      <c r="AL48" s="120"/>
      <c r="AM48" s="120"/>
      <c r="AN48" s="120"/>
      <c r="AO48" s="120"/>
      <c r="AP48" s="120"/>
      <c r="AQ48" s="120"/>
      <c r="AR48" s="120"/>
      <c r="AS48" s="120"/>
      <c r="AT48" s="120"/>
      <c r="AU48" s="120"/>
      <c r="AV48" s="120"/>
      <c r="AW48" s="120"/>
      <c r="AX48" s="354"/>
    </row>
    <row r="49" spans="1:50" ht="112.15" customHeight="1" x14ac:dyDescent="0.15">
      <c r="A49" s="534" t="s">
        <v>133</v>
      </c>
      <c r="B49" s="535"/>
      <c r="C49" s="277" t="s">
        <v>134</v>
      </c>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9"/>
      <c r="AD49" s="106" t="s">
        <v>579</v>
      </c>
      <c r="AE49" s="107"/>
      <c r="AF49" s="107"/>
      <c r="AG49" s="123" t="s">
        <v>589</v>
      </c>
      <c r="AH49" s="124"/>
      <c r="AI49" s="124"/>
      <c r="AJ49" s="124"/>
      <c r="AK49" s="124"/>
      <c r="AL49" s="124"/>
      <c r="AM49" s="124"/>
      <c r="AN49" s="124"/>
      <c r="AO49" s="124"/>
      <c r="AP49" s="124"/>
      <c r="AQ49" s="124"/>
      <c r="AR49" s="124"/>
      <c r="AS49" s="124"/>
      <c r="AT49" s="124"/>
      <c r="AU49" s="124"/>
      <c r="AV49" s="124"/>
      <c r="AW49" s="124"/>
      <c r="AX49" s="125"/>
    </row>
    <row r="50" spans="1:50" ht="68.45" customHeight="1" x14ac:dyDescent="0.15">
      <c r="A50" s="536"/>
      <c r="B50" s="537"/>
      <c r="C50" s="345" t="s">
        <v>34</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133"/>
      <c r="AD50" s="85" t="s">
        <v>579</v>
      </c>
      <c r="AE50" s="86"/>
      <c r="AF50" s="86"/>
      <c r="AG50" s="87" t="s">
        <v>583</v>
      </c>
      <c r="AH50" s="88"/>
      <c r="AI50" s="88"/>
      <c r="AJ50" s="88"/>
      <c r="AK50" s="88"/>
      <c r="AL50" s="88"/>
      <c r="AM50" s="88"/>
      <c r="AN50" s="88"/>
      <c r="AO50" s="88"/>
      <c r="AP50" s="88"/>
      <c r="AQ50" s="88"/>
      <c r="AR50" s="88"/>
      <c r="AS50" s="88"/>
      <c r="AT50" s="88"/>
      <c r="AU50" s="88"/>
      <c r="AV50" s="88"/>
      <c r="AW50" s="88"/>
      <c r="AX50" s="89"/>
    </row>
    <row r="51" spans="1:50" ht="68.45" customHeight="1" x14ac:dyDescent="0.15">
      <c r="A51" s="538"/>
      <c r="B51" s="539"/>
      <c r="C51" s="347" t="s">
        <v>135</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9"/>
      <c r="AD51" s="401" t="s">
        <v>579</v>
      </c>
      <c r="AE51" s="402"/>
      <c r="AF51" s="402"/>
      <c r="AG51" s="140" t="s">
        <v>584</v>
      </c>
      <c r="AH51" s="141"/>
      <c r="AI51" s="141"/>
      <c r="AJ51" s="141"/>
      <c r="AK51" s="141"/>
      <c r="AL51" s="141"/>
      <c r="AM51" s="141"/>
      <c r="AN51" s="141"/>
      <c r="AO51" s="141"/>
      <c r="AP51" s="141"/>
      <c r="AQ51" s="141"/>
      <c r="AR51" s="141"/>
      <c r="AS51" s="141"/>
      <c r="AT51" s="141"/>
      <c r="AU51" s="141"/>
      <c r="AV51" s="141"/>
      <c r="AW51" s="141"/>
      <c r="AX51" s="142"/>
    </row>
    <row r="52" spans="1:50" ht="27" customHeight="1" x14ac:dyDescent="0.15">
      <c r="A52" s="190" t="s">
        <v>36</v>
      </c>
      <c r="B52" s="191"/>
      <c r="C52" s="350" t="s">
        <v>38</v>
      </c>
      <c r="D52" s="351"/>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352"/>
      <c r="AD52" s="283" t="s">
        <v>579</v>
      </c>
      <c r="AE52" s="284"/>
      <c r="AF52" s="284"/>
      <c r="AG52" s="138" t="s">
        <v>600</v>
      </c>
      <c r="AH52" s="113"/>
      <c r="AI52" s="113"/>
      <c r="AJ52" s="113"/>
      <c r="AK52" s="113"/>
      <c r="AL52" s="113"/>
      <c r="AM52" s="113"/>
      <c r="AN52" s="113"/>
      <c r="AO52" s="113"/>
      <c r="AP52" s="113"/>
      <c r="AQ52" s="113"/>
      <c r="AR52" s="113"/>
      <c r="AS52" s="113"/>
      <c r="AT52" s="113"/>
      <c r="AU52" s="113"/>
      <c r="AV52" s="113"/>
      <c r="AW52" s="113"/>
      <c r="AX52" s="139"/>
    </row>
    <row r="53" spans="1:50" ht="35.25" customHeight="1" x14ac:dyDescent="0.15">
      <c r="A53" s="192"/>
      <c r="B53" s="193"/>
      <c r="C53" s="291"/>
      <c r="D53" s="292"/>
      <c r="E53" s="304" t="s">
        <v>242</v>
      </c>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6"/>
      <c r="AD53" s="85" t="s">
        <v>585</v>
      </c>
      <c r="AE53" s="86"/>
      <c r="AF53" s="223"/>
      <c r="AG53" s="140"/>
      <c r="AH53" s="141"/>
      <c r="AI53" s="141"/>
      <c r="AJ53" s="141"/>
      <c r="AK53" s="141"/>
      <c r="AL53" s="141"/>
      <c r="AM53" s="141"/>
      <c r="AN53" s="141"/>
      <c r="AO53" s="141"/>
      <c r="AP53" s="141"/>
      <c r="AQ53" s="141"/>
      <c r="AR53" s="141"/>
      <c r="AS53" s="141"/>
      <c r="AT53" s="141"/>
      <c r="AU53" s="141"/>
      <c r="AV53" s="141"/>
      <c r="AW53" s="141"/>
      <c r="AX53" s="142"/>
    </row>
    <row r="54" spans="1:50" ht="26.25" customHeight="1" x14ac:dyDescent="0.15">
      <c r="A54" s="192"/>
      <c r="B54" s="193"/>
      <c r="C54" s="293"/>
      <c r="D54" s="294"/>
      <c r="E54" s="307" t="s">
        <v>207</v>
      </c>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9"/>
      <c r="AD54" s="399" t="s">
        <v>585</v>
      </c>
      <c r="AE54" s="400"/>
      <c r="AF54" s="400"/>
      <c r="AG54" s="140"/>
      <c r="AH54" s="141"/>
      <c r="AI54" s="141"/>
      <c r="AJ54" s="141"/>
      <c r="AK54" s="141"/>
      <c r="AL54" s="141"/>
      <c r="AM54" s="141"/>
      <c r="AN54" s="141"/>
      <c r="AO54" s="141"/>
      <c r="AP54" s="141"/>
      <c r="AQ54" s="141"/>
      <c r="AR54" s="141"/>
      <c r="AS54" s="141"/>
      <c r="AT54" s="141"/>
      <c r="AU54" s="141"/>
      <c r="AV54" s="141"/>
      <c r="AW54" s="141"/>
      <c r="AX54" s="142"/>
    </row>
    <row r="55" spans="1:50" ht="26.25" customHeight="1" x14ac:dyDescent="0.15">
      <c r="A55" s="192"/>
      <c r="B55" s="194"/>
      <c r="C55" s="342" t="s">
        <v>39</v>
      </c>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149" t="s">
        <v>587</v>
      </c>
      <c r="AE55" s="150"/>
      <c r="AF55" s="150"/>
      <c r="AG55" s="316" t="s">
        <v>608</v>
      </c>
      <c r="AH55" s="317"/>
      <c r="AI55" s="317"/>
      <c r="AJ55" s="317"/>
      <c r="AK55" s="317"/>
      <c r="AL55" s="317"/>
      <c r="AM55" s="317"/>
      <c r="AN55" s="317"/>
      <c r="AO55" s="317"/>
      <c r="AP55" s="317"/>
      <c r="AQ55" s="317"/>
      <c r="AR55" s="317"/>
      <c r="AS55" s="317"/>
      <c r="AT55" s="317"/>
      <c r="AU55" s="317"/>
      <c r="AV55" s="317"/>
      <c r="AW55" s="317"/>
      <c r="AX55" s="318"/>
    </row>
    <row r="56" spans="1:50" ht="45.6" customHeight="1" x14ac:dyDescent="0.15">
      <c r="A56" s="192"/>
      <c r="B56" s="194"/>
      <c r="C56" s="132" t="s">
        <v>136</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85" t="s">
        <v>579</v>
      </c>
      <c r="AE56" s="86"/>
      <c r="AF56" s="86"/>
      <c r="AG56" s="87" t="s">
        <v>598</v>
      </c>
      <c r="AH56" s="88"/>
      <c r="AI56" s="88"/>
      <c r="AJ56" s="88"/>
      <c r="AK56" s="88"/>
      <c r="AL56" s="88"/>
      <c r="AM56" s="88"/>
      <c r="AN56" s="88"/>
      <c r="AO56" s="88"/>
      <c r="AP56" s="88"/>
      <c r="AQ56" s="88"/>
      <c r="AR56" s="88"/>
      <c r="AS56" s="88"/>
      <c r="AT56" s="88"/>
      <c r="AU56" s="88"/>
      <c r="AV56" s="88"/>
      <c r="AW56" s="88"/>
      <c r="AX56" s="89"/>
    </row>
    <row r="57" spans="1:50" ht="26.25" customHeight="1" x14ac:dyDescent="0.15">
      <c r="A57" s="192"/>
      <c r="B57" s="194"/>
      <c r="C57" s="132" t="s">
        <v>35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85" t="s">
        <v>587</v>
      </c>
      <c r="AE57" s="86"/>
      <c r="AF57" s="86"/>
      <c r="AG57" s="87" t="s">
        <v>608</v>
      </c>
      <c r="AH57" s="88"/>
      <c r="AI57" s="88"/>
      <c r="AJ57" s="88"/>
      <c r="AK57" s="88"/>
      <c r="AL57" s="88"/>
      <c r="AM57" s="88"/>
      <c r="AN57" s="88"/>
      <c r="AO57" s="88"/>
      <c r="AP57" s="88"/>
      <c r="AQ57" s="88"/>
      <c r="AR57" s="88"/>
      <c r="AS57" s="88"/>
      <c r="AT57" s="88"/>
      <c r="AU57" s="88"/>
      <c r="AV57" s="88"/>
      <c r="AW57" s="88"/>
      <c r="AX57" s="89"/>
    </row>
    <row r="58" spans="1:50" ht="31.5" customHeight="1" x14ac:dyDescent="0.15">
      <c r="A58" s="192"/>
      <c r="B58" s="194"/>
      <c r="C58" s="132" t="s">
        <v>40</v>
      </c>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66"/>
      <c r="AD58" s="85" t="s">
        <v>579</v>
      </c>
      <c r="AE58" s="86"/>
      <c r="AF58" s="86"/>
      <c r="AG58" s="87" t="s">
        <v>599</v>
      </c>
      <c r="AH58" s="88"/>
      <c r="AI58" s="88"/>
      <c r="AJ58" s="88"/>
      <c r="AK58" s="88"/>
      <c r="AL58" s="88"/>
      <c r="AM58" s="88"/>
      <c r="AN58" s="88"/>
      <c r="AO58" s="88"/>
      <c r="AP58" s="88"/>
      <c r="AQ58" s="88"/>
      <c r="AR58" s="88"/>
      <c r="AS58" s="88"/>
      <c r="AT58" s="88"/>
      <c r="AU58" s="88"/>
      <c r="AV58" s="88"/>
      <c r="AW58" s="88"/>
      <c r="AX58" s="89"/>
    </row>
    <row r="59" spans="1:50" ht="31.5" customHeight="1" x14ac:dyDescent="0.15">
      <c r="A59" s="192"/>
      <c r="B59" s="194"/>
      <c r="C59" s="132" t="s">
        <v>218</v>
      </c>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66"/>
      <c r="AD59" s="401" t="s">
        <v>579</v>
      </c>
      <c r="AE59" s="402"/>
      <c r="AF59" s="402"/>
      <c r="AG59" s="339" t="s">
        <v>609</v>
      </c>
      <c r="AH59" s="340"/>
      <c r="AI59" s="340"/>
      <c r="AJ59" s="340"/>
      <c r="AK59" s="340"/>
      <c r="AL59" s="340"/>
      <c r="AM59" s="340"/>
      <c r="AN59" s="340"/>
      <c r="AO59" s="340"/>
      <c r="AP59" s="340"/>
      <c r="AQ59" s="340"/>
      <c r="AR59" s="340"/>
      <c r="AS59" s="340"/>
      <c r="AT59" s="340"/>
      <c r="AU59" s="340"/>
      <c r="AV59" s="340"/>
      <c r="AW59" s="340"/>
      <c r="AX59" s="341"/>
    </row>
    <row r="60" spans="1:50" ht="31.5" customHeight="1" x14ac:dyDescent="0.15">
      <c r="A60" s="192"/>
      <c r="B60" s="194"/>
      <c r="C60" s="605" t="s">
        <v>219</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7"/>
      <c r="AD60" s="85" t="s">
        <v>587</v>
      </c>
      <c r="AE60" s="86"/>
      <c r="AF60" s="223"/>
      <c r="AG60" s="87" t="s">
        <v>608</v>
      </c>
      <c r="AH60" s="88"/>
      <c r="AI60" s="88"/>
      <c r="AJ60" s="88"/>
      <c r="AK60" s="88"/>
      <c r="AL60" s="88"/>
      <c r="AM60" s="88"/>
      <c r="AN60" s="88"/>
      <c r="AO60" s="88"/>
      <c r="AP60" s="88"/>
      <c r="AQ60" s="88"/>
      <c r="AR60" s="88"/>
      <c r="AS60" s="88"/>
      <c r="AT60" s="88"/>
      <c r="AU60" s="88"/>
      <c r="AV60" s="88"/>
      <c r="AW60" s="88"/>
      <c r="AX60" s="89"/>
    </row>
    <row r="61" spans="1:50" ht="31.5" customHeight="1" x14ac:dyDescent="0.15">
      <c r="A61" s="195"/>
      <c r="B61" s="196"/>
      <c r="C61" s="197" t="s">
        <v>208</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9"/>
      <c r="AD61" s="336" t="s">
        <v>579</v>
      </c>
      <c r="AE61" s="337"/>
      <c r="AF61" s="338"/>
      <c r="AG61" s="310" t="s">
        <v>595</v>
      </c>
      <c r="AH61" s="311"/>
      <c r="AI61" s="311"/>
      <c r="AJ61" s="311"/>
      <c r="AK61" s="311"/>
      <c r="AL61" s="311"/>
      <c r="AM61" s="311"/>
      <c r="AN61" s="311"/>
      <c r="AO61" s="311"/>
      <c r="AP61" s="311"/>
      <c r="AQ61" s="311"/>
      <c r="AR61" s="311"/>
      <c r="AS61" s="311"/>
      <c r="AT61" s="311"/>
      <c r="AU61" s="311"/>
      <c r="AV61" s="311"/>
      <c r="AW61" s="311"/>
      <c r="AX61" s="312"/>
    </row>
    <row r="62" spans="1:50" ht="31.5" customHeight="1" x14ac:dyDescent="0.15">
      <c r="A62" s="190" t="s">
        <v>37</v>
      </c>
      <c r="B62" s="545"/>
      <c r="C62" s="546" t="s">
        <v>209</v>
      </c>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8"/>
      <c r="AD62" s="149" t="s">
        <v>587</v>
      </c>
      <c r="AE62" s="150"/>
      <c r="AF62" s="151"/>
      <c r="AG62" s="316" t="s">
        <v>611</v>
      </c>
      <c r="AH62" s="317"/>
      <c r="AI62" s="317"/>
      <c r="AJ62" s="317"/>
      <c r="AK62" s="317"/>
      <c r="AL62" s="317"/>
      <c r="AM62" s="317"/>
      <c r="AN62" s="317"/>
      <c r="AO62" s="317"/>
      <c r="AP62" s="317"/>
      <c r="AQ62" s="317"/>
      <c r="AR62" s="317"/>
      <c r="AS62" s="317"/>
      <c r="AT62" s="317"/>
      <c r="AU62" s="317"/>
      <c r="AV62" s="317"/>
      <c r="AW62" s="317"/>
      <c r="AX62" s="318"/>
    </row>
    <row r="63" spans="1:50" ht="43.9" customHeight="1" x14ac:dyDescent="0.15">
      <c r="A63" s="192"/>
      <c r="B63" s="194"/>
      <c r="C63" s="170" t="s">
        <v>42</v>
      </c>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2"/>
      <c r="AD63" s="176" t="s">
        <v>579</v>
      </c>
      <c r="AE63" s="177"/>
      <c r="AF63" s="177"/>
      <c r="AG63" s="87" t="s">
        <v>596</v>
      </c>
      <c r="AH63" s="88"/>
      <c r="AI63" s="88"/>
      <c r="AJ63" s="88"/>
      <c r="AK63" s="88"/>
      <c r="AL63" s="88"/>
      <c r="AM63" s="88"/>
      <c r="AN63" s="88"/>
      <c r="AO63" s="88"/>
      <c r="AP63" s="88"/>
      <c r="AQ63" s="88"/>
      <c r="AR63" s="88"/>
      <c r="AS63" s="88"/>
      <c r="AT63" s="88"/>
      <c r="AU63" s="88"/>
      <c r="AV63" s="88"/>
      <c r="AW63" s="88"/>
      <c r="AX63" s="89"/>
    </row>
    <row r="64" spans="1:50" ht="33" customHeight="1" x14ac:dyDescent="0.15">
      <c r="A64" s="192"/>
      <c r="B64" s="194"/>
      <c r="C64" s="132" t="s">
        <v>172</v>
      </c>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85" t="s">
        <v>579</v>
      </c>
      <c r="AE64" s="86"/>
      <c r="AF64" s="86"/>
      <c r="AG64" s="87" t="s">
        <v>604</v>
      </c>
      <c r="AH64" s="88"/>
      <c r="AI64" s="88"/>
      <c r="AJ64" s="88"/>
      <c r="AK64" s="88"/>
      <c r="AL64" s="88"/>
      <c r="AM64" s="88"/>
      <c r="AN64" s="88"/>
      <c r="AO64" s="88"/>
      <c r="AP64" s="88"/>
      <c r="AQ64" s="88"/>
      <c r="AR64" s="88"/>
      <c r="AS64" s="88"/>
      <c r="AT64" s="88"/>
      <c r="AU64" s="88"/>
      <c r="AV64" s="88"/>
      <c r="AW64" s="88"/>
      <c r="AX64" s="89"/>
    </row>
    <row r="65" spans="1:52" ht="40.5" customHeight="1" x14ac:dyDescent="0.15">
      <c r="A65" s="195"/>
      <c r="B65" s="196"/>
      <c r="C65" s="132" t="s">
        <v>41</v>
      </c>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85" t="s">
        <v>579</v>
      </c>
      <c r="AE65" s="86"/>
      <c r="AF65" s="86"/>
      <c r="AG65" s="164" t="s">
        <v>597</v>
      </c>
      <c r="AH65" s="115"/>
      <c r="AI65" s="115"/>
      <c r="AJ65" s="115"/>
      <c r="AK65" s="115"/>
      <c r="AL65" s="115"/>
      <c r="AM65" s="115"/>
      <c r="AN65" s="115"/>
      <c r="AO65" s="115"/>
      <c r="AP65" s="115"/>
      <c r="AQ65" s="115"/>
      <c r="AR65" s="115"/>
      <c r="AS65" s="115"/>
      <c r="AT65" s="115"/>
      <c r="AU65" s="115"/>
      <c r="AV65" s="115"/>
      <c r="AW65" s="115"/>
      <c r="AX65" s="165"/>
    </row>
    <row r="66" spans="1:52" ht="41.25" customHeight="1" x14ac:dyDescent="0.15">
      <c r="A66" s="543" t="s">
        <v>55</v>
      </c>
      <c r="B66" s="544"/>
      <c r="C66" s="173" t="s">
        <v>137</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5"/>
      <c r="AD66" s="149" t="s">
        <v>587</v>
      </c>
      <c r="AE66" s="150"/>
      <c r="AF66" s="150"/>
      <c r="AG66" s="138" t="s">
        <v>608</v>
      </c>
      <c r="AH66" s="113"/>
      <c r="AI66" s="113"/>
      <c r="AJ66" s="113"/>
      <c r="AK66" s="113"/>
      <c r="AL66" s="113"/>
      <c r="AM66" s="113"/>
      <c r="AN66" s="113"/>
      <c r="AO66" s="113"/>
      <c r="AP66" s="113"/>
      <c r="AQ66" s="113"/>
      <c r="AR66" s="113"/>
      <c r="AS66" s="113"/>
      <c r="AT66" s="113"/>
      <c r="AU66" s="113"/>
      <c r="AV66" s="113"/>
      <c r="AW66" s="113"/>
      <c r="AX66" s="139"/>
    </row>
    <row r="67" spans="1:52" ht="61.5" customHeight="1" x14ac:dyDescent="0.15">
      <c r="A67" s="190" t="s">
        <v>45</v>
      </c>
      <c r="B67" s="540"/>
      <c r="C67" s="344" t="s">
        <v>50</v>
      </c>
      <c r="D67" s="355"/>
      <c r="E67" s="355"/>
      <c r="F67" s="356"/>
      <c r="G67" s="136" t="s">
        <v>610</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row>
    <row r="68" spans="1:52" ht="61.5" customHeight="1" thickBot="1" x14ac:dyDescent="0.2">
      <c r="A68" s="541"/>
      <c r="B68" s="542"/>
      <c r="C68" s="322" t="s">
        <v>54</v>
      </c>
      <c r="D68" s="323"/>
      <c r="E68" s="323"/>
      <c r="F68" s="324"/>
      <c r="G68" s="134" t="s">
        <v>605</v>
      </c>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5"/>
    </row>
    <row r="69" spans="1:52" ht="24" customHeight="1" x14ac:dyDescent="0.15">
      <c r="A69" s="319" t="s">
        <v>30</v>
      </c>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1"/>
    </row>
    <row r="70" spans="1:52" ht="42.75" customHeight="1" thickBot="1" x14ac:dyDescent="0.2">
      <c r="A70" s="184" t="s">
        <v>614</v>
      </c>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6"/>
    </row>
    <row r="71" spans="1:52" ht="24.75" customHeight="1" x14ac:dyDescent="0.15">
      <c r="A71" s="313" t="s">
        <v>31</v>
      </c>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5"/>
    </row>
    <row r="72" spans="1:52" ht="42.75" customHeight="1" thickBot="1" x14ac:dyDescent="0.2">
      <c r="A72" s="205" t="s">
        <v>132</v>
      </c>
      <c r="B72" s="206"/>
      <c r="C72" s="206"/>
      <c r="D72" s="206"/>
      <c r="E72" s="207"/>
      <c r="F72" s="303" t="s">
        <v>615</v>
      </c>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6"/>
    </row>
    <row r="73" spans="1:52" ht="24.75" customHeight="1" x14ac:dyDescent="0.15">
      <c r="A73" s="313" t="s">
        <v>43</v>
      </c>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5"/>
    </row>
    <row r="74" spans="1:52" ht="42.75" customHeight="1" thickBot="1" x14ac:dyDescent="0.2">
      <c r="A74" s="205" t="s">
        <v>619</v>
      </c>
      <c r="B74" s="206"/>
      <c r="C74" s="206"/>
      <c r="D74" s="206"/>
      <c r="E74" s="207"/>
      <c r="F74" s="187" t="s">
        <v>616</v>
      </c>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9"/>
    </row>
    <row r="75" spans="1:52" ht="24.75" customHeight="1" x14ac:dyDescent="0.15">
      <c r="A75" s="243" t="s">
        <v>32</v>
      </c>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5"/>
    </row>
    <row r="76" spans="1:52" ht="42.75" customHeight="1" thickBot="1" x14ac:dyDescent="0.2">
      <c r="A76" s="155"/>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row>
    <row r="77" spans="1:52" ht="24.75" customHeight="1" x14ac:dyDescent="0.15">
      <c r="A77" s="200" t="s">
        <v>222</v>
      </c>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2"/>
      <c r="AZ77" s="10"/>
    </row>
    <row r="78" spans="1:52" ht="24.75" customHeight="1" x14ac:dyDescent="0.15">
      <c r="A78" s="643" t="s">
        <v>524</v>
      </c>
      <c r="B78" s="235"/>
      <c r="C78" s="235"/>
      <c r="D78" s="236"/>
      <c r="E78" s="403" t="s">
        <v>568</v>
      </c>
      <c r="F78" s="404"/>
      <c r="G78" s="404"/>
      <c r="H78" s="404"/>
      <c r="I78" s="404"/>
      <c r="J78" s="404"/>
      <c r="K78" s="404"/>
      <c r="L78" s="404"/>
      <c r="M78" s="404"/>
      <c r="N78" s="404"/>
      <c r="O78" s="404"/>
      <c r="P78" s="608"/>
      <c r="Q78" s="403"/>
      <c r="R78" s="404"/>
      <c r="S78" s="404"/>
      <c r="T78" s="404"/>
      <c r="U78" s="404"/>
      <c r="V78" s="404"/>
      <c r="W78" s="404"/>
      <c r="X78" s="404"/>
      <c r="Y78" s="404"/>
      <c r="Z78" s="404"/>
      <c r="AA78" s="404"/>
      <c r="AB78" s="608"/>
      <c r="AC78" s="403"/>
      <c r="AD78" s="404"/>
      <c r="AE78" s="404"/>
      <c r="AF78" s="404"/>
      <c r="AG78" s="404"/>
      <c r="AH78" s="404"/>
      <c r="AI78" s="404"/>
      <c r="AJ78" s="404"/>
      <c r="AK78" s="404"/>
      <c r="AL78" s="404"/>
      <c r="AM78" s="404"/>
      <c r="AN78" s="608"/>
      <c r="AO78" s="403"/>
      <c r="AP78" s="404"/>
      <c r="AQ78" s="404"/>
      <c r="AR78" s="404"/>
      <c r="AS78" s="404"/>
      <c r="AT78" s="404"/>
      <c r="AU78" s="404"/>
      <c r="AV78" s="404"/>
      <c r="AW78" s="404"/>
      <c r="AX78" s="405"/>
      <c r="AY78" s="56"/>
    </row>
    <row r="79" spans="1:52" ht="24.75" customHeight="1" x14ac:dyDescent="0.15">
      <c r="A79" s="491" t="s">
        <v>257</v>
      </c>
      <c r="B79" s="491"/>
      <c r="C79" s="491"/>
      <c r="D79" s="491"/>
      <c r="E79" s="403" t="s">
        <v>568</v>
      </c>
      <c r="F79" s="404"/>
      <c r="G79" s="404"/>
      <c r="H79" s="404"/>
      <c r="I79" s="404"/>
      <c r="J79" s="404"/>
      <c r="K79" s="404"/>
      <c r="L79" s="404"/>
      <c r="M79" s="404"/>
      <c r="N79" s="404"/>
      <c r="O79" s="404"/>
      <c r="P79" s="608"/>
      <c r="Q79" s="403"/>
      <c r="R79" s="404"/>
      <c r="S79" s="404"/>
      <c r="T79" s="404"/>
      <c r="U79" s="404"/>
      <c r="V79" s="404"/>
      <c r="W79" s="404"/>
      <c r="X79" s="404"/>
      <c r="Y79" s="404"/>
      <c r="Z79" s="404"/>
      <c r="AA79" s="404"/>
      <c r="AB79" s="608"/>
      <c r="AC79" s="403"/>
      <c r="AD79" s="404"/>
      <c r="AE79" s="404"/>
      <c r="AF79" s="404"/>
      <c r="AG79" s="404"/>
      <c r="AH79" s="404"/>
      <c r="AI79" s="404"/>
      <c r="AJ79" s="404"/>
      <c r="AK79" s="404"/>
      <c r="AL79" s="404"/>
      <c r="AM79" s="404"/>
      <c r="AN79" s="608"/>
      <c r="AO79" s="403"/>
      <c r="AP79" s="404"/>
      <c r="AQ79" s="404"/>
      <c r="AR79" s="404"/>
      <c r="AS79" s="404"/>
      <c r="AT79" s="404"/>
      <c r="AU79" s="404"/>
      <c r="AV79" s="404"/>
      <c r="AW79" s="404"/>
      <c r="AX79" s="405"/>
    </row>
    <row r="80" spans="1:52" ht="24.75" customHeight="1" x14ac:dyDescent="0.15">
      <c r="A80" s="491" t="s">
        <v>256</v>
      </c>
      <c r="B80" s="491"/>
      <c r="C80" s="491"/>
      <c r="D80" s="491"/>
      <c r="E80" s="403" t="s">
        <v>568</v>
      </c>
      <c r="F80" s="404"/>
      <c r="G80" s="404"/>
      <c r="H80" s="404"/>
      <c r="I80" s="404"/>
      <c r="J80" s="404"/>
      <c r="K80" s="404"/>
      <c r="L80" s="404"/>
      <c r="M80" s="404"/>
      <c r="N80" s="404"/>
      <c r="O80" s="404"/>
      <c r="P80" s="608"/>
      <c r="Q80" s="403"/>
      <c r="R80" s="404"/>
      <c r="S80" s="404"/>
      <c r="T80" s="404"/>
      <c r="U80" s="404"/>
      <c r="V80" s="404"/>
      <c r="W80" s="404"/>
      <c r="X80" s="404"/>
      <c r="Y80" s="404"/>
      <c r="Z80" s="404"/>
      <c r="AA80" s="404"/>
      <c r="AB80" s="608"/>
      <c r="AC80" s="403"/>
      <c r="AD80" s="404"/>
      <c r="AE80" s="404"/>
      <c r="AF80" s="404"/>
      <c r="AG80" s="404"/>
      <c r="AH80" s="404"/>
      <c r="AI80" s="404"/>
      <c r="AJ80" s="404"/>
      <c r="AK80" s="404"/>
      <c r="AL80" s="404"/>
      <c r="AM80" s="404"/>
      <c r="AN80" s="608"/>
      <c r="AO80" s="403"/>
      <c r="AP80" s="404"/>
      <c r="AQ80" s="404"/>
      <c r="AR80" s="404"/>
      <c r="AS80" s="404"/>
      <c r="AT80" s="404"/>
      <c r="AU80" s="404"/>
      <c r="AV80" s="404"/>
      <c r="AW80" s="404"/>
      <c r="AX80" s="405"/>
    </row>
    <row r="81" spans="1:50" ht="24.75" customHeight="1" x14ac:dyDescent="0.15">
      <c r="A81" s="491" t="s">
        <v>255</v>
      </c>
      <c r="B81" s="491"/>
      <c r="C81" s="491"/>
      <c r="D81" s="491"/>
      <c r="E81" s="403" t="s">
        <v>568</v>
      </c>
      <c r="F81" s="404"/>
      <c r="G81" s="404"/>
      <c r="H81" s="404"/>
      <c r="I81" s="404"/>
      <c r="J81" s="404"/>
      <c r="K81" s="404"/>
      <c r="L81" s="404"/>
      <c r="M81" s="404"/>
      <c r="N81" s="404"/>
      <c r="O81" s="404"/>
      <c r="P81" s="608"/>
      <c r="Q81" s="403"/>
      <c r="R81" s="404"/>
      <c r="S81" s="404"/>
      <c r="T81" s="404"/>
      <c r="U81" s="404"/>
      <c r="V81" s="404"/>
      <c r="W81" s="404"/>
      <c r="X81" s="404"/>
      <c r="Y81" s="404"/>
      <c r="Z81" s="404"/>
      <c r="AA81" s="404"/>
      <c r="AB81" s="608"/>
      <c r="AC81" s="403"/>
      <c r="AD81" s="404"/>
      <c r="AE81" s="404"/>
      <c r="AF81" s="404"/>
      <c r="AG81" s="404"/>
      <c r="AH81" s="404"/>
      <c r="AI81" s="404"/>
      <c r="AJ81" s="404"/>
      <c r="AK81" s="404"/>
      <c r="AL81" s="404"/>
      <c r="AM81" s="404"/>
      <c r="AN81" s="608"/>
      <c r="AO81" s="403"/>
      <c r="AP81" s="404"/>
      <c r="AQ81" s="404"/>
      <c r="AR81" s="404"/>
      <c r="AS81" s="404"/>
      <c r="AT81" s="404"/>
      <c r="AU81" s="404"/>
      <c r="AV81" s="404"/>
      <c r="AW81" s="404"/>
      <c r="AX81" s="405"/>
    </row>
    <row r="82" spans="1:50" ht="24.75" customHeight="1" x14ac:dyDescent="0.15">
      <c r="A82" s="491" t="s">
        <v>254</v>
      </c>
      <c r="B82" s="491"/>
      <c r="C82" s="491"/>
      <c r="D82" s="491"/>
      <c r="E82" s="403" t="s">
        <v>568</v>
      </c>
      <c r="F82" s="404"/>
      <c r="G82" s="404"/>
      <c r="H82" s="404"/>
      <c r="I82" s="404"/>
      <c r="J82" s="404"/>
      <c r="K82" s="404"/>
      <c r="L82" s="404"/>
      <c r="M82" s="404"/>
      <c r="N82" s="404"/>
      <c r="O82" s="404"/>
      <c r="P82" s="608"/>
      <c r="Q82" s="403"/>
      <c r="R82" s="404"/>
      <c r="S82" s="404"/>
      <c r="T82" s="404"/>
      <c r="U82" s="404"/>
      <c r="V82" s="404"/>
      <c r="W82" s="404"/>
      <c r="X82" s="404"/>
      <c r="Y82" s="404"/>
      <c r="Z82" s="404"/>
      <c r="AA82" s="404"/>
      <c r="AB82" s="608"/>
      <c r="AC82" s="403"/>
      <c r="AD82" s="404"/>
      <c r="AE82" s="404"/>
      <c r="AF82" s="404"/>
      <c r="AG82" s="404"/>
      <c r="AH82" s="404"/>
      <c r="AI82" s="404"/>
      <c r="AJ82" s="404"/>
      <c r="AK82" s="404"/>
      <c r="AL82" s="404"/>
      <c r="AM82" s="404"/>
      <c r="AN82" s="608"/>
      <c r="AO82" s="403"/>
      <c r="AP82" s="404"/>
      <c r="AQ82" s="404"/>
      <c r="AR82" s="404"/>
      <c r="AS82" s="404"/>
      <c r="AT82" s="404"/>
      <c r="AU82" s="404"/>
      <c r="AV82" s="404"/>
      <c r="AW82" s="404"/>
      <c r="AX82" s="405"/>
    </row>
    <row r="83" spans="1:50" ht="24.75" customHeight="1" x14ac:dyDescent="0.15">
      <c r="A83" s="491" t="s">
        <v>253</v>
      </c>
      <c r="B83" s="491"/>
      <c r="C83" s="491"/>
      <c r="D83" s="491"/>
      <c r="E83" s="403" t="s">
        <v>568</v>
      </c>
      <c r="F83" s="404"/>
      <c r="G83" s="404"/>
      <c r="H83" s="404"/>
      <c r="I83" s="404"/>
      <c r="J83" s="404"/>
      <c r="K83" s="404"/>
      <c r="L83" s="404"/>
      <c r="M83" s="404"/>
      <c r="N83" s="404"/>
      <c r="O83" s="404"/>
      <c r="P83" s="608"/>
      <c r="Q83" s="403"/>
      <c r="R83" s="404"/>
      <c r="S83" s="404"/>
      <c r="T83" s="404"/>
      <c r="U83" s="404"/>
      <c r="V83" s="404"/>
      <c r="W83" s="404"/>
      <c r="X83" s="404"/>
      <c r="Y83" s="404"/>
      <c r="Z83" s="404"/>
      <c r="AA83" s="404"/>
      <c r="AB83" s="608"/>
      <c r="AC83" s="403"/>
      <c r="AD83" s="404"/>
      <c r="AE83" s="404"/>
      <c r="AF83" s="404"/>
      <c r="AG83" s="404"/>
      <c r="AH83" s="404"/>
      <c r="AI83" s="404"/>
      <c r="AJ83" s="404"/>
      <c r="AK83" s="404"/>
      <c r="AL83" s="404"/>
      <c r="AM83" s="404"/>
      <c r="AN83" s="608"/>
      <c r="AO83" s="403"/>
      <c r="AP83" s="404"/>
      <c r="AQ83" s="404"/>
      <c r="AR83" s="404"/>
      <c r="AS83" s="404"/>
      <c r="AT83" s="404"/>
      <c r="AU83" s="404"/>
      <c r="AV83" s="404"/>
      <c r="AW83" s="404"/>
      <c r="AX83" s="405"/>
    </row>
    <row r="84" spans="1:50" ht="24.75" customHeight="1" x14ac:dyDescent="0.15">
      <c r="A84" s="491" t="s">
        <v>252</v>
      </c>
      <c r="B84" s="491"/>
      <c r="C84" s="491"/>
      <c r="D84" s="491"/>
      <c r="E84" s="403" t="s">
        <v>568</v>
      </c>
      <c r="F84" s="404"/>
      <c r="G84" s="404"/>
      <c r="H84" s="404"/>
      <c r="I84" s="404"/>
      <c r="J84" s="404"/>
      <c r="K84" s="404"/>
      <c r="L84" s="404"/>
      <c r="M84" s="404"/>
      <c r="N84" s="404"/>
      <c r="O84" s="404"/>
      <c r="P84" s="608"/>
      <c r="Q84" s="403"/>
      <c r="R84" s="404"/>
      <c r="S84" s="404"/>
      <c r="T84" s="404"/>
      <c r="U84" s="404"/>
      <c r="V84" s="404"/>
      <c r="W84" s="404"/>
      <c r="X84" s="404"/>
      <c r="Y84" s="404"/>
      <c r="Z84" s="404"/>
      <c r="AA84" s="404"/>
      <c r="AB84" s="608"/>
      <c r="AC84" s="403"/>
      <c r="AD84" s="404"/>
      <c r="AE84" s="404"/>
      <c r="AF84" s="404"/>
      <c r="AG84" s="404"/>
      <c r="AH84" s="404"/>
      <c r="AI84" s="404"/>
      <c r="AJ84" s="404"/>
      <c r="AK84" s="404"/>
      <c r="AL84" s="404"/>
      <c r="AM84" s="404"/>
      <c r="AN84" s="608"/>
      <c r="AO84" s="403"/>
      <c r="AP84" s="404"/>
      <c r="AQ84" s="404"/>
      <c r="AR84" s="404"/>
      <c r="AS84" s="404"/>
      <c r="AT84" s="404"/>
      <c r="AU84" s="404"/>
      <c r="AV84" s="404"/>
      <c r="AW84" s="404"/>
      <c r="AX84" s="405"/>
    </row>
    <row r="85" spans="1:50" ht="24.75" customHeight="1" x14ac:dyDescent="0.15">
      <c r="A85" s="491" t="s">
        <v>251</v>
      </c>
      <c r="B85" s="491"/>
      <c r="C85" s="491"/>
      <c r="D85" s="491"/>
      <c r="E85" s="403" t="s">
        <v>568</v>
      </c>
      <c r="F85" s="404"/>
      <c r="G85" s="404"/>
      <c r="H85" s="404"/>
      <c r="I85" s="404"/>
      <c r="J85" s="404"/>
      <c r="K85" s="404"/>
      <c r="L85" s="404"/>
      <c r="M85" s="404"/>
      <c r="N85" s="404"/>
      <c r="O85" s="404"/>
      <c r="P85" s="608"/>
      <c r="Q85" s="403"/>
      <c r="R85" s="404"/>
      <c r="S85" s="404"/>
      <c r="T85" s="404"/>
      <c r="U85" s="404"/>
      <c r="V85" s="404"/>
      <c r="W85" s="404"/>
      <c r="X85" s="404"/>
      <c r="Y85" s="404"/>
      <c r="Z85" s="404"/>
      <c r="AA85" s="404"/>
      <c r="AB85" s="608"/>
      <c r="AC85" s="403"/>
      <c r="AD85" s="404"/>
      <c r="AE85" s="404"/>
      <c r="AF85" s="404"/>
      <c r="AG85" s="404"/>
      <c r="AH85" s="404"/>
      <c r="AI85" s="404"/>
      <c r="AJ85" s="404"/>
      <c r="AK85" s="404"/>
      <c r="AL85" s="404"/>
      <c r="AM85" s="404"/>
      <c r="AN85" s="608"/>
      <c r="AO85" s="403"/>
      <c r="AP85" s="404"/>
      <c r="AQ85" s="404"/>
      <c r="AR85" s="404"/>
      <c r="AS85" s="404"/>
      <c r="AT85" s="404"/>
      <c r="AU85" s="404"/>
      <c r="AV85" s="404"/>
      <c r="AW85" s="404"/>
      <c r="AX85" s="405"/>
    </row>
    <row r="86" spans="1:50" ht="24.75" customHeight="1" x14ac:dyDescent="0.15">
      <c r="A86" s="491" t="s">
        <v>250</v>
      </c>
      <c r="B86" s="491"/>
      <c r="C86" s="491"/>
      <c r="D86" s="491"/>
      <c r="E86" s="644" t="s">
        <v>568</v>
      </c>
      <c r="F86" s="645"/>
      <c r="G86" s="645"/>
      <c r="H86" s="645"/>
      <c r="I86" s="645"/>
      <c r="J86" s="645"/>
      <c r="K86" s="645"/>
      <c r="L86" s="645"/>
      <c r="M86" s="645"/>
      <c r="N86" s="645"/>
      <c r="O86" s="645"/>
      <c r="P86" s="646"/>
      <c r="Q86" s="644"/>
      <c r="R86" s="645"/>
      <c r="S86" s="645"/>
      <c r="T86" s="645"/>
      <c r="U86" s="645"/>
      <c r="V86" s="645"/>
      <c r="W86" s="645"/>
      <c r="X86" s="645"/>
      <c r="Y86" s="645"/>
      <c r="Z86" s="645"/>
      <c r="AA86" s="645"/>
      <c r="AB86" s="646"/>
      <c r="AC86" s="644"/>
      <c r="AD86" s="645"/>
      <c r="AE86" s="645"/>
      <c r="AF86" s="645"/>
      <c r="AG86" s="645"/>
      <c r="AH86" s="645"/>
      <c r="AI86" s="645"/>
      <c r="AJ86" s="645"/>
      <c r="AK86" s="645"/>
      <c r="AL86" s="645"/>
      <c r="AM86" s="645"/>
      <c r="AN86" s="646"/>
      <c r="AO86" s="403"/>
      <c r="AP86" s="404"/>
      <c r="AQ86" s="404"/>
      <c r="AR86" s="404"/>
      <c r="AS86" s="404"/>
      <c r="AT86" s="404"/>
      <c r="AU86" s="404"/>
      <c r="AV86" s="404"/>
      <c r="AW86" s="404"/>
      <c r="AX86" s="405"/>
    </row>
    <row r="87" spans="1:50" ht="24.75" customHeight="1" x14ac:dyDescent="0.15">
      <c r="A87" s="491" t="s">
        <v>398</v>
      </c>
      <c r="B87" s="491"/>
      <c r="C87" s="491"/>
      <c r="D87" s="491"/>
      <c r="E87" s="406" t="s">
        <v>561</v>
      </c>
      <c r="F87" s="407"/>
      <c r="G87" s="407"/>
      <c r="H87" s="59" t="str">
        <f>IF(E87="","","-")</f>
        <v>-</v>
      </c>
      <c r="I87" s="407" t="s">
        <v>578</v>
      </c>
      <c r="J87" s="407"/>
      <c r="K87" s="59" t="str">
        <f>IF(I87="","","-")</f>
        <v>-</v>
      </c>
      <c r="L87" s="408">
        <v>1</v>
      </c>
      <c r="M87" s="408"/>
      <c r="N87" s="59" t="str">
        <f>IF(O87="","","-")</f>
        <v/>
      </c>
      <c r="O87" s="629"/>
      <c r="P87" s="630"/>
      <c r="Q87" s="406"/>
      <c r="R87" s="407"/>
      <c r="S87" s="407"/>
      <c r="T87" s="59" t="str">
        <f>IF(Q87="","","-")</f>
        <v/>
      </c>
      <c r="U87" s="407"/>
      <c r="V87" s="407"/>
      <c r="W87" s="59" t="str">
        <f>IF(U87="","","-")</f>
        <v/>
      </c>
      <c r="X87" s="408"/>
      <c r="Y87" s="408"/>
      <c r="Z87" s="59" t="str">
        <f>IF(AA87="","","-")</f>
        <v/>
      </c>
      <c r="AA87" s="629"/>
      <c r="AB87" s="630"/>
      <c r="AC87" s="406"/>
      <c r="AD87" s="407"/>
      <c r="AE87" s="407"/>
      <c r="AF87" s="59" t="str">
        <f>IF(AC87="","","-")</f>
        <v/>
      </c>
      <c r="AG87" s="407"/>
      <c r="AH87" s="407"/>
      <c r="AI87" s="59" t="str">
        <f>IF(AG87="","","-")</f>
        <v/>
      </c>
      <c r="AJ87" s="408"/>
      <c r="AK87" s="408"/>
      <c r="AL87" s="59" t="str">
        <f>IF(AM87="","","-")</f>
        <v/>
      </c>
      <c r="AM87" s="629"/>
      <c r="AN87" s="630"/>
      <c r="AO87" s="406"/>
      <c r="AP87" s="407"/>
      <c r="AQ87" s="59" t="str">
        <f>IF(AO87="","","-")</f>
        <v/>
      </c>
      <c r="AR87" s="407"/>
      <c r="AS87" s="407"/>
      <c r="AT87" s="59" t="str">
        <f>IF(AR87="","","-")</f>
        <v/>
      </c>
      <c r="AU87" s="408"/>
      <c r="AV87" s="408"/>
      <c r="AW87" s="59" t="str">
        <f>IF(AX87="","","-")</f>
        <v/>
      </c>
      <c r="AX87" s="62"/>
    </row>
    <row r="88" spans="1:50" ht="24.75" customHeight="1" x14ac:dyDescent="0.15">
      <c r="A88" s="491" t="s">
        <v>364</v>
      </c>
      <c r="B88" s="491"/>
      <c r="C88" s="491"/>
      <c r="D88" s="491"/>
      <c r="E88" s="406" t="s">
        <v>561</v>
      </c>
      <c r="F88" s="407"/>
      <c r="G88" s="407"/>
      <c r="H88" s="59" t="str">
        <f>IF(E88="","","-")</f>
        <v>-</v>
      </c>
      <c r="I88" s="407" t="s">
        <v>268</v>
      </c>
      <c r="J88" s="407"/>
      <c r="K88" s="59" t="str">
        <f>IF(I88="","","-")</f>
        <v>-</v>
      </c>
      <c r="L88" s="408">
        <v>1</v>
      </c>
      <c r="M88" s="408"/>
      <c r="N88" s="59" t="str">
        <f>IF(O88="","","-")</f>
        <v/>
      </c>
      <c r="O88" s="629"/>
      <c r="P88" s="630"/>
      <c r="Q88" s="406"/>
      <c r="R88" s="407"/>
      <c r="S88" s="407"/>
      <c r="T88" s="59" t="str">
        <f>IF(Q88="","","-")</f>
        <v/>
      </c>
      <c r="U88" s="407"/>
      <c r="V88" s="407"/>
      <c r="W88" s="59" t="str">
        <f>IF(U88="","","-")</f>
        <v/>
      </c>
      <c r="X88" s="408"/>
      <c r="Y88" s="408"/>
      <c r="Z88" s="59" t="str">
        <f>IF(AA88="","","-")</f>
        <v/>
      </c>
      <c r="AA88" s="629"/>
      <c r="AB88" s="630"/>
      <c r="AC88" s="406"/>
      <c r="AD88" s="407"/>
      <c r="AE88" s="407"/>
      <c r="AF88" s="59" t="str">
        <f>IF(AC88="","","-")</f>
        <v/>
      </c>
      <c r="AG88" s="407"/>
      <c r="AH88" s="407"/>
      <c r="AI88" s="59" t="str">
        <f>IF(AG88="","","-")</f>
        <v/>
      </c>
      <c r="AJ88" s="408"/>
      <c r="AK88" s="408"/>
      <c r="AL88" s="59" t="str">
        <f>IF(AM88="","","-")</f>
        <v/>
      </c>
      <c r="AM88" s="629"/>
      <c r="AN88" s="630"/>
      <c r="AO88" s="406"/>
      <c r="AP88" s="407"/>
      <c r="AQ88" s="59" t="str">
        <f>IF(AO88="","","-")</f>
        <v/>
      </c>
      <c r="AR88" s="407"/>
      <c r="AS88" s="407"/>
      <c r="AT88" s="59" t="str">
        <f>IF(AR88="","","-")</f>
        <v/>
      </c>
      <c r="AU88" s="408"/>
      <c r="AV88" s="408"/>
      <c r="AW88" s="59" t="str">
        <f>IF(AX88="","","-")</f>
        <v/>
      </c>
      <c r="AX88" s="62"/>
    </row>
    <row r="89" spans="1:50" ht="28.35" customHeight="1" x14ac:dyDescent="0.15">
      <c r="A89" s="167" t="s">
        <v>244</v>
      </c>
      <c r="B89" s="168"/>
      <c r="C89" s="168"/>
      <c r="D89" s="168"/>
      <c r="E89" s="168"/>
      <c r="F89" s="169"/>
      <c r="G89" s="45" t="s">
        <v>559</v>
      </c>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167"/>
      <c r="B90" s="168"/>
      <c r="C90" s="168"/>
      <c r="D90" s="168"/>
      <c r="E90" s="168"/>
      <c r="F90" s="169"/>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167"/>
      <c r="B91" s="168"/>
      <c r="C91" s="168"/>
      <c r="D91" s="168"/>
      <c r="E91" s="168"/>
      <c r="F91" s="169"/>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167"/>
      <c r="B92" s="168"/>
      <c r="C92" s="168"/>
      <c r="D92" s="168"/>
      <c r="E92" s="168"/>
      <c r="F92" s="169"/>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15">
      <c r="A93" s="167"/>
      <c r="B93" s="168"/>
      <c r="C93" s="168"/>
      <c r="D93" s="168"/>
      <c r="E93" s="168"/>
      <c r="F93" s="169"/>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167"/>
      <c r="B94" s="168"/>
      <c r="C94" s="168"/>
      <c r="D94" s="168"/>
      <c r="E94" s="168"/>
      <c r="F94" s="169"/>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167"/>
      <c r="B95" s="168"/>
      <c r="C95" s="168"/>
      <c r="D95" s="168"/>
      <c r="E95" s="168"/>
      <c r="F95" s="16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15">
      <c r="A96" s="167"/>
      <c r="B96" s="168"/>
      <c r="C96" s="168"/>
      <c r="D96" s="168"/>
      <c r="E96" s="168"/>
      <c r="F96" s="16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167"/>
      <c r="B97" s="168"/>
      <c r="C97" s="168"/>
      <c r="D97" s="168"/>
      <c r="E97" s="168"/>
      <c r="F97" s="16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167"/>
      <c r="B98" s="168"/>
      <c r="C98" s="168"/>
      <c r="D98" s="168"/>
      <c r="E98" s="168"/>
      <c r="F98" s="16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167"/>
      <c r="B99" s="168"/>
      <c r="C99" s="168"/>
      <c r="D99" s="168"/>
      <c r="E99" s="168"/>
      <c r="F99" s="16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15">
      <c r="A100" s="167"/>
      <c r="B100" s="168"/>
      <c r="C100" s="168"/>
      <c r="D100" s="168"/>
      <c r="E100" s="168"/>
      <c r="F100" s="16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x14ac:dyDescent="0.15">
      <c r="A101" s="167"/>
      <c r="B101" s="168"/>
      <c r="C101" s="168"/>
      <c r="D101" s="168"/>
      <c r="E101" s="168"/>
      <c r="F101" s="169"/>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7.75" customHeight="1" x14ac:dyDescent="0.15">
      <c r="A102" s="167"/>
      <c r="B102" s="168"/>
      <c r="C102" s="168"/>
      <c r="D102" s="168"/>
      <c r="E102" s="168"/>
      <c r="F102" s="16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8.35" customHeight="1" thickBot="1" x14ac:dyDescent="0.2">
      <c r="A103" s="167"/>
      <c r="B103" s="168"/>
      <c r="C103" s="168"/>
      <c r="D103" s="168"/>
      <c r="E103" s="168"/>
      <c r="F103" s="169"/>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24.75" customHeight="1" x14ac:dyDescent="0.15">
      <c r="A104" s="178" t="s">
        <v>246</v>
      </c>
      <c r="B104" s="179"/>
      <c r="C104" s="179"/>
      <c r="D104" s="179"/>
      <c r="E104" s="179"/>
      <c r="F104" s="180"/>
      <c r="G104" s="158" t="s">
        <v>601</v>
      </c>
      <c r="H104" s="159"/>
      <c r="I104" s="159"/>
      <c r="J104" s="159"/>
      <c r="K104" s="159"/>
      <c r="L104" s="159"/>
      <c r="M104" s="159"/>
      <c r="N104" s="159"/>
      <c r="O104" s="159"/>
      <c r="P104" s="159"/>
      <c r="Q104" s="159"/>
      <c r="R104" s="159"/>
      <c r="S104" s="159"/>
      <c r="T104" s="159"/>
      <c r="U104" s="159"/>
      <c r="V104" s="159"/>
      <c r="W104" s="159"/>
      <c r="X104" s="159"/>
      <c r="Y104" s="159"/>
      <c r="Z104" s="159"/>
      <c r="AA104" s="159"/>
      <c r="AB104" s="160"/>
      <c r="AC104" s="158" t="s">
        <v>227</v>
      </c>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203"/>
    </row>
    <row r="105" spans="1:51" ht="24.75" customHeight="1" x14ac:dyDescent="0.15">
      <c r="A105" s="181"/>
      <c r="B105" s="182"/>
      <c r="C105" s="182"/>
      <c r="D105" s="182"/>
      <c r="E105" s="182"/>
      <c r="F105" s="183"/>
      <c r="G105" s="344" t="s">
        <v>16</v>
      </c>
      <c r="H105" s="229"/>
      <c r="I105" s="229"/>
      <c r="J105" s="229"/>
      <c r="K105" s="229"/>
      <c r="L105" s="228" t="s">
        <v>17</v>
      </c>
      <c r="M105" s="229"/>
      <c r="N105" s="229"/>
      <c r="O105" s="229"/>
      <c r="P105" s="229"/>
      <c r="Q105" s="229"/>
      <c r="R105" s="229"/>
      <c r="S105" s="229"/>
      <c r="T105" s="229"/>
      <c r="U105" s="229"/>
      <c r="V105" s="229"/>
      <c r="W105" s="229"/>
      <c r="X105" s="230"/>
      <c r="Y105" s="146" t="s">
        <v>18</v>
      </c>
      <c r="Z105" s="147"/>
      <c r="AA105" s="147"/>
      <c r="AB105" s="204"/>
      <c r="AC105" s="344" t="s">
        <v>16</v>
      </c>
      <c r="AD105" s="229"/>
      <c r="AE105" s="229"/>
      <c r="AF105" s="229"/>
      <c r="AG105" s="229"/>
      <c r="AH105" s="228" t="s">
        <v>17</v>
      </c>
      <c r="AI105" s="229"/>
      <c r="AJ105" s="229"/>
      <c r="AK105" s="229"/>
      <c r="AL105" s="229"/>
      <c r="AM105" s="229"/>
      <c r="AN105" s="229"/>
      <c r="AO105" s="229"/>
      <c r="AP105" s="229"/>
      <c r="AQ105" s="229"/>
      <c r="AR105" s="229"/>
      <c r="AS105" s="229"/>
      <c r="AT105" s="230"/>
      <c r="AU105" s="146" t="s">
        <v>18</v>
      </c>
      <c r="AV105" s="147"/>
      <c r="AW105" s="147"/>
      <c r="AX105" s="148"/>
    </row>
    <row r="106" spans="1:51" ht="24.6" customHeight="1" x14ac:dyDescent="0.15">
      <c r="A106" s="181"/>
      <c r="B106" s="182"/>
      <c r="C106" s="182"/>
      <c r="D106" s="182"/>
      <c r="E106" s="182"/>
      <c r="F106" s="183"/>
      <c r="G106" s="231" t="s">
        <v>588</v>
      </c>
      <c r="H106" s="232"/>
      <c r="I106" s="232"/>
      <c r="J106" s="232"/>
      <c r="K106" s="233"/>
      <c r="L106" s="224" t="s">
        <v>602</v>
      </c>
      <c r="M106" s="225"/>
      <c r="N106" s="225"/>
      <c r="O106" s="225"/>
      <c r="P106" s="225"/>
      <c r="Q106" s="225"/>
      <c r="R106" s="225"/>
      <c r="S106" s="225"/>
      <c r="T106" s="225"/>
      <c r="U106" s="225"/>
      <c r="V106" s="225"/>
      <c r="W106" s="225"/>
      <c r="X106" s="226"/>
      <c r="Y106" s="129">
        <v>9</v>
      </c>
      <c r="Z106" s="130"/>
      <c r="AA106" s="130"/>
      <c r="AB106" s="334"/>
      <c r="AC106" s="231"/>
      <c r="AD106" s="232"/>
      <c r="AE106" s="232"/>
      <c r="AF106" s="232"/>
      <c r="AG106" s="233"/>
      <c r="AH106" s="224"/>
      <c r="AI106" s="225"/>
      <c r="AJ106" s="225"/>
      <c r="AK106" s="225"/>
      <c r="AL106" s="225"/>
      <c r="AM106" s="225"/>
      <c r="AN106" s="225"/>
      <c r="AO106" s="225"/>
      <c r="AP106" s="225"/>
      <c r="AQ106" s="225"/>
      <c r="AR106" s="225"/>
      <c r="AS106" s="225"/>
      <c r="AT106" s="226"/>
      <c r="AU106" s="129"/>
      <c r="AV106" s="130"/>
      <c r="AW106" s="130"/>
      <c r="AX106" s="131"/>
    </row>
    <row r="107" spans="1:51" ht="24.75" customHeight="1" x14ac:dyDescent="0.15">
      <c r="A107" s="181"/>
      <c r="B107" s="182"/>
      <c r="C107" s="182"/>
      <c r="D107" s="182"/>
      <c r="E107" s="182"/>
      <c r="F107" s="183"/>
      <c r="G107" s="143"/>
      <c r="H107" s="144"/>
      <c r="I107" s="144"/>
      <c r="J107" s="144"/>
      <c r="K107" s="145"/>
      <c r="L107" s="161"/>
      <c r="M107" s="162"/>
      <c r="N107" s="162"/>
      <c r="O107" s="162"/>
      <c r="P107" s="162"/>
      <c r="Q107" s="162"/>
      <c r="R107" s="162"/>
      <c r="S107" s="162"/>
      <c r="T107" s="162"/>
      <c r="U107" s="162"/>
      <c r="V107" s="162"/>
      <c r="W107" s="162"/>
      <c r="X107" s="163"/>
      <c r="Y107" s="152"/>
      <c r="Z107" s="153"/>
      <c r="AA107" s="153"/>
      <c r="AB107" s="227"/>
      <c r="AC107" s="143"/>
      <c r="AD107" s="144"/>
      <c r="AE107" s="144"/>
      <c r="AF107" s="144"/>
      <c r="AG107" s="145"/>
      <c r="AH107" s="161"/>
      <c r="AI107" s="162"/>
      <c r="AJ107" s="162"/>
      <c r="AK107" s="162"/>
      <c r="AL107" s="162"/>
      <c r="AM107" s="162"/>
      <c r="AN107" s="162"/>
      <c r="AO107" s="162"/>
      <c r="AP107" s="162"/>
      <c r="AQ107" s="162"/>
      <c r="AR107" s="162"/>
      <c r="AS107" s="162"/>
      <c r="AT107" s="163"/>
      <c r="AU107" s="152"/>
      <c r="AV107" s="153"/>
      <c r="AW107" s="153"/>
      <c r="AX107" s="154"/>
    </row>
    <row r="108" spans="1:51" ht="24.75" customHeight="1" x14ac:dyDescent="0.15">
      <c r="A108" s="181"/>
      <c r="B108" s="182"/>
      <c r="C108" s="182"/>
      <c r="D108" s="182"/>
      <c r="E108" s="182"/>
      <c r="F108" s="183"/>
      <c r="G108" s="143"/>
      <c r="H108" s="144"/>
      <c r="I108" s="144"/>
      <c r="J108" s="144"/>
      <c r="K108" s="145"/>
      <c r="L108" s="161"/>
      <c r="M108" s="162"/>
      <c r="N108" s="162"/>
      <c r="O108" s="162"/>
      <c r="P108" s="162"/>
      <c r="Q108" s="162"/>
      <c r="R108" s="162"/>
      <c r="S108" s="162"/>
      <c r="T108" s="162"/>
      <c r="U108" s="162"/>
      <c r="V108" s="162"/>
      <c r="W108" s="162"/>
      <c r="X108" s="163"/>
      <c r="Y108" s="152"/>
      <c r="Z108" s="153"/>
      <c r="AA108" s="153"/>
      <c r="AB108" s="227"/>
      <c r="AC108" s="143"/>
      <c r="AD108" s="144"/>
      <c r="AE108" s="144"/>
      <c r="AF108" s="144"/>
      <c r="AG108" s="145"/>
      <c r="AH108" s="161"/>
      <c r="AI108" s="162"/>
      <c r="AJ108" s="162"/>
      <c r="AK108" s="162"/>
      <c r="AL108" s="162"/>
      <c r="AM108" s="162"/>
      <c r="AN108" s="162"/>
      <c r="AO108" s="162"/>
      <c r="AP108" s="162"/>
      <c r="AQ108" s="162"/>
      <c r="AR108" s="162"/>
      <c r="AS108" s="162"/>
      <c r="AT108" s="163"/>
      <c r="AU108" s="152"/>
      <c r="AV108" s="153"/>
      <c r="AW108" s="153"/>
      <c r="AX108" s="154"/>
    </row>
    <row r="109" spans="1:51" ht="24.75" customHeight="1" x14ac:dyDescent="0.15">
      <c r="A109" s="181"/>
      <c r="B109" s="182"/>
      <c r="C109" s="182"/>
      <c r="D109" s="182"/>
      <c r="E109" s="182"/>
      <c r="F109" s="183"/>
      <c r="G109" s="390" t="s">
        <v>19</v>
      </c>
      <c r="H109" s="391"/>
      <c r="I109" s="391"/>
      <c r="J109" s="391"/>
      <c r="K109" s="391"/>
      <c r="L109" s="392"/>
      <c r="M109" s="393"/>
      <c r="N109" s="393"/>
      <c r="O109" s="393"/>
      <c r="P109" s="393"/>
      <c r="Q109" s="393"/>
      <c r="R109" s="393"/>
      <c r="S109" s="393"/>
      <c r="T109" s="393"/>
      <c r="U109" s="393"/>
      <c r="V109" s="393"/>
      <c r="W109" s="393"/>
      <c r="X109" s="394"/>
      <c r="Y109" s="395">
        <f>SUM(Y106:AB108)</f>
        <v>9</v>
      </c>
      <c r="Z109" s="396"/>
      <c r="AA109" s="396"/>
      <c r="AB109" s="397"/>
      <c r="AC109" s="390" t="s">
        <v>19</v>
      </c>
      <c r="AD109" s="391"/>
      <c r="AE109" s="391"/>
      <c r="AF109" s="391"/>
      <c r="AG109" s="391"/>
      <c r="AH109" s="392"/>
      <c r="AI109" s="393"/>
      <c r="AJ109" s="393"/>
      <c r="AK109" s="393"/>
      <c r="AL109" s="393"/>
      <c r="AM109" s="393"/>
      <c r="AN109" s="393"/>
      <c r="AO109" s="393"/>
      <c r="AP109" s="393"/>
      <c r="AQ109" s="393"/>
      <c r="AR109" s="393"/>
      <c r="AS109" s="393"/>
      <c r="AT109" s="394"/>
      <c r="AU109" s="395">
        <f>SUM(AU106:AX108)</f>
        <v>0</v>
      </c>
      <c r="AV109" s="396"/>
      <c r="AW109" s="396"/>
      <c r="AX109" s="398"/>
    </row>
    <row r="110" spans="1:51" ht="24.75" customHeight="1" thickBot="1" x14ac:dyDescent="0.2">
      <c r="A110" s="483" t="s">
        <v>139</v>
      </c>
      <c r="B110" s="484"/>
      <c r="C110" s="484"/>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5"/>
      <c r="AL110" s="69" t="s">
        <v>217</v>
      </c>
      <c r="AM110" s="70"/>
      <c r="AN110" s="70"/>
      <c r="AO110" s="61" t="s">
        <v>216</v>
      </c>
      <c r="AP110" s="21"/>
      <c r="AQ110" s="21"/>
      <c r="AR110" s="21"/>
      <c r="AS110" s="21"/>
      <c r="AT110" s="21"/>
      <c r="AU110" s="21"/>
      <c r="AV110" s="21"/>
      <c r="AW110" s="21"/>
      <c r="AX110" s="22"/>
      <c r="AY110">
        <f>COUNTIF($AO$110,"☑")</f>
        <v>0</v>
      </c>
    </row>
    <row r="111" spans="1:51" ht="24.75" customHeight="1" x14ac:dyDescent="0.15">
      <c r="A111" s="4"/>
      <c r="B111" s="4"/>
      <c r="C111" s="4"/>
      <c r="D111" s="4"/>
      <c r="E111" s="4"/>
      <c r="F111" s="4"/>
      <c r="G111" s="7"/>
      <c r="H111" s="7"/>
      <c r="I111" s="7"/>
      <c r="J111" s="7"/>
      <c r="K111" s="7"/>
      <c r="L111" s="3"/>
      <c r="M111" s="7"/>
      <c r="N111" s="7"/>
      <c r="O111" s="7"/>
      <c r="P111" s="7"/>
      <c r="Q111" s="7"/>
      <c r="R111" s="7"/>
      <c r="S111" s="7"/>
      <c r="T111" s="7"/>
      <c r="U111" s="7"/>
      <c r="V111" s="7"/>
      <c r="W111" s="7"/>
      <c r="X111" s="7"/>
      <c r="Y111" s="8"/>
      <c r="Z111" s="8"/>
      <c r="AA111" s="8"/>
      <c r="AB111" s="8"/>
      <c r="AC111" s="7"/>
      <c r="AD111" s="7"/>
      <c r="AE111" s="7"/>
      <c r="AF111" s="7"/>
      <c r="AG111" s="7"/>
      <c r="AH111" s="3"/>
      <c r="AI111" s="7"/>
      <c r="AJ111" s="7"/>
      <c r="AK111" s="7"/>
      <c r="AL111" s="7"/>
      <c r="AM111" s="7"/>
      <c r="AN111" s="7"/>
      <c r="AO111" s="7"/>
      <c r="AP111" s="7"/>
      <c r="AQ111" s="7"/>
      <c r="AR111" s="7"/>
      <c r="AS111" s="7"/>
      <c r="AT111" s="7"/>
      <c r="AU111" s="8"/>
      <c r="AV111" s="8"/>
      <c r="AW111" s="8"/>
      <c r="AX111" s="8"/>
    </row>
    <row r="112" spans="1:51" ht="24.75" customHeight="1" x14ac:dyDescent="0.15">
      <c r="A112" s="9"/>
      <c r="B112" s="1" t="s">
        <v>26</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0" ht="24.75" customHeight="1" x14ac:dyDescent="0.15">
      <c r="A113" s="9"/>
      <c r="B113" s="38" t="s">
        <v>226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59.25" customHeight="1" x14ac:dyDescent="0.15">
      <c r="A114" s="476"/>
      <c r="B114" s="476"/>
      <c r="C114" s="476" t="s">
        <v>25</v>
      </c>
      <c r="D114" s="476"/>
      <c r="E114" s="476"/>
      <c r="F114" s="476"/>
      <c r="G114" s="476"/>
      <c r="H114" s="476"/>
      <c r="I114" s="476"/>
      <c r="J114" s="480" t="s">
        <v>190</v>
      </c>
      <c r="K114" s="491"/>
      <c r="L114" s="491"/>
      <c r="M114" s="491"/>
      <c r="N114" s="491"/>
      <c r="O114" s="491"/>
      <c r="P114" s="477" t="s">
        <v>173</v>
      </c>
      <c r="Q114" s="477"/>
      <c r="R114" s="477"/>
      <c r="S114" s="477"/>
      <c r="T114" s="477"/>
      <c r="U114" s="477"/>
      <c r="V114" s="477"/>
      <c r="W114" s="477"/>
      <c r="X114" s="477"/>
      <c r="Y114" s="478" t="s">
        <v>188</v>
      </c>
      <c r="Z114" s="591"/>
      <c r="AA114" s="591"/>
      <c r="AB114" s="591"/>
      <c r="AC114" s="480" t="s">
        <v>215</v>
      </c>
      <c r="AD114" s="480"/>
      <c r="AE114" s="480"/>
      <c r="AF114" s="480"/>
      <c r="AG114" s="480"/>
      <c r="AH114" s="478" t="s">
        <v>232</v>
      </c>
      <c r="AI114" s="476"/>
      <c r="AJ114" s="476"/>
      <c r="AK114" s="476"/>
      <c r="AL114" s="476" t="s">
        <v>20</v>
      </c>
      <c r="AM114" s="476"/>
      <c r="AN114" s="476"/>
      <c r="AO114" s="479"/>
      <c r="AP114" s="500" t="s">
        <v>191</v>
      </c>
      <c r="AQ114" s="500"/>
      <c r="AR114" s="500"/>
      <c r="AS114" s="500"/>
      <c r="AT114" s="500"/>
      <c r="AU114" s="500"/>
      <c r="AV114" s="500"/>
      <c r="AW114" s="500"/>
      <c r="AX114" s="500"/>
    </row>
    <row r="115" spans="1:50" ht="62.45" customHeight="1" x14ac:dyDescent="0.15">
      <c r="A115" s="475">
        <v>1</v>
      </c>
      <c r="B115" s="475">
        <v>1</v>
      </c>
      <c r="C115" s="118" t="s">
        <v>613</v>
      </c>
      <c r="D115" s="119"/>
      <c r="E115" s="119"/>
      <c r="F115" s="119"/>
      <c r="G115" s="119"/>
      <c r="H115" s="119"/>
      <c r="I115" s="119"/>
      <c r="J115" s="492">
        <v>8010401050783</v>
      </c>
      <c r="K115" s="493"/>
      <c r="L115" s="493"/>
      <c r="M115" s="493"/>
      <c r="N115" s="493"/>
      <c r="O115" s="493"/>
      <c r="P115" s="509" t="s">
        <v>603</v>
      </c>
      <c r="Q115" s="510"/>
      <c r="R115" s="510"/>
      <c r="S115" s="510"/>
      <c r="T115" s="510"/>
      <c r="U115" s="510"/>
      <c r="V115" s="510"/>
      <c r="W115" s="510"/>
      <c r="X115" s="510"/>
      <c r="Y115" s="494">
        <v>9</v>
      </c>
      <c r="Z115" s="495"/>
      <c r="AA115" s="495"/>
      <c r="AB115" s="496"/>
      <c r="AC115" s="481" t="s">
        <v>234</v>
      </c>
      <c r="AD115" s="482"/>
      <c r="AE115" s="482"/>
      <c r="AF115" s="482"/>
      <c r="AG115" s="482"/>
      <c r="AH115" s="486">
        <v>3</v>
      </c>
      <c r="AI115" s="487"/>
      <c r="AJ115" s="487"/>
      <c r="AK115" s="487"/>
      <c r="AL115" s="488" t="s">
        <v>586</v>
      </c>
      <c r="AM115" s="489"/>
      <c r="AN115" s="489"/>
      <c r="AO115" s="490"/>
      <c r="AP115" s="504" t="s">
        <v>612</v>
      </c>
      <c r="AQ115" s="504"/>
      <c r="AR115" s="504"/>
      <c r="AS115" s="504"/>
      <c r="AT115" s="504"/>
      <c r="AU115" s="504"/>
      <c r="AV115" s="504"/>
      <c r="AW115" s="504"/>
      <c r="AX115" s="504"/>
    </row>
  </sheetData>
  <sheetProtection formatRows="0"/>
  <dataConsolidate/>
  <mergeCells count="437">
    <mergeCell ref="O88:P88"/>
    <mergeCell ref="AA88:AB88"/>
    <mergeCell ref="AM88:AN88"/>
    <mergeCell ref="AO88:AP88"/>
    <mergeCell ref="AR88:AS88"/>
    <mergeCell ref="AU88:AV88"/>
    <mergeCell ref="A85:D85"/>
    <mergeCell ref="E85:P85"/>
    <mergeCell ref="Q85:AB85"/>
    <mergeCell ref="AC85:AN85"/>
    <mergeCell ref="AO85:AX85"/>
    <mergeCell ref="A86:D86"/>
    <mergeCell ref="E86:P86"/>
    <mergeCell ref="Q86:AB86"/>
    <mergeCell ref="AC86:AN86"/>
    <mergeCell ref="AO86:AX86"/>
    <mergeCell ref="A87:D87"/>
    <mergeCell ref="E87:G87"/>
    <mergeCell ref="I87:J87"/>
    <mergeCell ref="L87:M87"/>
    <mergeCell ref="O87:P87"/>
    <mergeCell ref="Q87:S87"/>
    <mergeCell ref="X87:Y87"/>
    <mergeCell ref="AA87:AB87"/>
    <mergeCell ref="A78:D78"/>
    <mergeCell ref="E78:P78"/>
    <mergeCell ref="Q78:AB78"/>
    <mergeCell ref="AC78:AN78"/>
    <mergeCell ref="AU87:AV87"/>
    <mergeCell ref="E83:P83"/>
    <mergeCell ref="Q83:AB83"/>
    <mergeCell ref="AC83:AN83"/>
    <mergeCell ref="AO83:AX83"/>
    <mergeCell ref="E84:P84"/>
    <mergeCell ref="Q84:AB84"/>
    <mergeCell ref="AC84:AN84"/>
    <mergeCell ref="AO84:AX84"/>
    <mergeCell ref="A84:D84"/>
    <mergeCell ref="A81:D81"/>
    <mergeCell ref="E81:P81"/>
    <mergeCell ref="Q81:AB81"/>
    <mergeCell ref="AC81:AN81"/>
    <mergeCell ref="AO81:AX81"/>
    <mergeCell ref="E82:P82"/>
    <mergeCell ref="Q82:AB82"/>
    <mergeCell ref="AC82:AN82"/>
    <mergeCell ref="AO82:AX82"/>
    <mergeCell ref="U87:V87"/>
    <mergeCell ref="AC87:AE87"/>
    <mergeCell ref="AG87:AH87"/>
    <mergeCell ref="AJ87:AK87"/>
    <mergeCell ref="AM87:AN87"/>
    <mergeCell ref="AO87:AP87"/>
    <mergeCell ref="AR87:AS87"/>
    <mergeCell ref="E39:F39"/>
    <mergeCell ref="G39:AX39"/>
    <mergeCell ref="E38:F38"/>
    <mergeCell ref="G38:AX38"/>
    <mergeCell ref="E40:F43"/>
    <mergeCell ref="Q80:AB80"/>
    <mergeCell ref="AC80:AN80"/>
    <mergeCell ref="P22:V22"/>
    <mergeCell ref="P23:V23"/>
    <mergeCell ref="G24:O24"/>
    <mergeCell ref="AD2:AH2"/>
    <mergeCell ref="AJ2:AM2"/>
    <mergeCell ref="G8:X8"/>
    <mergeCell ref="AO2:AQ2"/>
    <mergeCell ref="AS2:AU2"/>
    <mergeCell ref="P24:V24"/>
    <mergeCell ref="W24:AC24"/>
    <mergeCell ref="W23:AC23"/>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A12:F21"/>
    <mergeCell ref="G22:O22"/>
    <mergeCell ref="G23:O23"/>
    <mergeCell ref="A22:F24"/>
    <mergeCell ref="AD22:AX22"/>
    <mergeCell ref="AD23:AX24"/>
    <mergeCell ref="W22:AC22"/>
    <mergeCell ref="Y114:AB114"/>
    <mergeCell ref="C114:I114"/>
    <mergeCell ref="P114:X114"/>
    <mergeCell ref="Y42:AA42"/>
    <mergeCell ref="AB42:AD42"/>
    <mergeCell ref="AE42:AH42"/>
    <mergeCell ref="Y40:AA41"/>
    <mergeCell ref="AB40:AD41"/>
    <mergeCell ref="G42:X43"/>
    <mergeCell ref="C60:AC60"/>
    <mergeCell ref="AD60:AF60"/>
    <mergeCell ref="A79:D79"/>
    <mergeCell ref="E79:P79"/>
    <mergeCell ref="Q79:AB79"/>
    <mergeCell ref="AC79:AN79"/>
    <mergeCell ref="A80:D80"/>
    <mergeCell ref="E80:P80"/>
    <mergeCell ref="AG88:AH88"/>
    <mergeCell ref="AJ88:AK88"/>
    <mergeCell ref="A83:D83"/>
    <mergeCell ref="A82:D82"/>
    <mergeCell ref="A88:D88"/>
    <mergeCell ref="Y29:AA29"/>
    <mergeCell ref="AE27:AH27"/>
    <mergeCell ref="AQ26:AR26"/>
    <mergeCell ref="AE28:AH28"/>
    <mergeCell ref="AG55:AX55"/>
    <mergeCell ref="A49:B51"/>
    <mergeCell ref="A67:B68"/>
    <mergeCell ref="A66:B66"/>
    <mergeCell ref="AD59:AF59"/>
    <mergeCell ref="A62:B65"/>
    <mergeCell ref="C62:AC62"/>
    <mergeCell ref="AG64:AX64"/>
    <mergeCell ref="AD55:AF55"/>
    <mergeCell ref="Y37:AA37"/>
    <mergeCell ref="AB37:AD37"/>
    <mergeCell ref="AB32:AD32"/>
    <mergeCell ref="A32:F34"/>
    <mergeCell ref="G32:X32"/>
    <mergeCell ref="Y33:AA33"/>
    <mergeCell ref="AW26:AX26"/>
    <mergeCell ref="AU26:AV26"/>
    <mergeCell ref="AW41:AX41"/>
    <mergeCell ref="AS41:AT41"/>
    <mergeCell ref="AQ36:AX36"/>
    <mergeCell ref="AQ40:AT40"/>
    <mergeCell ref="AU40:AX40"/>
    <mergeCell ref="AE35:AH35"/>
    <mergeCell ref="AE40:AH41"/>
    <mergeCell ref="AE33:AH33"/>
    <mergeCell ref="AI33:AL33"/>
    <mergeCell ref="AM33:AP33"/>
    <mergeCell ref="AE32:AH32"/>
    <mergeCell ref="AI32:AL32"/>
    <mergeCell ref="AM32:AP32"/>
    <mergeCell ref="AM35:AP35"/>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115:B115"/>
    <mergeCell ref="A114:B114"/>
    <mergeCell ref="Y32:AA32"/>
    <mergeCell ref="AE37:AH37"/>
    <mergeCell ref="AI35:AL35"/>
    <mergeCell ref="AM37:AP37"/>
    <mergeCell ref="AH114:AK114"/>
    <mergeCell ref="AL114:AO114"/>
    <mergeCell ref="AC114:AG114"/>
    <mergeCell ref="AC115:AG115"/>
    <mergeCell ref="A110:AK110"/>
    <mergeCell ref="AH115:AK115"/>
    <mergeCell ref="AL115:AO115"/>
    <mergeCell ref="J114:O114"/>
    <mergeCell ref="J115:O115"/>
    <mergeCell ref="Y115:AB115"/>
    <mergeCell ref="E44:AX44"/>
    <mergeCell ref="E45:AX46"/>
    <mergeCell ref="AP114:AX114"/>
    <mergeCell ref="AQ41:AR41"/>
    <mergeCell ref="AU41:AV41"/>
    <mergeCell ref="AP115:AX115"/>
    <mergeCell ref="G40:X41"/>
    <mergeCell ref="P115:X115"/>
    <mergeCell ref="W20:AC20"/>
    <mergeCell ref="AD20:AJ20"/>
    <mergeCell ref="AK20:AQ20"/>
    <mergeCell ref="AE34:AH34"/>
    <mergeCell ref="AI34:AL34"/>
    <mergeCell ref="AM34:AP34"/>
    <mergeCell ref="AI42:AL42"/>
    <mergeCell ref="A47:AX47"/>
    <mergeCell ref="AQ25:AT25"/>
    <mergeCell ref="G25:O26"/>
    <mergeCell ref="Y35:AA35"/>
    <mergeCell ref="AB35:AD35"/>
    <mergeCell ref="G36:X37"/>
    <mergeCell ref="Y36:AA36"/>
    <mergeCell ref="P27:X29"/>
    <mergeCell ref="AQ37:AX37"/>
    <mergeCell ref="AQ35:AX35"/>
    <mergeCell ref="AE36:AH36"/>
    <mergeCell ref="AI36:AL36"/>
    <mergeCell ref="A35:F37"/>
    <mergeCell ref="G35:X35"/>
    <mergeCell ref="Y34:AA34"/>
    <mergeCell ref="AB33:AD33"/>
    <mergeCell ref="AS26:AT26"/>
    <mergeCell ref="G5:L5"/>
    <mergeCell ref="M5:R5"/>
    <mergeCell ref="S5:X5"/>
    <mergeCell ref="Y8:AD8"/>
    <mergeCell ref="A9:F9"/>
    <mergeCell ref="G9:AX9"/>
    <mergeCell ref="I15:O15"/>
    <mergeCell ref="P15:V15"/>
    <mergeCell ref="W15:AC15"/>
    <mergeCell ref="Y7:AD7"/>
    <mergeCell ref="G12:O12"/>
    <mergeCell ref="P14:V14"/>
    <mergeCell ref="I14:O14"/>
    <mergeCell ref="I13:O13"/>
    <mergeCell ref="AD13:AJ13"/>
    <mergeCell ref="AR14:AX14"/>
    <mergeCell ref="AK15:AQ15"/>
    <mergeCell ref="AD15:AJ15"/>
    <mergeCell ref="AK14:AQ14"/>
    <mergeCell ref="P13:V13"/>
    <mergeCell ref="G6:AX6"/>
    <mergeCell ref="A7:F7"/>
    <mergeCell ref="G7:X7"/>
    <mergeCell ref="A8:F8"/>
    <mergeCell ref="G109:K109"/>
    <mergeCell ref="L109:X109"/>
    <mergeCell ref="Y109:AB109"/>
    <mergeCell ref="AC109:AG109"/>
    <mergeCell ref="AH109:AT109"/>
    <mergeCell ref="AU109:AX109"/>
    <mergeCell ref="AD54:AF54"/>
    <mergeCell ref="AD51:AF51"/>
    <mergeCell ref="AC106:AG106"/>
    <mergeCell ref="L106:X106"/>
    <mergeCell ref="AC105:AG105"/>
    <mergeCell ref="L108:X108"/>
    <mergeCell ref="Y108:AB108"/>
    <mergeCell ref="AC108:AG108"/>
    <mergeCell ref="AO78:AX78"/>
    <mergeCell ref="AO79:AX79"/>
    <mergeCell ref="AO80:AX80"/>
    <mergeCell ref="E88:G88"/>
    <mergeCell ref="I88:J88"/>
    <mergeCell ref="L88:M88"/>
    <mergeCell ref="Q88:S88"/>
    <mergeCell ref="U88:V88"/>
    <mergeCell ref="X88:Y88"/>
    <mergeCell ref="AC88:AE88"/>
    <mergeCell ref="AH107:AT107"/>
    <mergeCell ref="A73:AX73"/>
    <mergeCell ref="AR15:AX15"/>
    <mergeCell ref="AU42:AX42"/>
    <mergeCell ref="C58:AC58"/>
    <mergeCell ref="AD61:AF61"/>
    <mergeCell ref="AG59:AX59"/>
    <mergeCell ref="C55:AC55"/>
    <mergeCell ref="G105:K105"/>
    <mergeCell ref="L105:X105"/>
    <mergeCell ref="C50:AC50"/>
    <mergeCell ref="C51:AC51"/>
    <mergeCell ref="C52:AC52"/>
    <mergeCell ref="AG48:AX48"/>
    <mergeCell ref="C67:F67"/>
    <mergeCell ref="Y25:AA26"/>
    <mergeCell ref="Y27:AA27"/>
    <mergeCell ref="Y28:AA28"/>
    <mergeCell ref="P25:X26"/>
    <mergeCell ref="AB25:AD26"/>
    <mergeCell ref="AB27:AD27"/>
    <mergeCell ref="A25:F29"/>
    <mergeCell ref="I17:O17"/>
    <mergeCell ref="P20:V20"/>
    <mergeCell ref="P19:V19"/>
    <mergeCell ref="C53:D54"/>
    <mergeCell ref="AB28:AD28"/>
    <mergeCell ref="A10:F10"/>
    <mergeCell ref="AR12:AX12"/>
    <mergeCell ref="G13:H18"/>
    <mergeCell ref="F72:AX72"/>
    <mergeCell ref="E53:AC53"/>
    <mergeCell ref="E54:AC54"/>
    <mergeCell ref="AG61:AX61"/>
    <mergeCell ref="A71:AX71"/>
    <mergeCell ref="AG62:AX62"/>
    <mergeCell ref="AD50:AF50"/>
    <mergeCell ref="AG58:AX58"/>
    <mergeCell ref="A69:AX69"/>
    <mergeCell ref="C68:F68"/>
    <mergeCell ref="W12:AC12"/>
    <mergeCell ref="AR20:AX20"/>
    <mergeCell ref="AI40:AL41"/>
    <mergeCell ref="AM40:AP41"/>
    <mergeCell ref="AD57:AF57"/>
    <mergeCell ref="C65:AC65"/>
    <mergeCell ref="G10:AX10"/>
    <mergeCell ref="AD14:AJ14"/>
    <mergeCell ref="P17:V17"/>
    <mergeCell ref="G4:X4"/>
    <mergeCell ref="Y4:AD4"/>
    <mergeCell ref="AE4:AP4"/>
    <mergeCell ref="AQ4:AX4"/>
    <mergeCell ref="A5:F5"/>
    <mergeCell ref="C56:AC56"/>
    <mergeCell ref="G11:AX11"/>
    <mergeCell ref="Y5:AD5"/>
    <mergeCell ref="AE5:AP5"/>
    <mergeCell ref="AQ5:AX5"/>
    <mergeCell ref="A4:F4"/>
    <mergeCell ref="A6:F6"/>
    <mergeCell ref="AK12:AQ12"/>
    <mergeCell ref="W14:AC14"/>
    <mergeCell ref="AG51:AX51"/>
    <mergeCell ref="AG56:AX56"/>
    <mergeCell ref="C49:AC49"/>
    <mergeCell ref="I16:O16"/>
    <mergeCell ref="P16:V16"/>
    <mergeCell ref="AD52:AF52"/>
    <mergeCell ref="I18:O18"/>
    <mergeCell ref="AD12:AJ12"/>
    <mergeCell ref="AE8:AX8"/>
    <mergeCell ref="W16:AC16"/>
    <mergeCell ref="W13:AC13"/>
    <mergeCell ref="G27:O29"/>
    <mergeCell ref="A11:F11"/>
    <mergeCell ref="AD53:AF53"/>
    <mergeCell ref="G107:K107"/>
    <mergeCell ref="L107:X107"/>
    <mergeCell ref="AH106:AT106"/>
    <mergeCell ref="Y107:AB107"/>
    <mergeCell ref="AC107:AG107"/>
    <mergeCell ref="AH105:AT105"/>
    <mergeCell ref="G106:K106"/>
    <mergeCell ref="A74:E74"/>
    <mergeCell ref="AM42:AP42"/>
    <mergeCell ref="AQ42:AT42"/>
    <mergeCell ref="Y43:AA43"/>
    <mergeCell ref="AB43:AD43"/>
    <mergeCell ref="P12:V12"/>
    <mergeCell ref="AB29:AD29"/>
    <mergeCell ref="A75:AX75"/>
    <mergeCell ref="W17:AC17"/>
    <mergeCell ref="AD16:AJ16"/>
    <mergeCell ref="AR16:AX16"/>
    <mergeCell ref="AK16:AQ16"/>
    <mergeCell ref="AH108:AT108"/>
    <mergeCell ref="AU108:AX108"/>
    <mergeCell ref="AD66:AF66"/>
    <mergeCell ref="AG65:AX65"/>
    <mergeCell ref="C59:AC59"/>
    <mergeCell ref="A89:F103"/>
    <mergeCell ref="AG66:AX66"/>
    <mergeCell ref="C63:AC63"/>
    <mergeCell ref="AG63:AX63"/>
    <mergeCell ref="C66:AC66"/>
    <mergeCell ref="AD64:AF64"/>
    <mergeCell ref="AD63:AF63"/>
    <mergeCell ref="A104:F109"/>
    <mergeCell ref="A70:AX70"/>
    <mergeCell ref="F74:AX74"/>
    <mergeCell ref="A52:B61"/>
    <mergeCell ref="C61:AC61"/>
    <mergeCell ref="A77:AX77"/>
    <mergeCell ref="AD65:AF65"/>
    <mergeCell ref="AC104:AX104"/>
    <mergeCell ref="Y105:AB105"/>
    <mergeCell ref="A72:E72"/>
    <mergeCell ref="AG60:AX60"/>
    <mergeCell ref="Y106:AB106"/>
    <mergeCell ref="G33:X34"/>
    <mergeCell ref="AM36:AP36"/>
    <mergeCell ref="C115:I115"/>
    <mergeCell ref="AD48:AF48"/>
    <mergeCell ref="C48:AC48"/>
    <mergeCell ref="AG49:AX49"/>
    <mergeCell ref="AU43:AX43"/>
    <mergeCell ref="AU106:AX106"/>
    <mergeCell ref="AM43:AP43"/>
    <mergeCell ref="AQ43:AT43"/>
    <mergeCell ref="C64:AC64"/>
    <mergeCell ref="AE43:AH43"/>
    <mergeCell ref="AI43:AL43"/>
    <mergeCell ref="G68:AX68"/>
    <mergeCell ref="G67:AX67"/>
    <mergeCell ref="AD56:AF56"/>
    <mergeCell ref="AG52:AX54"/>
    <mergeCell ref="G108:K108"/>
    <mergeCell ref="C57:AC57"/>
    <mergeCell ref="AU105:AX105"/>
    <mergeCell ref="AD62:AF62"/>
    <mergeCell ref="AU107:AX107"/>
    <mergeCell ref="A76:AX76"/>
    <mergeCell ref="G104:AB104"/>
    <mergeCell ref="C38:D46"/>
    <mergeCell ref="A38:B46"/>
    <mergeCell ref="AL110:AN110"/>
    <mergeCell ref="G21:O21"/>
    <mergeCell ref="P21:V21"/>
    <mergeCell ref="W21:AC21"/>
    <mergeCell ref="AD21:AJ21"/>
    <mergeCell ref="AQ32:AT32"/>
    <mergeCell ref="AU32:AX32"/>
    <mergeCell ref="AQ33:AT33"/>
    <mergeCell ref="AQ34:AT34"/>
    <mergeCell ref="AU33:AX33"/>
    <mergeCell ref="AU34:AX34"/>
    <mergeCell ref="AD58:AF58"/>
    <mergeCell ref="AG57:AX57"/>
    <mergeCell ref="AK21:AQ21"/>
    <mergeCell ref="AR21:AX21"/>
    <mergeCell ref="A30:F31"/>
    <mergeCell ref="G30:AX31"/>
    <mergeCell ref="AG50:AX50"/>
    <mergeCell ref="AD49:AF49"/>
    <mergeCell ref="AB34:AD34"/>
    <mergeCell ref="AI37:AL37"/>
    <mergeCell ref="AB36:AD36"/>
  </mergeCells>
  <phoneticPr fontId="5"/>
  <conditionalFormatting sqref="P14:AQ14 Y108 AU108">
    <cfRule type="expression" dxfId="85" priority="14005">
      <formula>IF(RIGHT(TEXT(P14,"0.#"),1)=".",FALSE,TRUE)</formula>
    </cfRule>
    <cfRule type="expression" dxfId="84" priority="14006">
      <formula>IF(RIGHT(TEXT(P14,"0.#"),1)=".",TRUE,FALSE)</formula>
    </cfRule>
  </conditionalFormatting>
  <conditionalFormatting sqref="AE27">
    <cfRule type="expression" dxfId="83" priority="13995">
      <formula>IF(RIGHT(TEXT(AE27,"0.#"),1)=".",FALSE,TRUE)</formula>
    </cfRule>
    <cfRule type="expression" dxfId="82" priority="13996">
      <formula>IF(RIGHT(TEXT(AE27,"0.#"),1)=".",TRUE,FALSE)</formula>
    </cfRule>
  </conditionalFormatting>
  <conditionalFormatting sqref="P18:AX18">
    <cfRule type="expression" dxfId="81" priority="13881">
      <formula>IF(RIGHT(TEXT(P18,"0.#"),1)=".",FALSE,TRUE)</formula>
    </cfRule>
    <cfRule type="expression" dxfId="80" priority="13882">
      <formula>IF(RIGHT(TEXT(P18,"0.#"),1)=".",TRUE,FALSE)</formula>
    </cfRule>
  </conditionalFormatting>
  <conditionalFormatting sqref="Y107">
    <cfRule type="expression" dxfId="79" priority="13877">
      <formula>IF(RIGHT(TEXT(Y107,"0.#"),1)=".",FALSE,TRUE)</formula>
    </cfRule>
    <cfRule type="expression" dxfId="78" priority="13878">
      <formula>IF(RIGHT(TEXT(Y107,"0.#"),1)=".",TRUE,FALSE)</formula>
    </cfRule>
  </conditionalFormatting>
  <conditionalFormatting sqref="Y109">
    <cfRule type="expression" dxfId="77" priority="13873">
      <formula>IF(RIGHT(TEXT(Y109,"0.#"),1)=".",FALSE,TRUE)</formula>
    </cfRule>
    <cfRule type="expression" dxfId="76" priority="13874">
      <formula>IF(RIGHT(TEXT(Y109,"0.#"),1)=".",TRUE,FALSE)</formula>
    </cfRule>
  </conditionalFormatting>
  <conditionalFormatting sqref="P16:AQ17 P15:AX15 P13:AX13">
    <cfRule type="expression" dxfId="75" priority="13703">
      <formula>IF(RIGHT(TEXT(P13,"0.#"),1)=".",FALSE,TRUE)</formula>
    </cfRule>
    <cfRule type="expression" dxfId="74" priority="13704">
      <formula>IF(RIGHT(TEXT(P13,"0.#"),1)=".",TRUE,FALSE)</formula>
    </cfRule>
  </conditionalFormatting>
  <conditionalFormatting sqref="P19:AJ19">
    <cfRule type="expression" dxfId="73" priority="13701">
      <formula>IF(RIGHT(TEXT(P19,"0.#"),1)=".",FALSE,TRUE)</formula>
    </cfRule>
    <cfRule type="expression" dxfId="72" priority="13702">
      <formula>IF(RIGHT(TEXT(P19,"0.#"),1)=".",TRUE,FALSE)</formula>
    </cfRule>
  </conditionalFormatting>
  <conditionalFormatting sqref="AE33 AQ33">
    <cfRule type="expression" dxfId="71" priority="13693">
      <formula>IF(RIGHT(TEXT(AE33,"0.#"),1)=".",FALSE,TRUE)</formula>
    </cfRule>
    <cfRule type="expression" dxfId="70" priority="13694">
      <formula>IF(RIGHT(TEXT(AE33,"0.#"),1)=".",TRUE,FALSE)</formula>
    </cfRule>
  </conditionalFormatting>
  <conditionalFormatting sqref="Y106">
    <cfRule type="expression" dxfId="69" priority="13679">
      <formula>IF(RIGHT(TEXT(Y106,"0.#"),1)=".",FALSE,TRUE)</formula>
    </cfRule>
    <cfRule type="expression" dxfId="68" priority="13680">
      <formula>IF(RIGHT(TEXT(Y106,"0.#"),1)=".",TRUE,FALSE)</formula>
    </cfRule>
  </conditionalFormatting>
  <conditionalFormatting sqref="AU107">
    <cfRule type="expression" dxfId="67" priority="13677">
      <formula>IF(RIGHT(TEXT(AU107,"0.#"),1)=".",FALSE,TRUE)</formula>
    </cfRule>
    <cfRule type="expression" dxfId="66" priority="13678">
      <formula>IF(RIGHT(TEXT(AU107,"0.#"),1)=".",TRUE,FALSE)</formula>
    </cfRule>
  </conditionalFormatting>
  <conditionalFormatting sqref="AU109">
    <cfRule type="expression" dxfId="65" priority="13675">
      <formula>IF(RIGHT(TEXT(AU109,"0.#"),1)=".",FALSE,TRUE)</formula>
    </cfRule>
    <cfRule type="expression" dxfId="64" priority="13676">
      <formula>IF(RIGHT(TEXT(AU109,"0.#"),1)=".",TRUE,FALSE)</formula>
    </cfRule>
  </conditionalFormatting>
  <conditionalFormatting sqref="AU106">
    <cfRule type="expression" dxfId="63" priority="13673">
      <formula>IF(RIGHT(TEXT(AU106,"0.#"),1)=".",FALSE,TRUE)</formula>
    </cfRule>
    <cfRule type="expression" dxfId="62" priority="13674">
      <formula>IF(RIGHT(TEXT(AU106,"0.#"),1)=".",TRUE,FALSE)</formula>
    </cfRule>
  </conditionalFormatting>
  <conditionalFormatting sqref="AM29">
    <cfRule type="expression" dxfId="61" priority="13449">
      <formula>IF(RIGHT(TEXT(AM29,"0.#"),1)=".",FALSE,TRUE)</formula>
    </cfRule>
    <cfRule type="expression" dxfId="60" priority="13450">
      <formula>IF(RIGHT(TEXT(AM29,"0.#"),1)=".",TRUE,FALSE)</formula>
    </cfRule>
  </conditionalFormatting>
  <conditionalFormatting sqref="AE28">
    <cfRule type="expression" dxfId="59" priority="13463">
      <formula>IF(RIGHT(TEXT(AE28,"0.#"),1)=".",FALSE,TRUE)</formula>
    </cfRule>
    <cfRule type="expression" dxfId="58" priority="13464">
      <formula>IF(RIGHT(TEXT(AE28,"0.#"),1)=".",TRUE,FALSE)</formula>
    </cfRule>
  </conditionalFormatting>
  <conditionalFormatting sqref="AE29">
    <cfRule type="expression" dxfId="57" priority="13461">
      <formula>IF(RIGHT(TEXT(AE29,"0.#"),1)=".",FALSE,TRUE)</formula>
    </cfRule>
    <cfRule type="expression" dxfId="56" priority="13462">
      <formula>IF(RIGHT(TEXT(AE29,"0.#"),1)=".",TRUE,FALSE)</formula>
    </cfRule>
  </conditionalFormatting>
  <conditionalFormatting sqref="AI29">
    <cfRule type="expression" dxfId="55" priority="13459">
      <formula>IF(RIGHT(TEXT(AI29,"0.#"),1)=".",FALSE,TRUE)</formula>
    </cfRule>
    <cfRule type="expression" dxfId="54" priority="13460">
      <formula>IF(RIGHT(TEXT(AI29,"0.#"),1)=".",TRUE,FALSE)</formula>
    </cfRule>
  </conditionalFormatting>
  <conditionalFormatting sqref="AI28">
    <cfRule type="expression" dxfId="53" priority="13457">
      <formula>IF(RIGHT(TEXT(AI28,"0.#"),1)=".",FALSE,TRUE)</formula>
    </cfRule>
    <cfRule type="expression" dxfId="52" priority="13458">
      <formula>IF(RIGHT(TEXT(AI28,"0.#"),1)=".",TRUE,FALSE)</formula>
    </cfRule>
  </conditionalFormatting>
  <conditionalFormatting sqref="AI27">
    <cfRule type="expression" dxfId="51" priority="13455">
      <formula>IF(RIGHT(TEXT(AI27,"0.#"),1)=".",FALSE,TRUE)</formula>
    </cfRule>
    <cfRule type="expression" dxfId="50" priority="13456">
      <formula>IF(RIGHT(TEXT(AI27,"0.#"),1)=".",TRUE,FALSE)</formula>
    </cfRule>
  </conditionalFormatting>
  <conditionalFormatting sqref="AM27">
    <cfRule type="expression" dxfId="49" priority="13453">
      <formula>IF(RIGHT(TEXT(AM27,"0.#"),1)=".",FALSE,TRUE)</formula>
    </cfRule>
    <cfRule type="expression" dxfId="48" priority="13454">
      <formula>IF(RIGHT(TEXT(AM27,"0.#"),1)=".",TRUE,FALSE)</formula>
    </cfRule>
  </conditionalFormatting>
  <conditionalFormatting sqref="AM28">
    <cfRule type="expression" dxfId="47" priority="13451">
      <formula>IF(RIGHT(TEXT(AM28,"0.#"),1)=".",FALSE,TRUE)</formula>
    </cfRule>
    <cfRule type="expression" dxfId="46" priority="13452">
      <formula>IF(RIGHT(TEXT(AM28,"0.#"),1)=".",TRUE,FALSE)</formula>
    </cfRule>
  </conditionalFormatting>
  <conditionalFormatting sqref="AQ27:AQ29">
    <cfRule type="expression" dxfId="45" priority="13443">
      <formula>IF(RIGHT(TEXT(AQ27,"0.#"),1)=".",FALSE,TRUE)</formula>
    </cfRule>
    <cfRule type="expression" dxfId="44" priority="13444">
      <formula>IF(RIGHT(TEXT(AQ27,"0.#"),1)=".",TRUE,FALSE)</formula>
    </cfRule>
  </conditionalFormatting>
  <conditionalFormatting sqref="AU27:AU29">
    <cfRule type="expression" dxfId="43" priority="13441">
      <formula>IF(RIGHT(TEXT(AU27,"0.#"),1)=".",FALSE,TRUE)</formula>
    </cfRule>
    <cfRule type="expression" dxfId="42" priority="13442">
      <formula>IF(RIGHT(TEXT(AU27,"0.#"),1)=".",TRUE,FALSE)</formula>
    </cfRule>
  </conditionalFormatting>
  <conditionalFormatting sqref="AI33">
    <cfRule type="expression" dxfId="41" priority="13225">
      <formula>IF(RIGHT(TEXT(AI33,"0.#"),1)=".",FALSE,TRUE)</formula>
    </cfRule>
    <cfRule type="expression" dxfId="40" priority="13226">
      <formula>IF(RIGHT(TEXT(AI33,"0.#"),1)=".",TRUE,FALSE)</formula>
    </cfRule>
  </conditionalFormatting>
  <conditionalFormatting sqref="AM33">
    <cfRule type="expression" dxfId="39" priority="13223">
      <formula>IF(RIGHT(TEXT(AM33,"0.#"),1)=".",FALSE,TRUE)</formula>
    </cfRule>
    <cfRule type="expression" dxfId="38" priority="13224">
      <formula>IF(RIGHT(TEXT(AM33,"0.#"),1)=".",TRUE,FALSE)</formula>
    </cfRule>
  </conditionalFormatting>
  <conditionalFormatting sqref="AE34">
    <cfRule type="expression" dxfId="37" priority="13221">
      <formula>IF(RIGHT(TEXT(AE34,"0.#"),1)=".",FALSE,TRUE)</formula>
    </cfRule>
    <cfRule type="expression" dxfId="36" priority="13222">
      <formula>IF(RIGHT(TEXT(AE34,"0.#"),1)=".",TRUE,FALSE)</formula>
    </cfRule>
  </conditionalFormatting>
  <conditionalFormatting sqref="AI34">
    <cfRule type="expression" dxfId="35" priority="13219">
      <formula>IF(RIGHT(TEXT(AI34,"0.#"),1)=".",FALSE,TRUE)</formula>
    </cfRule>
    <cfRule type="expression" dxfId="34" priority="13220">
      <formula>IF(RIGHT(TEXT(AI34,"0.#"),1)=".",TRUE,FALSE)</formula>
    </cfRule>
  </conditionalFormatting>
  <conditionalFormatting sqref="AM34">
    <cfRule type="expression" dxfId="33" priority="13217">
      <formula>IF(RIGHT(TEXT(AM34,"0.#"),1)=".",FALSE,TRUE)</formula>
    </cfRule>
    <cfRule type="expression" dxfId="32" priority="13218">
      <formula>IF(RIGHT(TEXT(AM34,"0.#"),1)=".",TRUE,FALSE)</formula>
    </cfRule>
  </conditionalFormatting>
  <conditionalFormatting sqref="AQ34">
    <cfRule type="expression" dxfId="31" priority="13215">
      <formula>IF(RIGHT(TEXT(AQ34,"0.#"),1)=".",FALSE,TRUE)</formula>
    </cfRule>
    <cfRule type="expression" dxfId="30" priority="13216">
      <formula>IF(RIGHT(TEXT(AQ34,"0.#"),1)=".",TRUE,FALSE)</formula>
    </cfRule>
  </conditionalFormatting>
  <conditionalFormatting sqref="AE36 AQ36">
    <cfRule type="expression" dxfId="29" priority="13157">
      <formula>IF(RIGHT(TEXT(AE36,"0.#"),1)=".",FALSE,TRUE)</formula>
    </cfRule>
    <cfRule type="expression" dxfId="28" priority="13158">
      <formula>IF(RIGHT(TEXT(AE36,"0.#"),1)=".",TRUE,FALSE)</formula>
    </cfRule>
  </conditionalFormatting>
  <conditionalFormatting sqref="AI36">
    <cfRule type="expression" dxfId="27" priority="13155">
      <formula>IF(RIGHT(TEXT(AI36,"0.#"),1)=".",FALSE,TRUE)</formula>
    </cfRule>
    <cfRule type="expression" dxfId="26" priority="13156">
      <formula>IF(RIGHT(TEXT(AI36,"0.#"),1)=".",TRUE,FALSE)</formula>
    </cfRule>
  </conditionalFormatting>
  <conditionalFormatting sqref="AM36">
    <cfRule type="expression" dxfId="25" priority="13153">
      <formula>IF(RIGHT(TEXT(AM36,"0.#"),1)=".",FALSE,TRUE)</formula>
    </cfRule>
    <cfRule type="expression" dxfId="24" priority="13154">
      <formula>IF(RIGHT(TEXT(AM36,"0.#"),1)=".",TRUE,FALSE)</formula>
    </cfRule>
  </conditionalFormatting>
  <conditionalFormatting sqref="AE37 AM37">
    <cfRule type="expression" dxfId="23" priority="13151">
      <formula>IF(RIGHT(TEXT(AE37,"0.#"),1)=".",FALSE,TRUE)</formula>
    </cfRule>
    <cfRule type="expression" dxfId="22" priority="13152">
      <formula>IF(RIGHT(TEXT(AE37,"0.#"),1)=".",TRUE,FALSE)</formula>
    </cfRule>
  </conditionalFormatting>
  <conditionalFormatting sqref="AI37">
    <cfRule type="expression" dxfId="21" priority="13149">
      <formula>IF(RIGHT(TEXT(AI37,"0.#"),1)=".",FALSE,TRUE)</formula>
    </cfRule>
    <cfRule type="expression" dxfId="20" priority="13150">
      <formula>IF(RIGHT(TEXT(AI37,"0.#"),1)=".",TRUE,FALSE)</formula>
    </cfRule>
  </conditionalFormatting>
  <conditionalFormatting sqref="AQ37">
    <cfRule type="expression" dxfId="19" priority="13145">
      <formula>IF(RIGHT(TEXT(AQ37,"0.#"),1)=".",FALSE,TRUE)</formula>
    </cfRule>
    <cfRule type="expression" dxfId="18" priority="13146">
      <formula>IF(RIGHT(TEXT(AQ37,"0.#"),1)=".",TRUE,FALSE)</formula>
    </cfRule>
  </conditionalFormatting>
  <conditionalFormatting sqref="AE42:AE43 AI42:AI43 AM42:AM43 AQ42:AQ43 AU42:AU43">
    <cfRule type="expression" dxfId="17" priority="13057">
      <formula>IF(RIGHT(TEXT(AE42,"0.#"),1)=".",FALSE,TRUE)</formula>
    </cfRule>
    <cfRule type="expression" dxfId="16" priority="13058">
      <formula>IF(RIGHT(TEXT(AE42,"0.#"),1)=".",TRUE,FALSE)</formula>
    </cfRule>
  </conditionalFormatting>
  <conditionalFormatting sqref="AL115:AO115">
    <cfRule type="expression" dxfId="15" priority="2813">
      <formula>IF(AND(AL115&gt;=0, RIGHT(TEXT(AL115,"0.#"),1)&lt;&gt;"."),TRUE,FALSE)</formula>
    </cfRule>
    <cfRule type="expression" dxfId="14" priority="2814">
      <formula>IF(AND(AL115&gt;=0, RIGHT(TEXT(AL115,"0.#"),1)="."),TRUE,FALSE)</formula>
    </cfRule>
    <cfRule type="expression" dxfId="13" priority="2815">
      <formula>IF(AND(AL115&lt;0, RIGHT(TEXT(AL115,"0.#"),1)&lt;&gt;"."),TRUE,FALSE)</formula>
    </cfRule>
    <cfRule type="expression" dxfId="12" priority="2816">
      <formula>IF(AND(AL115&lt;0, RIGHT(TEXT(AL115,"0.#"),1)="."),TRUE,FALSE)</formula>
    </cfRule>
  </conditionalFormatting>
  <conditionalFormatting sqref="Y115">
    <cfRule type="expression" dxfId="11" priority="2811">
      <formula>IF(RIGHT(TEXT(Y115,"0.#"),1)=".",FALSE,TRUE)</formula>
    </cfRule>
    <cfRule type="expression" dxfId="10" priority="2812">
      <formula>IF(RIGHT(TEXT(Y115,"0.#"),1)=".",TRUE,FALSE)</formula>
    </cfRule>
  </conditionalFormatting>
  <conditionalFormatting sqref="W23">
    <cfRule type="expression" dxfId="9" priority="2307">
      <formula>IF(RIGHT(TEXT(W23,"0.#"),1)=".",FALSE,TRUE)</formula>
    </cfRule>
    <cfRule type="expression" dxfId="8" priority="2308">
      <formula>IF(RIGHT(TEXT(W23,"0.#"),1)=".",TRUE,FALSE)</formula>
    </cfRule>
  </conditionalFormatting>
  <conditionalFormatting sqref="AU33">
    <cfRule type="expression" dxfId="7" priority="459">
      <formula>IF(RIGHT(TEXT(AU33,"0.#"),1)=".",FALSE,TRUE)</formula>
    </cfRule>
    <cfRule type="expression" dxfId="6" priority="460">
      <formula>IF(RIGHT(TEXT(AU33,"0.#"),1)=".",TRUE,FALSE)</formula>
    </cfRule>
  </conditionalFormatting>
  <conditionalFormatting sqref="AU34">
    <cfRule type="expression" dxfId="5" priority="457">
      <formula>IF(RIGHT(TEXT(AU34,"0.#"),1)=".",FALSE,TRUE)</formula>
    </cfRule>
    <cfRule type="expression" dxfId="4" priority="458">
      <formula>IF(RIGHT(TEXT(AU34,"0.#"),1)=".",TRUE,FALSE)</formula>
    </cfRule>
  </conditionalFormatting>
  <conditionalFormatting sqref="P24:AC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5">
    <dataValidation type="custom" imeMode="disabled" allowBlank="1" showInputMessage="1" showErrorMessage="1" sqref="AY23 AY41:AY43 P13:AX13 AR15:AX15 P14:AQ18 AR18:AX18 P19:AJ19 AQ26:AR26 AU26:AX26 AE27:AX29 AE33:AX34 AE36:AX36 AQ41:AR41 AU41:AX41 AE42:AX43 AY46 Y115:AB115 AL115:AO115 AU106:AX108 Y106:AB108 P23:AC24">
      <formula1>OR(ISNUMBER(P13), P13="-")</formula1>
    </dataValidation>
    <dataValidation type="list" allowBlank="1" showInputMessage="1" showErrorMessage="1" sqref="S5:X5">
      <formula1>T終了年度</formula1>
    </dataValidation>
    <dataValidation type="list" allowBlank="1" showInputMessage="1" showErrorMessage="1" sqref="AO110">
      <formula1>"　, ☑"</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sqref="A74:E74">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5:O115">
      <formula1>OR(ISNUMBER(J115), J115="-")</formula1>
    </dataValidation>
    <dataValidation type="custom" imeMode="disabled" allowBlank="1" showInputMessage="1" showErrorMessage="1" sqref="AH115:AK115">
      <formula1>OR(AND(MOD(IF(ISNUMBER(AH115), AH115, 0.5),1)=0, 0&lt;=AH115), AH115="-")</formula1>
    </dataValidation>
    <dataValidation type="list" allowBlank="1" showInputMessage="1" showErrorMessage="1" sqref="A72:E7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7:M88 X87:Y88 AJ87:AK88 AU87:AV88">
      <formula1>0</formula1>
      <formula2>9999</formula2>
    </dataValidation>
    <dataValidation type="whole" allowBlank="1" showInputMessage="1" showErrorMessage="1" sqref="O87:P88 AA87:AB88 AM87:AN88 AX87:AX8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AO88 E87:G88 Q87:S88 AC87:AE88 AO87:AP87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AC115:AG115</xm:sqref>
        </x14:dataValidation>
        <x14:dataValidation type="list" allowBlank="1" showInputMessage="1" showErrorMessage="1">
          <x14:formula1>
            <xm:f>入力規則等!$U$37:$U$39</xm:f>
          </x14:formula1>
          <xm:sqref>I87:J87 U87:V87 AG87:AH87 AR87:AS87</xm:sqref>
        </x14:dataValidation>
        <x14:dataValidation type="list" allowBlank="1" showInputMessage="1" showErrorMessage="1">
          <x14:formula1>
            <xm:f>入力規則等!$U$7:$U$9</xm:f>
          </x14:formula1>
          <xm:sqref>I88:J88 U88:V88 AG88:AH88 AR88:AS88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399</v>
      </c>
      <c r="AA1" s="29" t="s">
        <v>76</v>
      </c>
      <c r="AB1" s="29" t="s">
        <v>400</v>
      </c>
      <c r="AC1" s="29" t="s">
        <v>31</v>
      </c>
      <c r="AD1" s="28"/>
      <c r="AE1" s="29" t="s">
        <v>43</v>
      </c>
      <c r="AF1" s="30"/>
      <c r="AG1" s="39" t="s">
        <v>174</v>
      </c>
      <c r="AI1" s="39" t="s">
        <v>179</v>
      </c>
      <c r="AK1" s="39" t="s">
        <v>183</v>
      </c>
      <c r="AM1" s="44"/>
      <c r="AN1" s="44"/>
      <c r="AP1" s="28" t="s">
        <v>224</v>
      </c>
    </row>
    <row r="2" spans="1:42" ht="13.5" customHeight="1" x14ac:dyDescent="0.15">
      <c r="A2" s="14" t="s">
        <v>79</v>
      </c>
      <c r="B2" s="15"/>
      <c r="C2" s="13" t="str">
        <f>IF(B2="","",A2)</f>
        <v/>
      </c>
      <c r="D2" s="13" t="str">
        <f>IF(C2="","",IF(D1&lt;&gt;"",CONCATENATE(D1,"、",C2),C2))</f>
        <v/>
      </c>
      <c r="F2" s="12" t="s">
        <v>66</v>
      </c>
      <c r="G2" s="17" t="s">
        <v>579</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0">
        <v>20</v>
      </c>
      <c r="W2" s="32" t="s">
        <v>165</v>
      </c>
      <c r="Y2" s="32" t="s">
        <v>62</v>
      </c>
      <c r="Z2" s="32" t="s">
        <v>62</v>
      </c>
      <c r="AA2" s="53" t="s">
        <v>266</v>
      </c>
      <c r="AB2" s="53" t="s">
        <v>494</v>
      </c>
      <c r="AC2" s="54" t="s">
        <v>129</v>
      </c>
      <c r="AD2" s="28"/>
      <c r="AE2" s="34" t="s">
        <v>161</v>
      </c>
      <c r="AF2" s="30"/>
      <c r="AG2" s="40" t="s">
        <v>233</v>
      </c>
      <c r="AI2" s="39" t="s">
        <v>263</v>
      </c>
      <c r="AK2" s="39" t="s">
        <v>184</v>
      </c>
      <c r="AM2" s="44"/>
      <c r="AN2" s="44"/>
      <c r="AP2" s="40" t="s">
        <v>233</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579</v>
      </c>
      <c r="R3" s="13" t="str">
        <f t="shared" ref="R3:R8" si="3">IF(Q3="","",P3)</f>
        <v>委託・請負</v>
      </c>
      <c r="S3" s="13" t="str">
        <f t="shared" ref="S3:S8" si="4">IF(R3="",S2,IF(S2&lt;&gt;"",CONCATENATE(S2,"、",R3),R3))</f>
        <v>委託・請負</v>
      </c>
      <c r="T3" s="13"/>
      <c r="U3" s="32" t="s">
        <v>525</v>
      </c>
      <c r="W3" s="32" t="s">
        <v>140</v>
      </c>
      <c r="Y3" s="32" t="s">
        <v>63</v>
      </c>
      <c r="Z3" s="32" t="s">
        <v>401</v>
      </c>
      <c r="AA3" s="53" t="s">
        <v>366</v>
      </c>
      <c r="AB3" s="53" t="s">
        <v>495</v>
      </c>
      <c r="AC3" s="54" t="s">
        <v>130</v>
      </c>
      <c r="AD3" s="28"/>
      <c r="AE3" s="34" t="s">
        <v>162</v>
      </c>
      <c r="AF3" s="30"/>
      <c r="AG3" s="40" t="s">
        <v>234</v>
      </c>
      <c r="AI3" s="39" t="s">
        <v>178</v>
      </c>
      <c r="AK3" s="39" t="str">
        <f>CHAR(CODE(AK2)+1)</f>
        <v>B</v>
      </c>
      <c r="AM3" s="44"/>
      <c r="AN3" s="44"/>
      <c r="AP3" s="40" t="s">
        <v>234</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526</v>
      </c>
      <c r="W4" s="32" t="s">
        <v>141</v>
      </c>
      <c r="Y4" s="32" t="s">
        <v>273</v>
      </c>
      <c r="Z4" s="32" t="s">
        <v>402</v>
      </c>
      <c r="AA4" s="53" t="s">
        <v>367</v>
      </c>
      <c r="AB4" s="53" t="s">
        <v>496</v>
      </c>
      <c r="AC4" s="53" t="s">
        <v>131</v>
      </c>
      <c r="AD4" s="28"/>
      <c r="AE4" s="34" t="s">
        <v>163</v>
      </c>
      <c r="AF4" s="30"/>
      <c r="AG4" s="40" t="s">
        <v>235</v>
      </c>
      <c r="AI4" s="39" t="s">
        <v>180</v>
      </c>
      <c r="AK4" s="39" t="str">
        <f t="shared" ref="AK4:AK49" si="7">CHAR(CODE(AK3)+1)</f>
        <v>C</v>
      </c>
      <c r="AM4" s="44"/>
      <c r="AN4" s="44"/>
      <c r="AP4" s="40" t="s">
        <v>235</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550</v>
      </c>
      <c r="Y5" s="32" t="s">
        <v>274</v>
      </c>
      <c r="Z5" s="32" t="s">
        <v>403</v>
      </c>
      <c r="AA5" s="53" t="s">
        <v>368</v>
      </c>
      <c r="AB5" s="53" t="s">
        <v>497</v>
      </c>
      <c r="AC5" s="53" t="s">
        <v>164</v>
      </c>
      <c r="AD5" s="31"/>
      <c r="AE5" s="34" t="s">
        <v>245</v>
      </c>
      <c r="AF5" s="30"/>
      <c r="AG5" s="40" t="s">
        <v>236</v>
      </c>
      <c r="AI5" s="39" t="s">
        <v>270</v>
      </c>
      <c r="AK5" s="39" t="str">
        <f t="shared" si="7"/>
        <v>D</v>
      </c>
      <c r="AP5" s="40" t="s">
        <v>236</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2" t="s">
        <v>247</v>
      </c>
      <c r="W6" s="32" t="s">
        <v>142</v>
      </c>
      <c r="Y6" s="32" t="s">
        <v>275</v>
      </c>
      <c r="Z6" s="32" t="s">
        <v>404</v>
      </c>
      <c r="AA6" s="53" t="s">
        <v>369</v>
      </c>
      <c r="AB6" s="53" t="s">
        <v>498</v>
      </c>
      <c r="AC6" s="53" t="s">
        <v>132</v>
      </c>
      <c r="AD6" s="31"/>
      <c r="AE6" s="34" t="s">
        <v>243</v>
      </c>
      <c r="AF6" s="30"/>
      <c r="AG6" s="40" t="s">
        <v>237</v>
      </c>
      <c r="AI6" s="39" t="s">
        <v>271</v>
      </c>
      <c r="AK6" s="39" t="str">
        <f>CHAR(CODE(AK5)+1)</f>
        <v>E</v>
      </c>
      <c r="AP6" s="40" t="s">
        <v>237</v>
      </c>
    </row>
    <row r="7" spans="1:42" ht="13.5" customHeight="1" x14ac:dyDescent="0.15">
      <c r="A7" s="14" t="s">
        <v>84</v>
      </c>
      <c r="B7" s="15"/>
      <c r="C7" s="13" t="str">
        <f t="shared" si="0"/>
        <v/>
      </c>
      <c r="D7" s="13" t="str">
        <f t="shared" si="8"/>
        <v/>
      </c>
      <c r="F7" s="18" t="s">
        <v>192</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2"/>
      <c r="W7" s="32" t="s">
        <v>143</v>
      </c>
      <c r="Y7" s="32" t="s">
        <v>276</v>
      </c>
      <c r="Z7" s="32" t="s">
        <v>405</v>
      </c>
      <c r="AA7" s="53" t="s">
        <v>370</v>
      </c>
      <c r="AB7" s="53" t="s">
        <v>499</v>
      </c>
      <c r="AC7" s="31"/>
      <c r="AD7" s="31"/>
      <c r="AE7" s="32" t="s">
        <v>132</v>
      </c>
      <c r="AF7" s="30"/>
      <c r="AG7" s="40" t="s">
        <v>238</v>
      </c>
      <c r="AH7" s="47"/>
      <c r="AI7" s="40" t="s">
        <v>259</v>
      </c>
      <c r="AK7" s="39" t="str">
        <f>CHAR(CODE(AK6)+1)</f>
        <v>F</v>
      </c>
      <c r="AP7" s="40" t="s">
        <v>238</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2" t="s">
        <v>268</v>
      </c>
      <c r="W8" s="32" t="s">
        <v>144</v>
      </c>
      <c r="Y8" s="32" t="s">
        <v>277</v>
      </c>
      <c r="Z8" s="32" t="s">
        <v>406</v>
      </c>
      <c r="AA8" s="53" t="s">
        <v>371</v>
      </c>
      <c r="AB8" s="53" t="s">
        <v>500</v>
      </c>
      <c r="AC8" s="31"/>
      <c r="AD8" s="31"/>
      <c r="AE8" s="31"/>
      <c r="AF8" s="30"/>
      <c r="AG8" s="40" t="s">
        <v>239</v>
      </c>
      <c r="AI8" s="39" t="s">
        <v>260</v>
      </c>
      <c r="AK8" s="39" t="str">
        <f t="shared" si="7"/>
        <v>G</v>
      </c>
      <c r="AP8" s="40" t="s">
        <v>239</v>
      </c>
    </row>
    <row r="9" spans="1:42" ht="13.5" customHeight="1" x14ac:dyDescent="0.15">
      <c r="A9" s="14" t="s">
        <v>86</v>
      </c>
      <c r="B9" s="15"/>
      <c r="C9" s="13" t="str">
        <f t="shared" si="0"/>
        <v/>
      </c>
      <c r="D9" s="13" t="str">
        <f t="shared" si="8"/>
        <v/>
      </c>
      <c r="F9" s="18" t="s">
        <v>193</v>
      </c>
      <c r="G9" s="17"/>
      <c r="H9" s="13" t="str">
        <f t="shared" si="1"/>
        <v/>
      </c>
      <c r="I9" s="13" t="str">
        <f t="shared" si="5"/>
        <v>一般会計</v>
      </c>
      <c r="K9" s="14" t="s">
        <v>104</v>
      </c>
      <c r="L9" s="15"/>
      <c r="M9" s="13" t="str">
        <f t="shared" si="2"/>
        <v/>
      </c>
      <c r="N9" s="13" t="str">
        <f t="shared" si="6"/>
        <v/>
      </c>
      <c r="O9" s="13"/>
      <c r="P9" s="13"/>
      <c r="Q9" s="19"/>
      <c r="T9" s="13"/>
      <c r="U9" s="32" t="s">
        <v>269</v>
      </c>
      <c r="W9" s="32" t="s">
        <v>145</v>
      </c>
      <c r="Y9" s="32" t="s">
        <v>278</v>
      </c>
      <c r="Z9" s="32" t="s">
        <v>407</v>
      </c>
      <c r="AA9" s="53" t="s">
        <v>372</v>
      </c>
      <c r="AB9" s="53" t="s">
        <v>501</v>
      </c>
      <c r="AC9" s="31"/>
      <c r="AD9" s="31"/>
      <c r="AE9" s="31"/>
      <c r="AF9" s="30"/>
      <c r="AG9" s="40" t="s">
        <v>240</v>
      </c>
      <c r="AI9" s="43"/>
      <c r="AK9" s="39" t="str">
        <f t="shared" si="7"/>
        <v>H</v>
      </c>
      <c r="AP9" s="40" t="s">
        <v>240</v>
      </c>
    </row>
    <row r="10" spans="1:42" ht="13.5" customHeight="1" x14ac:dyDescent="0.15">
      <c r="A10" s="14" t="s">
        <v>210</v>
      </c>
      <c r="B10" s="15"/>
      <c r="C10" s="13" t="str">
        <f t="shared" si="0"/>
        <v/>
      </c>
      <c r="D10" s="13" t="str">
        <f t="shared" si="8"/>
        <v/>
      </c>
      <c r="F10" s="18" t="s">
        <v>111</v>
      </c>
      <c r="G10" s="17"/>
      <c r="H10" s="13" t="str">
        <f t="shared" si="1"/>
        <v/>
      </c>
      <c r="I10" s="13" t="str">
        <f t="shared" si="5"/>
        <v>一般会計</v>
      </c>
      <c r="K10" s="14" t="s">
        <v>211</v>
      </c>
      <c r="L10" s="15"/>
      <c r="M10" s="13" t="str">
        <f t="shared" si="2"/>
        <v/>
      </c>
      <c r="N10" s="13" t="str">
        <f t="shared" si="6"/>
        <v/>
      </c>
      <c r="O10" s="13"/>
      <c r="P10" s="13" t="str">
        <f>S8</f>
        <v>委託・請負</v>
      </c>
      <c r="Q10" s="19"/>
      <c r="T10" s="13"/>
      <c r="W10" s="32" t="s">
        <v>146</v>
      </c>
      <c r="Y10" s="32" t="s">
        <v>279</v>
      </c>
      <c r="Z10" s="32" t="s">
        <v>408</v>
      </c>
      <c r="AA10" s="53" t="s">
        <v>373</v>
      </c>
      <c r="AB10" s="53" t="s">
        <v>502</v>
      </c>
      <c r="AC10" s="31"/>
      <c r="AD10" s="31"/>
      <c r="AE10" s="31"/>
      <c r="AF10" s="30"/>
      <c r="AG10" s="40" t="s">
        <v>228</v>
      </c>
      <c r="AK10" s="39" t="str">
        <f t="shared" si="7"/>
        <v>I</v>
      </c>
      <c r="AP10" s="39" t="s">
        <v>225</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579</v>
      </c>
      <c r="M11" s="13" t="str">
        <f t="shared" si="2"/>
        <v>その他の事項経費</v>
      </c>
      <c r="N11" s="13" t="str">
        <f t="shared" si="6"/>
        <v>その他の事項経費</v>
      </c>
      <c r="O11" s="13"/>
      <c r="P11" s="13"/>
      <c r="Q11" s="19"/>
      <c r="T11" s="13"/>
      <c r="W11" s="32" t="s">
        <v>147</v>
      </c>
      <c r="Y11" s="32" t="s">
        <v>280</v>
      </c>
      <c r="Z11" s="32" t="s">
        <v>409</v>
      </c>
      <c r="AA11" s="53" t="s">
        <v>374</v>
      </c>
      <c r="AB11" s="53" t="s">
        <v>503</v>
      </c>
      <c r="AC11" s="31"/>
      <c r="AD11" s="31"/>
      <c r="AE11" s="31"/>
      <c r="AF11" s="30"/>
      <c r="AG11" s="39" t="s">
        <v>231</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527</v>
      </c>
      <c r="W12" s="32" t="s">
        <v>148</v>
      </c>
      <c r="Y12" s="32" t="s">
        <v>281</v>
      </c>
      <c r="Z12" s="32" t="s">
        <v>410</v>
      </c>
      <c r="AA12" s="53" t="s">
        <v>375</v>
      </c>
      <c r="AB12" s="53" t="s">
        <v>504</v>
      </c>
      <c r="AC12" s="31"/>
      <c r="AD12" s="31"/>
      <c r="AE12" s="31"/>
      <c r="AF12" s="30"/>
      <c r="AG12" s="39" t="s">
        <v>229</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282</v>
      </c>
      <c r="Z13" s="32" t="s">
        <v>411</v>
      </c>
      <c r="AA13" s="53" t="s">
        <v>376</v>
      </c>
      <c r="AB13" s="53" t="s">
        <v>505</v>
      </c>
      <c r="AC13" s="31"/>
      <c r="AD13" s="31"/>
      <c r="AE13" s="31"/>
      <c r="AF13" s="30"/>
      <c r="AG13" s="39" t="s">
        <v>230</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528</v>
      </c>
      <c r="W14" s="32" t="s">
        <v>150</v>
      </c>
      <c r="Y14" s="32" t="s">
        <v>283</v>
      </c>
      <c r="Z14" s="32" t="s">
        <v>412</v>
      </c>
      <c r="AA14" s="53" t="s">
        <v>377</v>
      </c>
      <c r="AB14" s="53" t="s">
        <v>506</v>
      </c>
      <c r="AC14" s="31"/>
      <c r="AD14" s="31"/>
      <c r="AE14" s="31"/>
      <c r="AF14" s="30"/>
      <c r="AG14" s="43"/>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529</v>
      </c>
      <c r="W15" s="32" t="s">
        <v>151</v>
      </c>
      <c r="Y15" s="32" t="s">
        <v>284</v>
      </c>
      <c r="Z15" s="32" t="s">
        <v>413</v>
      </c>
      <c r="AA15" s="53" t="s">
        <v>378</v>
      </c>
      <c r="AB15" s="53" t="s">
        <v>507</v>
      </c>
      <c r="AC15" s="31"/>
      <c r="AD15" s="31"/>
      <c r="AE15" s="31"/>
      <c r="AF15" s="30"/>
      <c r="AG15" s="44"/>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530</v>
      </c>
      <c r="W16" s="32" t="s">
        <v>152</v>
      </c>
      <c r="Y16" s="32" t="s">
        <v>285</v>
      </c>
      <c r="Z16" s="32" t="s">
        <v>414</v>
      </c>
      <c r="AA16" s="53" t="s">
        <v>379</v>
      </c>
      <c r="AB16" s="53" t="s">
        <v>508</v>
      </c>
      <c r="AC16" s="31"/>
      <c r="AD16" s="31"/>
      <c r="AE16" s="31"/>
      <c r="AF16" s="30"/>
      <c r="AG16" s="44"/>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531</v>
      </c>
      <c r="W17" s="32" t="s">
        <v>153</v>
      </c>
      <c r="Y17" s="32" t="s">
        <v>286</v>
      </c>
      <c r="Z17" s="32" t="s">
        <v>415</v>
      </c>
      <c r="AA17" s="53" t="s">
        <v>380</v>
      </c>
      <c r="AB17" s="53" t="s">
        <v>509</v>
      </c>
      <c r="AC17" s="31"/>
      <c r="AD17" s="31"/>
      <c r="AE17" s="31"/>
      <c r="AF17" s="30"/>
      <c r="AG17" s="44"/>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532</v>
      </c>
      <c r="W18" s="32" t="s">
        <v>154</v>
      </c>
      <c r="Y18" s="32" t="s">
        <v>287</v>
      </c>
      <c r="Z18" s="32" t="s">
        <v>416</v>
      </c>
      <c r="AA18" s="53" t="s">
        <v>381</v>
      </c>
      <c r="AB18" s="53" t="s">
        <v>510</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533</v>
      </c>
      <c r="W19" s="32" t="s">
        <v>155</v>
      </c>
      <c r="Y19" s="32" t="s">
        <v>288</v>
      </c>
      <c r="Z19" s="32" t="s">
        <v>417</v>
      </c>
      <c r="AA19" s="53" t="s">
        <v>382</v>
      </c>
      <c r="AB19" s="53" t="s">
        <v>511</v>
      </c>
      <c r="AC19" s="31"/>
      <c r="AD19" s="31"/>
      <c r="AE19" s="31"/>
      <c r="AF19" s="30"/>
      <c r="AK19" s="39" t="str">
        <f t="shared" si="7"/>
        <v>R</v>
      </c>
    </row>
    <row r="20" spans="1:37" ht="13.5" customHeight="1" x14ac:dyDescent="0.15">
      <c r="A20" s="14" t="s">
        <v>203</v>
      </c>
      <c r="B20" s="15"/>
      <c r="C20" s="13" t="str">
        <f t="shared" si="9"/>
        <v/>
      </c>
      <c r="D20" s="13" t="str">
        <f t="shared" si="8"/>
        <v/>
      </c>
      <c r="F20" s="18" t="s">
        <v>202</v>
      </c>
      <c r="G20" s="17"/>
      <c r="H20" s="13" t="str">
        <f t="shared" si="1"/>
        <v/>
      </c>
      <c r="I20" s="13" t="str">
        <f t="shared" si="5"/>
        <v>一般会計</v>
      </c>
      <c r="K20" s="13"/>
      <c r="L20" s="13"/>
      <c r="O20" s="13"/>
      <c r="P20" s="13"/>
      <c r="Q20" s="19"/>
      <c r="T20" s="13"/>
      <c r="U20" s="32" t="s">
        <v>534</v>
      </c>
      <c r="W20" s="32" t="s">
        <v>156</v>
      </c>
      <c r="Y20" s="32" t="s">
        <v>289</v>
      </c>
      <c r="Z20" s="32" t="s">
        <v>418</v>
      </c>
      <c r="AA20" s="53" t="s">
        <v>383</v>
      </c>
      <c r="AB20" s="53" t="s">
        <v>512</v>
      </c>
      <c r="AC20" s="31"/>
      <c r="AD20" s="31"/>
      <c r="AE20" s="31"/>
      <c r="AF20" s="30"/>
      <c r="AK20" s="39" t="str">
        <f t="shared" si="7"/>
        <v>S</v>
      </c>
    </row>
    <row r="21" spans="1:37" ht="13.5" customHeight="1" x14ac:dyDescent="0.15">
      <c r="A21" s="14" t="s">
        <v>204</v>
      </c>
      <c r="B21" s="15" t="s">
        <v>579</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535</v>
      </c>
      <c r="W21" s="32" t="s">
        <v>157</v>
      </c>
      <c r="Y21" s="32" t="s">
        <v>290</v>
      </c>
      <c r="Z21" s="32" t="s">
        <v>419</v>
      </c>
      <c r="AA21" s="53" t="s">
        <v>384</v>
      </c>
      <c r="AB21" s="53" t="s">
        <v>513</v>
      </c>
      <c r="AC21" s="31"/>
      <c r="AD21" s="31"/>
      <c r="AE21" s="31"/>
      <c r="AF21" s="30"/>
      <c r="AK21" s="39" t="str">
        <f t="shared" si="7"/>
        <v>T</v>
      </c>
    </row>
    <row r="22" spans="1:37" ht="13.5" customHeight="1" x14ac:dyDescent="0.15">
      <c r="A22" s="14" t="s">
        <v>205</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536</v>
      </c>
      <c r="W22" s="32" t="s">
        <v>158</v>
      </c>
      <c r="Y22" s="32" t="s">
        <v>291</v>
      </c>
      <c r="Z22" s="32" t="s">
        <v>420</v>
      </c>
      <c r="AA22" s="53" t="s">
        <v>385</v>
      </c>
      <c r="AB22" s="53" t="s">
        <v>514</v>
      </c>
      <c r="AC22" s="31"/>
      <c r="AD22" s="31"/>
      <c r="AE22" s="31"/>
      <c r="AF22" s="30"/>
      <c r="AK22" s="39" t="str">
        <f t="shared" si="7"/>
        <v>U</v>
      </c>
    </row>
    <row r="23" spans="1:37" ht="13.5" customHeight="1" x14ac:dyDescent="0.15">
      <c r="A23" s="14" t="s">
        <v>206</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537</v>
      </c>
      <c r="W23" s="32" t="s">
        <v>552</v>
      </c>
      <c r="Y23" s="32" t="s">
        <v>292</v>
      </c>
      <c r="Z23" s="32" t="s">
        <v>421</v>
      </c>
      <c r="AA23" s="53" t="s">
        <v>386</v>
      </c>
      <c r="AB23" s="53" t="s">
        <v>515</v>
      </c>
      <c r="AC23" s="31"/>
      <c r="AD23" s="31"/>
      <c r="AE23" s="31"/>
      <c r="AF23" s="30"/>
      <c r="AK23" s="39" t="str">
        <f t="shared" si="7"/>
        <v>V</v>
      </c>
    </row>
    <row r="24" spans="1:37" ht="13.5" customHeight="1" x14ac:dyDescent="0.15">
      <c r="A24" s="50" t="s">
        <v>261</v>
      </c>
      <c r="B24" s="15"/>
      <c r="C24" s="13" t="str">
        <f t="shared" si="9"/>
        <v/>
      </c>
      <c r="D24" s="13" t="str">
        <f>IF(C24="",D23,IF(D23&lt;&gt;"",CONCATENATE(D23,"、",C24),C24))</f>
        <v>地方創生</v>
      </c>
      <c r="F24" s="18" t="s">
        <v>264</v>
      </c>
      <c r="G24" s="17"/>
      <c r="H24" s="13" t="str">
        <f t="shared" si="1"/>
        <v/>
      </c>
      <c r="I24" s="13" t="str">
        <f t="shared" si="5"/>
        <v>一般会計</v>
      </c>
      <c r="K24" s="13"/>
      <c r="L24" s="13"/>
      <c r="O24" s="13"/>
      <c r="P24" s="13"/>
      <c r="Q24" s="19"/>
      <c r="T24" s="13"/>
      <c r="U24" s="32" t="s">
        <v>538</v>
      </c>
      <c r="Y24" s="32" t="s">
        <v>293</v>
      </c>
      <c r="Z24" s="32" t="s">
        <v>422</v>
      </c>
      <c r="AA24" s="53" t="s">
        <v>387</v>
      </c>
      <c r="AB24" s="53" t="s">
        <v>516</v>
      </c>
      <c r="AC24" s="31"/>
      <c r="AD24" s="31"/>
      <c r="AE24" s="31"/>
      <c r="AF24" s="30"/>
      <c r="AK24" s="39" t="str">
        <f>CHAR(CODE(AK23)+1)</f>
        <v>W</v>
      </c>
    </row>
    <row r="25" spans="1:37" ht="13.5" customHeight="1" x14ac:dyDescent="0.15">
      <c r="A25" s="52"/>
      <c r="B25" s="51"/>
      <c r="F25" s="18" t="s">
        <v>124</v>
      </c>
      <c r="G25" s="17"/>
      <c r="H25" s="13" t="str">
        <f t="shared" si="1"/>
        <v/>
      </c>
      <c r="I25" s="13" t="str">
        <f t="shared" si="5"/>
        <v>一般会計</v>
      </c>
      <c r="K25" s="13"/>
      <c r="L25" s="13"/>
      <c r="O25" s="13"/>
      <c r="P25" s="13"/>
      <c r="Q25" s="19"/>
      <c r="T25" s="13"/>
      <c r="U25" s="32" t="s">
        <v>539</v>
      </c>
      <c r="Y25" s="32" t="s">
        <v>294</v>
      </c>
      <c r="Z25" s="32" t="s">
        <v>423</v>
      </c>
      <c r="AA25" s="53" t="s">
        <v>388</v>
      </c>
      <c r="AB25" s="53" t="s">
        <v>517</v>
      </c>
      <c r="AC25" s="31"/>
      <c r="AD25" s="31"/>
      <c r="AE25" s="31"/>
      <c r="AF25" s="30"/>
      <c r="AK25" s="39" t="str">
        <f t="shared" si="7"/>
        <v>X</v>
      </c>
    </row>
    <row r="26" spans="1:37" ht="13.5" customHeight="1" x14ac:dyDescent="0.15">
      <c r="A26" s="49"/>
      <c r="B26" s="48"/>
      <c r="F26" s="18" t="s">
        <v>125</v>
      </c>
      <c r="G26" s="17"/>
      <c r="H26" s="13" t="str">
        <f t="shared" si="1"/>
        <v/>
      </c>
      <c r="I26" s="13" t="str">
        <f t="shared" si="5"/>
        <v>一般会計</v>
      </c>
      <c r="K26" s="13"/>
      <c r="L26" s="13"/>
      <c r="O26" s="13"/>
      <c r="P26" s="13"/>
      <c r="Q26" s="19"/>
      <c r="T26" s="13"/>
      <c r="U26" s="32" t="s">
        <v>540</v>
      </c>
      <c r="Y26" s="32" t="s">
        <v>295</v>
      </c>
      <c r="Z26" s="32" t="s">
        <v>424</v>
      </c>
      <c r="AA26" s="53" t="s">
        <v>389</v>
      </c>
      <c r="AB26" s="53" t="s">
        <v>518</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541</v>
      </c>
      <c r="Y27" s="32" t="s">
        <v>296</v>
      </c>
      <c r="Z27" s="32" t="s">
        <v>425</v>
      </c>
      <c r="AA27" s="53" t="s">
        <v>390</v>
      </c>
      <c r="AB27" s="53" t="s">
        <v>519</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542</v>
      </c>
      <c r="Y28" s="32" t="s">
        <v>297</v>
      </c>
      <c r="Z28" s="32" t="s">
        <v>426</v>
      </c>
      <c r="AA28" s="53" t="s">
        <v>391</v>
      </c>
      <c r="AB28" s="53" t="s">
        <v>520</v>
      </c>
      <c r="AC28" s="31"/>
      <c r="AD28" s="31"/>
      <c r="AE28" s="31"/>
      <c r="AF28" s="30"/>
      <c r="AK28" s="39" t="s">
        <v>185</v>
      </c>
    </row>
    <row r="29" spans="1:37" ht="13.5" customHeight="1" x14ac:dyDescent="0.15">
      <c r="A29" s="13"/>
      <c r="B29" s="13"/>
      <c r="F29" s="18" t="s">
        <v>194</v>
      </c>
      <c r="G29" s="17"/>
      <c r="H29" s="13" t="str">
        <f t="shared" si="1"/>
        <v/>
      </c>
      <c r="I29" s="13" t="str">
        <f t="shared" si="5"/>
        <v>一般会計</v>
      </c>
      <c r="K29" s="13"/>
      <c r="L29" s="13"/>
      <c r="O29" s="13"/>
      <c r="P29" s="13"/>
      <c r="Q29" s="19"/>
      <c r="T29" s="13"/>
      <c r="U29" s="32" t="s">
        <v>543</v>
      </c>
      <c r="Y29" s="32" t="s">
        <v>298</v>
      </c>
      <c r="Z29" s="32" t="s">
        <v>427</v>
      </c>
      <c r="AA29" s="53" t="s">
        <v>392</v>
      </c>
      <c r="AB29" s="53" t="s">
        <v>521</v>
      </c>
      <c r="AC29" s="31"/>
      <c r="AD29" s="31"/>
      <c r="AE29" s="31"/>
      <c r="AF29" s="30"/>
      <c r="AK29" s="39"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2" t="s">
        <v>544</v>
      </c>
      <c r="Y30" s="32" t="s">
        <v>299</v>
      </c>
      <c r="Z30" s="32" t="s">
        <v>428</v>
      </c>
      <c r="AA30" s="53" t="s">
        <v>393</v>
      </c>
      <c r="AB30" s="53" t="s">
        <v>522</v>
      </c>
      <c r="AC30" s="31"/>
      <c r="AD30" s="31"/>
      <c r="AE30" s="31"/>
      <c r="AF30" s="30"/>
      <c r="AK30" s="39"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2" t="s">
        <v>545</v>
      </c>
      <c r="Y31" s="32" t="s">
        <v>300</v>
      </c>
      <c r="Z31" s="32" t="s">
        <v>429</v>
      </c>
      <c r="AA31" s="53" t="s">
        <v>394</v>
      </c>
      <c r="AB31" s="53" t="s">
        <v>523</v>
      </c>
      <c r="AC31" s="31"/>
      <c r="AD31" s="31"/>
      <c r="AE31" s="31"/>
      <c r="AF31" s="30"/>
      <c r="AK31" s="39"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2" t="s">
        <v>546</v>
      </c>
      <c r="Y32" s="32" t="s">
        <v>301</v>
      </c>
      <c r="Z32" s="32" t="s">
        <v>430</v>
      </c>
      <c r="AA32" s="53" t="s">
        <v>64</v>
      </c>
      <c r="AB32" s="53" t="s">
        <v>64</v>
      </c>
      <c r="AC32" s="31"/>
      <c r="AD32" s="31"/>
      <c r="AE32" s="31"/>
      <c r="AF32" s="30"/>
      <c r="AK32" s="39"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2" t="s">
        <v>547</v>
      </c>
      <c r="Y33" s="32" t="s">
        <v>302</v>
      </c>
      <c r="Z33" s="32" t="s">
        <v>431</v>
      </c>
      <c r="AA33" s="42"/>
      <c r="AB33" s="31"/>
      <c r="AC33" s="31"/>
      <c r="AD33" s="31"/>
      <c r="AE33" s="31"/>
      <c r="AF33" s="30"/>
      <c r="AK33" s="39"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2" t="s">
        <v>548</v>
      </c>
      <c r="Y34" s="32" t="s">
        <v>303</v>
      </c>
      <c r="Z34" s="32" t="s">
        <v>432</v>
      </c>
      <c r="AB34" s="31"/>
      <c r="AC34" s="31"/>
      <c r="AD34" s="31"/>
      <c r="AE34" s="31"/>
      <c r="AF34" s="30"/>
      <c r="AK34" s="39"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Y35" s="32" t="s">
        <v>304</v>
      </c>
      <c r="Z35" s="32" t="s">
        <v>433</v>
      </c>
      <c r="AC35" s="31"/>
      <c r="AF35" s="30"/>
      <c r="AK35" s="39"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U36" s="32" t="s">
        <v>549</v>
      </c>
      <c r="Y36" s="32" t="s">
        <v>305</v>
      </c>
      <c r="Z36" s="32" t="s">
        <v>434</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306</v>
      </c>
      <c r="Z37" s="32" t="s">
        <v>435</v>
      </c>
      <c r="AF37" s="30"/>
      <c r="AK37" s="39" t="str">
        <f t="shared" si="7"/>
        <v>j</v>
      </c>
    </row>
    <row r="38" spans="1:37" x14ac:dyDescent="0.15">
      <c r="A38" s="13"/>
      <c r="B38" s="13"/>
      <c r="F38" s="13"/>
      <c r="G38" s="19"/>
      <c r="K38" s="13"/>
      <c r="L38" s="13"/>
      <c r="O38" s="13"/>
      <c r="P38" s="13"/>
      <c r="Q38" s="19"/>
      <c r="T38" s="13"/>
      <c r="U38" s="32" t="s">
        <v>248</v>
      </c>
      <c r="Y38" s="32" t="s">
        <v>307</v>
      </c>
      <c r="Z38" s="32" t="s">
        <v>436</v>
      </c>
      <c r="AF38" s="30"/>
      <c r="AK38" s="39" t="str">
        <f t="shared" si="7"/>
        <v>k</v>
      </c>
    </row>
    <row r="39" spans="1:37" x14ac:dyDescent="0.15">
      <c r="A39" s="13"/>
      <c r="B39" s="13"/>
      <c r="F39" s="13" t="str">
        <f>I37</f>
        <v>一般会計</v>
      </c>
      <c r="G39" s="19"/>
      <c r="K39" s="13"/>
      <c r="L39" s="13"/>
      <c r="O39" s="13"/>
      <c r="P39" s="13"/>
      <c r="Q39" s="19"/>
      <c r="T39" s="13"/>
      <c r="U39" s="32" t="s">
        <v>258</v>
      </c>
      <c r="Y39" s="32" t="s">
        <v>308</v>
      </c>
      <c r="Z39" s="32" t="s">
        <v>437</v>
      </c>
      <c r="AF39" s="30"/>
      <c r="AK39" s="39" t="str">
        <f t="shared" si="7"/>
        <v>l</v>
      </c>
    </row>
    <row r="40" spans="1:37" x14ac:dyDescent="0.15">
      <c r="A40" s="13"/>
      <c r="B40" s="13"/>
      <c r="F40" s="13"/>
      <c r="G40" s="19"/>
      <c r="K40" s="13"/>
      <c r="L40" s="13"/>
      <c r="O40" s="13"/>
      <c r="P40" s="13"/>
      <c r="Q40" s="19"/>
      <c r="T40" s="13"/>
      <c r="Y40" s="32" t="s">
        <v>309</v>
      </c>
      <c r="Z40" s="32" t="s">
        <v>438</v>
      </c>
      <c r="AF40" s="30"/>
      <c r="AK40" s="39" t="str">
        <f t="shared" si="7"/>
        <v>m</v>
      </c>
    </row>
    <row r="41" spans="1:37" x14ac:dyDescent="0.15">
      <c r="A41" s="13"/>
      <c r="B41" s="13"/>
      <c r="F41" s="13"/>
      <c r="G41" s="19"/>
      <c r="K41" s="13"/>
      <c r="L41" s="13"/>
      <c r="O41" s="13"/>
      <c r="P41" s="13"/>
      <c r="Q41" s="19"/>
      <c r="T41" s="13"/>
      <c r="Y41" s="32" t="s">
        <v>310</v>
      </c>
      <c r="Z41" s="32" t="s">
        <v>439</v>
      </c>
      <c r="AF41" s="30"/>
      <c r="AK41" s="39" t="str">
        <f t="shared" si="7"/>
        <v>n</v>
      </c>
    </row>
    <row r="42" spans="1:37" x14ac:dyDescent="0.15">
      <c r="A42" s="13"/>
      <c r="B42" s="13"/>
      <c r="F42" s="13"/>
      <c r="G42" s="19"/>
      <c r="K42" s="13"/>
      <c r="L42" s="13"/>
      <c r="O42" s="13"/>
      <c r="P42" s="13"/>
      <c r="Q42" s="19"/>
      <c r="T42" s="13"/>
      <c r="Y42" s="32" t="s">
        <v>311</v>
      </c>
      <c r="Z42" s="32" t="s">
        <v>440</v>
      </c>
      <c r="AF42" s="30"/>
      <c r="AK42" s="39" t="str">
        <f t="shared" si="7"/>
        <v>o</v>
      </c>
    </row>
    <row r="43" spans="1:37" x14ac:dyDescent="0.15">
      <c r="A43" s="13"/>
      <c r="B43" s="13"/>
      <c r="F43" s="13"/>
      <c r="G43" s="19"/>
      <c r="K43" s="13"/>
      <c r="L43" s="13"/>
      <c r="O43" s="13"/>
      <c r="P43" s="13"/>
      <c r="Q43" s="19"/>
      <c r="T43" s="13"/>
      <c r="Y43" s="32" t="s">
        <v>312</v>
      </c>
      <c r="Z43" s="32" t="s">
        <v>441</v>
      </c>
      <c r="AF43" s="30"/>
      <c r="AK43" s="39" t="str">
        <f t="shared" si="7"/>
        <v>p</v>
      </c>
    </row>
    <row r="44" spans="1:37" x14ac:dyDescent="0.15">
      <c r="A44" s="13"/>
      <c r="B44" s="13"/>
      <c r="F44" s="13"/>
      <c r="G44" s="19"/>
      <c r="K44" s="13"/>
      <c r="L44" s="13"/>
      <c r="O44" s="13"/>
      <c r="P44" s="13"/>
      <c r="Q44" s="19"/>
      <c r="T44" s="13"/>
      <c r="Y44" s="32" t="s">
        <v>313</v>
      </c>
      <c r="Z44" s="32" t="s">
        <v>442</v>
      </c>
      <c r="AF44" s="30"/>
      <c r="AK44" s="39" t="str">
        <f t="shared" si="7"/>
        <v>q</v>
      </c>
    </row>
    <row r="45" spans="1:37" x14ac:dyDescent="0.15">
      <c r="A45" s="13"/>
      <c r="B45" s="13"/>
      <c r="F45" s="13"/>
      <c r="G45" s="19"/>
      <c r="K45" s="13"/>
      <c r="L45" s="13"/>
      <c r="O45" s="13"/>
      <c r="P45" s="13"/>
      <c r="Q45" s="19"/>
      <c r="T45" s="13"/>
      <c r="Y45" s="32" t="s">
        <v>314</v>
      </c>
      <c r="Z45" s="32" t="s">
        <v>443</v>
      </c>
      <c r="AF45" s="30"/>
      <c r="AK45" s="39" t="str">
        <f t="shared" si="7"/>
        <v>r</v>
      </c>
    </row>
    <row r="46" spans="1:37" x14ac:dyDescent="0.15">
      <c r="A46" s="13"/>
      <c r="B46" s="13"/>
      <c r="F46" s="13"/>
      <c r="G46" s="19"/>
      <c r="K46" s="13"/>
      <c r="L46" s="13"/>
      <c r="O46" s="13"/>
      <c r="P46" s="13"/>
      <c r="Q46" s="19"/>
      <c r="T46" s="13"/>
      <c r="Y46" s="32" t="s">
        <v>315</v>
      </c>
      <c r="Z46" s="32" t="s">
        <v>444</v>
      </c>
      <c r="AF46" s="30"/>
      <c r="AK46" s="39" t="str">
        <f t="shared" si="7"/>
        <v>s</v>
      </c>
    </row>
    <row r="47" spans="1:37" x14ac:dyDescent="0.15">
      <c r="A47" s="13"/>
      <c r="B47" s="13"/>
      <c r="F47" s="13"/>
      <c r="G47" s="19"/>
      <c r="K47" s="13"/>
      <c r="L47" s="13"/>
      <c r="O47" s="13"/>
      <c r="P47" s="13"/>
      <c r="Q47" s="19"/>
      <c r="T47" s="13"/>
      <c r="Y47" s="32" t="s">
        <v>316</v>
      </c>
      <c r="Z47" s="32" t="s">
        <v>445</v>
      </c>
      <c r="AF47" s="30"/>
      <c r="AK47" s="39" t="str">
        <f t="shared" si="7"/>
        <v>t</v>
      </c>
    </row>
    <row r="48" spans="1:37" x14ac:dyDescent="0.15">
      <c r="A48" s="13"/>
      <c r="B48" s="13"/>
      <c r="F48" s="13"/>
      <c r="G48" s="19"/>
      <c r="K48" s="13"/>
      <c r="L48" s="13"/>
      <c r="O48" s="13"/>
      <c r="P48" s="13"/>
      <c r="Q48" s="19"/>
      <c r="T48" s="13"/>
      <c r="Y48" s="32" t="s">
        <v>317</v>
      </c>
      <c r="Z48" s="32" t="s">
        <v>446</v>
      </c>
      <c r="AF48" s="30"/>
      <c r="AK48" s="39" t="str">
        <f t="shared" si="7"/>
        <v>u</v>
      </c>
    </row>
    <row r="49" spans="1:37" x14ac:dyDescent="0.15">
      <c r="A49" s="13"/>
      <c r="B49" s="13"/>
      <c r="F49" s="13"/>
      <c r="G49" s="19"/>
      <c r="K49" s="13"/>
      <c r="L49" s="13"/>
      <c r="O49" s="13"/>
      <c r="P49" s="13"/>
      <c r="Q49" s="19"/>
      <c r="T49" s="13"/>
      <c r="Y49" s="32" t="s">
        <v>318</v>
      </c>
      <c r="Z49" s="32" t="s">
        <v>447</v>
      </c>
      <c r="AF49" s="30"/>
      <c r="AK49" s="39" t="str">
        <f t="shared" si="7"/>
        <v>v</v>
      </c>
    </row>
    <row r="50" spans="1:37" x14ac:dyDescent="0.15">
      <c r="A50" s="13"/>
      <c r="B50" s="13"/>
      <c r="F50" s="13"/>
      <c r="G50" s="19"/>
      <c r="K50" s="13"/>
      <c r="L50" s="13"/>
      <c r="O50" s="13"/>
      <c r="P50" s="13"/>
      <c r="Q50" s="19"/>
      <c r="T50" s="13"/>
      <c r="Y50" s="32" t="s">
        <v>319</v>
      </c>
      <c r="Z50" s="32" t="s">
        <v>448</v>
      </c>
      <c r="AF50" s="30"/>
    </row>
    <row r="51" spans="1:37" x14ac:dyDescent="0.15">
      <c r="A51" s="13"/>
      <c r="B51" s="13"/>
      <c r="F51" s="13"/>
      <c r="G51" s="19"/>
      <c r="K51" s="13"/>
      <c r="L51" s="13"/>
      <c r="O51" s="13"/>
      <c r="P51" s="13"/>
      <c r="Q51" s="19"/>
      <c r="T51" s="13"/>
      <c r="Y51" s="32" t="s">
        <v>320</v>
      </c>
      <c r="Z51" s="32" t="s">
        <v>449</v>
      </c>
      <c r="AF51" s="30"/>
    </row>
    <row r="52" spans="1:37" x14ac:dyDescent="0.15">
      <c r="A52" s="13"/>
      <c r="B52" s="13"/>
      <c r="F52" s="13"/>
      <c r="G52" s="19"/>
      <c r="K52" s="13"/>
      <c r="L52" s="13"/>
      <c r="O52" s="13"/>
      <c r="P52" s="13"/>
      <c r="Q52" s="19"/>
      <c r="T52" s="13"/>
      <c r="Y52" s="32" t="s">
        <v>321</v>
      </c>
      <c r="Z52" s="32" t="s">
        <v>450</v>
      </c>
      <c r="AF52" s="30"/>
    </row>
    <row r="53" spans="1:37" x14ac:dyDescent="0.15">
      <c r="A53" s="13"/>
      <c r="B53" s="13"/>
      <c r="F53" s="13"/>
      <c r="G53" s="19"/>
      <c r="K53" s="13"/>
      <c r="L53" s="13"/>
      <c r="O53" s="13"/>
      <c r="P53" s="13"/>
      <c r="Q53" s="19"/>
      <c r="T53" s="13"/>
      <c r="Y53" s="32" t="s">
        <v>322</v>
      </c>
      <c r="Z53" s="32" t="s">
        <v>451</v>
      </c>
      <c r="AF53" s="30"/>
    </row>
    <row r="54" spans="1:37" x14ac:dyDescent="0.15">
      <c r="A54" s="13"/>
      <c r="B54" s="13"/>
      <c r="F54" s="13"/>
      <c r="G54" s="19"/>
      <c r="K54" s="13"/>
      <c r="L54" s="13"/>
      <c r="O54" s="13"/>
      <c r="P54" s="20"/>
      <c r="Q54" s="19"/>
      <c r="T54" s="13"/>
      <c r="Y54" s="32" t="s">
        <v>323</v>
      </c>
      <c r="Z54" s="32" t="s">
        <v>452</v>
      </c>
      <c r="AF54" s="30"/>
    </row>
    <row r="55" spans="1:37" x14ac:dyDescent="0.15">
      <c r="A55" s="13"/>
      <c r="B55" s="13"/>
      <c r="F55" s="13"/>
      <c r="G55" s="19"/>
      <c r="K55" s="13"/>
      <c r="L55" s="13"/>
      <c r="O55" s="13"/>
      <c r="P55" s="13"/>
      <c r="Q55" s="19"/>
      <c r="T55" s="13"/>
      <c r="Y55" s="32" t="s">
        <v>324</v>
      </c>
      <c r="Z55" s="32" t="s">
        <v>453</v>
      </c>
      <c r="AF55" s="30"/>
    </row>
    <row r="56" spans="1:37" x14ac:dyDescent="0.15">
      <c r="A56" s="13"/>
      <c r="B56" s="13"/>
      <c r="F56" s="13"/>
      <c r="G56" s="19"/>
      <c r="K56" s="13"/>
      <c r="L56" s="13"/>
      <c r="O56" s="13"/>
      <c r="P56" s="13"/>
      <c r="Q56" s="19"/>
      <c r="T56" s="13"/>
      <c r="Y56" s="32" t="s">
        <v>325</v>
      </c>
      <c r="Z56" s="32" t="s">
        <v>454</v>
      </c>
      <c r="AF56" s="30"/>
    </row>
    <row r="57" spans="1:37" x14ac:dyDescent="0.15">
      <c r="A57" s="13"/>
      <c r="B57" s="13"/>
      <c r="F57" s="13"/>
      <c r="G57" s="19"/>
      <c r="K57" s="13"/>
      <c r="L57" s="13"/>
      <c r="O57" s="13"/>
      <c r="P57" s="13"/>
      <c r="Q57" s="19"/>
      <c r="T57" s="13"/>
      <c r="Y57" s="32" t="s">
        <v>326</v>
      </c>
      <c r="Z57" s="32" t="s">
        <v>455</v>
      </c>
      <c r="AF57" s="30"/>
    </row>
    <row r="58" spans="1:37" x14ac:dyDescent="0.15">
      <c r="A58" s="13"/>
      <c r="B58" s="13"/>
      <c r="F58" s="13"/>
      <c r="G58" s="19"/>
      <c r="K58" s="13"/>
      <c r="L58" s="13"/>
      <c r="O58" s="13"/>
      <c r="P58" s="13"/>
      <c r="Q58" s="19"/>
      <c r="T58" s="13"/>
      <c r="Y58" s="32" t="s">
        <v>327</v>
      </c>
      <c r="Z58" s="32" t="s">
        <v>456</v>
      </c>
      <c r="AF58" s="30"/>
    </row>
    <row r="59" spans="1:37" x14ac:dyDescent="0.15">
      <c r="A59" s="13"/>
      <c r="B59" s="13"/>
      <c r="F59" s="13"/>
      <c r="G59" s="19"/>
      <c r="K59" s="13"/>
      <c r="L59" s="13"/>
      <c r="O59" s="13"/>
      <c r="P59" s="13"/>
      <c r="Q59" s="19"/>
      <c r="T59" s="13"/>
      <c r="Y59" s="32" t="s">
        <v>328</v>
      </c>
      <c r="Z59" s="32" t="s">
        <v>457</v>
      </c>
      <c r="AF59" s="30"/>
    </row>
    <row r="60" spans="1:37" x14ac:dyDescent="0.15">
      <c r="A60" s="13"/>
      <c r="B60" s="13"/>
      <c r="F60" s="13"/>
      <c r="G60" s="19"/>
      <c r="K60" s="13"/>
      <c r="L60" s="13"/>
      <c r="O60" s="13"/>
      <c r="P60" s="13"/>
      <c r="Q60" s="19"/>
      <c r="T60" s="13"/>
      <c r="Y60" s="32" t="s">
        <v>329</v>
      </c>
      <c r="Z60" s="32" t="s">
        <v>458</v>
      </c>
      <c r="AF60" s="30"/>
    </row>
    <row r="61" spans="1:37" x14ac:dyDescent="0.15">
      <c r="A61" s="13"/>
      <c r="B61" s="13"/>
      <c r="F61" s="13"/>
      <c r="G61" s="19"/>
      <c r="K61" s="13"/>
      <c r="L61" s="13"/>
      <c r="O61" s="13"/>
      <c r="P61" s="13"/>
      <c r="Q61" s="19"/>
      <c r="T61" s="13"/>
      <c r="Y61" s="32" t="s">
        <v>330</v>
      </c>
      <c r="Z61" s="32" t="s">
        <v>459</v>
      </c>
      <c r="AF61" s="30"/>
    </row>
    <row r="62" spans="1:37" x14ac:dyDescent="0.15">
      <c r="A62" s="13"/>
      <c r="B62" s="13"/>
      <c r="F62" s="13"/>
      <c r="G62" s="19"/>
      <c r="K62" s="13"/>
      <c r="L62" s="13"/>
      <c r="O62" s="13"/>
      <c r="P62" s="13"/>
      <c r="Q62" s="19"/>
      <c r="T62" s="13"/>
      <c r="Y62" s="32" t="s">
        <v>331</v>
      </c>
      <c r="Z62" s="32" t="s">
        <v>460</v>
      </c>
      <c r="AF62" s="30"/>
    </row>
    <row r="63" spans="1:37" x14ac:dyDescent="0.15">
      <c r="A63" s="13"/>
      <c r="B63" s="13"/>
      <c r="F63" s="13"/>
      <c r="G63" s="19"/>
      <c r="K63" s="13"/>
      <c r="L63" s="13"/>
      <c r="O63" s="13"/>
      <c r="P63" s="13"/>
      <c r="Q63" s="19"/>
      <c r="T63" s="13"/>
      <c r="Y63" s="32" t="s">
        <v>332</v>
      </c>
      <c r="Z63" s="32" t="s">
        <v>461</v>
      </c>
      <c r="AF63" s="30"/>
    </row>
    <row r="64" spans="1:37" x14ac:dyDescent="0.15">
      <c r="A64" s="13"/>
      <c r="B64" s="13"/>
      <c r="F64" s="13"/>
      <c r="G64" s="19"/>
      <c r="K64" s="13"/>
      <c r="L64" s="13"/>
      <c r="O64" s="13"/>
      <c r="P64" s="13"/>
      <c r="Q64" s="19"/>
      <c r="T64" s="13"/>
      <c r="Y64" s="32" t="s">
        <v>333</v>
      </c>
      <c r="Z64" s="32" t="s">
        <v>462</v>
      </c>
      <c r="AF64" s="30"/>
    </row>
    <row r="65" spans="1:32" x14ac:dyDescent="0.15">
      <c r="A65" s="13"/>
      <c r="B65" s="13"/>
      <c r="F65" s="13"/>
      <c r="G65" s="19"/>
      <c r="K65" s="13"/>
      <c r="L65" s="13"/>
      <c r="O65" s="13"/>
      <c r="P65" s="13"/>
      <c r="Q65" s="19"/>
      <c r="T65" s="13"/>
      <c r="Y65" s="32" t="s">
        <v>334</v>
      </c>
      <c r="Z65" s="32" t="s">
        <v>463</v>
      </c>
      <c r="AF65" s="30"/>
    </row>
    <row r="66" spans="1:32" x14ac:dyDescent="0.15">
      <c r="A66" s="13"/>
      <c r="B66" s="13"/>
      <c r="F66" s="13"/>
      <c r="G66" s="19"/>
      <c r="K66" s="13"/>
      <c r="L66" s="13"/>
      <c r="O66" s="13"/>
      <c r="P66" s="13"/>
      <c r="Q66" s="19"/>
      <c r="T66" s="13"/>
      <c r="Y66" s="32" t="s">
        <v>65</v>
      </c>
      <c r="Z66" s="32" t="s">
        <v>464</v>
      </c>
      <c r="AF66" s="30"/>
    </row>
    <row r="67" spans="1:32" x14ac:dyDescent="0.15">
      <c r="A67" s="13"/>
      <c r="B67" s="13"/>
      <c r="F67" s="13"/>
      <c r="G67" s="19"/>
      <c r="K67" s="13"/>
      <c r="L67" s="13"/>
      <c r="O67" s="13"/>
      <c r="P67" s="13"/>
      <c r="Q67" s="19"/>
      <c r="T67" s="13"/>
      <c r="Y67" s="32" t="s">
        <v>335</v>
      </c>
      <c r="Z67" s="32" t="s">
        <v>465</v>
      </c>
      <c r="AF67" s="30"/>
    </row>
    <row r="68" spans="1:32" x14ac:dyDescent="0.15">
      <c r="A68" s="13"/>
      <c r="B68" s="13"/>
      <c r="F68" s="13"/>
      <c r="G68" s="19"/>
      <c r="K68" s="13"/>
      <c r="L68" s="13"/>
      <c r="O68" s="13"/>
      <c r="P68" s="13"/>
      <c r="Q68" s="19"/>
      <c r="T68" s="13"/>
      <c r="Y68" s="32" t="s">
        <v>336</v>
      </c>
      <c r="Z68" s="32" t="s">
        <v>466</v>
      </c>
      <c r="AF68" s="30"/>
    </row>
    <row r="69" spans="1:32" x14ac:dyDescent="0.15">
      <c r="A69" s="13"/>
      <c r="B69" s="13"/>
      <c r="F69" s="13"/>
      <c r="G69" s="19"/>
      <c r="K69" s="13"/>
      <c r="L69" s="13"/>
      <c r="O69" s="13"/>
      <c r="P69" s="13"/>
      <c r="Q69" s="19"/>
      <c r="T69" s="13"/>
      <c r="Y69" s="32" t="s">
        <v>337</v>
      </c>
      <c r="Z69" s="32" t="s">
        <v>467</v>
      </c>
      <c r="AF69" s="30"/>
    </row>
    <row r="70" spans="1:32" x14ac:dyDescent="0.15">
      <c r="A70" s="13"/>
      <c r="B70" s="13"/>
      <c r="Y70" s="32" t="s">
        <v>338</v>
      </c>
      <c r="Z70" s="32" t="s">
        <v>468</v>
      </c>
    </row>
    <row r="71" spans="1:32" x14ac:dyDescent="0.15">
      <c r="Y71" s="32" t="s">
        <v>339</v>
      </c>
      <c r="Z71" s="32" t="s">
        <v>469</v>
      </c>
    </row>
    <row r="72" spans="1:32" x14ac:dyDescent="0.15">
      <c r="Y72" s="32" t="s">
        <v>340</v>
      </c>
      <c r="Z72" s="32" t="s">
        <v>470</v>
      </c>
    </row>
    <row r="73" spans="1:32" x14ac:dyDescent="0.15">
      <c r="Y73" s="32" t="s">
        <v>341</v>
      </c>
      <c r="Z73" s="32" t="s">
        <v>471</v>
      </c>
    </row>
    <row r="74" spans="1:32" x14ac:dyDescent="0.15">
      <c r="Y74" s="32" t="s">
        <v>342</v>
      </c>
      <c r="Z74" s="32" t="s">
        <v>472</v>
      </c>
    </row>
    <row r="75" spans="1:32" x14ac:dyDescent="0.15">
      <c r="Y75" s="32" t="s">
        <v>343</v>
      </c>
      <c r="Z75" s="32" t="s">
        <v>473</v>
      </c>
    </row>
    <row r="76" spans="1:32" x14ac:dyDescent="0.15">
      <c r="Y76" s="32" t="s">
        <v>344</v>
      </c>
      <c r="Z76" s="32" t="s">
        <v>474</v>
      </c>
    </row>
    <row r="77" spans="1:32" x14ac:dyDescent="0.15">
      <c r="Y77" s="32" t="s">
        <v>345</v>
      </c>
      <c r="Z77" s="32" t="s">
        <v>475</v>
      </c>
    </row>
    <row r="78" spans="1:32" x14ac:dyDescent="0.15">
      <c r="Y78" s="32" t="s">
        <v>346</v>
      </c>
      <c r="Z78" s="32" t="s">
        <v>476</v>
      </c>
    </row>
    <row r="79" spans="1:32" x14ac:dyDescent="0.15">
      <c r="Y79" s="32" t="s">
        <v>347</v>
      </c>
      <c r="Z79" s="32" t="s">
        <v>477</v>
      </c>
    </row>
    <row r="80" spans="1:32" x14ac:dyDescent="0.15">
      <c r="Y80" s="32" t="s">
        <v>348</v>
      </c>
      <c r="Z80" s="32" t="s">
        <v>478</v>
      </c>
    </row>
    <row r="81" spans="25:26" x14ac:dyDescent="0.15">
      <c r="Y81" s="32" t="s">
        <v>349</v>
      </c>
      <c r="Z81" s="32" t="s">
        <v>479</v>
      </c>
    </row>
    <row r="82" spans="25:26" x14ac:dyDescent="0.15">
      <c r="Y82" s="32" t="s">
        <v>350</v>
      </c>
      <c r="Z82" s="32" t="s">
        <v>480</v>
      </c>
    </row>
    <row r="83" spans="25:26" x14ac:dyDescent="0.15">
      <c r="Y83" s="32" t="s">
        <v>351</v>
      </c>
      <c r="Z83" s="32" t="s">
        <v>481</v>
      </c>
    </row>
    <row r="84" spans="25:26" x14ac:dyDescent="0.15">
      <c r="Y84" s="32" t="s">
        <v>352</v>
      </c>
      <c r="Z84" s="32" t="s">
        <v>482</v>
      </c>
    </row>
    <row r="85" spans="25:26" x14ac:dyDescent="0.15">
      <c r="Y85" s="32" t="s">
        <v>353</v>
      </c>
      <c r="Z85" s="32" t="s">
        <v>483</v>
      </c>
    </row>
    <row r="86" spans="25:26" x14ac:dyDescent="0.15">
      <c r="Y86" s="32" t="s">
        <v>354</v>
      </c>
      <c r="Z86" s="32" t="s">
        <v>484</v>
      </c>
    </row>
    <row r="87" spans="25:26" x14ac:dyDescent="0.15">
      <c r="Y87" s="32" t="s">
        <v>355</v>
      </c>
      <c r="Z87" s="32" t="s">
        <v>485</v>
      </c>
    </row>
    <row r="88" spans="25:26" x14ac:dyDescent="0.15">
      <c r="Y88" s="32" t="s">
        <v>356</v>
      </c>
      <c r="Z88" s="32" t="s">
        <v>486</v>
      </c>
    </row>
    <row r="89" spans="25:26" x14ac:dyDescent="0.15">
      <c r="Y89" s="32" t="s">
        <v>357</v>
      </c>
      <c r="Z89" s="32" t="s">
        <v>487</v>
      </c>
    </row>
    <row r="90" spans="25:26" x14ac:dyDescent="0.15">
      <c r="Y90" s="32" t="s">
        <v>358</v>
      </c>
      <c r="Z90" s="32" t="s">
        <v>488</v>
      </c>
    </row>
    <row r="91" spans="25:26" x14ac:dyDescent="0.15">
      <c r="Y91" s="32" t="s">
        <v>359</v>
      </c>
      <c r="Z91" s="32" t="s">
        <v>489</v>
      </c>
    </row>
    <row r="92" spans="25:26" x14ac:dyDescent="0.15">
      <c r="Y92" s="32" t="s">
        <v>360</v>
      </c>
      <c r="Z92" s="32" t="s">
        <v>490</v>
      </c>
    </row>
    <row r="93" spans="25:26" x14ac:dyDescent="0.15">
      <c r="Y93" s="32" t="s">
        <v>361</v>
      </c>
      <c r="Z93" s="32" t="s">
        <v>491</v>
      </c>
    </row>
    <row r="94" spans="25:26" x14ac:dyDescent="0.15">
      <c r="Y94" s="32" t="s">
        <v>362</v>
      </c>
      <c r="Z94" s="32" t="s">
        <v>492</v>
      </c>
    </row>
    <row r="95" spans="25:26" x14ac:dyDescent="0.15">
      <c r="Y95" s="32" t="s">
        <v>363</v>
      </c>
      <c r="Z95" s="32" t="s">
        <v>493</v>
      </c>
    </row>
    <row r="96" spans="25:26" x14ac:dyDescent="0.15">
      <c r="Y96" s="32" t="s">
        <v>265</v>
      </c>
      <c r="Z96" s="32" t="s">
        <v>494</v>
      </c>
    </row>
    <row r="97" spans="25:26" x14ac:dyDescent="0.15">
      <c r="Y97" s="32" t="s">
        <v>364</v>
      </c>
      <c r="Z97" s="32" t="s">
        <v>495</v>
      </c>
    </row>
    <row r="98" spans="25:26" x14ac:dyDescent="0.15">
      <c r="Y98" s="32" t="s">
        <v>365</v>
      </c>
      <c r="Z98" s="32" t="s">
        <v>496</v>
      </c>
    </row>
    <row r="99" spans="25:26" x14ac:dyDescent="0.15">
      <c r="Y99" s="32" t="s">
        <v>395</v>
      </c>
      <c r="Z99" s="32"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2021-08-31T17:42:39Z</dcterms:created>
  <dcterms:modified xsi:type="dcterms:W3CDTF">2021-09-08T16:29:31Z</dcterms:modified>
</cp:coreProperties>
</file>