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行政事業レビューシート!$A$1:$AX$184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8" i="3" l="1"/>
  <c r="W28" i="3" l="1"/>
  <c r="AY184" i="3" l="1"/>
  <c r="AY183" i="3"/>
  <c r="AY179" i="3"/>
  <c r="AY180" i="3" s="1"/>
  <c r="AY178" i="3"/>
  <c r="AY177" i="3"/>
  <c r="AY176" i="3"/>
  <c r="AY175" i="3"/>
  <c r="AY174" i="3"/>
  <c r="AY173" i="3"/>
  <c r="AY172" i="3"/>
  <c r="AY171" i="3"/>
  <c r="AY170" i="3"/>
  <c r="AY163" i="3"/>
  <c r="AY94" i="3"/>
  <c r="AY95" i="3" s="1"/>
  <c r="AY91" i="3"/>
  <c r="AY93" i="3" s="1"/>
  <c r="AY88" i="3"/>
  <c r="AY89" i="3" s="1"/>
  <c r="AY85" i="3"/>
  <c r="AY87" i="3" s="1"/>
  <c r="AY82" i="3"/>
  <c r="AY83" i="3" s="1"/>
  <c r="AY76" i="3"/>
  <c r="AY78" i="3" s="1"/>
  <c r="AY73" i="3"/>
  <c r="AY75" i="3" s="1"/>
  <c r="AY70" i="3"/>
  <c r="AY72" i="3" s="1"/>
  <c r="AY67" i="3"/>
  <c r="AY68" i="3" s="1"/>
  <c r="AY57" i="3"/>
  <c r="AY62" i="3" s="1"/>
  <c r="AY50" i="3"/>
  <c r="AY56" i="3" s="1"/>
  <c r="AY43" i="3"/>
  <c r="AY44" i="3" s="1"/>
  <c r="AY36" i="3"/>
  <c r="AY38" i="3" s="1"/>
  <c r="AY49" i="3" l="1"/>
  <c r="AY84" i="3"/>
  <c r="AY61" i="3"/>
  <c r="AY63" i="3"/>
  <c r="AY182" i="3"/>
  <c r="AY181" i="3"/>
  <c r="AY51" i="3"/>
  <c r="AY41" i="3"/>
  <c r="AY53" i="3"/>
  <c r="AY90" i="3"/>
  <c r="AY52" i="3"/>
  <c r="AY42" i="3"/>
  <c r="AY54" i="3"/>
  <c r="AY55" i="3"/>
  <c r="AY48" i="3"/>
  <c r="AY74" i="3"/>
  <c r="AY37" i="3"/>
  <c r="AY58" i="3"/>
  <c r="AY69" i="3"/>
  <c r="AY86" i="3"/>
  <c r="AY39" i="3"/>
  <c r="AY46" i="3"/>
  <c r="AY59" i="3"/>
  <c r="AY77" i="3"/>
  <c r="AY40" i="3"/>
  <c r="AY47" i="3"/>
  <c r="AY60" i="3"/>
  <c r="AY71" i="3"/>
  <c r="AY92" i="3"/>
  <c r="AY45" i="3"/>
  <c r="AW137" i="3"/>
  <c r="AT137" i="3"/>
  <c r="AQ137" i="3"/>
  <c r="AL137" i="3"/>
  <c r="AI137" i="3"/>
  <c r="AF137" i="3"/>
  <c r="Z137" i="3"/>
  <c r="W137" i="3"/>
  <c r="T137" i="3"/>
  <c r="N137" i="3"/>
  <c r="K137" i="3"/>
  <c r="H137" i="3"/>
  <c r="AW136" i="3"/>
  <c r="AT136" i="3"/>
  <c r="AQ136" i="3"/>
  <c r="AL136" i="3"/>
  <c r="AI136" i="3"/>
  <c r="AF136" i="3"/>
  <c r="Z136" i="3"/>
  <c r="W136" i="3"/>
  <c r="T136" i="3"/>
  <c r="N136" i="3"/>
  <c r="K136" i="3"/>
  <c r="H136" i="3"/>
  <c r="AV2" i="3" l="1"/>
  <c r="C12" i="4" l="1"/>
  <c r="C23" i="4" l="1"/>
  <c r="C24" i="4"/>
  <c r="W21" i="3" l="1"/>
  <c r="AD21" i="3"/>
  <c r="P21" i="3"/>
  <c r="P18" i="3" l="1"/>
  <c r="P20" i="3" s="1"/>
  <c r="W18" i="3"/>
  <c r="W20" i="3" s="1"/>
  <c r="AU162" i="3"/>
  <c r="Y16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<sst xmlns="http://schemas.openxmlformats.org/spreadsheetml/2006/main" count="1082" uniqueCount="675">
  <si>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</si>
  <si>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</si>
  <si>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</si>
  <si>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</si>
  <si>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</si>
  <si>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</si>
  <si>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</si>
  <si>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</si>
  <si>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</si>
  <si>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</si>
  <si>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</si>
  <si>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</si>
  <si>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</si>
  <si>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</si>
  <si>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</si>
  <si>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</si>
  <si>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</si>
  <si>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</si>
  <si>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</si>
  <si>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</si>
  <si>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</si>
  <si>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</si>
  <si>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</si>
  <si>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</si>
  <si>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</si>
  <si>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</si>
  <si>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</si>
  <si>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</si>
  <si>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</si>
  <si>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</si>
  <si>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</si>
  <si>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</si>
  <si>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</si>
  <si>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</si>
  <si>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</si>
  <si>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</si>
  <si>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</si>
  <si>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</si>
  <si>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</si>
  <si>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</si>
  <si>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</si>
  <si>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</si>
  <si>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</si>
  <si>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</si>
  <si>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</si>
  <si>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</si>
  <si>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</si>
  <si>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</si>
  <si>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</si>
  <si>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</si>
  <si>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</si>
  <si>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</si>
  <si>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</si>
  <si>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</si>
  <si>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</si>
  <si>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</si>
  <si>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</si>
  <si>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</si>
  <si>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</si>
  <si>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</si>
  <si>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</si>
  <si>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</si>
  <si>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</si>
  <si>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</si>
  <si>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</si>
  <si>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</si>
  <si>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</si>
  <si>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</si>
  <si>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</si>
  <si>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</si>
  <si>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</si>
  <si>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</si>
  <si>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</si>
  <si>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</si>
  <si>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</si>
  <si>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</si>
  <si>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</si>
  <si>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</si>
  <si>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</si>
  <si>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</si>
  <si>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</si>
  <si>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</si>
  <si>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</si>
  <si>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</si>
  <si>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</si>
  <si>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</si>
  <si>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</si>
  <si>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</si>
  <si>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</si>
  <si>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</si>
  <si>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</si>
  <si>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</si>
  <si>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</si>
  <si>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</si>
  <si>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</si>
  <si>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</si>
  <si>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</si>
  <si>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</si>
  <si>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</si>
  <si>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</si>
  <si>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</si>
  <si>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</si>
  <si>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</si>
  <si>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</si>
  <si>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</si>
  <si>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</si>
  <si>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</si>
  <si>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</si>
  <si>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</si>
  <si>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</si>
  <si>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</si>
  <si>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</si>
  <si>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</si>
  <si>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</si>
  <si>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</si>
  <si>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</si>
  <si>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</si>
  <si>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</si>
  <si>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</si>
  <si>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</si>
  <si>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</si>
  <si>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</si>
  <si>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</si>
  <si>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</si>
  <si>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</si>
  <si>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</si>
  <si>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</si>
  <si>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</si>
  <si>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</si>
  <si>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</si>
  <si>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</si>
  <si>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</si>
  <si>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</si>
  <si>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</si>
  <si>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</si>
  <si>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</si>
  <si>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</si>
  <si>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</si>
  <si>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</si>
  <si>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</si>
  <si>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</si>
  <si>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</si>
  <si>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</si>
  <si>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</si>
  <si>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</si>
  <si>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</si>
  <si>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</si>
  <si>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</si>
  <si>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</si>
  <si>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</si>
  <si>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</si>
  <si>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</si>
  <si>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</si>
  <si>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</si>
  <si>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</si>
  <si>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</si>
  <si>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</si>
  <si>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</si>
  <si>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</si>
  <si>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</si>
  <si>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</si>
  <si>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</si>
  <si>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</si>
  <si>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</si>
  <si>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</si>
  <si>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</si>
  <si>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</si>
  <si>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</si>
  <si>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</si>
  <si>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</si>
  <si>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</si>
  <si>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</si>
  <si>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</si>
  <si>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</si>
  <si>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業　務　概　要</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</si>
  <si>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</si>
  <si>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</si>
  <si>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</si>
  <si>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</si>
  <si>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</si>
  <si>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</si>
  <si>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</si>
  <si>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</si>
  <si>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</si>
  <si>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</si>
  <si>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</si>
  <si>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</si>
  <si>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</si>
  <si>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</si>
  <si>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</si>
  <si>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</si>
  <si>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</si>
  <si>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</si>
  <si>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</si>
  <si>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</si>
  <si>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</si>
  <si>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</si>
  <si>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</si>
  <si>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</si>
  <si>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</si>
  <si>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</si>
  <si>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</si>
  <si>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</si>
  <si>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</si>
  <si>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</si>
  <si>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</si>
  <si>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</si>
  <si>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</si>
  <si>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</si>
  <si>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</si>
  <si>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</si>
  <si>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</si>
  <si>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</si>
  <si>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</si>
  <si>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</si>
  <si>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</si>
  <si>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</si>
  <si>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</si>
  <si>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</si>
  <si>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</si>
  <si>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</si>
  <si>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</si>
  <si>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</si>
  <si>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</si>
  <si>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</si>
  <si>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</si>
  <si>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</si>
  <si>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</si>
  <si>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</si>
  <si>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</si>
  <si>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</si>
  <si>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</si>
  <si>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</si>
  <si>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</si>
  <si>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</si>
  <si>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</si>
  <si>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</si>
  <si>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</si>
  <si>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</si>
  <si>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</si>
  <si>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</si>
  <si>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</si>
  <si>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</si>
  <si>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</si>
  <si>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</si>
  <si>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</si>
  <si>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</si>
  <si>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</si>
  <si>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</si>
  <si>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</si>
  <si>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</si>
  <si>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</si>
  <si>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</si>
  <si>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</si>
  <si>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</si>
  <si>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</si>
  <si>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</si>
  <si>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</si>
  <si>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</si>
  <si>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</si>
  <si>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</si>
  <si>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</si>
  <si>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</si>
  <si>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</si>
  <si>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</si>
  <si>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</si>
  <si>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</si>
  <si>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</si>
  <si>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</si>
  <si>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</si>
  <si>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</si>
  <si>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</si>
  <si>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</si>
  <si>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</si>
  <si>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</si>
  <si>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</si>
  <si>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</si>
  <si>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</si>
  <si>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</si>
  <si>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</si>
  <si>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</si>
  <si>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</si>
  <si>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</si>
  <si>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</si>
  <si>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</si>
  <si>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</si>
  <si>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</si>
  <si>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</si>
  <si>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</si>
  <si>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</si>
  <si>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</si>
  <si>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</si>
  <si>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</si>
  <si>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</si>
  <si>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</si>
  <si>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</si>
  <si>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</si>
  <si>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</si>
  <si>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</si>
  <si>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</si>
  <si>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</si>
  <si>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</si>
  <si>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</si>
  <si>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</si>
  <si>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</si>
  <si>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</si>
  <si>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</si>
  <si>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</si>
  <si>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</si>
  <si>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</si>
  <si>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</si>
  <si>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</si>
  <si>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</si>
  <si>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</si>
  <si>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</si>
  <si>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</si>
  <si>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</si>
  <si>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</si>
  <si>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</si>
  <si>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</si>
  <si>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</si>
  <si>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</si>
  <si>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</si>
  <si>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</si>
  <si>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</si>
  <si>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</si>
  <si>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</si>
  <si>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</si>
  <si>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</si>
  <si>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</si>
  <si>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</si>
  <si>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</si>
  <si>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</si>
  <si>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</si>
  <si>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</si>
  <si>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</si>
  <si>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</si>
  <si>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</si>
  <si>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</si>
  <si>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</si>
  <si>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</si>
  <si>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</si>
  <si>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</si>
  <si>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</si>
  <si>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</si>
  <si>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</si>
  <si>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</si>
  <si>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</si>
  <si>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</si>
  <si>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</si>
  <si>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</si>
  <si>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</si>
  <si>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</si>
  <si>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</si>
  <si>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</si>
  <si>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</si>
  <si>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</si>
  <si>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</si>
  <si>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</si>
  <si>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</si>
  <si>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</si>
  <si>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</si>
  <si>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</si>
  <si>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</si>
  <si>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</si>
  <si>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</si>
  <si>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</si>
  <si>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</si>
  <si>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</si>
  <si>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</si>
  <si>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</si>
  <si>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</si>
  <si>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</si>
  <si>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</si>
  <si>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</si>
  <si>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</si>
  <si>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</si>
  <si>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</si>
  <si>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</si>
  <si>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</si>
  <si>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</si>
  <si>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</si>
  <si>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</si>
  <si>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</si>
  <si>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</si>
  <si>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</si>
  <si>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</si>
  <si>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</si>
  <si>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</si>
  <si>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</si>
  <si>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</si>
  <si>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</si>
  <si>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</si>
  <si>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</si>
  <si>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</si>
  <si>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</si>
  <si>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</si>
  <si>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</si>
  <si>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</si>
  <si>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</si>
  <si>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</si>
  <si>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</si>
  <si>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</si>
  <si>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</si>
  <si>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</si>
  <si>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</si>
  <si>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</si>
  <si>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</si>
  <si>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</si>
  <si>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</si>
  <si>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</si>
  <si>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</si>
  <si>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</si>
  <si>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</si>
  <si>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</si>
  <si>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</si>
  <si>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</si>
  <si>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</si>
  <si>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</si>
  <si>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</si>
  <si>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</si>
  <si>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</si>
  <si>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</si>
  <si>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</si>
  <si>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</si>
  <si>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</si>
  <si>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</si>
  <si>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</si>
  <si>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</si>
  <si>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</si>
  <si>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</si>
  <si>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</si>
  <si>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</si>
  <si>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</si>
  <si>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</si>
  <si>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</si>
  <si>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</si>
  <si>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</si>
  <si>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</si>
  <si>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</si>
  <si>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</si>
  <si>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</si>
  <si>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</si>
  <si>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</si>
  <si>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</si>
  <si>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</si>
  <si>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</si>
  <si>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</si>
  <si>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</si>
  <si>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</si>
  <si>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</si>
  <si>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</si>
  <si>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</si>
  <si>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</si>
  <si>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</si>
  <si>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</si>
  <si>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</si>
  <si>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</si>
  <si>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</si>
  <si>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</si>
  <si>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</si>
  <si>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</si>
  <si>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</si>
  <si>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</si>
  <si>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</si>
  <si>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</si>
  <si>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</si>
  <si>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</si>
  <si>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</si>
  <si>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</si>
  <si>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</si>
  <si>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</si>
  <si>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</si>
  <si>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</si>
  <si>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</si>
  <si>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</si>
  <si>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</si>
  <si>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</si>
  <si>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</si>
  <si>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</si>
  <si>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</si>
  <si>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</si>
  <si>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</si>
  <si>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</si>
  <si>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</si>
  <si>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</si>
  <si>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</si>
  <si>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</si>
  <si>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</si>
  <si>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</si>
  <si>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</si>
  <si>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</si>
  <si>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</si>
  <si>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</si>
  <si>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</si>
  <si>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</si>
  <si>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</si>
  <si>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</si>
  <si>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</si>
  <si>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</si>
  <si>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</si>
  <si>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</si>
  <si>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</si>
  <si>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</si>
  <si>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</si>
  <si>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</si>
  <si>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</si>
  <si>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</si>
  <si>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</si>
  <si>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</si>
  <si>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</si>
  <si>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</si>
  <si>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</si>
  <si>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</si>
  <si>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</si>
  <si>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</si>
  <si>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</si>
  <si>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</si>
  <si>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</si>
  <si>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</si>
  <si>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</si>
  <si>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</si>
  <si>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</si>
  <si>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</si>
  <si>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</si>
  <si>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</si>
  <si>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</si>
  <si>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</si>
  <si>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</si>
  <si>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</si>
  <si>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</si>
  <si>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</si>
  <si>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</si>
  <si>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</si>
  <si>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</si>
  <si>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</si>
  <si>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</si>
  <si>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</si>
  <si>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</si>
  <si>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</si>
  <si>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</si>
  <si>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</si>
  <si>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</si>
  <si>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</si>
  <si>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</si>
  <si>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</si>
  <si>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</si>
  <si>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</si>
  <si>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</si>
  <si>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</si>
  <si>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</si>
  <si>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</si>
  <si>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</si>
  <si>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</si>
  <si>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</si>
  <si>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</si>
  <si>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</si>
  <si>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</si>
  <si>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</si>
  <si>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政策統括官（経済財政分析担当）</t>
  </si>
  <si>
    <t>平成30年度</t>
  </si>
  <si>
    <t>終了予定なし</t>
  </si>
  <si>
    <t>地方創生推進室</t>
  </si>
  <si>
    <t>-</t>
  </si>
  <si>
    <t>地方創生支援事業費補助金</t>
  </si>
  <si>
    <t>地方創生支援委託費</t>
  </si>
  <si>
    <t>諸謝金</t>
  </si>
  <si>
    <t>職員旅費</t>
  </si>
  <si>
    <t>委員等旅費</t>
  </si>
  <si>
    <t>地方圏への企業等への就職を前向きに考えるようになった者の数の増加</t>
  </si>
  <si>
    <t>プログラムへの参加者のうち地方圏への企業等への就職を前向きに考えるようになった者の数</t>
  </si>
  <si>
    <t>人</t>
  </si>
  <si>
    <t>全ての採択高校において、学校評価で「学校が魅力的だと思う」と回答した割合の増加</t>
  </si>
  <si>
    <t>学校評価において「学校が魅力的だと思う」と回答した割合の増加した採択高校数が、採択高校全体に占める割合</t>
  </si>
  <si>
    <t>採択した高校において、計数したデータを内閣府において集計</t>
  </si>
  <si>
    <t>全ての採択高校における定員充足率の向上</t>
  </si>
  <si>
    <t>定員充足率が向上した採択高校数が、採択高校全体に占める割合</t>
  </si>
  <si>
    <t>採択高校が受け入れた地域留学生全員が採択地域に「また来たい」と答える</t>
  </si>
  <si>
    <t>採択高校が受け入れた地域留学生のうち、採択地域に「また来たい」と答えた生徒の割合</t>
  </si>
  <si>
    <t>地域留学に関心を持つ人数の増加</t>
  </si>
  <si>
    <t>地域留学促進イベントに参加する人数の初年度参加人数に対する割合</t>
  </si>
  <si>
    <t>委託先の調査により集計</t>
  </si>
  <si>
    <t>地域間の大学におけるプログラムへの参加者</t>
  </si>
  <si>
    <t>地域間の大学におけるプログラム実施件数</t>
  </si>
  <si>
    <t>件</t>
  </si>
  <si>
    <t>高校生の地域留学推進のための高校魅力化支援事業採択件数</t>
  </si>
  <si>
    <t>地域留学促進イベントの開催回数</t>
  </si>
  <si>
    <t>回</t>
  </si>
  <si>
    <t>事業費／地域間の大学におけるプログラムの実施数　　　　　　　　　　　　　　</t>
    <phoneticPr fontId="5"/>
  </si>
  <si>
    <t>百万円</t>
  </si>
  <si>
    <t>百万円 / 件</t>
    <phoneticPr fontId="5"/>
  </si>
  <si>
    <t>330/14</t>
  </si>
  <si>
    <t>196/19</t>
  </si>
  <si>
    <t>事業費／地域間の大学におけるプログラムへの参加者　</t>
    <phoneticPr fontId="5"/>
  </si>
  <si>
    <t>330/592</t>
  </si>
  <si>
    <t>196/1,241</t>
  </si>
  <si>
    <t>採択地方公共団体に対する補助金額／採択高校数　　　　　　</t>
    <phoneticPr fontId="5"/>
  </si>
  <si>
    <t>百万円/校</t>
    <phoneticPr fontId="5"/>
  </si>
  <si>
    <t>百万円/人</t>
    <phoneticPr fontId="5"/>
  </si>
  <si>
    <t>千円</t>
  </si>
  <si>
    <t>　千円/人</t>
    <phoneticPr fontId="5"/>
  </si>
  <si>
    <t>内閣府（新30 0003）</t>
  </si>
  <si>
    <t>○</t>
  </si>
  <si>
    <t>「まち・ひと・しごと創生基本方針2020」(令和２年７月17日閣議決定)
第２期「まち・ひと・しごと創生総合戦略」（2020改訂版）（令和２年12月21日閣議決定）</t>
    <phoneticPr fontId="5"/>
  </si>
  <si>
    <t>高校生の地域留学の推進のための高校魅力化支援事業</t>
    <phoneticPr fontId="5"/>
  </si>
  <si>
    <t>-</t>
    <phoneticPr fontId="5"/>
  </si>
  <si>
    <t>56/12</t>
    <phoneticPr fontId="5"/>
  </si>
  <si>
    <t>99/15</t>
    <phoneticPr fontId="5"/>
  </si>
  <si>
    <t>85/23</t>
    <phoneticPr fontId="5"/>
  </si>
  <si>
    <t>国の重要施策である地方創生の推進において、地方への新しいひとの流れをつくる一環としての施策であり、社会のニーズを的確に反映したものである。</t>
    <rPh sb="0" eb="1">
      <t>クニ</t>
    </rPh>
    <rPh sb="2" eb="4">
      <t>ジュウヨウ</t>
    </rPh>
    <rPh sb="4" eb="5">
      <t>セ</t>
    </rPh>
    <rPh sb="5" eb="6">
      <t>サク</t>
    </rPh>
    <rPh sb="9" eb="11">
      <t>チホウ</t>
    </rPh>
    <rPh sb="11" eb="13">
      <t>ソウセイ</t>
    </rPh>
    <rPh sb="14" eb="16">
      <t>スイシン</t>
    </rPh>
    <rPh sb="21" eb="23">
      <t>チホウ</t>
    </rPh>
    <rPh sb="25" eb="26">
      <t>アタラ</t>
    </rPh>
    <rPh sb="31" eb="32">
      <t>ナガ</t>
    </rPh>
    <rPh sb="37" eb="39">
      <t>イッカン</t>
    </rPh>
    <rPh sb="43" eb="44">
      <t>セ</t>
    </rPh>
    <rPh sb="44" eb="45">
      <t>サク</t>
    </rPh>
    <rPh sb="49" eb="51">
      <t>シャカイ</t>
    </rPh>
    <rPh sb="56" eb="58">
      <t>テキカク</t>
    </rPh>
    <rPh sb="59" eb="61">
      <t>ハンエイ</t>
    </rPh>
    <phoneticPr fontId="5"/>
  </si>
  <si>
    <t>国の重要施策である地方創生の推進において、地方への新しいひとの流れをつくる一環としての施策であり、国費をもって優先的に実施すべき事業である。</t>
    <rPh sb="0" eb="1">
      <t>クニ</t>
    </rPh>
    <rPh sb="2" eb="4">
      <t>ジュウヨウ</t>
    </rPh>
    <rPh sb="4" eb="5">
      <t>セ</t>
    </rPh>
    <rPh sb="5" eb="6">
      <t>サク</t>
    </rPh>
    <rPh sb="9" eb="11">
      <t>チホウ</t>
    </rPh>
    <rPh sb="11" eb="13">
      <t>ソウセイ</t>
    </rPh>
    <rPh sb="14" eb="16">
      <t>スイシン</t>
    </rPh>
    <rPh sb="21" eb="23">
      <t>チホウ</t>
    </rPh>
    <rPh sb="25" eb="26">
      <t>アタラ</t>
    </rPh>
    <rPh sb="31" eb="32">
      <t>ナガ</t>
    </rPh>
    <rPh sb="37" eb="39">
      <t>イッカン</t>
    </rPh>
    <rPh sb="43" eb="44">
      <t>セ</t>
    </rPh>
    <rPh sb="44" eb="45">
      <t>サク</t>
    </rPh>
    <rPh sb="49" eb="51">
      <t>コクヒ</t>
    </rPh>
    <rPh sb="55" eb="58">
      <t>ユウセンテキ</t>
    </rPh>
    <rPh sb="59" eb="61">
      <t>ジッシ</t>
    </rPh>
    <rPh sb="64" eb="66">
      <t>ジギョウ</t>
    </rPh>
    <phoneticPr fontId="5"/>
  </si>
  <si>
    <t>無</t>
  </si>
  <si>
    <t>有</t>
  </si>
  <si>
    <t>補助金を交付する際には、必要に応じて事業経費の費目・使途の内容を事前に確認することで、資金の流れや合理性を確認している。</t>
    <rPh sb="0" eb="3">
      <t>ホジョキン</t>
    </rPh>
    <rPh sb="4" eb="6">
      <t>コウフ</t>
    </rPh>
    <rPh sb="8" eb="9">
      <t>サイ</t>
    </rPh>
    <rPh sb="12" eb="14">
      <t>ヒツヨウ</t>
    </rPh>
    <rPh sb="15" eb="16">
      <t>オウ</t>
    </rPh>
    <rPh sb="18" eb="20">
      <t>ジギョウ</t>
    </rPh>
    <rPh sb="20" eb="22">
      <t>ケイヒ</t>
    </rPh>
    <rPh sb="23" eb="25">
      <t>ヒモク</t>
    </rPh>
    <rPh sb="26" eb="28">
      <t>シト</t>
    </rPh>
    <rPh sb="29" eb="31">
      <t>ナイヨウ</t>
    </rPh>
    <rPh sb="32" eb="34">
      <t>ジゼン</t>
    </rPh>
    <rPh sb="35" eb="37">
      <t>カクニン</t>
    </rPh>
    <rPh sb="43" eb="45">
      <t>シキン</t>
    </rPh>
    <rPh sb="46" eb="47">
      <t>ナガ</t>
    </rPh>
    <rPh sb="49" eb="52">
      <t>ゴウリセイ</t>
    </rPh>
    <rPh sb="53" eb="55">
      <t>カクニン</t>
    </rPh>
    <phoneticPr fontId="5"/>
  </si>
  <si>
    <t>‐</t>
  </si>
  <si>
    <t>-</t>
    <phoneticPr fontId="5"/>
  </si>
  <si>
    <t>△</t>
  </si>
  <si>
    <t>地方圏と東京圏の大学の単位互換をはじめとした連携により、大学生が地方圏と東京圏を相互に対流する取組に加え、高校生の段階で地方の魅力を認識する取組を進めることは、将来的なUIJターンの促進や関係人口の増大という観点での効果が期待される。このため、地方公共団体等の協力も得つつ、地方と東京圏の大学が連携し、東京圏の学生に地方の魅力を体験できるプログラムなどを実施する取組及び地方公共団体が高等学校等と連携し、魅力的な高等学校づくりにより、高校生の地域留学を推進するための取組を支援する。</t>
    <phoneticPr fontId="5"/>
  </si>
  <si>
    <t>高校生の地域留学推進のための高校魅力化の支援に係る協力者会議の運営等委託業務</t>
    <phoneticPr fontId="5"/>
  </si>
  <si>
    <t>三重県大台町</t>
    <rPh sb="0" eb="3">
      <t>ミエケン</t>
    </rPh>
    <rPh sb="3" eb="6">
      <t>オオダイチョウ</t>
    </rPh>
    <phoneticPr fontId="5"/>
  </si>
  <si>
    <t>北海道幌加内町</t>
    <rPh sb="0" eb="3">
      <t>ホッカイドウ</t>
    </rPh>
    <rPh sb="3" eb="7">
      <t>ホロカナイチョウ</t>
    </rPh>
    <phoneticPr fontId="5"/>
  </si>
  <si>
    <t>山形県小国町</t>
    <rPh sb="0" eb="3">
      <t>ヤマガタケン</t>
    </rPh>
    <rPh sb="3" eb="6">
      <t>オグニチョウ</t>
    </rPh>
    <phoneticPr fontId="5"/>
  </si>
  <si>
    <t>島根県津和野町</t>
    <rPh sb="0" eb="3">
      <t>シマネケン</t>
    </rPh>
    <rPh sb="3" eb="7">
      <t>ツワノチョウ</t>
    </rPh>
    <phoneticPr fontId="5"/>
  </si>
  <si>
    <t>岩手県葛巻町</t>
    <rPh sb="0" eb="3">
      <t>イワテケン</t>
    </rPh>
    <rPh sb="3" eb="5">
      <t>クズマキ</t>
    </rPh>
    <rPh sb="5" eb="6">
      <t>チョウ</t>
    </rPh>
    <phoneticPr fontId="5"/>
  </si>
  <si>
    <t>石川県能登町</t>
    <rPh sb="0" eb="3">
      <t>イシカワケン</t>
    </rPh>
    <rPh sb="3" eb="6">
      <t>ノトチョウ</t>
    </rPh>
    <phoneticPr fontId="5"/>
  </si>
  <si>
    <t>島根県海士町</t>
    <rPh sb="0" eb="3">
      <t>シマネケン</t>
    </rPh>
    <rPh sb="3" eb="6">
      <t>アマチョウ</t>
    </rPh>
    <phoneticPr fontId="5"/>
  </si>
  <si>
    <t>島根県雲南市</t>
    <rPh sb="0" eb="3">
      <t>シマネケン</t>
    </rPh>
    <rPh sb="3" eb="6">
      <t>ウンナンシ</t>
    </rPh>
    <phoneticPr fontId="5"/>
  </si>
  <si>
    <t>補助金等交付</t>
  </si>
  <si>
    <t>地方創生支援事業費補助金</t>
    <phoneticPr fontId="5"/>
  </si>
  <si>
    <t>北海道
(北海道教育委員会）</t>
    <rPh sb="0" eb="3">
      <t>ホッカイドウ</t>
    </rPh>
    <rPh sb="5" eb="8">
      <t>ホッカイドウ</t>
    </rPh>
    <rPh sb="8" eb="10">
      <t>キョウイク</t>
    </rPh>
    <rPh sb="10" eb="13">
      <t>イインカイ</t>
    </rPh>
    <phoneticPr fontId="5"/>
  </si>
  <si>
    <t>島根県
（島根県教育委員会）</t>
    <rPh sb="0" eb="3">
      <t>シマネケン</t>
    </rPh>
    <rPh sb="5" eb="7">
      <t>シマネ</t>
    </rPh>
    <rPh sb="7" eb="8">
      <t>ケン</t>
    </rPh>
    <rPh sb="8" eb="10">
      <t>キョウイク</t>
    </rPh>
    <rPh sb="10" eb="13">
      <t>イインカイ</t>
    </rPh>
    <phoneticPr fontId="5"/>
  </si>
  <si>
    <t>一般財団法人地域・教育魅力化プラットフォーム</t>
    <phoneticPr fontId="5"/>
  </si>
  <si>
    <t>予定価格が類推される恐れがあるため、落札率は記載していない。</t>
    <phoneticPr fontId="5"/>
  </si>
  <si>
    <t>株式会社エモック・エンタープライズ</t>
    <phoneticPr fontId="5"/>
  </si>
  <si>
    <t>作成した地域留学に係るパンフレット等の広報物は広報イベント等で活用された他、ガイドラインは地域留学生の送り出し校及び受入校間の調整等で活用された。</t>
    <rPh sb="0" eb="2">
      <t>サクセイ</t>
    </rPh>
    <rPh sb="4" eb="6">
      <t>チイキ</t>
    </rPh>
    <rPh sb="6" eb="8">
      <t>リュウガク</t>
    </rPh>
    <rPh sb="9" eb="10">
      <t>カカ</t>
    </rPh>
    <rPh sb="17" eb="18">
      <t>トウ</t>
    </rPh>
    <rPh sb="19" eb="21">
      <t>コウホウ</t>
    </rPh>
    <rPh sb="21" eb="22">
      <t>ブツ</t>
    </rPh>
    <rPh sb="23" eb="25">
      <t>コウホウ</t>
    </rPh>
    <rPh sb="29" eb="30">
      <t>トウ</t>
    </rPh>
    <rPh sb="31" eb="33">
      <t>カツヨウ</t>
    </rPh>
    <rPh sb="36" eb="37">
      <t>ホカ</t>
    </rPh>
    <rPh sb="45" eb="47">
      <t>チイキ</t>
    </rPh>
    <rPh sb="47" eb="49">
      <t>リュウガク</t>
    </rPh>
    <rPh sb="49" eb="50">
      <t>セイ</t>
    </rPh>
    <rPh sb="51" eb="52">
      <t>オク</t>
    </rPh>
    <rPh sb="53" eb="54">
      <t>ダ</t>
    </rPh>
    <rPh sb="55" eb="56">
      <t>コウ</t>
    </rPh>
    <rPh sb="56" eb="57">
      <t>オヨ</t>
    </rPh>
    <rPh sb="58" eb="60">
      <t>ウケイレ</t>
    </rPh>
    <rPh sb="60" eb="61">
      <t>コウ</t>
    </rPh>
    <rPh sb="61" eb="62">
      <t>カン</t>
    </rPh>
    <rPh sb="63" eb="65">
      <t>チョウセイ</t>
    </rPh>
    <rPh sb="65" eb="66">
      <t>トウ</t>
    </rPh>
    <rPh sb="67" eb="69">
      <t>カツヨウ</t>
    </rPh>
    <phoneticPr fontId="5"/>
  </si>
  <si>
    <t>高校の魅力化に係る補助事業では、公募のうえ、外部委員による公平な審査を経て申請事業を選定しており、自己負担を考慮したうえで、補助金を交付している。</t>
    <rPh sb="0" eb="2">
      <t>コウコウ</t>
    </rPh>
    <rPh sb="3" eb="5">
      <t>ミリョク</t>
    </rPh>
    <rPh sb="5" eb="6">
      <t>カ</t>
    </rPh>
    <rPh sb="7" eb="8">
      <t>カカ</t>
    </rPh>
    <rPh sb="9" eb="11">
      <t>ホジョ</t>
    </rPh>
    <rPh sb="11" eb="13">
      <t>ジギョウ</t>
    </rPh>
    <rPh sb="16" eb="18">
      <t>コウボ</t>
    </rPh>
    <rPh sb="22" eb="24">
      <t>ガイブ</t>
    </rPh>
    <rPh sb="24" eb="26">
      <t>イイン</t>
    </rPh>
    <rPh sb="29" eb="31">
      <t>コウヘイ</t>
    </rPh>
    <rPh sb="32" eb="34">
      <t>シンサ</t>
    </rPh>
    <rPh sb="35" eb="36">
      <t>ヘ</t>
    </rPh>
    <rPh sb="37" eb="39">
      <t>シンセイ</t>
    </rPh>
    <rPh sb="39" eb="41">
      <t>ジギョウ</t>
    </rPh>
    <rPh sb="42" eb="44">
      <t>センテイ</t>
    </rPh>
    <rPh sb="49" eb="51">
      <t>ジコ</t>
    </rPh>
    <rPh sb="51" eb="53">
      <t>フタン</t>
    </rPh>
    <rPh sb="54" eb="56">
      <t>コウリョ</t>
    </rPh>
    <rPh sb="62" eb="65">
      <t>ホジョキン</t>
    </rPh>
    <rPh sb="66" eb="68">
      <t>コウフ</t>
    </rPh>
    <phoneticPr fontId="5"/>
  </si>
  <si>
    <t>地域留学促進イベントに要する経費／地域留学促進イベントに参加する人数　　　　　　　　　　</t>
    <phoneticPr fontId="5"/>
  </si>
  <si>
    <t>採択地方公共団体に対する補助金額／採択高校における地域留学生受入人数
（採択校においては、当初採択年度の翌年度以降に留学生の受け入れを開始するため、右欄については、当該年度に留学生の受入れを行う採択校に係る実績を記載）　</t>
    <rPh sb="37" eb="39">
      <t>サイタク</t>
    </rPh>
    <rPh sb="39" eb="40">
      <t>コウ</t>
    </rPh>
    <rPh sb="46" eb="48">
      <t>トウショ</t>
    </rPh>
    <rPh sb="48" eb="50">
      <t>サイタク</t>
    </rPh>
    <rPh sb="50" eb="52">
      <t>ネンド</t>
    </rPh>
    <rPh sb="53" eb="56">
      <t>ヨクネンド</t>
    </rPh>
    <rPh sb="56" eb="58">
      <t>イコウ</t>
    </rPh>
    <rPh sb="59" eb="62">
      <t>リュウガクセイ</t>
    </rPh>
    <rPh sb="63" eb="64">
      <t>ウ</t>
    </rPh>
    <rPh sb="65" eb="66">
      <t>イ</t>
    </rPh>
    <rPh sb="68" eb="70">
      <t>カイシ</t>
    </rPh>
    <rPh sb="75" eb="76">
      <t>ミギ</t>
    </rPh>
    <rPh sb="76" eb="77">
      <t>ラン</t>
    </rPh>
    <rPh sb="83" eb="85">
      <t>トウガイ</t>
    </rPh>
    <rPh sb="85" eb="87">
      <t>ネンド</t>
    </rPh>
    <rPh sb="88" eb="91">
      <t>リュウガクセイ</t>
    </rPh>
    <rPh sb="92" eb="94">
      <t>ウケイ</t>
    </rPh>
    <rPh sb="96" eb="97">
      <t>オコナ</t>
    </rPh>
    <rPh sb="98" eb="100">
      <t>サイタク</t>
    </rPh>
    <rPh sb="100" eb="101">
      <t>コウ</t>
    </rPh>
    <rPh sb="102" eb="103">
      <t>カカ</t>
    </rPh>
    <rPh sb="104" eb="106">
      <t>ジッセキ</t>
    </rPh>
    <rPh sb="107" eb="109">
      <t>キサイ</t>
    </rPh>
    <phoneticPr fontId="5"/>
  </si>
  <si>
    <t>33,686/4,000</t>
    <phoneticPr fontId="5"/>
  </si>
  <si>
    <t>高校の魅力化に係る補助事業では、書面審査において事業経費の使途内容を確認している他、外部委員による審査を行ったうえで採択を決定しており、交付内容の妥当性も含め確認をし、補助金を交付している。</t>
    <rPh sb="16" eb="18">
      <t>ショメン</t>
    </rPh>
    <rPh sb="18" eb="20">
      <t>シンサ</t>
    </rPh>
    <rPh sb="24" eb="26">
      <t>ジギョウ</t>
    </rPh>
    <rPh sb="26" eb="28">
      <t>ケイヒ</t>
    </rPh>
    <rPh sb="29" eb="31">
      <t>シト</t>
    </rPh>
    <rPh sb="31" eb="33">
      <t>ナイヨウ</t>
    </rPh>
    <rPh sb="34" eb="36">
      <t>カクニン</t>
    </rPh>
    <rPh sb="40" eb="41">
      <t>ホカ</t>
    </rPh>
    <rPh sb="42" eb="44">
      <t>ガイブ</t>
    </rPh>
    <rPh sb="44" eb="46">
      <t>イイン</t>
    </rPh>
    <rPh sb="49" eb="51">
      <t>シンサ</t>
    </rPh>
    <rPh sb="52" eb="53">
      <t>オコナ</t>
    </rPh>
    <rPh sb="58" eb="60">
      <t>サイタク</t>
    </rPh>
    <rPh sb="61" eb="63">
      <t>ケッテイ</t>
    </rPh>
    <rPh sb="68" eb="70">
      <t>コウフ</t>
    </rPh>
    <rPh sb="70" eb="72">
      <t>ナイヨウ</t>
    </rPh>
    <rPh sb="73" eb="76">
      <t>ダトウセイ</t>
    </rPh>
    <rPh sb="77" eb="78">
      <t>フク</t>
    </rPh>
    <rPh sb="79" eb="81">
      <t>カクニン</t>
    </rPh>
    <rPh sb="84" eb="87">
      <t>ホジョキン</t>
    </rPh>
    <rPh sb="88" eb="90">
      <t>コウフ</t>
    </rPh>
    <phoneticPr fontId="5"/>
  </si>
  <si>
    <t>高校の魅力化に係る補助事業では、補助金を交付する際には、必要に応じて事業経費の費目・使途の内容を事前に確認することで、資金の流れや合理性を把握するとともに、事業目的に即した真に必要な経費の交付に限定している。</t>
    <rPh sb="0" eb="2">
      <t>コウコウ</t>
    </rPh>
    <rPh sb="3" eb="5">
      <t>ミリョク</t>
    </rPh>
    <rPh sb="5" eb="6">
      <t>カ</t>
    </rPh>
    <rPh sb="7" eb="8">
      <t>カカ</t>
    </rPh>
    <rPh sb="9" eb="11">
      <t>ホジョ</t>
    </rPh>
    <rPh sb="11" eb="13">
      <t>ジギョウ</t>
    </rPh>
    <rPh sb="16" eb="19">
      <t>ホジョキン</t>
    </rPh>
    <rPh sb="20" eb="22">
      <t>コウフ</t>
    </rPh>
    <rPh sb="24" eb="25">
      <t>サイ</t>
    </rPh>
    <rPh sb="28" eb="30">
      <t>ヒツヨウ</t>
    </rPh>
    <rPh sb="31" eb="32">
      <t>オウ</t>
    </rPh>
    <rPh sb="34" eb="36">
      <t>ジギョウ</t>
    </rPh>
    <rPh sb="36" eb="38">
      <t>ケイヒ</t>
    </rPh>
    <rPh sb="39" eb="41">
      <t>ヒモク</t>
    </rPh>
    <rPh sb="42" eb="44">
      <t>シト</t>
    </rPh>
    <rPh sb="45" eb="47">
      <t>ナイヨウ</t>
    </rPh>
    <rPh sb="48" eb="50">
      <t>ジゼン</t>
    </rPh>
    <rPh sb="51" eb="53">
      <t>カクニン</t>
    </rPh>
    <rPh sb="59" eb="61">
      <t>シキン</t>
    </rPh>
    <rPh sb="62" eb="63">
      <t>ナガ</t>
    </rPh>
    <rPh sb="65" eb="68">
      <t>ゴウリセイ</t>
    </rPh>
    <rPh sb="69" eb="71">
      <t>ハアク</t>
    </rPh>
    <rPh sb="78" eb="80">
      <t>ジギョウ</t>
    </rPh>
    <rPh sb="80" eb="82">
      <t>モクテキ</t>
    </rPh>
    <rPh sb="83" eb="84">
      <t>ソク</t>
    </rPh>
    <rPh sb="86" eb="87">
      <t>シン</t>
    </rPh>
    <rPh sb="88" eb="90">
      <t>ヒツヨウ</t>
    </rPh>
    <rPh sb="91" eb="93">
      <t>ケイヒ</t>
    </rPh>
    <rPh sb="94" eb="96">
      <t>コウフ</t>
    </rPh>
    <rPh sb="97" eb="99">
      <t>ゲンテイ</t>
    </rPh>
    <phoneticPr fontId="5"/>
  </si>
  <si>
    <t>高校生の地域留学に係る事業では、新型コロナウイルス感染症の拡大を受け、やむを得ず、当初対面で予定していた広報イベントについてオンライン開催としたことや、外部委員による現地視察を取りやめとしたことなどにより、不用が生じている。</t>
    <rPh sb="0" eb="2">
      <t>コウコウ</t>
    </rPh>
    <rPh sb="4" eb="6">
      <t>チイキ</t>
    </rPh>
    <rPh sb="6" eb="8">
      <t>リュウガク</t>
    </rPh>
    <rPh sb="9" eb="10">
      <t>カカ</t>
    </rPh>
    <rPh sb="11" eb="13">
      <t>ジギョウ</t>
    </rPh>
    <rPh sb="16" eb="18">
      <t>シンガタ</t>
    </rPh>
    <rPh sb="25" eb="28">
      <t>カンセンショウ</t>
    </rPh>
    <rPh sb="29" eb="31">
      <t>カクダイ</t>
    </rPh>
    <rPh sb="32" eb="33">
      <t>ウ</t>
    </rPh>
    <rPh sb="38" eb="39">
      <t>エ</t>
    </rPh>
    <rPh sb="41" eb="43">
      <t>トウショ</t>
    </rPh>
    <rPh sb="43" eb="45">
      <t>タイメン</t>
    </rPh>
    <rPh sb="46" eb="48">
      <t>ヨテイ</t>
    </rPh>
    <rPh sb="52" eb="54">
      <t>コウホウ</t>
    </rPh>
    <rPh sb="67" eb="69">
      <t>カイサイ</t>
    </rPh>
    <rPh sb="76" eb="78">
      <t>ガイブ</t>
    </rPh>
    <rPh sb="78" eb="80">
      <t>イイン</t>
    </rPh>
    <rPh sb="83" eb="85">
      <t>ゲンチ</t>
    </rPh>
    <rPh sb="85" eb="87">
      <t>シサツ</t>
    </rPh>
    <rPh sb="88" eb="89">
      <t>ト</t>
    </rPh>
    <rPh sb="103" eb="105">
      <t>フヨウ</t>
    </rPh>
    <rPh sb="106" eb="107">
      <t>ショウ</t>
    </rPh>
    <phoneticPr fontId="5"/>
  </si>
  <si>
    <t>高校の魅力化に係る補助事業では、補助金を交付する際には、コスト削減や効率化等の観点から経費の妥当性等について確認をしている他、外部委員による審査を通じて事業の妥当性等を審査している。</t>
    <rPh sb="0" eb="2">
      <t>コウコウ</t>
    </rPh>
    <rPh sb="3" eb="5">
      <t>ミリョク</t>
    </rPh>
    <rPh sb="5" eb="6">
      <t>カ</t>
    </rPh>
    <rPh sb="7" eb="8">
      <t>カカ</t>
    </rPh>
    <rPh sb="9" eb="11">
      <t>ホジョ</t>
    </rPh>
    <rPh sb="11" eb="13">
      <t>ジギョウ</t>
    </rPh>
    <rPh sb="16" eb="19">
      <t>ホジョキン</t>
    </rPh>
    <rPh sb="20" eb="22">
      <t>コウフ</t>
    </rPh>
    <rPh sb="24" eb="25">
      <t>サイ</t>
    </rPh>
    <rPh sb="31" eb="33">
      <t>サクゲン</t>
    </rPh>
    <rPh sb="34" eb="37">
      <t>コウリツカ</t>
    </rPh>
    <rPh sb="37" eb="38">
      <t>トウ</t>
    </rPh>
    <rPh sb="39" eb="41">
      <t>カンテン</t>
    </rPh>
    <rPh sb="43" eb="45">
      <t>ケイヒ</t>
    </rPh>
    <rPh sb="46" eb="49">
      <t>ダトウセイ</t>
    </rPh>
    <rPh sb="49" eb="50">
      <t>トウ</t>
    </rPh>
    <rPh sb="54" eb="56">
      <t>カクニン</t>
    </rPh>
    <rPh sb="61" eb="62">
      <t>ホカ</t>
    </rPh>
    <rPh sb="63" eb="65">
      <t>ガイブ</t>
    </rPh>
    <rPh sb="65" eb="67">
      <t>イイン</t>
    </rPh>
    <rPh sb="70" eb="72">
      <t>シンサ</t>
    </rPh>
    <rPh sb="73" eb="74">
      <t>ツウ</t>
    </rPh>
    <rPh sb="76" eb="78">
      <t>ジギョウ</t>
    </rPh>
    <rPh sb="79" eb="82">
      <t>ダトウセイ</t>
    </rPh>
    <rPh sb="82" eb="83">
      <t>トウ</t>
    </rPh>
    <rPh sb="84" eb="86">
      <t>シンサ</t>
    </rPh>
    <phoneticPr fontId="5"/>
  </si>
  <si>
    <t>実践的な活動等を通じた高校生の地域留学の推進のための情報発信等業務</t>
    <rPh sb="0" eb="3">
      <t>ジッセンテキ</t>
    </rPh>
    <rPh sb="4" eb="6">
      <t>カツドウ</t>
    </rPh>
    <rPh sb="6" eb="7">
      <t>トウ</t>
    </rPh>
    <rPh sb="8" eb="9">
      <t>ツウ</t>
    </rPh>
    <phoneticPr fontId="5"/>
  </si>
  <si>
    <t>①大学生の対流の促進：地方圏と東京圏の大学において、地方公共団体や産業界の協力を得て、地域産業の魅力発信のためのプロジェクトや、東京圏の学生が地方の魅力を体験できる交流プログラムなどを盛り込んだ計画を策定し、当該計画のうち効果が期待されるものを補助金により支援する。
②高校生の地域留学の促進：地方公共団体が高等学校等と連携し、魅力的な高等学校づくりにより、高校生の地域留学を推進するための取組のうち、高校魅力化のためのモデルとなる取組を、補助金により支援する。また、地域留学を円滑に進めるための仕組みづくりを行うとともに、各地の高校魅力化の取組を横展開し、更なる取組の促進を図るため、イベント等を実施する。</t>
    <phoneticPr fontId="5"/>
  </si>
  <si>
    <t>プログラムに参加した地方圏の大学の学生のうち、対流プログラムの存在が当該大学の進学につながった割合
※平成30年度途中から本事業を実施しているため、令和元年度プログラム参加者を対象に実績を調査</t>
    <phoneticPr fontId="5"/>
  </si>
  <si>
    <t>大学生の地域間の対流は、東京圏の大学の学生にとって教育上の効果だけでなく学生に地方の魅力を認識してもらうなどの効果が期待されることや、地方大学の学生にとっても（東京圏で学ぶ機会があることは）地方大学に進学する誘因となり、また、併せて高校生の段階で地方の魅力を認識する取組も進めることは、将来的なUIJターンの促進や関係人口の増大など、地方への人材還流や人材定着に寄与するものである。従って、本事業は地方創生の実現に向けて必要かつ適切な事業であり、優先度は高い。</t>
    <rPh sb="113" eb="114">
      <t>アワ</t>
    </rPh>
    <rPh sb="116" eb="119">
      <t>コウコウセイ</t>
    </rPh>
    <rPh sb="120" eb="122">
      <t>ダンカイ</t>
    </rPh>
    <rPh sb="123" eb="125">
      <t>チホウ</t>
    </rPh>
    <rPh sb="126" eb="128">
      <t>ミリョク</t>
    </rPh>
    <rPh sb="129" eb="131">
      <t>ニンシキ</t>
    </rPh>
    <rPh sb="133" eb="135">
      <t>トリク</t>
    </rPh>
    <rPh sb="136" eb="137">
      <t>スス</t>
    </rPh>
    <rPh sb="143" eb="146">
      <t>ショウライテキ</t>
    </rPh>
    <rPh sb="154" eb="156">
      <t>ソクシン</t>
    </rPh>
    <rPh sb="157" eb="159">
      <t>カンケイ</t>
    </rPh>
    <rPh sb="159" eb="161">
      <t>ジンコウ</t>
    </rPh>
    <rPh sb="162" eb="164">
      <t>ゾウダイ</t>
    </rPh>
    <rPh sb="167" eb="169">
      <t>チホウ</t>
    </rPh>
    <rPh sb="171" eb="173">
      <t>ジンザイ</t>
    </rPh>
    <rPh sb="173" eb="175">
      <t>カンリュウ</t>
    </rPh>
    <rPh sb="176" eb="178">
      <t>ジンザイ</t>
    </rPh>
    <rPh sb="178" eb="180">
      <t>テイチャク</t>
    </rPh>
    <rPh sb="181" eb="183">
      <t>キヨ</t>
    </rPh>
    <rPh sb="191" eb="192">
      <t>シタガ</t>
    </rPh>
    <rPh sb="195" eb="196">
      <t>ホン</t>
    </rPh>
    <rPh sb="196" eb="198">
      <t>ジギョウ</t>
    </rPh>
    <rPh sb="199" eb="201">
      <t>チホウ</t>
    </rPh>
    <rPh sb="201" eb="203">
      <t>ソウセイ</t>
    </rPh>
    <rPh sb="204" eb="206">
      <t>ジツゲン</t>
    </rPh>
    <rPh sb="207" eb="208">
      <t>ム</t>
    </rPh>
    <rPh sb="210" eb="212">
      <t>ヒツヨウ</t>
    </rPh>
    <rPh sb="214" eb="216">
      <t>テキセツ</t>
    </rPh>
    <rPh sb="217" eb="219">
      <t>ジギョウ</t>
    </rPh>
    <rPh sb="223" eb="226">
      <t>ユウセンド</t>
    </rPh>
    <rPh sb="227" eb="228">
      <t>タカ</t>
    </rPh>
    <phoneticPr fontId="5"/>
  </si>
  <si>
    <t>22/0</t>
    <phoneticPr fontId="5"/>
  </si>
  <si>
    <t>-</t>
    <phoneticPr fontId="5"/>
  </si>
  <si>
    <t>・高校の魅力化に係る補助事業においては、補助期間（５年間）以降の自走性を考慮し、補助期間中に申請自治体と道県教委との連携強化体制の構築などに係る取組も並行して行うことで、事業の自走性を高める取組を行っていく。
・なお、実績等も踏まえ大学生の地域間の対流に係る事業については、令和２年度限りの予算とし、令和３年度事業においては高校の魅力化を通じた地域留学のみを推進することとしている。</t>
    <rPh sb="1" eb="3">
      <t>コウコウ</t>
    </rPh>
    <rPh sb="4" eb="6">
      <t>ミリョク</t>
    </rPh>
    <rPh sb="6" eb="7">
      <t>カ</t>
    </rPh>
    <rPh sb="8" eb="9">
      <t>カカ</t>
    </rPh>
    <rPh sb="10" eb="12">
      <t>ホジョ</t>
    </rPh>
    <rPh sb="12" eb="14">
      <t>ジギョウ</t>
    </rPh>
    <rPh sb="20" eb="22">
      <t>ホジョ</t>
    </rPh>
    <rPh sb="22" eb="24">
      <t>キカン</t>
    </rPh>
    <rPh sb="26" eb="27">
      <t>ネン</t>
    </rPh>
    <rPh sb="27" eb="28">
      <t>カン</t>
    </rPh>
    <rPh sb="29" eb="31">
      <t>イコウ</t>
    </rPh>
    <rPh sb="32" eb="35">
      <t>ジソウセイ</t>
    </rPh>
    <rPh sb="36" eb="38">
      <t>コウリョ</t>
    </rPh>
    <rPh sb="40" eb="42">
      <t>ホジョ</t>
    </rPh>
    <rPh sb="42" eb="45">
      <t>キカンチュウ</t>
    </rPh>
    <rPh sb="46" eb="48">
      <t>シンセイ</t>
    </rPh>
    <rPh sb="48" eb="50">
      <t>ジチ</t>
    </rPh>
    <rPh sb="50" eb="51">
      <t>タイ</t>
    </rPh>
    <rPh sb="52" eb="54">
      <t>ドウケン</t>
    </rPh>
    <rPh sb="54" eb="56">
      <t>キョウイ</t>
    </rPh>
    <rPh sb="58" eb="60">
      <t>レンケイ</t>
    </rPh>
    <rPh sb="60" eb="62">
      <t>キョウカ</t>
    </rPh>
    <rPh sb="62" eb="64">
      <t>タイセイ</t>
    </rPh>
    <rPh sb="65" eb="67">
      <t>コウチク</t>
    </rPh>
    <rPh sb="70" eb="71">
      <t>カカ</t>
    </rPh>
    <rPh sb="72" eb="74">
      <t>トリクミ</t>
    </rPh>
    <rPh sb="75" eb="77">
      <t>ヘイコウ</t>
    </rPh>
    <rPh sb="79" eb="80">
      <t>オコナ</t>
    </rPh>
    <rPh sb="85" eb="87">
      <t>ジギョウ</t>
    </rPh>
    <rPh sb="88" eb="91">
      <t>ジソウセイ</t>
    </rPh>
    <rPh sb="92" eb="93">
      <t>タカ</t>
    </rPh>
    <rPh sb="95" eb="97">
      <t>トリクミ</t>
    </rPh>
    <rPh sb="98" eb="99">
      <t>オコナ</t>
    </rPh>
    <rPh sb="109" eb="111">
      <t>ジッセキ</t>
    </rPh>
    <rPh sb="111" eb="112">
      <t>トウ</t>
    </rPh>
    <rPh sb="113" eb="114">
      <t>フ</t>
    </rPh>
    <rPh sb="137" eb="139">
      <t>レイワ</t>
    </rPh>
    <rPh sb="140" eb="142">
      <t>ネンド</t>
    </rPh>
    <rPh sb="142" eb="143">
      <t>カギ</t>
    </rPh>
    <rPh sb="145" eb="147">
      <t>ヨサン</t>
    </rPh>
    <rPh sb="150" eb="152">
      <t>レイワ</t>
    </rPh>
    <rPh sb="153" eb="155">
      <t>ネンド</t>
    </rPh>
    <rPh sb="155" eb="157">
      <t>ジギョウ</t>
    </rPh>
    <rPh sb="162" eb="164">
      <t>コウコウ</t>
    </rPh>
    <rPh sb="165" eb="167">
      <t>ミリョク</t>
    </rPh>
    <rPh sb="167" eb="168">
      <t>カ</t>
    </rPh>
    <rPh sb="169" eb="170">
      <t>ツウ</t>
    </rPh>
    <rPh sb="172" eb="174">
      <t>チイキ</t>
    </rPh>
    <rPh sb="174" eb="176">
      <t>リュウガク</t>
    </rPh>
    <rPh sb="179" eb="181">
      <t>スイシン</t>
    </rPh>
    <phoneticPr fontId="5"/>
  </si>
  <si>
    <t>33,581/691</t>
    <phoneticPr fontId="5"/>
  </si>
  <si>
    <t>新型コロナウイルス感染症拡大の影響により、地域留学促進に係る広報イベントはオンラインでの開催が余儀なくされたものの、当初想定を上回る回数開催できた他、高校の魅力化に係る補助事業では当初想定を上回る件数の採択となった。一方、同影響により、大学生の地域間の対流に係る事業はプログラム等の参加者の確保ができなかったことから、△（一部できている）評価とした。</t>
    <rPh sb="108" eb="110">
      <t>イッポウ</t>
    </rPh>
    <rPh sb="111" eb="112">
      <t>ドウ</t>
    </rPh>
    <rPh sb="112" eb="114">
      <t>エイキョウ</t>
    </rPh>
    <rPh sb="118" eb="121">
      <t>ダイガクセイ</t>
    </rPh>
    <rPh sb="122" eb="124">
      <t>チイキ</t>
    </rPh>
    <rPh sb="124" eb="125">
      <t>カン</t>
    </rPh>
    <rPh sb="126" eb="128">
      <t>タイリュウ</t>
    </rPh>
    <rPh sb="129" eb="130">
      <t>カカ</t>
    </rPh>
    <rPh sb="131" eb="133">
      <t>ジギョウ</t>
    </rPh>
    <rPh sb="139" eb="140">
      <t>トウ</t>
    </rPh>
    <rPh sb="141" eb="144">
      <t>サンカシャ</t>
    </rPh>
    <rPh sb="145" eb="147">
      <t>カクホ</t>
    </rPh>
    <rPh sb="161" eb="163">
      <t>イチブ</t>
    </rPh>
    <rPh sb="169" eb="171">
      <t>ヒョウカ</t>
    </rPh>
    <phoneticPr fontId="5"/>
  </si>
  <si>
    <t>・令和２年度から開始した高校の魅力化を通じた地域留学推進に係る事業においては、地方公共団体による高等学校の魅力化に関する取組みについて、外部委員によるヒアリング審査等を通じて、計画内容、推進体制、コスト等の観点から妥当性を判断し補助先を決定しており、事業の効果的及び効率的な実施に必要な手続きを踏んでいる。なお、令和２年度は11件（12校）採択したところ。
・新型コロナウイルス感染症拡大の影響を受け、本事業においても計画の変更を余儀なくされた部分はあったものの、当初想定回数を上回るオンラインによる広報イベントの開催や、地域留学を円滑に進めるためのガイドラインの作成・公表・活用などを実現した。
・他方、高校の魅力化に係る補助事業先として令和２年度に採択された学校における留学生の受入れは令和３年度から始まるため、現時点で本事業の成果が把握できない部分もあり、成果実績の把握、事業の効率性や有効性に係る検証については、令和３年度事業を終えてから行う予定である。</t>
    <rPh sb="1" eb="3">
      <t>レイワ</t>
    </rPh>
    <rPh sb="4" eb="6">
      <t>ネンド</t>
    </rPh>
    <rPh sb="8" eb="10">
      <t>カイシ</t>
    </rPh>
    <rPh sb="19" eb="20">
      <t>ツウ</t>
    </rPh>
    <rPh sb="22" eb="24">
      <t>チイキ</t>
    </rPh>
    <rPh sb="24" eb="26">
      <t>リュウガク</t>
    </rPh>
    <rPh sb="29" eb="30">
      <t>カカ</t>
    </rPh>
    <rPh sb="31" eb="33">
      <t>ジギョウ</t>
    </rPh>
    <rPh sb="68" eb="70">
      <t>ガイブ</t>
    </rPh>
    <rPh sb="70" eb="72">
      <t>イイン</t>
    </rPh>
    <rPh sb="80" eb="82">
      <t>シンサ</t>
    </rPh>
    <rPh sb="82" eb="83">
      <t>トウ</t>
    </rPh>
    <rPh sb="84" eb="85">
      <t>ツウ</t>
    </rPh>
    <rPh sb="88" eb="90">
      <t>ケイカク</t>
    </rPh>
    <rPh sb="90" eb="92">
      <t>ナイヨウ</t>
    </rPh>
    <rPh sb="93" eb="95">
      <t>スイシン</t>
    </rPh>
    <rPh sb="95" eb="97">
      <t>タイセイ</t>
    </rPh>
    <rPh sb="101" eb="102">
      <t>トウ</t>
    </rPh>
    <rPh sb="103" eb="105">
      <t>カンテン</t>
    </rPh>
    <rPh sb="107" eb="110">
      <t>ダトウセイ</t>
    </rPh>
    <rPh sb="111" eb="113">
      <t>ハンダン</t>
    </rPh>
    <rPh sb="114" eb="116">
      <t>ホジョ</t>
    </rPh>
    <rPh sb="116" eb="117">
      <t>サキ</t>
    </rPh>
    <rPh sb="118" eb="120">
      <t>ケッテイ</t>
    </rPh>
    <rPh sb="131" eb="132">
      <t>オヨ</t>
    </rPh>
    <rPh sb="140" eb="142">
      <t>ヒツヨウ</t>
    </rPh>
    <rPh sb="143" eb="145">
      <t>テツヅ</t>
    </rPh>
    <rPh sb="147" eb="148">
      <t>フ</t>
    </rPh>
    <rPh sb="156" eb="158">
      <t>レイワ</t>
    </rPh>
    <rPh sb="159" eb="161">
      <t>ネンド</t>
    </rPh>
    <rPh sb="164" eb="165">
      <t>ケン</t>
    </rPh>
    <rPh sb="168" eb="169">
      <t>コウ</t>
    </rPh>
    <rPh sb="170" eb="172">
      <t>サイタク</t>
    </rPh>
    <rPh sb="180" eb="182">
      <t>シンガタ</t>
    </rPh>
    <rPh sb="189" eb="192">
      <t>カンセンショウ</t>
    </rPh>
    <rPh sb="192" eb="194">
      <t>カクダイ</t>
    </rPh>
    <rPh sb="195" eb="197">
      <t>エイキョウ</t>
    </rPh>
    <rPh sb="198" eb="199">
      <t>ウ</t>
    </rPh>
    <rPh sb="201" eb="202">
      <t>ホン</t>
    </rPh>
    <rPh sb="202" eb="204">
      <t>ジギョウ</t>
    </rPh>
    <rPh sb="209" eb="211">
      <t>ケイカク</t>
    </rPh>
    <rPh sb="212" eb="214">
      <t>ヘンコウ</t>
    </rPh>
    <rPh sb="215" eb="217">
      <t>ヨギ</t>
    </rPh>
    <rPh sb="222" eb="224">
      <t>ブブン</t>
    </rPh>
    <rPh sb="232" eb="234">
      <t>トウショ</t>
    </rPh>
    <rPh sb="234" eb="236">
      <t>ソウテイ</t>
    </rPh>
    <rPh sb="236" eb="238">
      <t>カイスウ</t>
    </rPh>
    <rPh sb="239" eb="241">
      <t>ウワマワ</t>
    </rPh>
    <rPh sb="250" eb="252">
      <t>コウホウ</t>
    </rPh>
    <rPh sb="257" eb="259">
      <t>カイサイ</t>
    </rPh>
    <rPh sb="261" eb="263">
      <t>チイキ</t>
    </rPh>
    <rPh sb="263" eb="265">
      <t>リュウガク</t>
    </rPh>
    <rPh sb="266" eb="268">
      <t>エンカツ</t>
    </rPh>
    <rPh sb="269" eb="270">
      <t>スス</t>
    </rPh>
    <rPh sb="282" eb="284">
      <t>サクセイ</t>
    </rPh>
    <rPh sb="285" eb="287">
      <t>コウヒョウ</t>
    </rPh>
    <rPh sb="288" eb="290">
      <t>カツヨウ</t>
    </rPh>
    <rPh sb="293" eb="295">
      <t>ジツゲン</t>
    </rPh>
    <rPh sb="300" eb="302">
      <t>タホウ</t>
    </rPh>
    <rPh sb="316" eb="317">
      <t>サキ</t>
    </rPh>
    <rPh sb="320" eb="322">
      <t>レイワ</t>
    </rPh>
    <rPh sb="400" eb="401">
      <t>カカ</t>
    </rPh>
    <phoneticPr fontId="5"/>
  </si>
  <si>
    <t>府</t>
  </si>
  <si>
    <t>補助対象の大学において、調査したデータを内閣府において集計</t>
    <phoneticPr fontId="5"/>
  </si>
  <si>
    <t>-</t>
    <phoneticPr fontId="5"/>
  </si>
  <si>
    <t>高校生の地域留学の促進（令和２年度実績）</t>
    <rPh sb="0" eb="3">
      <t>コウコウセイ</t>
    </rPh>
    <rPh sb="4" eb="6">
      <t>チイキ</t>
    </rPh>
    <rPh sb="6" eb="8">
      <t>リュウガク</t>
    </rPh>
    <rPh sb="9" eb="11">
      <t>ソクシン</t>
    </rPh>
    <rPh sb="12" eb="14">
      <t>レイワ</t>
    </rPh>
    <rPh sb="15" eb="17">
      <t>ネンド</t>
    </rPh>
    <rPh sb="17" eb="19">
      <t>ジッセキ</t>
    </rPh>
    <phoneticPr fontId="5"/>
  </si>
  <si>
    <t>A.三重県大台町</t>
    <rPh sb="2" eb="5">
      <t>ミエケン</t>
    </rPh>
    <rPh sb="5" eb="6">
      <t>オオ</t>
    </rPh>
    <rPh sb="6" eb="7">
      <t>ダイ</t>
    </rPh>
    <rPh sb="7" eb="8">
      <t>マチ</t>
    </rPh>
    <phoneticPr fontId="5"/>
  </si>
  <si>
    <t>地方創生支援事業費補助金</t>
    <phoneticPr fontId="5"/>
  </si>
  <si>
    <t>高校生の地域留学推進のための高校魅力化支援事業</t>
    <phoneticPr fontId="5"/>
  </si>
  <si>
    <t>地方創生支援委託費</t>
    <phoneticPr fontId="5"/>
  </si>
  <si>
    <t>B.一般財団法人地域・教育魅力化プラットフォーム</t>
    <phoneticPr fontId="5"/>
  </si>
  <si>
    <t>実践的な活動等を通じた高校生の地域留学の推進のための情報発信等業務</t>
    <phoneticPr fontId="5"/>
  </si>
  <si>
    <t xml:space="preserve">一般財団法人日本開発構想研究所 </t>
    <phoneticPr fontId="5"/>
  </si>
  <si>
    <t>官邸サーバーへの移行に伴う更新業務</t>
    <phoneticPr fontId="5"/>
  </si>
  <si>
    <t>５．地方創生</t>
  </si>
  <si>
    <t>５．地方創生に関する施策の推進</t>
  </si>
  <si>
    <t>高校生の地域留学に係る事業では、委託事業における事業者の選定に当たっては、一般競争入札（総合評価方式または最低価格方式）を実施することで、競争性を確保し広く公募を行ったが、地域留学推進のための情報発信等に係る業務委託については、１者応募であった。
なお、大学生の地域間の対流に係る事業は、新型コロナウイルス感染症の影響により、申請を予定していた大学に対して補助金交付の要件としていた東京圏の学生に地域産業の魅力を発信するプログラム等の参加者数の確保ができなかったことから、補助金を支出していない。</t>
    <rPh sb="0" eb="3">
      <t>コウコウセイ</t>
    </rPh>
    <rPh sb="4" eb="6">
      <t>チイキ</t>
    </rPh>
    <rPh sb="6" eb="8">
      <t>リュウガク</t>
    </rPh>
    <rPh sb="9" eb="10">
      <t>カカ</t>
    </rPh>
    <rPh sb="11" eb="13">
      <t>ジギョウ</t>
    </rPh>
    <rPh sb="16" eb="18">
      <t>イタク</t>
    </rPh>
    <rPh sb="18" eb="20">
      <t>ジギョウ</t>
    </rPh>
    <rPh sb="24" eb="27">
      <t>ジギョウシャ</t>
    </rPh>
    <rPh sb="28" eb="30">
      <t>センテイ</t>
    </rPh>
    <rPh sb="31" eb="32">
      <t>ア</t>
    </rPh>
    <rPh sb="37" eb="39">
      <t>イッパン</t>
    </rPh>
    <rPh sb="39" eb="41">
      <t>キョウソウ</t>
    </rPh>
    <rPh sb="41" eb="43">
      <t>ニュウサツ</t>
    </rPh>
    <rPh sb="44" eb="46">
      <t>ソウゴウ</t>
    </rPh>
    <rPh sb="46" eb="48">
      <t>ヒョウカ</t>
    </rPh>
    <rPh sb="48" eb="50">
      <t>ホウシキ</t>
    </rPh>
    <rPh sb="53" eb="55">
      <t>サイテイ</t>
    </rPh>
    <rPh sb="55" eb="57">
      <t>カカク</t>
    </rPh>
    <rPh sb="57" eb="59">
      <t>ホウシキ</t>
    </rPh>
    <rPh sb="61" eb="63">
      <t>ジッシ</t>
    </rPh>
    <rPh sb="69" eb="72">
      <t>キョウソウセイ</t>
    </rPh>
    <rPh sb="73" eb="75">
      <t>カクホ</t>
    </rPh>
    <rPh sb="76" eb="77">
      <t>ヒロ</t>
    </rPh>
    <rPh sb="78" eb="80">
      <t>コウボ</t>
    </rPh>
    <rPh sb="81" eb="82">
      <t>オコナ</t>
    </rPh>
    <rPh sb="102" eb="103">
      <t>カカ</t>
    </rPh>
    <rPh sb="104" eb="106">
      <t>ギョウム</t>
    </rPh>
    <rPh sb="106" eb="108">
      <t>イタク</t>
    </rPh>
    <rPh sb="115" eb="116">
      <t>シャ</t>
    </rPh>
    <rPh sb="116" eb="118">
      <t>オウボ</t>
    </rPh>
    <rPh sb="240" eb="242">
      <t>シシュツ</t>
    </rPh>
    <phoneticPr fontId="5"/>
  </si>
  <si>
    <t>-</t>
    <phoneticPr fontId="5"/>
  </si>
  <si>
    <t>点検対象外</t>
    <rPh sb="0" eb="2">
      <t>テンケン</t>
    </rPh>
    <rPh sb="2" eb="4">
      <t>タイショウ</t>
    </rPh>
    <rPh sb="4" eb="5">
      <t>ガイ</t>
    </rPh>
    <phoneticPr fontId="5"/>
  </si>
  <si>
    <t>事業の有効性・効率性・成果について適切かつ的確に検証するとともに、事業の進捗状況の把握に努めるべき。また、予算の効率的執行に努め、執行実績を適切に概算要求へ反映させるべき。</t>
    <phoneticPr fontId="5"/>
  </si>
  <si>
    <t>参事官　中野　理美</t>
    <rPh sb="4" eb="6">
      <t>ナカノ</t>
    </rPh>
    <rPh sb="7" eb="9">
      <t>リミ</t>
    </rPh>
    <phoneticPr fontId="5"/>
  </si>
  <si>
    <t>引き続き、事業の有効性・効率性・成果について適切かつ的確に検証しつつ、予算の効率的執行に努めてまいりたい。</t>
    <phoneticPr fontId="5"/>
  </si>
  <si>
    <t>新たな成長推進：22</t>
    <rPh sb="0" eb="1">
      <t>アラ</t>
    </rPh>
    <rPh sb="3" eb="5">
      <t>セイチョウ</t>
    </rPh>
    <rPh sb="5" eb="7">
      <t>スイシン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</si>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</sst>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sz val="11"/>
      <name val="Segoe UI"/>
      <family val="2"/>
    </font>
    <font>
      <b/>
      <sz val="20"/>
      <name val="ＭＳ Ｐゴシック"/>
      <family val="3"/>
      <charset val="128"/>
    </font>
    <font>
      <sz val="10"/>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7"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5" fillId="3" borderId="40" xfId="0" applyFont="1" applyFill="1" applyBorder="1">
      <alignment vertical="center"/>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29" fillId="0" borderId="0" xfId="0" applyFont="1" applyAlignment="1">
      <alignment vertical="center" wrapText="1"/>
    </xf>
    <xf numFmtId="0" fontId="5" fillId="3" borderId="25" xfId="0" applyFont="1" applyFill="1" applyBorder="1">
      <alignment vertical="center"/>
    </xf>
    <xf numFmtId="0" fontId="5" fillId="3" borderId="25" xfId="0" applyFont="1" applyFill="1" applyBorder="1" applyAlignment="1">
      <alignment vertical="center" wrapText="1"/>
    </xf>
    <xf numFmtId="0" fontId="30"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0" fontId="0" fillId="5" borderId="131" xfId="0" applyFont="1" applyFill="1" applyBorder="1" applyAlignment="1" applyProtection="1">
      <alignment horizontal="center" vertical="center"/>
      <protection locked="0"/>
    </xf>
    <xf numFmtId="178" fontId="23" fillId="0" borderId="33" xfId="0" applyNumberFormat="1" applyFont="1" applyFill="1" applyBorder="1" applyAlignment="1" applyProtection="1">
      <alignment horizontal="center" vertical="center" wrapText="1"/>
      <protection locked="0"/>
    </xf>
    <xf numFmtId="0" fontId="31" fillId="0" borderId="0" xfId="1" applyFont="1" applyFill="1" applyBorder="1" applyAlignment="1" applyProtection="1">
      <alignment vertical="top"/>
      <protection locked="0"/>
    </xf>
    <xf numFmtId="0" fontId="0" fillId="0" borderId="0" xfId="0" applyProtection="1">
      <alignment vertical="center"/>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179" fontId="23" fillId="0" borderId="24" xfId="0" applyNumberFormat="1" applyFont="1" applyFill="1" applyBorder="1" applyAlignment="1" applyProtection="1">
      <alignment horizontal="center" vertical="center" wrapText="1"/>
      <protection locked="0"/>
    </xf>
    <xf numFmtId="178" fontId="23" fillId="0" borderId="2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0" fillId="3" borderId="10" xfId="0" applyFont="1" applyFill="1" applyBorder="1" applyAlignment="1">
      <alignment horizontal="center" vertical="center"/>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6" xfId="0" applyFont="1" applyBorder="1" applyAlignment="1">
      <alignment horizontal="center" vertical="center"/>
    </xf>
    <xf numFmtId="0" fontId="0" fillId="0" borderId="47"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0" borderId="121"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6" xfId="0" applyFont="1" applyFill="1" applyBorder="1" applyAlignment="1">
      <alignment horizontal="center" vertical="center"/>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13" fillId="3" borderId="23"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6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49" fontId="0" fillId="0" borderId="10"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3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49" fontId="0" fillId="5" borderId="10" xfId="0" applyNumberFormat="1" applyFont="1" applyFill="1" applyBorder="1" applyAlignment="1" applyProtection="1">
      <alignment horizontal="left" vertical="center" wrapText="1"/>
      <protection locked="0"/>
    </xf>
    <xf numFmtId="49" fontId="3"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right" vertical="center" wrapText="1"/>
      <protection locked="0"/>
    </xf>
    <xf numFmtId="182" fontId="3" fillId="5" borderId="10" xfId="0" applyNumberFormat="1" applyFont="1" applyFill="1" applyBorder="1" applyAlignment="1" applyProtection="1">
      <alignment horizontal="right" vertical="center" wrapText="1"/>
      <protection locked="0"/>
    </xf>
    <xf numFmtId="0" fontId="16" fillId="0" borderId="114" xfId="0" applyFont="1" applyFill="1" applyBorder="1" applyAlignment="1">
      <alignment horizontal="center" vertical="center" shrinkToFit="1"/>
    </xf>
    <xf numFmtId="0" fontId="0" fillId="0" borderId="115"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3" borderId="10" xfId="0" applyFill="1" applyBorder="1" applyAlignment="1">
      <alignment horizontal="center" vertical="center" wrapText="1"/>
    </xf>
    <xf numFmtId="0" fontId="0" fillId="5" borderId="10" xfId="0" applyFill="1" applyBorder="1" applyAlignment="1" applyProtection="1">
      <alignment horizontal="left" vertical="center" wrapText="1"/>
      <protection locked="0"/>
    </xf>
    <xf numFmtId="0" fontId="11" fillId="2" borderId="10" xfId="0" applyFont="1" applyFill="1" applyBorder="1" applyAlignment="1">
      <alignment horizontal="center" vertical="center" wrapText="1"/>
    </xf>
    <xf numFmtId="0" fontId="11" fillId="2" borderId="10" xfId="0" applyFont="1" applyFill="1" applyBorder="1" applyAlignment="1">
      <alignment horizontal="center" vertical="center"/>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2" borderId="23" xfId="0" applyFont="1" applyFill="1" applyBorder="1" applyAlignment="1">
      <alignment horizontal="center" vertical="center"/>
    </xf>
    <xf numFmtId="177" fontId="0" fillId="0" borderId="10" xfId="0" applyNumberFormat="1" applyFont="1" applyFill="1" applyBorder="1" applyAlignment="1" applyProtection="1">
      <alignment horizontal="center" vertical="center" shrinkToFit="1"/>
      <protection locked="0"/>
    </xf>
    <xf numFmtId="177" fontId="0" fillId="0" borderId="123" xfId="0" applyNumberFormat="1" applyFont="1" applyFill="1" applyBorder="1" applyAlignment="1" applyProtection="1">
      <alignment horizontal="center" vertical="center" shrinkToFit="1"/>
      <protection locked="0"/>
    </xf>
    <xf numFmtId="0" fontId="11" fillId="2" borderId="123"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0" borderId="37" xfId="0" applyNumberFormat="1" applyFont="1" applyFill="1" applyBorder="1" applyAlignment="1" applyProtection="1">
      <alignment horizontal="center" vertical="center" shrinkToFit="1"/>
      <protection locked="0"/>
    </xf>
    <xf numFmtId="0" fontId="0" fillId="2" borderId="10" xfId="0" applyFont="1" applyFill="1" applyBorder="1" applyAlignment="1">
      <alignment horizontal="center" vertical="center"/>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0" borderId="37" xfId="0" applyFont="1" applyFill="1" applyBorder="1" applyAlignment="1" applyProtection="1">
      <alignment horizontal="center" vertical="center" shrinkToFit="1"/>
      <protection locked="0"/>
    </xf>
    <xf numFmtId="0" fontId="0" fillId="0" borderId="10"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13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35"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22"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39"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0" fontId="0" fillId="0" borderId="10" xfId="0" applyFont="1" applyBorder="1" applyAlignment="1" applyProtection="1">
      <alignment horizontal="center" vertical="center" shrinkToFit="1"/>
      <protection locked="0"/>
    </xf>
    <xf numFmtId="177" fontId="0" fillId="0" borderId="29" xfId="0" applyNumberFormat="1" applyFont="1" applyFill="1" applyBorder="1" applyAlignment="1" applyProtection="1">
      <alignment horizontal="center" vertical="center"/>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8" fontId="19" fillId="0" borderId="6" xfId="0" applyNumberFormat="1"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3" fillId="2" borderId="10" xfId="0" applyFont="1" applyFill="1" applyBorder="1" applyAlignment="1">
      <alignment vertical="center" wrapText="1"/>
    </xf>
    <xf numFmtId="0" fontId="3" fillId="2" borderId="10" xfId="0" applyFont="1" applyFill="1" applyBorder="1" applyAlignment="1">
      <alignment horizontal="center" vertical="center"/>
    </xf>
    <xf numFmtId="0" fontId="0" fillId="3" borderId="10"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182" fontId="0" fillId="0" borderId="10" xfId="0" applyNumberFormat="1" applyFont="1" applyFill="1" applyBorder="1" applyAlignment="1" applyProtection="1">
      <alignment horizontal="right" vertical="center" wrapText="1"/>
      <protection locked="0"/>
    </xf>
    <xf numFmtId="182" fontId="3" fillId="0" borderId="10" xfId="0" applyNumberFormat="1" applyFont="1" applyFill="1" applyBorder="1" applyAlignment="1" applyProtection="1">
      <alignment horizontal="right" vertical="center" wrapText="1"/>
      <protection locked="0"/>
    </xf>
    <xf numFmtId="0" fontId="3" fillId="0" borderId="10" xfId="0" applyFont="1" applyBorder="1" applyAlignment="1">
      <alignment horizontal="center" vertical="center"/>
    </xf>
    <xf numFmtId="0" fontId="0" fillId="0" borderId="1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181" fontId="0" fillId="5" borderId="10" xfId="0" applyNumberFormat="1" applyFont="1" applyFill="1" applyBorder="1" applyAlignment="1" applyProtection="1">
      <alignment horizontal="center" vertical="center" wrapText="1"/>
      <protection locked="0"/>
    </xf>
    <xf numFmtId="181" fontId="3" fillId="5" borderId="10" xfId="0" applyNumberFormat="1" applyFont="1" applyFill="1" applyBorder="1" applyAlignment="1" applyProtection="1">
      <alignment horizontal="center"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0" borderId="72"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3"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21" fillId="2" borderId="23"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13" fillId="2" borderId="128"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41"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8" fillId="2" borderId="105"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12" fillId="2" borderId="89"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0" xfId="0" applyNumberFormat="1" applyFont="1" applyFill="1" applyBorder="1" applyAlignment="1">
      <alignment horizontal="center" vertical="center"/>
    </xf>
    <xf numFmtId="0" fontId="9"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7" xfId="0" applyFont="1" applyFill="1" applyBorder="1" applyAlignment="1">
      <alignment horizontal="center" vertical="center"/>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6" borderId="136" xfId="0" applyFont="1" applyFill="1" applyBorder="1" applyAlignment="1">
      <alignment horizontal="center" vertical="center"/>
    </xf>
    <xf numFmtId="0" fontId="0" fillId="6" borderId="135" xfId="0" applyFont="1" applyFill="1" applyBorder="1" applyAlignment="1">
      <alignment horizontal="center" vertical="center"/>
    </xf>
    <xf numFmtId="0" fontId="0" fillId="6" borderId="15" xfId="0" applyFont="1" applyFill="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3" fillId="0" borderId="40" xfId="0"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13"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3" xfId="0" applyFont="1" applyFill="1" applyBorder="1" applyAlignment="1">
      <alignment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24" xfId="0" applyFont="1" applyFill="1" applyBorder="1" applyAlignment="1">
      <alignment vertical="center" wrapText="1"/>
    </xf>
    <xf numFmtId="0" fontId="0" fillId="5" borderId="104" xfId="0" applyFont="1" applyFill="1" applyBorder="1" applyAlignment="1">
      <alignment vertical="center" wrapText="1"/>
    </xf>
    <xf numFmtId="0" fontId="0" fillId="5" borderId="126"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wrapText="1"/>
      <protection locked="0"/>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1" fillId="0" borderId="41"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0" xfId="0" applyNumberFormat="1" applyFont="1" applyFill="1" applyBorder="1" applyAlignment="1" applyProtection="1">
      <alignment horizontal="right" vertical="center"/>
      <protection locked="0"/>
    </xf>
    <xf numFmtId="0" fontId="17" fillId="2" borderId="4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0" borderId="98" xfId="0" applyFont="1" applyFill="1" applyBorder="1" applyAlignment="1" applyProtection="1">
      <alignment horizontal="left" vertical="center" wrapText="1"/>
      <protection locked="0"/>
    </xf>
    <xf numFmtId="0" fontId="0" fillId="5" borderId="106"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5" borderId="14" xfId="0" applyFont="1" applyFill="1" applyBorder="1" applyAlignment="1">
      <alignmen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6" borderId="62"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3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35"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0"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3" xfId="0" applyFont="1" applyFill="1" applyBorder="1" applyAlignment="1">
      <alignment horizontal="center" vertical="center"/>
    </xf>
    <xf numFmtId="0" fontId="0" fillId="6" borderId="138" xfId="0" applyFont="1" applyFill="1" applyBorder="1" applyAlignment="1">
      <alignment horizontal="center" vertical="center"/>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0" borderId="37" xfId="0" applyFont="1" applyBorder="1" applyAlignment="1">
      <alignment horizontal="center" vertical="center"/>
    </xf>
    <xf numFmtId="0" fontId="0" fillId="5" borderId="1"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63" xfId="0" applyFont="1" applyFill="1" applyBorder="1" applyAlignment="1">
      <alignment vertical="center"/>
    </xf>
    <xf numFmtId="0" fontId="0" fillId="5" borderId="59" xfId="0" applyFont="1" applyFill="1" applyBorder="1" applyAlignment="1">
      <alignment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13"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101" xfId="0" applyFont="1" applyFill="1" applyBorder="1" applyAlignment="1">
      <alignment horizontal="center" vertical="center"/>
    </xf>
    <xf numFmtId="0" fontId="0" fillId="0" borderId="102"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0" fillId="2" borderId="129"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50" xfId="0" applyFont="1" applyFill="1" applyBorder="1" applyAlignment="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61" xfId="0" applyNumberFormat="1"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28" fillId="2" borderId="89" xfId="3" applyFont="1" applyFill="1" applyBorder="1" applyAlignment="1" applyProtection="1">
      <alignment horizontal="center" vertical="center" wrapText="1"/>
    </xf>
    <xf numFmtId="0" fontId="28" fillId="2" borderId="10" xfId="3" applyFont="1" applyFill="1" applyBorder="1" applyAlignment="1" applyProtection="1">
      <alignment horizontal="center" vertical="center" wrapText="1"/>
    </xf>
    <xf numFmtId="0" fontId="11" fillId="2" borderId="84" xfId="0" applyFont="1" applyFill="1" applyBorder="1" applyAlignment="1">
      <alignment horizontal="center" vertical="center"/>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15" fillId="3" borderId="136" xfId="0" applyFont="1" applyFill="1" applyBorder="1" applyAlignment="1">
      <alignment horizontal="center" vertical="center" textRotation="255" wrapText="1"/>
    </xf>
    <xf numFmtId="0" fontId="15" fillId="3" borderId="13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63500</xdr:colOff>
      <xdr:row>145</xdr:row>
      <xdr:rowOff>129659</xdr:rowOff>
    </xdr:from>
    <xdr:to>
      <xdr:col>39</xdr:col>
      <xdr:colOff>158750</xdr:colOff>
      <xdr:row>146</xdr:row>
      <xdr:rowOff>320159</xdr:rowOff>
    </xdr:to>
    <xdr:sp macro="" textlink="">
      <xdr:nvSpPr>
        <xdr:cNvPr id="19" name="正方形/長方形 18"/>
        <xdr:cNvSpPr/>
      </xdr:nvSpPr>
      <xdr:spPr>
        <a:xfrm>
          <a:off x="5619750" y="56017597"/>
          <a:ext cx="2278063" cy="539750"/>
        </a:xfrm>
        <a:prstGeom prst="rect">
          <a:avLst/>
        </a:prstGeom>
        <a:solidFill>
          <a:sysClr val="window" lastClr="FFFFFF"/>
        </a:solidFill>
        <a:ln w="127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（総合評価・最低価格）</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52917</xdr:colOff>
      <xdr:row>139</xdr:row>
      <xdr:rowOff>186540</xdr:rowOff>
    </xdr:from>
    <xdr:to>
      <xdr:col>46</xdr:col>
      <xdr:colOff>74084</xdr:colOff>
      <xdr:row>141</xdr:row>
      <xdr:rowOff>275379</xdr:rowOff>
    </xdr:to>
    <xdr:sp macro="" textlink="">
      <xdr:nvSpPr>
        <xdr:cNvPr id="8" name="正方形/長方形 7"/>
        <xdr:cNvSpPr/>
      </xdr:nvSpPr>
      <xdr:spPr>
        <a:xfrm>
          <a:off x="2434167" y="53978978"/>
          <a:ext cx="6768042" cy="787339"/>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内閣府</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95</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0</xdr:colOff>
      <xdr:row>146</xdr:row>
      <xdr:rowOff>256656</xdr:rowOff>
    </xdr:from>
    <xdr:to>
      <xdr:col>27</xdr:col>
      <xdr:colOff>102576</xdr:colOff>
      <xdr:row>150</xdr:row>
      <xdr:rowOff>97906</xdr:rowOff>
    </xdr:to>
    <xdr:sp macro="" textlink="">
      <xdr:nvSpPr>
        <xdr:cNvPr id="10" name="正方形/長方形 9"/>
        <xdr:cNvSpPr/>
      </xdr:nvSpPr>
      <xdr:spPr>
        <a:xfrm>
          <a:off x="2976563" y="56493844"/>
          <a:ext cx="2483826" cy="123825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Ａ．都道府県・市町村</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（１１機関）</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56</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123298</xdr:colOff>
      <xdr:row>150</xdr:row>
      <xdr:rowOff>199502</xdr:rowOff>
    </xdr:from>
    <xdr:to>
      <xdr:col>26</xdr:col>
      <xdr:colOff>195794</xdr:colOff>
      <xdr:row>154</xdr:row>
      <xdr:rowOff>65341</xdr:rowOff>
    </xdr:to>
    <xdr:sp macro="" textlink="">
      <xdr:nvSpPr>
        <xdr:cNvPr id="12" name="大かっこ 11"/>
        <xdr:cNvSpPr/>
      </xdr:nvSpPr>
      <xdr:spPr>
        <a:xfrm>
          <a:off x="3099861" y="57833690"/>
          <a:ext cx="2255308" cy="1262839"/>
        </a:xfrm>
        <a:prstGeom prst="bracketPair">
          <a:avLst>
            <a:gd name="adj" fmla="val 8176"/>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魅力的な高等学校づくりにより、高校生の地域留学を推進するための取組のうち、高校魅力化のためのモデルとなる取組</a:t>
          </a:r>
          <a:r>
            <a:rPr kumimoji="1" lang="ja-JP" altLang="en-US" sz="1100">
              <a:effectLst/>
              <a:latin typeface="+mn-lt"/>
              <a:ea typeface="+mn-ea"/>
              <a:cs typeface="+mn-cs"/>
            </a:rPr>
            <a:t>の</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設計・実施　　　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95251</xdr:colOff>
      <xdr:row>146</xdr:row>
      <xdr:rowOff>277821</xdr:rowOff>
    </xdr:from>
    <xdr:to>
      <xdr:col>41</xdr:col>
      <xdr:colOff>7327</xdr:colOff>
      <xdr:row>150</xdr:row>
      <xdr:rowOff>87322</xdr:rowOff>
    </xdr:to>
    <xdr:sp macro="" textlink="">
      <xdr:nvSpPr>
        <xdr:cNvPr id="13" name="正方形/長方形 12"/>
        <xdr:cNvSpPr/>
      </xdr:nvSpPr>
      <xdr:spPr>
        <a:xfrm>
          <a:off x="5651501" y="56515009"/>
          <a:ext cx="2491764" cy="1206501"/>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Ｂ．民間事業者</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（３者）</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39</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10588</xdr:colOff>
      <xdr:row>142</xdr:row>
      <xdr:rowOff>9270</xdr:rowOff>
    </xdr:from>
    <xdr:to>
      <xdr:col>31</xdr:col>
      <xdr:colOff>45057</xdr:colOff>
      <xdr:row>145</xdr:row>
      <xdr:rowOff>44988</xdr:rowOff>
    </xdr:to>
    <xdr:sp macro="" textlink="">
      <xdr:nvSpPr>
        <xdr:cNvPr id="14" name="下矢印 13"/>
        <xdr:cNvSpPr/>
      </xdr:nvSpPr>
      <xdr:spPr>
        <a:xfrm>
          <a:off x="5963713" y="54849458"/>
          <a:ext cx="232907" cy="1083468"/>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137583</xdr:colOff>
      <xdr:row>150</xdr:row>
      <xdr:rowOff>218555</xdr:rowOff>
    </xdr:from>
    <xdr:to>
      <xdr:col>40</xdr:col>
      <xdr:colOff>42332</xdr:colOff>
      <xdr:row>154</xdr:row>
      <xdr:rowOff>72668</xdr:rowOff>
    </xdr:to>
    <xdr:sp macro="" textlink="">
      <xdr:nvSpPr>
        <xdr:cNvPr id="16" name="大かっこ 15"/>
        <xdr:cNvSpPr/>
      </xdr:nvSpPr>
      <xdr:spPr>
        <a:xfrm>
          <a:off x="5693833" y="57852743"/>
          <a:ext cx="2285999" cy="1251113"/>
        </a:xfrm>
        <a:prstGeom prst="bracketPair">
          <a:avLst>
            <a:gd name="adj" fmla="val 8176"/>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n-lt"/>
              <a:ea typeface="+mn-ea"/>
              <a:cs typeface="+mn-cs"/>
            </a:rPr>
            <a:t>地域留学を円滑に進めるための仕組みづくり、地域留学を促進するイベントの実施、高校魅力化支援に係る協力者会議の運営　　　等</a:t>
          </a:r>
          <a:endPar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63500</xdr:colOff>
      <xdr:row>142</xdr:row>
      <xdr:rowOff>23821</xdr:rowOff>
    </xdr:from>
    <xdr:to>
      <xdr:col>23</xdr:col>
      <xdr:colOff>63499</xdr:colOff>
      <xdr:row>145</xdr:row>
      <xdr:rowOff>97904</xdr:rowOff>
    </xdr:to>
    <xdr:sp macro="" textlink="">
      <xdr:nvSpPr>
        <xdr:cNvPr id="17" name="大かっこ 16"/>
        <xdr:cNvSpPr/>
      </xdr:nvSpPr>
      <xdr:spPr>
        <a:xfrm>
          <a:off x="1452563" y="54864009"/>
          <a:ext cx="3174999" cy="1121833"/>
        </a:xfrm>
        <a:prstGeom prst="bracketPair">
          <a:avLst>
            <a:gd name="adj" fmla="val 8176"/>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chemeClr val="tx1"/>
              </a:solidFill>
            </a:rPr>
            <a:t>地方公共団体が高等学校等と連携し、魅力的な高等学校づくりにより、高校生の地域留学を推進するための取組のうち、高校魅力化のためのモデルとなる取組に対する補助</a:t>
          </a:r>
          <a:endParaRPr kumimoji="1" lang="en-US" altLang="ja-JP" sz="1100">
            <a:solidFill>
              <a:schemeClr val="tx1"/>
            </a:solidFill>
          </a:endParaRPr>
        </a:p>
      </xdr:txBody>
    </xdr:sp>
    <xdr:clientData/>
  </xdr:twoCellAnchor>
  <xdr:twoCellAnchor>
    <xdr:from>
      <xdr:col>15</xdr:col>
      <xdr:colOff>148168</xdr:colOff>
      <xdr:row>145</xdr:row>
      <xdr:rowOff>193160</xdr:rowOff>
    </xdr:from>
    <xdr:to>
      <xdr:col>26</xdr:col>
      <xdr:colOff>179917</xdr:colOff>
      <xdr:row>146</xdr:row>
      <xdr:rowOff>108492</xdr:rowOff>
    </xdr:to>
    <xdr:sp macro="" textlink="">
      <xdr:nvSpPr>
        <xdr:cNvPr id="18" name="正方形/長方形 17"/>
        <xdr:cNvSpPr/>
      </xdr:nvSpPr>
      <xdr:spPr>
        <a:xfrm>
          <a:off x="3124731" y="56081098"/>
          <a:ext cx="2214561" cy="264582"/>
        </a:xfrm>
        <a:prstGeom prst="rect">
          <a:avLst/>
        </a:prstGeom>
        <a:solidFill>
          <a:sysClr val="window" lastClr="FFFFFF"/>
        </a:solidFill>
        <a:ln w="127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33</xdr:col>
      <xdr:colOff>158750</xdr:colOff>
      <xdr:row>142</xdr:row>
      <xdr:rowOff>66155</xdr:rowOff>
    </xdr:from>
    <xdr:to>
      <xdr:col>49</xdr:col>
      <xdr:colOff>338667</xdr:colOff>
      <xdr:row>145</xdr:row>
      <xdr:rowOff>66155</xdr:rowOff>
    </xdr:to>
    <xdr:sp macro="" textlink="">
      <xdr:nvSpPr>
        <xdr:cNvPr id="20" name="大かっこ 19"/>
        <xdr:cNvSpPr/>
      </xdr:nvSpPr>
      <xdr:spPr>
        <a:xfrm>
          <a:off x="6707188" y="54906343"/>
          <a:ext cx="3354917" cy="1047750"/>
        </a:xfrm>
        <a:prstGeom prst="bracketPair">
          <a:avLst>
            <a:gd name="adj" fmla="val 8176"/>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地域留学を円滑に進めるための仕組みづくり、地域留学を促進するイベントの実施、</a:t>
          </a:r>
          <a:r>
            <a:rPr kumimoji="1" lang="ja-JP" altLang="ja-JP" sz="1100" b="0" i="0" baseline="0">
              <a:solidFill>
                <a:schemeClr val="tx1"/>
              </a:solidFill>
              <a:effectLst/>
              <a:latin typeface="+mn-lt"/>
              <a:ea typeface="+mn-ea"/>
              <a:cs typeface="+mn-cs"/>
            </a:rPr>
            <a:t>高校魅力化支援に係る協力者会議の運営</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等を委託</a:t>
          </a:r>
          <a:endPar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116417</xdr:colOff>
      <xdr:row>142</xdr:row>
      <xdr:rowOff>13237</xdr:rowOff>
    </xdr:from>
    <xdr:to>
      <xdr:col>26</xdr:col>
      <xdr:colOff>161468</xdr:colOff>
      <xdr:row>145</xdr:row>
      <xdr:rowOff>34404</xdr:rowOff>
    </xdr:to>
    <xdr:sp macro="" textlink="">
      <xdr:nvSpPr>
        <xdr:cNvPr id="33" name="下矢印 32"/>
        <xdr:cNvSpPr/>
      </xdr:nvSpPr>
      <xdr:spPr>
        <a:xfrm>
          <a:off x="5077355" y="54853425"/>
          <a:ext cx="243488" cy="1068917"/>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148167</xdr:colOff>
      <xdr:row>155</xdr:row>
      <xdr:rowOff>515947</xdr:rowOff>
    </xdr:from>
    <xdr:to>
      <xdr:col>37</xdr:col>
      <xdr:colOff>15875</xdr:colOff>
      <xdr:row>157</xdr:row>
      <xdr:rowOff>7947</xdr:rowOff>
    </xdr:to>
    <xdr:sp macro="" textlink="">
      <xdr:nvSpPr>
        <xdr:cNvPr id="34" name="正方形/長方形 33"/>
        <xdr:cNvSpPr/>
      </xdr:nvSpPr>
      <xdr:spPr>
        <a:xfrm>
          <a:off x="3918480" y="60213885"/>
          <a:ext cx="3439583" cy="82550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事務費</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84"/>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1" max="61" width="27.875" customWidth="1"/>
    <col min="62" max="62" width="12.25" customWidth="1"/>
  </cols>
  <sheetData>
    <row r="1" spans="1:50" ht="23.25" customHeight="1" x14ac:dyDescent="0.15">
      <c r="AP1" s="11"/>
      <c r="AQ1" s="11"/>
      <c r="AR1" s="11"/>
      <c r="AS1" s="11"/>
      <c r="AT1" s="11"/>
      <c r="AU1" s="11"/>
      <c r="AV1" s="11"/>
      <c r="AW1" s="2"/>
    </row>
    <row r="2" spans="1:50" ht="21.75" customHeight="1" thickBot="1" x14ac:dyDescent="0.2">
      <c r="A2" s="53"/>
      <c r="B2" s="53"/>
      <c r="C2" s="53"/>
      <c r="D2" s="53"/>
      <c r="E2" s="53"/>
      <c r="F2" s="53"/>
      <c r="G2" s="53"/>
      <c r="H2" s="53"/>
      <c r="I2" s="53"/>
      <c r="J2" s="53"/>
      <c r="K2" s="53"/>
      <c r="L2" s="53"/>
      <c r="M2" s="53"/>
      <c r="N2" s="53"/>
      <c r="O2" s="53"/>
      <c r="P2" s="53"/>
      <c r="Q2" s="53"/>
      <c r="R2" s="53"/>
      <c r="S2" s="53"/>
      <c r="T2" s="53"/>
      <c r="U2" s="53"/>
      <c r="V2" s="53"/>
      <c r="W2" s="53"/>
      <c r="X2" s="63" t="s">
        <v>0</v>
      </c>
      <c r="Y2" s="53"/>
      <c r="Z2" s="41"/>
      <c r="AA2" s="41"/>
      <c r="AB2" s="41"/>
      <c r="AC2" s="41"/>
      <c r="AD2" s="152">
        <v>2021</v>
      </c>
      <c r="AE2" s="152"/>
      <c r="AF2" s="152"/>
      <c r="AG2" s="152"/>
      <c r="AH2" s="152"/>
      <c r="AI2" s="65" t="s">
        <v>260</v>
      </c>
      <c r="AJ2" s="152" t="s">
        <v>653</v>
      </c>
      <c r="AK2" s="152"/>
      <c r="AL2" s="152"/>
      <c r="AM2" s="152"/>
      <c r="AN2" s="65" t="s">
        <v>260</v>
      </c>
      <c r="AO2" s="152">
        <v>20</v>
      </c>
      <c r="AP2" s="152"/>
      <c r="AQ2" s="152"/>
      <c r="AR2" s="66" t="s">
        <v>557</v>
      </c>
      <c r="AS2" s="153">
        <v>23</v>
      </c>
      <c r="AT2" s="153"/>
      <c r="AU2" s="153"/>
      <c r="AV2" s="65" t="str">
        <f>IF(AW2="","","-")</f>
        <v/>
      </c>
      <c r="AW2" s="261"/>
      <c r="AX2" s="261"/>
    </row>
    <row r="3" spans="1:50" ht="21" customHeight="1" thickBot="1" x14ac:dyDescent="0.2">
      <c r="A3" s="341" t="s">
        <v>550</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23" t="s">
        <v>59</v>
      </c>
      <c r="AJ3" s="343" t="s">
        <v>558</v>
      </c>
      <c r="AK3" s="343"/>
      <c r="AL3" s="343"/>
      <c r="AM3" s="343"/>
      <c r="AN3" s="343"/>
      <c r="AO3" s="343"/>
      <c r="AP3" s="343"/>
      <c r="AQ3" s="343"/>
      <c r="AR3" s="343"/>
      <c r="AS3" s="343"/>
      <c r="AT3" s="343"/>
      <c r="AU3" s="343"/>
      <c r="AV3" s="343"/>
      <c r="AW3" s="343"/>
      <c r="AX3" s="24" t="s">
        <v>60</v>
      </c>
    </row>
    <row r="4" spans="1:50" ht="24.75" customHeight="1" x14ac:dyDescent="0.15">
      <c r="A4" s="567" t="s">
        <v>25</v>
      </c>
      <c r="B4" s="568"/>
      <c r="C4" s="568"/>
      <c r="D4" s="568"/>
      <c r="E4" s="568"/>
      <c r="F4" s="568"/>
      <c r="G4" s="543" t="s">
        <v>604</v>
      </c>
      <c r="H4" s="544"/>
      <c r="I4" s="544"/>
      <c r="J4" s="544"/>
      <c r="K4" s="544"/>
      <c r="L4" s="544"/>
      <c r="M4" s="544"/>
      <c r="N4" s="544"/>
      <c r="O4" s="544"/>
      <c r="P4" s="544"/>
      <c r="Q4" s="544"/>
      <c r="R4" s="544"/>
      <c r="S4" s="544"/>
      <c r="T4" s="544"/>
      <c r="U4" s="544"/>
      <c r="V4" s="544"/>
      <c r="W4" s="544"/>
      <c r="X4" s="544"/>
      <c r="Y4" s="545" t="s">
        <v>1</v>
      </c>
      <c r="Z4" s="546"/>
      <c r="AA4" s="546"/>
      <c r="AB4" s="546"/>
      <c r="AC4" s="546"/>
      <c r="AD4" s="547"/>
      <c r="AE4" s="548" t="s">
        <v>559</v>
      </c>
      <c r="AF4" s="549"/>
      <c r="AG4" s="549"/>
      <c r="AH4" s="549"/>
      <c r="AI4" s="549"/>
      <c r="AJ4" s="549"/>
      <c r="AK4" s="549"/>
      <c r="AL4" s="549"/>
      <c r="AM4" s="549"/>
      <c r="AN4" s="549"/>
      <c r="AO4" s="549"/>
      <c r="AP4" s="550"/>
      <c r="AQ4" s="551" t="s">
        <v>2</v>
      </c>
      <c r="AR4" s="546"/>
      <c r="AS4" s="546"/>
      <c r="AT4" s="546"/>
      <c r="AU4" s="546"/>
      <c r="AV4" s="546"/>
      <c r="AW4" s="546"/>
      <c r="AX4" s="552"/>
    </row>
    <row r="5" spans="1:50" ht="30" customHeight="1" x14ac:dyDescent="0.15">
      <c r="A5" s="553" t="s">
        <v>62</v>
      </c>
      <c r="B5" s="554"/>
      <c r="C5" s="554"/>
      <c r="D5" s="554"/>
      <c r="E5" s="554"/>
      <c r="F5" s="555"/>
      <c r="G5" s="366" t="s">
        <v>560</v>
      </c>
      <c r="H5" s="367"/>
      <c r="I5" s="367"/>
      <c r="J5" s="367"/>
      <c r="K5" s="367"/>
      <c r="L5" s="367"/>
      <c r="M5" s="368" t="s">
        <v>61</v>
      </c>
      <c r="N5" s="369"/>
      <c r="O5" s="369"/>
      <c r="P5" s="369"/>
      <c r="Q5" s="369"/>
      <c r="R5" s="370"/>
      <c r="S5" s="371" t="s">
        <v>561</v>
      </c>
      <c r="T5" s="367"/>
      <c r="U5" s="367"/>
      <c r="V5" s="367"/>
      <c r="W5" s="367"/>
      <c r="X5" s="372"/>
      <c r="Y5" s="559" t="s">
        <v>3</v>
      </c>
      <c r="Z5" s="560"/>
      <c r="AA5" s="560"/>
      <c r="AB5" s="560"/>
      <c r="AC5" s="560"/>
      <c r="AD5" s="561"/>
      <c r="AE5" s="562" t="s">
        <v>562</v>
      </c>
      <c r="AF5" s="562"/>
      <c r="AG5" s="562"/>
      <c r="AH5" s="562"/>
      <c r="AI5" s="562"/>
      <c r="AJ5" s="562"/>
      <c r="AK5" s="562"/>
      <c r="AL5" s="562"/>
      <c r="AM5" s="562"/>
      <c r="AN5" s="562"/>
      <c r="AO5" s="562"/>
      <c r="AP5" s="563"/>
      <c r="AQ5" s="564" t="s">
        <v>671</v>
      </c>
      <c r="AR5" s="565"/>
      <c r="AS5" s="565"/>
      <c r="AT5" s="565"/>
      <c r="AU5" s="565"/>
      <c r="AV5" s="565"/>
      <c r="AW5" s="565"/>
      <c r="AX5" s="566"/>
    </row>
    <row r="6" spans="1:50" ht="39" customHeight="1" x14ac:dyDescent="0.15">
      <c r="A6" s="569" t="s">
        <v>4</v>
      </c>
      <c r="B6" s="570"/>
      <c r="C6" s="570"/>
      <c r="D6" s="570"/>
      <c r="E6" s="570"/>
      <c r="F6" s="570"/>
      <c r="G6" s="633" t="str">
        <f>入力規則等!F39</f>
        <v>一般会計</v>
      </c>
      <c r="H6" s="634"/>
      <c r="I6" s="634"/>
      <c r="J6" s="634"/>
      <c r="K6" s="634"/>
      <c r="L6" s="634"/>
      <c r="M6" s="634"/>
      <c r="N6" s="634"/>
      <c r="O6" s="634"/>
      <c r="P6" s="634"/>
      <c r="Q6" s="634"/>
      <c r="R6" s="634"/>
      <c r="S6" s="634"/>
      <c r="T6" s="634"/>
      <c r="U6" s="634"/>
      <c r="V6" s="634"/>
      <c r="W6" s="634"/>
      <c r="X6" s="634"/>
      <c r="Y6" s="634"/>
      <c r="Z6" s="634"/>
      <c r="AA6" s="634"/>
      <c r="AB6" s="634"/>
      <c r="AC6" s="634"/>
      <c r="AD6" s="634"/>
      <c r="AE6" s="634"/>
      <c r="AF6" s="634"/>
      <c r="AG6" s="634"/>
      <c r="AH6" s="634"/>
      <c r="AI6" s="634"/>
      <c r="AJ6" s="634"/>
      <c r="AK6" s="634"/>
      <c r="AL6" s="634"/>
      <c r="AM6" s="634"/>
      <c r="AN6" s="634"/>
      <c r="AO6" s="634"/>
      <c r="AP6" s="634"/>
      <c r="AQ6" s="634"/>
      <c r="AR6" s="634"/>
      <c r="AS6" s="634"/>
      <c r="AT6" s="634"/>
      <c r="AU6" s="634"/>
      <c r="AV6" s="634"/>
      <c r="AW6" s="634"/>
      <c r="AX6" s="635"/>
    </row>
    <row r="7" spans="1:50" ht="68.25" customHeight="1" x14ac:dyDescent="0.15">
      <c r="A7" s="620" t="s">
        <v>22</v>
      </c>
      <c r="B7" s="621"/>
      <c r="C7" s="621"/>
      <c r="D7" s="621"/>
      <c r="E7" s="621"/>
      <c r="F7" s="622"/>
      <c r="G7" s="623" t="s">
        <v>563</v>
      </c>
      <c r="H7" s="624"/>
      <c r="I7" s="624"/>
      <c r="J7" s="624"/>
      <c r="K7" s="624"/>
      <c r="L7" s="624"/>
      <c r="M7" s="624"/>
      <c r="N7" s="624"/>
      <c r="O7" s="624"/>
      <c r="P7" s="624"/>
      <c r="Q7" s="624"/>
      <c r="R7" s="624"/>
      <c r="S7" s="624"/>
      <c r="T7" s="624"/>
      <c r="U7" s="624"/>
      <c r="V7" s="624"/>
      <c r="W7" s="624"/>
      <c r="X7" s="625"/>
      <c r="Y7" s="352" t="s">
        <v>246</v>
      </c>
      <c r="Z7" s="148"/>
      <c r="AA7" s="148"/>
      <c r="AB7" s="148"/>
      <c r="AC7" s="148"/>
      <c r="AD7" s="353"/>
      <c r="AE7" s="163" t="s">
        <v>603</v>
      </c>
      <c r="AF7" s="164"/>
      <c r="AG7" s="164"/>
      <c r="AH7" s="164"/>
      <c r="AI7" s="164"/>
      <c r="AJ7" s="164"/>
      <c r="AK7" s="164"/>
      <c r="AL7" s="164"/>
      <c r="AM7" s="164"/>
      <c r="AN7" s="164"/>
      <c r="AO7" s="164"/>
      <c r="AP7" s="164"/>
      <c r="AQ7" s="164"/>
      <c r="AR7" s="164"/>
      <c r="AS7" s="164"/>
      <c r="AT7" s="164"/>
      <c r="AU7" s="164"/>
      <c r="AV7" s="164"/>
      <c r="AW7" s="164"/>
      <c r="AX7" s="165"/>
    </row>
    <row r="8" spans="1:50" ht="36.75" customHeight="1" x14ac:dyDescent="0.15">
      <c r="A8" s="620" t="s">
        <v>179</v>
      </c>
      <c r="B8" s="621"/>
      <c r="C8" s="621"/>
      <c r="D8" s="621"/>
      <c r="E8" s="621"/>
      <c r="F8" s="622"/>
      <c r="G8" s="157" t="str">
        <f>入力規則等!A27</f>
        <v>地方創生</v>
      </c>
      <c r="H8" s="158"/>
      <c r="I8" s="158"/>
      <c r="J8" s="158"/>
      <c r="K8" s="158"/>
      <c r="L8" s="158"/>
      <c r="M8" s="158"/>
      <c r="N8" s="158"/>
      <c r="O8" s="158"/>
      <c r="P8" s="158"/>
      <c r="Q8" s="158"/>
      <c r="R8" s="158"/>
      <c r="S8" s="158"/>
      <c r="T8" s="158"/>
      <c r="U8" s="158"/>
      <c r="V8" s="158"/>
      <c r="W8" s="158"/>
      <c r="X8" s="159"/>
      <c r="Y8" s="377" t="s">
        <v>180</v>
      </c>
      <c r="Z8" s="378"/>
      <c r="AA8" s="378"/>
      <c r="AB8" s="378"/>
      <c r="AC8" s="378"/>
      <c r="AD8" s="379"/>
      <c r="AE8" s="579" t="str">
        <f>入力規則等!K13</f>
        <v>その他の事項経費</v>
      </c>
      <c r="AF8" s="158"/>
      <c r="AG8" s="158"/>
      <c r="AH8" s="158"/>
      <c r="AI8" s="158"/>
      <c r="AJ8" s="158"/>
      <c r="AK8" s="158"/>
      <c r="AL8" s="158"/>
      <c r="AM8" s="158"/>
      <c r="AN8" s="158"/>
      <c r="AO8" s="158"/>
      <c r="AP8" s="158"/>
      <c r="AQ8" s="158"/>
      <c r="AR8" s="158"/>
      <c r="AS8" s="158"/>
      <c r="AT8" s="158"/>
      <c r="AU8" s="158"/>
      <c r="AV8" s="158"/>
      <c r="AW8" s="158"/>
      <c r="AX8" s="580"/>
    </row>
    <row r="9" spans="1:50" ht="58.5" customHeight="1" x14ac:dyDescent="0.15">
      <c r="A9" s="92" t="s">
        <v>23</v>
      </c>
      <c r="B9" s="93"/>
      <c r="C9" s="93"/>
      <c r="D9" s="93"/>
      <c r="E9" s="93"/>
      <c r="F9" s="93"/>
      <c r="G9" s="380" t="s">
        <v>617</v>
      </c>
      <c r="H9" s="381"/>
      <c r="I9" s="381"/>
      <c r="J9" s="381"/>
      <c r="K9" s="381"/>
      <c r="L9" s="381"/>
      <c r="M9" s="381"/>
      <c r="N9" s="381"/>
      <c r="O9" s="381"/>
      <c r="P9" s="381"/>
      <c r="Q9" s="381"/>
      <c r="R9" s="381"/>
      <c r="S9" s="381"/>
      <c r="T9" s="381"/>
      <c r="U9" s="381"/>
      <c r="V9" s="381"/>
      <c r="W9" s="381"/>
      <c r="X9" s="381"/>
      <c r="Y9" s="381"/>
      <c r="Z9" s="381"/>
      <c r="AA9" s="381"/>
      <c r="AB9" s="381"/>
      <c r="AC9" s="381"/>
      <c r="AD9" s="381"/>
      <c r="AE9" s="381"/>
      <c r="AF9" s="381"/>
      <c r="AG9" s="381"/>
      <c r="AH9" s="381"/>
      <c r="AI9" s="381"/>
      <c r="AJ9" s="381"/>
      <c r="AK9" s="381"/>
      <c r="AL9" s="381"/>
      <c r="AM9" s="381"/>
      <c r="AN9" s="381"/>
      <c r="AO9" s="381"/>
      <c r="AP9" s="381"/>
      <c r="AQ9" s="381"/>
      <c r="AR9" s="381"/>
      <c r="AS9" s="381"/>
      <c r="AT9" s="381"/>
      <c r="AU9" s="381"/>
      <c r="AV9" s="381"/>
      <c r="AW9" s="381"/>
      <c r="AX9" s="382"/>
    </row>
    <row r="10" spans="1:50" ht="80.25" customHeight="1" x14ac:dyDescent="0.15">
      <c r="A10" s="588" t="s">
        <v>28</v>
      </c>
      <c r="B10" s="589"/>
      <c r="C10" s="589"/>
      <c r="D10" s="589"/>
      <c r="E10" s="589"/>
      <c r="F10" s="589"/>
      <c r="G10" s="233" t="s">
        <v>644</v>
      </c>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4"/>
      <c r="AJ10" s="234"/>
      <c r="AK10" s="234"/>
      <c r="AL10" s="234"/>
      <c r="AM10" s="234"/>
      <c r="AN10" s="234"/>
      <c r="AO10" s="234"/>
      <c r="AP10" s="234"/>
      <c r="AQ10" s="234"/>
      <c r="AR10" s="234"/>
      <c r="AS10" s="234"/>
      <c r="AT10" s="234"/>
      <c r="AU10" s="234"/>
      <c r="AV10" s="234"/>
      <c r="AW10" s="234"/>
      <c r="AX10" s="235"/>
    </row>
    <row r="11" spans="1:50" ht="34.5" customHeight="1" x14ac:dyDescent="0.15">
      <c r="A11" s="588" t="s">
        <v>5</v>
      </c>
      <c r="B11" s="589"/>
      <c r="C11" s="589"/>
      <c r="D11" s="589"/>
      <c r="E11" s="589"/>
      <c r="F11" s="590"/>
      <c r="G11" s="556" t="str">
        <f>入力規則等!P10</f>
        <v>補助</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row>
    <row r="12" spans="1:50" ht="21" customHeight="1" x14ac:dyDescent="0.15">
      <c r="A12" s="86" t="s">
        <v>24</v>
      </c>
      <c r="B12" s="87"/>
      <c r="C12" s="87"/>
      <c r="D12" s="87"/>
      <c r="E12" s="87"/>
      <c r="F12" s="88"/>
      <c r="G12" s="236"/>
      <c r="H12" s="237"/>
      <c r="I12" s="237"/>
      <c r="J12" s="237"/>
      <c r="K12" s="237"/>
      <c r="L12" s="237"/>
      <c r="M12" s="237"/>
      <c r="N12" s="237"/>
      <c r="O12" s="237"/>
      <c r="P12" s="203" t="s">
        <v>247</v>
      </c>
      <c r="Q12" s="150"/>
      <c r="R12" s="150"/>
      <c r="S12" s="150"/>
      <c r="T12" s="150"/>
      <c r="U12" s="150"/>
      <c r="V12" s="151"/>
      <c r="W12" s="203" t="s">
        <v>264</v>
      </c>
      <c r="X12" s="150"/>
      <c r="Y12" s="150"/>
      <c r="Z12" s="150"/>
      <c r="AA12" s="150"/>
      <c r="AB12" s="150"/>
      <c r="AC12" s="151"/>
      <c r="AD12" s="203" t="s">
        <v>548</v>
      </c>
      <c r="AE12" s="150"/>
      <c r="AF12" s="150"/>
      <c r="AG12" s="150"/>
      <c r="AH12" s="150"/>
      <c r="AI12" s="150"/>
      <c r="AJ12" s="151"/>
      <c r="AK12" s="203" t="s">
        <v>551</v>
      </c>
      <c r="AL12" s="150"/>
      <c r="AM12" s="150"/>
      <c r="AN12" s="150"/>
      <c r="AO12" s="150"/>
      <c r="AP12" s="150"/>
      <c r="AQ12" s="151"/>
      <c r="AR12" s="203" t="s">
        <v>552</v>
      </c>
      <c r="AS12" s="150"/>
      <c r="AT12" s="150"/>
      <c r="AU12" s="150"/>
      <c r="AV12" s="150"/>
      <c r="AW12" s="150"/>
      <c r="AX12" s="581"/>
    </row>
    <row r="13" spans="1:50" ht="21" customHeight="1" x14ac:dyDescent="0.15">
      <c r="A13" s="89"/>
      <c r="B13" s="90"/>
      <c r="C13" s="90"/>
      <c r="D13" s="90"/>
      <c r="E13" s="90"/>
      <c r="F13" s="91"/>
      <c r="G13" s="582" t="s">
        <v>6</v>
      </c>
      <c r="H13" s="583"/>
      <c r="I13" s="518" t="s">
        <v>7</v>
      </c>
      <c r="J13" s="519"/>
      <c r="K13" s="519"/>
      <c r="L13" s="519"/>
      <c r="M13" s="519"/>
      <c r="N13" s="519"/>
      <c r="O13" s="520"/>
      <c r="P13" s="123">
        <v>330</v>
      </c>
      <c r="Q13" s="124"/>
      <c r="R13" s="124"/>
      <c r="S13" s="124"/>
      <c r="T13" s="124"/>
      <c r="U13" s="124"/>
      <c r="V13" s="125"/>
      <c r="W13" s="123">
        <v>196</v>
      </c>
      <c r="X13" s="124"/>
      <c r="Y13" s="124"/>
      <c r="Z13" s="124"/>
      <c r="AA13" s="124"/>
      <c r="AB13" s="124"/>
      <c r="AC13" s="125"/>
      <c r="AD13" s="123">
        <v>170</v>
      </c>
      <c r="AE13" s="124"/>
      <c r="AF13" s="124"/>
      <c r="AG13" s="124"/>
      <c r="AH13" s="124"/>
      <c r="AI13" s="124"/>
      <c r="AJ13" s="125"/>
      <c r="AK13" s="123">
        <v>158</v>
      </c>
      <c r="AL13" s="124"/>
      <c r="AM13" s="124"/>
      <c r="AN13" s="124"/>
      <c r="AO13" s="124"/>
      <c r="AP13" s="124"/>
      <c r="AQ13" s="125"/>
      <c r="AR13" s="132">
        <v>162</v>
      </c>
      <c r="AS13" s="133"/>
      <c r="AT13" s="133"/>
      <c r="AU13" s="133"/>
      <c r="AV13" s="133"/>
      <c r="AW13" s="133"/>
      <c r="AX13" s="168"/>
    </row>
    <row r="14" spans="1:50" ht="21" customHeight="1" x14ac:dyDescent="0.15">
      <c r="A14" s="89"/>
      <c r="B14" s="90"/>
      <c r="C14" s="90"/>
      <c r="D14" s="90"/>
      <c r="E14" s="90"/>
      <c r="F14" s="91"/>
      <c r="G14" s="584"/>
      <c r="H14" s="585"/>
      <c r="I14" s="126" t="s">
        <v>8</v>
      </c>
      <c r="J14" s="127"/>
      <c r="K14" s="127"/>
      <c r="L14" s="127"/>
      <c r="M14" s="127"/>
      <c r="N14" s="127"/>
      <c r="O14" s="128"/>
      <c r="P14" s="123">
        <v>0</v>
      </c>
      <c r="Q14" s="124"/>
      <c r="R14" s="124"/>
      <c r="S14" s="124"/>
      <c r="T14" s="124"/>
      <c r="U14" s="124"/>
      <c r="V14" s="125"/>
      <c r="W14" s="123">
        <v>0</v>
      </c>
      <c r="X14" s="124"/>
      <c r="Y14" s="124"/>
      <c r="Z14" s="124"/>
      <c r="AA14" s="124"/>
      <c r="AB14" s="124"/>
      <c r="AC14" s="125"/>
      <c r="AD14" s="123">
        <v>0</v>
      </c>
      <c r="AE14" s="124"/>
      <c r="AF14" s="124"/>
      <c r="AG14" s="124"/>
      <c r="AH14" s="124"/>
      <c r="AI14" s="124"/>
      <c r="AJ14" s="125"/>
      <c r="AK14" s="123">
        <v>0</v>
      </c>
      <c r="AL14" s="124"/>
      <c r="AM14" s="124"/>
      <c r="AN14" s="124"/>
      <c r="AO14" s="124"/>
      <c r="AP14" s="124"/>
      <c r="AQ14" s="125"/>
      <c r="AR14" s="531"/>
      <c r="AS14" s="531"/>
      <c r="AT14" s="531"/>
      <c r="AU14" s="531"/>
      <c r="AV14" s="531"/>
      <c r="AW14" s="531"/>
      <c r="AX14" s="532"/>
    </row>
    <row r="15" spans="1:50" ht="21" customHeight="1" x14ac:dyDescent="0.15">
      <c r="A15" s="89"/>
      <c r="B15" s="90"/>
      <c r="C15" s="90"/>
      <c r="D15" s="90"/>
      <c r="E15" s="90"/>
      <c r="F15" s="91"/>
      <c r="G15" s="584"/>
      <c r="H15" s="585"/>
      <c r="I15" s="126" t="s">
        <v>49</v>
      </c>
      <c r="J15" s="383"/>
      <c r="K15" s="383"/>
      <c r="L15" s="383"/>
      <c r="M15" s="383"/>
      <c r="N15" s="383"/>
      <c r="O15" s="384"/>
      <c r="P15" s="123" t="s">
        <v>563</v>
      </c>
      <c r="Q15" s="124"/>
      <c r="R15" s="124"/>
      <c r="S15" s="124"/>
      <c r="T15" s="124"/>
      <c r="U15" s="124"/>
      <c r="V15" s="125"/>
      <c r="W15" s="123" t="s">
        <v>563</v>
      </c>
      <c r="X15" s="124"/>
      <c r="Y15" s="124"/>
      <c r="Z15" s="124"/>
      <c r="AA15" s="124"/>
      <c r="AB15" s="124"/>
      <c r="AC15" s="125"/>
      <c r="AD15" s="123" t="s">
        <v>563</v>
      </c>
      <c r="AE15" s="124"/>
      <c r="AF15" s="124"/>
      <c r="AG15" s="124"/>
      <c r="AH15" s="124"/>
      <c r="AI15" s="124"/>
      <c r="AJ15" s="125"/>
      <c r="AK15" s="123" t="s">
        <v>605</v>
      </c>
      <c r="AL15" s="124"/>
      <c r="AM15" s="124"/>
      <c r="AN15" s="124"/>
      <c r="AO15" s="124"/>
      <c r="AP15" s="124"/>
      <c r="AQ15" s="125"/>
      <c r="AR15" s="123" t="s">
        <v>674</v>
      </c>
      <c r="AS15" s="124"/>
      <c r="AT15" s="124"/>
      <c r="AU15" s="124"/>
      <c r="AV15" s="124"/>
      <c r="AW15" s="124"/>
      <c r="AX15" s="258"/>
    </row>
    <row r="16" spans="1:50" ht="21" customHeight="1" x14ac:dyDescent="0.15">
      <c r="A16" s="89"/>
      <c r="B16" s="90"/>
      <c r="C16" s="90"/>
      <c r="D16" s="90"/>
      <c r="E16" s="90"/>
      <c r="F16" s="91"/>
      <c r="G16" s="584"/>
      <c r="H16" s="585"/>
      <c r="I16" s="126" t="s">
        <v>50</v>
      </c>
      <c r="J16" s="383"/>
      <c r="K16" s="383"/>
      <c r="L16" s="383"/>
      <c r="M16" s="383"/>
      <c r="N16" s="383"/>
      <c r="O16" s="384"/>
      <c r="P16" s="123">
        <v>0</v>
      </c>
      <c r="Q16" s="124"/>
      <c r="R16" s="124"/>
      <c r="S16" s="124"/>
      <c r="T16" s="124"/>
      <c r="U16" s="124"/>
      <c r="V16" s="125"/>
      <c r="W16" s="123">
        <v>0</v>
      </c>
      <c r="X16" s="124"/>
      <c r="Y16" s="124"/>
      <c r="Z16" s="124"/>
      <c r="AA16" s="124"/>
      <c r="AB16" s="124"/>
      <c r="AC16" s="125"/>
      <c r="AD16" s="123">
        <v>0</v>
      </c>
      <c r="AE16" s="124"/>
      <c r="AF16" s="124"/>
      <c r="AG16" s="124"/>
      <c r="AH16" s="124"/>
      <c r="AI16" s="124"/>
      <c r="AJ16" s="125"/>
      <c r="AK16" s="123">
        <v>0</v>
      </c>
      <c r="AL16" s="124"/>
      <c r="AM16" s="124"/>
      <c r="AN16" s="124"/>
      <c r="AO16" s="124"/>
      <c r="AP16" s="124"/>
      <c r="AQ16" s="125"/>
      <c r="AR16" s="533"/>
      <c r="AS16" s="534"/>
      <c r="AT16" s="534"/>
      <c r="AU16" s="534"/>
      <c r="AV16" s="534"/>
      <c r="AW16" s="534"/>
      <c r="AX16" s="535"/>
    </row>
    <row r="17" spans="1:50" ht="24.75" customHeight="1" x14ac:dyDescent="0.15">
      <c r="A17" s="89"/>
      <c r="B17" s="90"/>
      <c r="C17" s="90"/>
      <c r="D17" s="90"/>
      <c r="E17" s="90"/>
      <c r="F17" s="91"/>
      <c r="G17" s="584"/>
      <c r="H17" s="585"/>
      <c r="I17" s="126" t="s">
        <v>48</v>
      </c>
      <c r="J17" s="127"/>
      <c r="K17" s="127"/>
      <c r="L17" s="127"/>
      <c r="M17" s="127"/>
      <c r="N17" s="127"/>
      <c r="O17" s="128"/>
      <c r="P17" s="123">
        <v>0</v>
      </c>
      <c r="Q17" s="124"/>
      <c r="R17" s="124"/>
      <c r="S17" s="124"/>
      <c r="T17" s="124"/>
      <c r="U17" s="124"/>
      <c r="V17" s="125"/>
      <c r="W17" s="123">
        <v>0</v>
      </c>
      <c r="X17" s="124"/>
      <c r="Y17" s="124"/>
      <c r="Z17" s="124"/>
      <c r="AA17" s="124"/>
      <c r="AB17" s="124"/>
      <c r="AC17" s="125"/>
      <c r="AD17" s="123">
        <v>0</v>
      </c>
      <c r="AE17" s="124"/>
      <c r="AF17" s="124"/>
      <c r="AG17" s="124"/>
      <c r="AH17" s="124"/>
      <c r="AI17" s="124"/>
      <c r="AJ17" s="125"/>
      <c r="AK17" s="123">
        <v>0</v>
      </c>
      <c r="AL17" s="124"/>
      <c r="AM17" s="124"/>
      <c r="AN17" s="124"/>
      <c r="AO17" s="124"/>
      <c r="AP17" s="124"/>
      <c r="AQ17" s="125"/>
      <c r="AR17" s="166"/>
      <c r="AS17" s="166"/>
      <c r="AT17" s="166"/>
      <c r="AU17" s="166"/>
      <c r="AV17" s="166"/>
      <c r="AW17" s="166"/>
      <c r="AX17" s="167"/>
    </row>
    <row r="18" spans="1:50" ht="24.75" customHeight="1" x14ac:dyDescent="0.15">
      <c r="A18" s="89"/>
      <c r="B18" s="90"/>
      <c r="C18" s="90"/>
      <c r="D18" s="90"/>
      <c r="E18" s="90"/>
      <c r="F18" s="91"/>
      <c r="G18" s="586"/>
      <c r="H18" s="587"/>
      <c r="I18" s="576" t="s">
        <v>20</v>
      </c>
      <c r="J18" s="577"/>
      <c r="K18" s="577"/>
      <c r="L18" s="577"/>
      <c r="M18" s="577"/>
      <c r="N18" s="577"/>
      <c r="O18" s="578"/>
      <c r="P18" s="346">
        <f>SUM(P13:V17)</f>
        <v>330</v>
      </c>
      <c r="Q18" s="347"/>
      <c r="R18" s="347"/>
      <c r="S18" s="347"/>
      <c r="T18" s="347"/>
      <c r="U18" s="347"/>
      <c r="V18" s="348"/>
      <c r="W18" s="346">
        <f>SUM(W13:AC17)</f>
        <v>196</v>
      </c>
      <c r="X18" s="347"/>
      <c r="Y18" s="347"/>
      <c r="Z18" s="347"/>
      <c r="AA18" s="347"/>
      <c r="AB18" s="347"/>
      <c r="AC18" s="348"/>
      <c r="AD18" s="346">
        <f>SUM(AD13:AJ17)</f>
        <v>170</v>
      </c>
      <c r="AE18" s="347"/>
      <c r="AF18" s="347"/>
      <c r="AG18" s="347"/>
      <c r="AH18" s="347"/>
      <c r="AI18" s="347"/>
      <c r="AJ18" s="348"/>
      <c r="AK18" s="346">
        <f>SUM(AK13:AQ17)</f>
        <v>158</v>
      </c>
      <c r="AL18" s="347"/>
      <c r="AM18" s="347"/>
      <c r="AN18" s="347"/>
      <c r="AO18" s="347"/>
      <c r="AP18" s="347"/>
      <c r="AQ18" s="348"/>
      <c r="AR18" s="346">
        <f>SUM(AR13:AX17)</f>
        <v>162</v>
      </c>
      <c r="AS18" s="347"/>
      <c r="AT18" s="347"/>
      <c r="AU18" s="347"/>
      <c r="AV18" s="347"/>
      <c r="AW18" s="347"/>
      <c r="AX18" s="349"/>
    </row>
    <row r="19" spans="1:50" ht="24.75" customHeight="1" x14ac:dyDescent="0.15">
      <c r="A19" s="89"/>
      <c r="B19" s="90"/>
      <c r="C19" s="90"/>
      <c r="D19" s="90"/>
      <c r="E19" s="90"/>
      <c r="F19" s="91"/>
      <c r="G19" s="344" t="s">
        <v>9</v>
      </c>
      <c r="H19" s="345"/>
      <c r="I19" s="345"/>
      <c r="J19" s="345"/>
      <c r="K19" s="345"/>
      <c r="L19" s="345"/>
      <c r="M19" s="345"/>
      <c r="N19" s="345"/>
      <c r="O19" s="345"/>
      <c r="P19" s="123">
        <v>116</v>
      </c>
      <c r="Q19" s="124"/>
      <c r="R19" s="124"/>
      <c r="S19" s="124"/>
      <c r="T19" s="124"/>
      <c r="U19" s="124"/>
      <c r="V19" s="125"/>
      <c r="W19" s="123">
        <v>121</v>
      </c>
      <c r="X19" s="124"/>
      <c r="Y19" s="124"/>
      <c r="Z19" s="124"/>
      <c r="AA19" s="124"/>
      <c r="AB19" s="124"/>
      <c r="AC19" s="125"/>
      <c r="AD19" s="123">
        <v>97</v>
      </c>
      <c r="AE19" s="124"/>
      <c r="AF19" s="124"/>
      <c r="AG19" s="124"/>
      <c r="AH19" s="124"/>
      <c r="AI19" s="124"/>
      <c r="AJ19" s="125"/>
      <c r="AK19" s="262"/>
      <c r="AL19" s="262"/>
      <c r="AM19" s="262"/>
      <c r="AN19" s="262"/>
      <c r="AO19" s="262"/>
      <c r="AP19" s="262"/>
      <c r="AQ19" s="262"/>
      <c r="AR19" s="262"/>
      <c r="AS19" s="262"/>
      <c r="AT19" s="262"/>
      <c r="AU19" s="262"/>
      <c r="AV19" s="262"/>
      <c r="AW19" s="262"/>
      <c r="AX19" s="350"/>
    </row>
    <row r="20" spans="1:50" ht="24.75" customHeight="1" x14ac:dyDescent="0.15">
      <c r="A20" s="89"/>
      <c r="B20" s="90"/>
      <c r="C20" s="90"/>
      <c r="D20" s="90"/>
      <c r="E20" s="90"/>
      <c r="F20" s="91"/>
      <c r="G20" s="344" t="s">
        <v>10</v>
      </c>
      <c r="H20" s="345"/>
      <c r="I20" s="345"/>
      <c r="J20" s="345"/>
      <c r="K20" s="345"/>
      <c r="L20" s="345"/>
      <c r="M20" s="345"/>
      <c r="N20" s="345"/>
      <c r="O20" s="345"/>
      <c r="P20" s="351">
        <f>IF(P18=0, "-", SUM(P19)/P18)</f>
        <v>0.3515151515151515</v>
      </c>
      <c r="Q20" s="351"/>
      <c r="R20" s="351"/>
      <c r="S20" s="351"/>
      <c r="T20" s="351"/>
      <c r="U20" s="351"/>
      <c r="V20" s="351"/>
      <c r="W20" s="351">
        <f t="shared" ref="W20" si="0">IF(W18=0, "-", SUM(W19)/W18)</f>
        <v>0.61734693877551017</v>
      </c>
      <c r="X20" s="351"/>
      <c r="Y20" s="351"/>
      <c r="Z20" s="351"/>
      <c r="AA20" s="351"/>
      <c r="AB20" s="351"/>
      <c r="AC20" s="351"/>
      <c r="AD20" s="351">
        <f t="shared" ref="AD20" si="1">IF(AD18=0, "-", SUM(AD19)/AD18)</f>
        <v>0.57058823529411762</v>
      </c>
      <c r="AE20" s="351"/>
      <c r="AF20" s="351"/>
      <c r="AG20" s="351"/>
      <c r="AH20" s="351"/>
      <c r="AI20" s="351"/>
      <c r="AJ20" s="351"/>
      <c r="AK20" s="262"/>
      <c r="AL20" s="262"/>
      <c r="AM20" s="262"/>
      <c r="AN20" s="262"/>
      <c r="AO20" s="262"/>
      <c r="AP20" s="262"/>
      <c r="AQ20" s="263"/>
      <c r="AR20" s="263"/>
      <c r="AS20" s="263"/>
      <c r="AT20" s="263"/>
      <c r="AU20" s="262"/>
      <c r="AV20" s="262"/>
      <c r="AW20" s="262"/>
      <c r="AX20" s="350"/>
    </row>
    <row r="21" spans="1:50" ht="25.5" customHeight="1" x14ac:dyDescent="0.15">
      <c r="A21" s="92"/>
      <c r="B21" s="93"/>
      <c r="C21" s="93"/>
      <c r="D21" s="93"/>
      <c r="E21" s="93"/>
      <c r="F21" s="94"/>
      <c r="G21" s="657" t="s">
        <v>220</v>
      </c>
      <c r="H21" s="658"/>
      <c r="I21" s="658"/>
      <c r="J21" s="658"/>
      <c r="K21" s="658"/>
      <c r="L21" s="658"/>
      <c r="M21" s="658"/>
      <c r="N21" s="658"/>
      <c r="O21" s="658"/>
      <c r="P21" s="351">
        <f>IF(P19=0, "-", SUM(P19)/SUM(P13,P14))</f>
        <v>0.3515151515151515</v>
      </c>
      <c r="Q21" s="351"/>
      <c r="R21" s="351"/>
      <c r="S21" s="351"/>
      <c r="T21" s="351"/>
      <c r="U21" s="351"/>
      <c r="V21" s="351"/>
      <c r="W21" s="351">
        <f t="shared" ref="W21" si="2">IF(W19=0, "-", SUM(W19)/SUM(W13,W14))</f>
        <v>0.61734693877551017</v>
      </c>
      <c r="X21" s="351"/>
      <c r="Y21" s="351"/>
      <c r="Z21" s="351"/>
      <c r="AA21" s="351"/>
      <c r="AB21" s="351"/>
      <c r="AC21" s="351"/>
      <c r="AD21" s="351">
        <f t="shared" ref="AD21" si="3">IF(AD19=0, "-", SUM(AD19)/SUM(AD13,AD14))</f>
        <v>0.57058823529411762</v>
      </c>
      <c r="AE21" s="351"/>
      <c r="AF21" s="351"/>
      <c r="AG21" s="351"/>
      <c r="AH21" s="351"/>
      <c r="AI21" s="351"/>
      <c r="AJ21" s="351"/>
      <c r="AK21" s="262"/>
      <c r="AL21" s="262"/>
      <c r="AM21" s="262"/>
      <c r="AN21" s="262"/>
      <c r="AO21" s="262"/>
      <c r="AP21" s="262"/>
      <c r="AQ21" s="263"/>
      <c r="AR21" s="263"/>
      <c r="AS21" s="263"/>
      <c r="AT21" s="263"/>
      <c r="AU21" s="262"/>
      <c r="AV21" s="262"/>
      <c r="AW21" s="262"/>
      <c r="AX21" s="350"/>
    </row>
    <row r="22" spans="1:50" ht="18.75" customHeight="1" x14ac:dyDescent="0.15">
      <c r="A22" s="104" t="s">
        <v>555</v>
      </c>
      <c r="B22" s="105"/>
      <c r="C22" s="105"/>
      <c r="D22" s="105"/>
      <c r="E22" s="105"/>
      <c r="F22" s="106"/>
      <c r="G22" s="95" t="s">
        <v>210</v>
      </c>
      <c r="H22" s="96"/>
      <c r="I22" s="96"/>
      <c r="J22" s="96"/>
      <c r="K22" s="96"/>
      <c r="L22" s="96"/>
      <c r="M22" s="96"/>
      <c r="N22" s="96"/>
      <c r="O22" s="97"/>
      <c r="P22" s="113" t="s">
        <v>553</v>
      </c>
      <c r="Q22" s="96"/>
      <c r="R22" s="96"/>
      <c r="S22" s="96"/>
      <c r="T22" s="96"/>
      <c r="U22" s="96"/>
      <c r="V22" s="97"/>
      <c r="W22" s="113" t="s">
        <v>554</v>
      </c>
      <c r="X22" s="96"/>
      <c r="Y22" s="96"/>
      <c r="Z22" s="96"/>
      <c r="AA22" s="96"/>
      <c r="AB22" s="96"/>
      <c r="AC22" s="97"/>
      <c r="AD22" s="113" t="s">
        <v>209</v>
      </c>
      <c r="AE22" s="96"/>
      <c r="AF22" s="96"/>
      <c r="AG22" s="96"/>
      <c r="AH22" s="96"/>
      <c r="AI22" s="96"/>
      <c r="AJ22" s="96"/>
      <c r="AK22" s="96"/>
      <c r="AL22" s="96"/>
      <c r="AM22" s="96"/>
      <c r="AN22" s="96"/>
      <c r="AO22" s="96"/>
      <c r="AP22" s="96"/>
      <c r="AQ22" s="96"/>
      <c r="AR22" s="96"/>
      <c r="AS22" s="96"/>
      <c r="AT22" s="96"/>
      <c r="AU22" s="96"/>
      <c r="AV22" s="96"/>
      <c r="AW22" s="96"/>
      <c r="AX22" s="114"/>
    </row>
    <row r="23" spans="1:50" ht="25.5" customHeight="1" x14ac:dyDescent="0.15">
      <c r="A23" s="107"/>
      <c r="B23" s="108"/>
      <c r="C23" s="108"/>
      <c r="D23" s="108"/>
      <c r="E23" s="108"/>
      <c r="F23" s="109"/>
      <c r="G23" s="98" t="s">
        <v>564</v>
      </c>
      <c r="H23" s="99"/>
      <c r="I23" s="99"/>
      <c r="J23" s="99"/>
      <c r="K23" s="99"/>
      <c r="L23" s="99"/>
      <c r="M23" s="99"/>
      <c r="N23" s="99"/>
      <c r="O23" s="100"/>
      <c r="P23" s="132">
        <v>117</v>
      </c>
      <c r="Q23" s="133"/>
      <c r="R23" s="133"/>
      <c r="S23" s="133"/>
      <c r="T23" s="133"/>
      <c r="U23" s="133"/>
      <c r="V23" s="134"/>
      <c r="W23" s="132">
        <v>121</v>
      </c>
      <c r="X23" s="133"/>
      <c r="Y23" s="133"/>
      <c r="Z23" s="133"/>
      <c r="AA23" s="133"/>
      <c r="AB23" s="133"/>
      <c r="AC23" s="134"/>
      <c r="AD23" s="115" t="s">
        <v>673</v>
      </c>
      <c r="AE23" s="116"/>
      <c r="AF23" s="116"/>
      <c r="AG23" s="116"/>
      <c r="AH23" s="116"/>
      <c r="AI23" s="116"/>
      <c r="AJ23" s="116"/>
      <c r="AK23" s="116"/>
      <c r="AL23" s="116"/>
      <c r="AM23" s="116"/>
      <c r="AN23" s="116"/>
      <c r="AO23" s="116"/>
      <c r="AP23" s="116"/>
      <c r="AQ23" s="116"/>
      <c r="AR23" s="116"/>
      <c r="AS23" s="116"/>
      <c r="AT23" s="116"/>
      <c r="AU23" s="116"/>
      <c r="AV23" s="116"/>
      <c r="AW23" s="116"/>
      <c r="AX23" s="117"/>
    </row>
    <row r="24" spans="1:50" ht="25.5" customHeight="1" x14ac:dyDescent="0.15">
      <c r="A24" s="107"/>
      <c r="B24" s="108"/>
      <c r="C24" s="108"/>
      <c r="D24" s="108"/>
      <c r="E24" s="108"/>
      <c r="F24" s="109"/>
      <c r="G24" s="101" t="s">
        <v>565</v>
      </c>
      <c r="H24" s="102"/>
      <c r="I24" s="102"/>
      <c r="J24" s="102"/>
      <c r="K24" s="102"/>
      <c r="L24" s="102"/>
      <c r="M24" s="102"/>
      <c r="N24" s="102"/>
      <c r="O24" s="103"/>
      <c r="P24" s="123">
        <v>37</v>
      </c>
      <c r="Q24" s="124"/>
      <c r="R24" s="124"/>
      <c r="S24" s="124"/>
      <c r="T24" s="124"/>
      <c r="U24" s="124"/>
      <c r="V24" s="125"/>
      <c r="W24" s="123">
        <v>37</v>
      </c>
      <c r="X24" s="124"/>
      <c r="Y24" s="124"/>
      <c r="Z24" s="124"/>
      <c r="AA24" s="124"/>
      <c r="AB24" s="124"/>
      <c r="AC24" s="125"/>
      <c r="AD24" s="118"/>
      <c r="AE24" s="119"/>
      <c r="AF24" s="119"/>
      <c r="AG24" s="119"/>
      <c r="AH24" s="119"/>
      <c r="AI24" s="119"/>
      <c r="AJ24" s="119"/>
      <c r="AK24" s="119"/>
      <c r="AL24" s="119"/>
      <c r="AM24" s="119"/>
      <c r="AN24" s="119"/>
      <c r="AO24" s="119"/>
      <c r="AP24" s="119"/>
      <c r="AQ24" s="119"/>
      <c r="AR24" s="119"/>
      <c r="AS24" s="119"/>
      <c r="AT24" s="119"/>
      <c r="AU24" s="119"/>
      <c r="AV24" s="119"/>
      <c r="AW24" s="119"/>
      <c r="AX24" s="120"/>
    </row>
    <row r="25" spans="1:50" ht="25.5" customHeight="1" x14ac:dyDescent="0.15">
      <c r="A25" s="107"/>
      <c r="B25" s="108"/>
      <c r="C25" s="108"/>
      <c r="D25" s="108"/>
      <c r="E25" s="108"/>
      <c r="F25" s="109"/>
      <c r="G25" s="101" t="s">
        <v>566</v>
      </c>
      <c r="H25" s="102"/>
      <c r="I25" s="102"/>
      <c r="J25" s="102"/>
      <c r="K25" s="102"/>
      <c r="L25" s="102"/>
      <c r="M25" s="102"/>
      <c r="N25" s="102"/>
      <c r="O25" s="103"/>
      <c r="P25" s="123">
        <v>2</v>
      </c>
      <c r="Q25" s="124"/>
      <c r="R25" s="124"/>
      <c r="S25" s="124"/>
      <c r="T25" s="124"/>
      <c r="U25" s="124"/>
      <c r="V25" s="125"/>
      <c r="W25" s="123">
        <v>2</v>
      </c>
      <c r="X25" s="124"/>
      <c r="Y25" s="124"/>
      <c r="Z25" s="124"/>
      <c r="AA25" s="124"/>
      <c r="AB25" s="124"/>
      <c r="AC25" s="125"/>
      <c r="AD25" s="118"/>
      <c r="AE25" s="119"/>
      <c r="AF25" s="119"/>
      <c r="AG25" s="119"/>
      <c r="AH25" s="119"/>
      <c r="AI25" s="119"/>
      <c r="AJ25" s="119"/>
      <c r="AK25" s="119"/>
      <c r="AL25" s="119"/>
      <c r="AM25" s="119"/>
      <c r="AN25" s="119"/>
      <c r="AO25" s="119"/>
      <c r="AP25" s="119"/>
      <c r="AQ25" s="119"/>
      <c r="AR25" s="119"/>
      <c r="AS25" s="119"/>
      <c r="AT25" s="119"/>
      <c r="AU25" s="119"/>
      <c r="AV25" s="119"/>
      <c r="AW25" s="119"/>
      <c r="AX25" s="120"/>
    </row>
    <row r="26" spans="1:50" ht="25.5" customHeight="1" x14ac:dyDescent="0.15">
      <c r="A26" s="107"/>
      <c r="B26" s="108"/>
      <c r="C26" s="108"/>
      <c r="D26" s="108"/>
      <c r="E26" s="108"/>
      <c r="F26" s="109"/>
      <c r="G26" s="101" t="s">
        <v>567</v>
      </c>
      <c r="H26" s="102"/>
      <c r="I26" s="102"/>
      <c r="J26" s="102"/>
      <c r="K26" s="102"/>
      <c r="L26" s="102"/>
      <c r="M26" s="102"/>
      <c r="N26" s="102"/>
      <c r="O26" s="103"/>
      <c r="P26" s="123">
        <v>1</v>
      </c>
      <c r="Q26" s="124"/>
      <c r="R26" s="124"/>
      <c r="S26" s="124"/>
      <c r="T26" s="124"/>
      <c r="U26" s="124"/>
      <c r="V26" s="125"/>
      <c r="W26" s="123">
        <v>1</v>
      </c>
      <c r="X26" s="124"/>
      <c r="Y26" s="124"/>
      <c r="Z26" s="124"/>
      <c r="AA26" s="124"/>
      <c r="AB26" s="124"/>
      <c r="AC26" s="125"/>
      <c r="AD26" s="118"/>
      <c r="AE26" s="119"/>
      <c r="AF26" s="119"/>
      <c r="AG26" s="119"/>
      <c r="AH26" s="119"/>
      <c r="AI26" s="119"/>
      <c r="AJ26" s="119"/>
      <c r="AK26" s="119"/>
      <c r="AL26" s="119"/>
      <c r="AM26" s="119"/>
      <c r="AN26" s="119"/>
      <c r="AO26" s="119"/>
      <c r="AP26" s="119"/>
      <c r="AQ26" s="119"/>
      <c r="AR26" s="119"/>
      <c r="AS26" s="119"/>
      <c r="AT26" s="119"/>
      <c r="AU26" s="119"/>
      <c r="AV26" s="119"/>
      <c r="AW26" s="119"/>
      <c r="AX26" s="120"/>
    </row>
    <row r="27" spans="1:50" ht="25.5" customHeight="1" x14ac:dyDescent="0.15">
      <c r="A27" s="107"/>
      <c r="B27" s="108"/>
      <c r="C27" s="108"/>
      <c r="D27" s="108"/>
      <c r="E27" s="108"/>
      <c r="F27" s="109"/>
      <c r="G27" s="101" t="s">
        <v>568</v>
      </c>
      <c r="H27" s="102"/>
      <c r="I27" s="102"/>
      <c r="J27" s="102"/>
      <c r="K27" s="102"/>
      <c r="L27" s="102"/>
      <c r="M27" s="102"/>
      <c r="N27" s="102"/>
      <c r="O27" s="103"/>
      <c r="P27" s="123">
        <v>1</v>
      </c>
      <c r="Q27" s="124"/>
      <c r="R27" s="124"/>
      <c r="S27" s="124"/>
      <c r="T27" s="124"/>
      <c r="U27" s="124"/>
      <c r="V27" s="125"/>
      <c r="W27" s="123">
        <v>1</v>
      </c>
      <c r="X27" s="124"/>
      <c r="Y27" s="124"/>
      <c r="Z27" s="124"/>
      <c r="AA27" s="124"/>
      <c r="AB27" s="124"/>
      <c r="AC27" s="125"/>
      <c r="AD27" s="118"/>
      <c r="AE27" s="119"/>
      <c r="AF27" s="119"/>
      <c r="AG27" s="119"/>
      <c r="AH27" s="119"/>
      <c r="AI27" s="119"/>
      <c r="AJ27" s="119"/>
      <c r="AK27" s="119"/>
      <c r="AL27" s="119"/>
      <c r="AM27" s="119"/>
      <c r="AN27" s="119"/>
      <c r="AO27" s="119"/>
      <c r="AP27" s="119"/>
      <c r="AQ27" s="119"/>
      <c r="AR27" s="119"/>
      <c r="AS27" s="119"/>
      <c r="AT27" s="119"/>
      <c r="AU27" s="119"/>
      <c r="AV27" s="119"/>
      <c r="AW27" s="119"/>
      <c r="AX27" s="120"/>
    </row>
    <row r="28" spans="1:50" ht="25.5" customHeight="1" thickBot="1" x14ac:dyDescent="0.2">
      <c r="A28" s="110"/>
      <c r="B28" s="111"/>
      <c r="C28" s="111"/>
      <c r="D28" s="111"/>
      <c r="E28" s="111"/>
      <c r="F28" s="112"/>
      <c r="G28" s="160" t="s">
        <v>211</v>
      </c>
      <c r="H28" s="161"/>
      <c r="I28" s="161"/>
      <c r="J28" s="161"/>
      <c r="K28" s="161"/>
      <c r="L28" s="161"/>
      <c r="M28" s="161"/>
      <c r="N28" s="161"/>
      <c r="O28" s="162"/>
      <c r="P28" s="154">
        <f>AK13</f>
        <v>158</v>
      </c>
      <c r="Q28" s="155"/>
      <c r="R28" s="155"/>
      <c r="S28" s="155"/>
      <c r="T28" s="155"/>
      <c r="U28" s="155"/>
      <c r="V28" s="156"/>
      <c r="W28" s="154">
        <f>AR13</f>
        <v>162</v>
      </c>
      <c r="X28" s="155"/>
      <c r="Y28" s="155"/>
      <c r="Z28" s="155"/>
      <c r="AA28" s="155"/>
      <c r="AB28" s="155"/>
      <c r="AC28" s="156"/>
      <c r="AD28" s="121"/>
      <c r="AE28" s="121"/>
      <c r="AF28" s="121"/>
      <c r="AG28" s="121"/>
      <c r="AH28" s="121"/>
      <c r="AI28" s="121"/>
      <c r="AJ28" s="121"/>
      <c r="AK28" s="121"/>
      <c r="AL28" s="121"/>
      <c r="AM28" s="121"/>
      <c r="AN28" s="121"/>
      <c r="AO28" s="121"/>
      <c r="AP28" s="121"/>
      <c r="AQ28" s="121"/>
      <c r="AR28" s="121"/>
      <c r="AS28" s="121"/>
      <c r="AT28" s="121"/>
      <c r="AU28" s="121"/>
      <c r="AV28" s="121"/>
      <c r="AW28" s="121"/>
      <c r="AX28" s="122"/>
    </row>
    <row r="29" spans="1:50" ht="18.75" customHeight="1" x14ac:dyDescent="0.15">
      <c r="A29" s="331" t="s">
        <v>217</v>
      </c>
      <c r="B29" s="332"/>
      <c r="C29" s="332"/>
      <c r="D29" s="332"/>
      <c r="E29" s="332"/>
      <c r="F29" s="333"/>
      <c r="G29" s="530" t="s">
        <v>139</v>
      </c>
      <c r="H29" s="254"/>
      <c r="I29" s="254"/>
      <c r="J29" s="254"/>
      <c r="K29" s="254"/>
      <c r="L29" s="254"/>
      <c r="M29" s="254"/>
      <c r="N29" s="254"/>
      <c r="O29" s="386"/>
      <c r="P29" s="385" t="s">
        <v>57</v>
      </c>
      <c r="Q29" s="254"/>
      <c r="R29" s="254"/>
      <c r="S29" s="254"/>
      <c r="T29" s="254"/>
      <c r="U29" s="254"/>
      <c r="V29" s="254"/>
      <c r="W29" s="254"/>
      <c r="X29" s="386"/>
      <c r="Y29" s="290"/>
      <c r="Z29" s="291"/>
      <c r="AA29" s="292"/>
      <c r="AB29" s="249" t="s">
        <v>11</v>
      </c>
      <c r="AC29" s="250"/>
      <c r="AD29" s="251"/>
      <c r="AE29" s="249" t="s">
        <v>247</v>
      </c>
      <c r="AF29" s="250"/>
      <c r="AG29" s="250"/>
      <c r="AH29" s="251"/>
      <c r="AI29" s="252" t="s">
        <v>264</v>
      </c>
      <c r="AJ29" s="252"/>
      <c r="AK29" s="252"/>
      <c r="AL29" s="249"/>
      <c r="AM29" s="252" t="s">
        <v>361</v>
      </c>
      <c r="AN29" s="252"/>
      <c r="AO29" s="252"/>
      <c r="AP29" s="249"/>
      <c r="AQ29" s="521" t="s">
        <v>170</v>
      </c>
      <c r="AR29" s="522"/>
      <c r="AS29" s="522"/>
      <c r="AT29" s="523"/>
      <c r="AU29" s="254" t="s">
        <v>129</v>
      </c>
      <c r="AV29" s="254"/>
      <c r="AW29" s="254"/>
      <c r="AX29" s="255"/>
    </row>
    <row r="30" spans="1:50" ht="18.75" customHeight="1" x14ac:dyDescent="0.15">
      <c r="A30" s="334"/>
      <c r="B30" s="335"/>
      <c r="C30" s="335"/>
      <c r="D30" s="335"/>
      <c r="E30" s="335"/>
      <c r="F30" s="336"/>
      <c r="G30" s="375"/>
      <c r="H30" s="225"/>
      <c r="I30" s="225"/>
      <c r="J30" s="225"/>
      <c r="K30" s="225"/>
      <c r="L30" s="225"/>
      <c r="M30" s="225"/>
      <c r="N30" s="225"/>
      <c r="O30" s="376"/>
      <c r="P30" s="387"/>
      <c r="Q30" s="225"/>
      <c r="R30" s="225"/>
      <c r="S30" s="225"/>
      <c r="T30" s="225"/>
      <c r="U30" s="225"/>
      <c r="V30" s="225"/>
      <c r="W30" s="225"/>
      <c r="X30" s="376"/>
      <c r="Y30" s="246"/>
      <c r="Z30" s="247"/>
      <c r="AA30" s="248"/>
      <c r="AB30" s="193"/>
      <c r="AC30" s="194"/>
      <c r="AD30" s="195"/>
      <c r="AE30" s="193"/>
      <c r="AF30" s="194"/>
      <c r="AG30" s="194"/>
      <c r="AH30" s="195"/>
      <c r="AI30" s="253"/>
      <c r="AJ30" s="253"/>
      <c r="AK30" s="253"/>
      <c r="AL30" s="193"/>
      <c r="AM30" s="253"/>
      <c r="AN30" s="253"/>
      <c r="AO30" s="253"/>
      <c r="AP30" s="193"/>
      <c r="AQ30" s="217" t="s">
        <v>563</v>
      </c>
      <c r="AR30" s="218"/>
      <c r="AS30" s="219" t="s">
        <v>171</v>
      </c>
      <c r="AT30" s="220"/>
      <c r="AU30" s="224">
        <v>2</v>
      </c>
      <c r="AV30" s="224"/>
      <c r="AW30" s="225" t="s">
        <v>167</v>
      </c>
      <c r="AX30" s="226"/>
    </row>
    <row r="31" spans="1:50" ht="23.25" customHeight="1" x14ac:dyDescent="0.15">
      <c r="A31" s="337"/>
      <c r="B31" s="335"/>
      <c r="C31" s="335"/>
      <c r="D31" s="335"/>
      <c r="E31" s="335"/>
      <c r="F31" s="336"/>
      <c r="G31" s="354" t="s">
        <v>569</v>
      </c>
      <c r="H31" s="355"/>
      <c r="I31" s="355"/>
      <c r="J31" s="355"/>
      <c r="K31" s="355"/>
      <c r="L31" s="355"/>
      <c r="M31" s="355"/>
      <c r="N31" s="355"/>
      <c r="O31" s="356"/>
      <c r="P31" s="299" t="s">
        <v>570</v>
      </c>
      <c r="Q31" s="299"/>
      <c r="R31" s="299"/>
      <c r="S31" s="299"/>
      <c r="T31" s="299"/>
      <c r="U31" s="299"/>
      <c r="V31" s="299"/>
      <c r="W31" s="299"/>
      <c r="X31" s="300"/>
      <c r="Y31" s="238" t="s">
        <v>12</v>
      </c>
      <c r="Z31" s="239"/>
      <c r="AA31" s="240"/>
      <c r="AB31" s="257" t="s">
        <v>571</v>
      </c>
      <c r="AC31" s="257"/>
      <c r="AD31" s="257"/>
      <c r="AE31" s="207">
        <v>79</v>
      </c>
      <c r="AF31" s="208"/>
      <c r="AG31" s="208"/>
      <c r="AH31" s="208"/>
      <c r="AI31" s="207">
        <v>436</v>
      </c>
      <c r="AJ31" s="208"/>
      <c r="AK31" s="208"/>
      <c r="AL31" s="208"/>
      <c r="AM31" s="207">
        <v>0</v>
      </c>
      <c r="AN31" s="208"/>
      <c r="AO31" s="208"/>
      <c r="AP31" s="256"/>
      <c r="AQ31" s="221" t="s">
        <v>563</v>
      </c>
      <c r="AR31" s="222"/>
      <c r="AS31" s="222"/>
      <c r="AT31" s="223"/>
      <c r="AU31" s="208">
        <v>0</v>
      </c>
      <c r="AV31" s="208"/>
      <c r="AW31" s="208"/>
      <c r="AX31" s="209"/>
    </row>
    <row r="32" spans="1:50" ht="23.25" customHeight="1" x14ac:dyDescent="0.15">
      <c r="A32" s="338"/>
      <c r="B32" s="339"/>
      <c r="C32" s="339"/>
      <c r="D32" s="339"/>
      <c r="E32" s="339"/>
      <c r="F32" s="340"/>
      <c r="G32" s="357"/>
      <c r="H32" s="358"/>
      <c r="I32" s="358"/>
      <c r="J32" s="358"/>
      <c r="K32" s="358"/>
      <c r="L32" s="358"/>
      <c r="M32" s="358"/>
      <c r="N32" s="358"/>
      <c r="O32" s="359"/>
      <c r="P32" s="363"/>
      <c r="Q32" s="363"/>
      <c r="R32" s="363"/>
      <c r="S32" s="363"/>
      <c r="T32" s="363"/>
      <c r="U32" s="363"/>
      <c r="V32" s="363"/>
      <c r="W32" s="363"/>
      <c r="X32" s="364"/>
      <c r="Y32" s="203" t="s">
        <v>52</v>
      </c>
      <c r="Z32" s="150"/>
      <c r="AA32" s="151"/>
      <c r="AB32" s="241" t="s">
        <v>571</v>
      </c>
      <c r="AC32" s="241"/>
      <c r="AD32" s="241"/>
      <c r="AE32" s="207">
        <v>134</v>
      </c>
      <c r="AF32" s="208"/>
      <c r="AG32" s="208"/>
      <c r="AH32" s="208"/>
      <c r="AI32" s="207">
        <v>621</v>
      </c>
      <c r="AJ32" s="208"/>
      <c r="AK32" s="208"/>
      <c r="AL32" s="208"/>
      <c r="AM32" s="207">
        <v>74</v>
      </c>
      <c r="AN32" s="208"/>
      <c r="AO32" s="208"/>
      <c r="AP32" s="256"/>
      <c r="AQ32" s="221" t="s">
        <v>563</v>
      </c>
      <c r="AR32" s="222"/>
      <c r="AS32" s="222"/>
      <c r="AT32" s="223"/>
      <c r="AU32" s="208">
        <v>74</v>
      </c>
      <c r="AV32" s="208"/>
      <c r="AW32" s="208"/>
      <c r="AX32" s="209"/>
    </row>
    <row r="33" spans="1:51" ht="23.25" customHeight="1" x14ac:dyDescent="0.15">
      <c r="A33" s="337"/>
      <c r="B33" s="335"/>
      <c r="C33" s="335"/>
      <c r="D33" s="335"/>
      <c r="E33" s="335"/>
      <c r="F33" s="336"/>
      <c r="G33" s="360"/>
      <c r="H33" s="361"/>
      <c r="I33" s="361"/>
      <c r="J33" s="361"/>
      <c r="K33" s="361"/>
      <c r="L33" s="361"/>
      <c r="M33" s="361"/>
      <c r="N33" s="361"/>
      <c r="O33" s="362"/>
      <c r="P33" s="301"/>
      <c r="Q33" s="301"/>
      <c r="R33" s="301"/>
      <c r="S33" s="301"/>
      <c r="T33" s="301"/>
      <c r="U33" s="301"/>
      <c r="V33" s="301"/>
      <c r="W33" s="301"/>
      <c r="X33" s="302"/>
      <c r="Y33" s="203" t="s">
        <v>13</v>
      </c>
      <c r="Z33" s="150"/>
      <c r="AA33" s="151"/>
      <c r="AB33" s="242" t="s">
        <v>168</v>
      </c>
      <c r="AC33" s="242"/>
      <c r="AD33" s="242"/>
      <c r="AE33" s="207">
        <v>58.955223880597003</v>
      </c>
      <c r="AF33" s="208"/>
      <c r="AG33" s="208"/>
      <c r="AH33" s="208"/>
      <c r="AI33" s="207">
        <v>70.209339774557193</v>
      </c>
      <c r="AJ33" s="208"/>
      <c r="AK33" s="208"/>
      <c r="AL33" s="208"/>
      <c r="AM33" s="207">
        <v>0</v>
      </c>
      <c r="AN33" s="208"/>
      <c r="AO33" s="208"/>
      <c r="AP33" s="256"/>
      <c r="AQ33" s="221" t="s">
        <v>563</v>
      </c>
      <c r="AR33" s="222"/>
      <c r="AS33" s="222"/>
      <c r="AT33" s="223"/>
      <c r="AU33" s="208">
        <v>0</v>
      </c>
      <c r="AV33" s="208"/>
      <c r="AW33" s="208"/>
      <c r="AX33" s="209"/>
    </row>
    <row r="34" spans="1:51" ht="23.25" customHeight="1" x14ac:dyDescent="0.15">
      <c r="A34" s="644" t="s">
        <v>238</v>
      </c>
      <c r="B34" s="645"/>
      <c r="C34" s="645"/>
      <c r="D34" s="645"/>
      <c r="E34" s="645"/>
      <c r="F34" s="646"/>
      <c r="G34" s="650" t="s">
        <v>654</v>
      </c>
      <c r="H34" s="651"/>
      <c r="I34" s="651"/>
      <c r="J34" s="651"/>
      <c r="K34" s="651"/>
      <c r="L34" s="651"/>
      <c r="M34" s="651"/>
      <c r="N34" s="651"/>
      <c r="O34" s="651"/>
      <c r="P34" s="651"/>
      <c r="Q34" s="651"/>
      <c r="R34" s="651"/>
      <c r="S34" s="651"/>
      <c r="T34" s="651"/>
      <c r="U34" s="651"/>
      <c r="V34" s="651"/>
      <c r="W34" s="651"/>
      <c r="X34" s="651"/>
      <c r="Y34" s="651"/>
      <c r="Z34" s="651"/>
      <c r="AA34" s="651"/>
      <c r="AB34" s="651"/>
      <c r="AC34" s="651"/>
      <c r="AD34" s="651"/>
      <c r="AE34" s="651"/>
      <c r="AF34" s="651"/>
      <c r="AG34" s="651"/>
      <c r="AH34" s="651"/>
      <c r="AI34" s="651"/>
      <c r="AJ34" s="651"/>
      <c r="AK34" s="651"/>
      <c r="AL34" s="651"/>
      <c r="AM34" s="651"/>
      <c r="AN34" s="651"/>
      <c r="AO34" s="651"/>
      <c r="AP34" s="651"/>
      <c r="AQ34" s="651"/>
      <c r="AR34" s="651"/>
      <c r="AS34" s="651"/>
      <c r="AT34" s="651"/>
      <c r="AU34" s="651"/>
      <c r="AV34" s="651"/>
      <c r="AW34" s="651"/>
      <c r="AX34" s="652"/>
    </row>
    <row r="35" spans="1:51" ht="23.25" customHeight="1" x14ac:dyDescent="0.15">
      <c r="A35" s="647"/>
      <c r="B35" s="648"/>
      <c r="C35" s="648"/>
      <c r="D35" s="648"/>
      <c r="E35" s="648"/>
      <c r="F35" s="649"/>
      <c r="G35" s="653"/>
      <c r="H35" s="654"/>
      <c r="I35" s="654"/>
      <c r="J35" s="654"/>
      <c r="K35" s="654"/>
      <c r="L35" s="654"/>
      <c r="M35" s="654"/>
      <c r="N35" s="654"/>
      <c r="O35" s="654"/>
      <c r="P35" s="654"/>
      <c r="Q35" s="654"/>
      <c r="R35" s="654"/>
      <c r="S35" s="654"/>
      <c r="T35" s="654"/>
      <c r="U35" s="654"/>
      <c r="V35" s="654"/>
      <c r="W35" s="654"/>
      <c r="X35" s="654"/>
      <c r="Y35" s="654"/>
      <c r="Z35" s="654"/>
      <c r="AA35" s="654"/>
      <c r="AB35" s="654"/>
      <c r="AC35" s="654"/>
      <c r="AD35" s="654"/>
      <c r="AE35" s="655"/>
      <c r="AF35" s="655"/>
      <c r="AG35" s="655"/>
      <c r="AH35" s="655"/>
      <c r="AI35" s="655"/>
      <c r="AJ35" s="655"/>
      <c r="AK35" s="655"/>
      <c r="AL35" s="655"/>
      <c r="AM35" s="655"/>
      <c r="AN35" s="655"/>
      <c r="AO35" s="655"/>
      <c r="AP35" s="655"/>
      <c r="AQ35" s="654"/>
      <c r="AR35" s="654"/>
      <c r="AS35" s="654"/>
      <c r="AT35" s="654"/>
      <c r="AU35" s="654"/>
      <c r="AV35" s="654"/>
      <c r="AW35" s="654"/>
      <c r="AX35" s="656"/>
    </row>
    <row r="36" spans="1:51" ht="18.75" customHeight="1" x14ac:dyDescent="0.15">
      <c r="A36" s="524" t="s">
        <v>217</v>
      </c>
      <c r="B36" s="525"/>
      <c r="C36" s="525"/>
      <c r="D36" s="525"/>
      <c r="E36" s="525"/>
      <c r="F36" s="526"/>
      <c r="G36" s="373" t="s">
        <v>139</v>
      </c>
      <c r="H36" s="259"/>
      <c r="I36" s="259"/>
      <c r="J36" s="259"/>
      <c r="K36" s="259"/>
      <c r="L36" s="259"/>
      <c r="M36" s="259"/>
      <c r="N36" s="259"/>
      <c r="O36" s="374"/>
      <c r="P36" s="514" t="s">
        <v>57</v>
      </c>
      <c r="Q36" s="259"/>
      <c r="R36" s="259"/>
      <c r="S36" s="259"/>
      <c r="T36" s="259"/>
      <c r="U36" s="259"/>
      <c r="V36" s="259"/>
      <c r="W36" s="259"/>
      <c r="X36" s="374"/>
      <c r="Y36" s="243"/>
      <c r="Z36" s="244"/>
      <c r="AA36" s="245"/>
      <c r="AB36" s="515" t="s">
        <v>11</v>
      </c>
      <c r="AC36" s="516"/>
      <c r="AD36" s="517"/>
      <c r="AE36" s="211" t="s">
        <v>247</v>
      </c>
      <c r="AF36" s="211"/>
      <c r="AG36" s="211"/>
      <c r="AH36" s="211"/>
      <c r="AI36" s="211" t="s">
        <v>264</v>
      </c>
      <c r="AJ36" s="211"/>
      <c r="AK36" s="211"/>
      <c r="AL36" s="211"/>
      <c r="AM36" s="211" t="s">
        <v>361</v>
      </c>
      <c r="AN36" s="211"/>
      <c r="AO36" s="211"/>
      <c r="AP36" s="211"/>
      <c r="AQ36" s="227" t="s">
        <v>170</v>
      </c>
      <c r="AR36" s="228"/>
      <c r="AS36" s="228"/>
      <c r="AT36" s="229"/>
      <c r="AU36" s="259" t="s">
        <v>129</v>
      </c>
      <c r="AV36" s="259"/>
      <c r="AW36" s="259"/>
      <c r="AX36" s="260"/>
      <c r="AY36">
        <f>COUNTA($G$38)</f>
        <v>1</v>
      </c>
    </row>
    <row r="37" spans="1:51" ht="18.75" customHeight="1" x14ac:dyDescent="0.15">
      <c r="A37" s="334"/>
      <c r="B37" s="335"/>
      <c r="C37" s="335"/>
      <c r="D37" s="335"/>
      <c r="E37" s="335"/>
      <c r="F37" s="336"/>
      <c r="G37" s="375"/>
      <c r="H37" s="225"/>
      <c r="I37" s="225"/>
      <c r="J37" s="225"/>
      <c r="K37" s="225"/>
      <c r="L37" s="225"/>
      <c r="M37" s="225"/>
      <c r="N37" s="225"/>
      <c r="O37" s="376"/>
      <c r="P37" s="387"/>
      <c r="Q37" s="225"/>
      <c r="R37" s="225"/>
      <c r="S37" s="225"/>
      <c r="T37" s="225"/>
      <c r="U37" s="225"/>
      <c r="V37" s="225"/>
      <c r="W37" s="225"/>
      <c r="X37" s="376"/>
      <c r="Y37" s="246"/>
      <c r="Z37" s="247"/>
      <c r="AA37" s="248"/>
      <c r="AB37" s="193"/>
      <c r="AC37" s="194"/>
      <c r="AD37" s="195"/>
      <c r="AE37" s="211"/>
      <c r="AF37" s="211"/>
      <c r="AG37" s="211"/>
      <c r="AH37" s="211"/>
      <c r="AI37" s="211"/>
      <c r="AJ37" s="211"/>
      <c r="AK37" s="211"/>
      <c r="AL37" s="211"/>
      <c r="AM37" s="211"/>
      <c r="AN37" s="211"/>
      <c r="AO37" s="211"/>
      <c r="AP37" s="211"/>
      <c r="AQ37" s="217" t="s">
        <v>563</v>
      </c>
      <c r="AR37" s="218"/>
      <c r="AS37" s="219" t="s">
        <v>171</v>
      </c>
      <c r="AT37" s="220"/>
      <c r="AU37" s="224">
        <v>6</v>
      </c>
      <c r="AV37" s="224"/>
      <c r="AW37" s="225" t="s">
        <v>167</v>
      </c>
      <c r="AX37" s="226"/>
      <c r="AY37">
        <f>$AY$36</f>
        <v>1</v>
      </c>
    </row>
    <row r="38" spans="1:51" ht="23.25" customHeight="1" x14ac:dyDescent="0.15">
      <c r="A38" s="337"/>
      <c r="B38" s="335"/>
      <c r="C38" s="335"/>
      <c r="D38" s="335"/>
      <c r="E38" s="335"/>
      <c r="F38" s="336"/>
      <c r="G38" s="354" t="s">
        <v>572</v>
      </c>
      <c r="H38" s="355"/>
      <c r="I38" s="355"/>
      <c r="J38" s="355"/>
      <c r="K38" s="355"/>
      <c r="L38" s="355"/>
      <c r="M38" s="355"/>
      <c r="N38" s="355"/>
      <c r="O38" s="356"/>
      <c r="P38" s="299" t="s">
        <v>573</v>
      </c>
      <c r="Q38" s="299"/>
      <c r="R38" s="299"/>
      <c r="S38" s="299"/>
      <c r="T38" s="299"/>
      <c r="U38" s="299"/>
      <c r="V38" s="299"/>
      <c r="W38" s="299"/>
      <c r="X38" s="300"/>
      <c r="Y38" s="238" t="s">
        <v>12</v>
      </c>
      <c r="Z38" s="239"/>
      <c r="AA38" s="240"/>
      <c r="AB38" s="257" t="s">
        <v>229</v>
      </c>
      <c r="AC38" s="257"/>
      <c r="AD38" s="257"/>
      <c r="AE38" s="207" t="s">
        <v>563</v>
      </c>
      <c r="AF38" s="208"/>
      <c r="AG38" s="208"/>
      <c r="AH38" s="208"/>
      <c r="AI38" s="207" t="s">
        <v>563</v>
      </c>
      <c r="AJ38" s="208"/>
      <c r="AK38" s="208"/>
      <c r="AL38" s="208"/>
      <c r="AM38" s="207" t="s">
        <v>605</v>
      </c>
      <c r="AN38" s="208"/>
      <c r="AO38" s="208"/>
      <c r="AP38" s="208"/>
      <c r="AQ38" s="221" t="s">
        <v>563</v>
      </c>
      <c r="AR38" s="222"/>
      <c r="AS38" s="222"/>
      <c r="AT38" s="223"/>
      <c r="AU38" s="208" t="s">
        <v>563</v>
      </c>
      <c r="AV38" s="208"/>
      <c r="AW38" s="208"/>
      <c r="AX38" s="209"/>
      <c r="AY38">
        <f t="shared" ref="AY38:AY42" si="4">$AY$36</f>
        <v>1</v>
      </c>
    </row>
    <row r="39" spans="1:51" ht="23.25" customHeight="1" x14ac:dyDescent="0.15">
      <c r="A39" s="338"/>
      <c r="B39" s="339"/>
      <c r="C39" s="339"/>
      <c r="D39" s="339"/>
      <c r="E39" s="339"/>
      <c r="F39" s="340"/>
      <c r="G39" s="357"/>
      <c r="H39" s="358"/>
      <c r="I39" s="358"/>
      <c r="J39" s="358"/>
      <c r="K39" s="358"/>
      <c r="L39" s="358"/>
      <c r="M39" s="358"/>
      <c r="N39" s="358"/>
      <c r="O39" s="359"/>
      <c r="P39" s="363"/>
      <c r="Q39" s="363"/>
      <c r="R39" s="363"/>
      <c r="S39" s="363"/>
      <c r="T39" s="363"/>
      <c r="U39" s="363"/>
      <c r="V39" s="363"/>
      <c r="W39" s="363"/>
      <c r="X39" s="364"/>
      <c r="Y39" s="203" t="s">
        <v>52</v>
      </c>
      <c r="Z39" s="150"/>
      <c r="AA39" s="151"/>
      <c r="AB39" s="241" t="s">
        <v>229</v>
      </c>
      <c r="AC39" s="241"/>
      <c r="AD39" s="241"/>
      <c r="AE39" s="207" t="s">
        <v>563</v>
      </c>
      <c r="AF39" s="208"/>
      <c r="AG39" s="208"/>
      <c r="AH39" s="208"/>
      <c r="AI39" s="207" t="s">
        <v>563</v>
      </c>
      <c r="AJ39" s="208"/>
      <c r="AK39" s="208"/>
      <c r="AL39" s="208"/>
      <c r="AM39" s="207" t="s">
        <v>605</v>
      </c>
      <c r="AN39" s="208"/>
      <c r="AO39" s="208"/>
      <c r="AP39" s="208"/>
      <c r="AQ39" s="221">
        <v>100</v>
      </c>
      <c r="AR39" s="222"/>
      <c r="AS39" s="222"/>
      <c r="AT39" s="223"/>
      <c r="AU39" s="208">
        <v>100</v>
      </c>
      <c r="AV39" s="208"/>
      <c r="AW39" s="208"/>
      <c r="AX39" s="209"/>
      <c r="AY39">
        <f t="shared" si="4"/>
        <v>1</v>
      </c>
    </row>
    <row r="40" spans="1:51" ht="23.25" customHeight="1" x14ac:dyDescent="0.15">
      <c r="A40" s="527"/>
      <c r="B40" s="528"/>
      <c r="C40" s="528"/>
      <c r="D40" s="528"/>
      <c r="E40" s="528"/>
      <c r="F40" s="529"/>
      <c r="G40" s="360"/>
      <c r="H40" s="361"/>
      <c r="I40" s="361"/>
      <c r="J40" s="361"/>
      <c r="K40" s="361"/>
      <c r="L40" s="361"/>
      <c r="M40" s="361"/>
      <c r="N40" s="361"/>
      <c r="O40" s="362"/>
      <c r="P40" s="301"/>
      <c r="Q40" s="301"/>
      <c r="R40" s="301"/>
      <c r="S40" s="301"/>
      <c r="T40" s="301"/>
      <c r="U40" s="301"/>
      <c r="V40" s="301"/>
      <c r="W40" s="301"/>
      <c r="X40" s="302"/>
      <c r="Y40" s="203" t="s">
        <v>13</v>
      </c>
      <c r="Z40" s="150"/>
      <c r="AA40" s="151"/>
      <c r="AB40" s="242" t="s">
        <v>168</v>
      </c>
      <c r="AC40" s="242"/>
      <c r="AD40" s="242"/>
      <c r="AE40" s="207" t="s">
        <v>563</v>
      </c>
      <c r="AF40" s="208"/>
      <c r="AG40" s="208"/>
      <c r="AH40" s="208"/>
      <c r="AI40" s="207" t="s">
        <v>563</v>
      </c>
      <c r="AJ40" s="208"/>
      <c r="AK40" s="208"/>
      <c r="AL40" s="208"/>
      <c r="AM40" s="207" t="s">
        <v>605</v>
      </c>
      <c r="AN40" s="208"/>
      <c r="AO40" s="208"/>
      <c r="AP40" s="208"/>
      <c r="AQ40" s="221" t="s">
        <v>563</v>
      </c>
      <c r="AR40" s="222"/>
      <c r="AS40" s="222"/>
      <c r="AT40" s="223"/>
      <c r="AU40" s="208" t="s">
        <v>563</v>
      </c>
      <c r="AV40" s="208"/>
      <c r="AW40" s="208"/>
      <c r="AX40" s="209"/>
      <c r="AY40">
        <f t="shared" si="4"/>
        <v>1</v>
      </c>
    </row>
    <row r="41" spans="1:51" ht="23.25" customHeight="1" x14ac:dyDescent="0.15">
      <c r="A41" s="644" t="s">
        <v>238</v>
      </c>
      <c r="B41" s="645"/>
      <c r="C41" s="645"/>
      <c r="D41" s="645"/>
      <c r="E41" s="645"/>
      <c r="F41" s="646"/>
      <c r="G41" s="650" t="s">
        <v>574</v>
      </c>
      <c r="H41" s="651"/>
      <c r="I41" s="651"/>
      <c r="J41" s="651"/>
      <c r="K41" s="651"/>
      <c r="L41" s="651"/>
      <c r="M41" s="651"/>
      <c r="N41" s="651"/>
      <c r="O41" s="651"/>
      <c r="P41" s="651"/>
      <c r="Q41" s="651"/>
      <c r="R41" s="651"/>
      <c r="S41" s="651"/>
      <c r="T41" s="651"/>
      <c r="U41" s="651"/>
      <c r="V41" s="651"/>
      <c r="W41" s="651"/>
      <c r="X41" s="651"/>
      <c r="Y41" s="651"/>
      <c r="Z41" s="651"/>
      <c r="AA41" s="651"/>
      <c r="AB41" s="651"/>
      <c r="AC41" s="651"/>
      <c r="AD41" s="651"/>
      <c r="AE41" s="651"/>
      <c r="AF41" s="651"/>
      <c r="AG41" s="651"/>
      <c r="AH41" s="651"/>
      <c r="AI41" s="651"/>
      <c r="AJ41" s="651"/>
      <c r="AK41" s="651"/>
      <c r="AL41" s="651"/>
      <c r="AM41" s="651"/>
      <c r="AN41" s="651"/>
      <c r="AO41" s="651"/>
      <c r="AP41" s="651"/>
      <c r="AQ41" s="651"/>
      <c r="AR41" s="651"/>
      <c r="AS41" s="651"/>
      <c r="AT41" s="651"/>
      <c r="AU41" s="651"/>
      <c r="AV41" s="651"/>
      <c r="AW41" s="651"/>
      <c r="AX41" s="652"/>
      <c r="AY41">
        <f t="shared" si="4"/>
        <v>1</v>
      </c>
    </row>
    <row r="42" spans="1:51" ht="23.25" customHeight="1" x14ac:dyDescent="0.15">
      <c r="A42" s="647"/>
      <c r="B42" s="648"/>
      <c r="C42" s="648"/>
      <c r="D42" s="648"/>
      <c r="E42" s="648"/>
      <c r="F42" s="649"/>
      <c r="G42" s="653"/>
      <c r="H42" s="654"/>
      <c r="I42" s="654"/>
      <c r="J42" s="654"/>
      <c r="K42" s="654"/>
      <c r="L42" s="654"/>
      <c r="M42" s="654"/>
      <c r="N42" s="654"/>
      <c r="O42" s="654"/>
      <c r="P42" s="654"/>
      <c r="Q42" s="654"/>
      <c r="R42" s="654"/>
      <c r="S42" s="654"/>
      <c r="T42" s="654"/>
      <c r="U42" s="654"/>
      <c r="V42" s="654"/>
      <c r="W42" s="654"/>
      <c r="X42" s="654"/>
      <c r="Y42" s="654"/>
      <c r="Z42" s="654"/>
      <c r="AA42" s="654"/>
      <c r="AB42" s="654"/>
      <c r="AC42" s="654"/>
      <c r="AD42" s="654"/>
      <c r="AE42" s="655"/>
      <c r="AF42" s="655"/>
      <c r="AG42" s="655"/>
      <c r="AH42" s="655"/>
      <c r="AI42" s="655"/>
      <c r="AJ42" s="655"/>
      <c r="AK42" s="655"/>
      <c r="AL42" s="655"/>
      <c r="AM42" s="655"/>
      <c r="AN42" s="655"/>
      <c r="AO42" s="655"/>
      <c r="AP42" s="655"/>
      <c r="AQ42" s="654"/>
      <c r="AR42" s="654"/>
      <c r="AS42" s="654"/>
      <c r="AT42" s="654"/>
      <c r="AU42" s="654"/>
      <c r="AV42" s="654"/>
      <c r="AW42" s="654"/>
      <c r="AX42" s="656"/>
      <c r="AY42">
        <f t="shared" si="4"/>
        <v>1</v>
      </c>
    </row>
    <row r="43" spans="1:51" ht="18.75" customHeight="1" x14ac:dyDescent="0.15">
      <c r="A43" s="524" t="s">
        <v>217</v>
      </c>
      <c r="B43" s="525"/>
      <c r="C43" s="525"/>
      <c r="D43" s="525"/>
      <c r="E43" s="525"/>
      <c r="F43" s="526"/>
      <c r="G43" s="373" t="s">
        <v>139</v>
      </c>
      <c r="H43" s="259"/>
      <c r="I43" s="259"/>
      <c r="J43" s="259"/>
      <c r="K43" s="259"/>
      <c r="L43" s="259"/>
      <c r="M43" s="259"/>
      <c r="N43" s="259"/>
      <c r="O43" s="374"/>
      <c r="P43" s="514" t="s">
        <v>57</v>
      </c>
      <c r="Q43" s="259"/>
      <c r="R43" s="259"/>
      <c r="S43" s="259"/>
      <c r="T43" s="259"/>
      <c r="U43" s="259"/>
      <c r="V43" s="259"/>
      <c r="W43" s="259"/>
      <c r="X43" s="374"/>
      <c r="Y43" s="243"/>
      <c r="Z43" s="244"/>
      <c r="AA43" s="245"/>
      <c r="AB43" s="515" t="s">
        <v>11</v>
      </c>
      <c r="AC43" s="516"/>
      <c r="AD43" s="517"/>
      <c r="AE43" s="211" t="s">
        <v>247</v>
      </c>
      <c r="AF43" s="211"/>
      <c r="AG43" s="211"/>
      <c r="AH43" s="211"/>
      <c r="AI43" s="211" t="s">
        <v>264</v>
      </c>
      <c r="AJ43" s="211"/>
      <c r="AK43" s="211"/>
      <c r="AL43" s="211"/>
      <c r="AM43" s="211" t="s">
        <v>361</v>
      </c>
      <c r="AN43" s="211"/>
      <c r="AO43" s="211"/>
      <c r="AP43" s="211"/>
      <c r="AQ43" s="227" t="s">
        <v>170</v>
      </c>
      <c r="AR43" s="228"/>
      <c r="AS43" s="228"/>
      <c r="AT43" s="229"/>
      <c r="AU43" s="259" t="s">
        <v>129</v>
      </c>
      <c r="AV43" s="259"/>
      <c r="AW43" s="259"/>
      <c r="AX43" s="260"/>
      <c r="AY43">
        <f>COUNTA($G$45)</f>
        <v>1</v>
      </c>
    </row>
    <row r="44" spans="1:51" ht="18.75" customHeight="1" x14ac:dyDescent="0.15">
      <c r="A44" s="334"/>
      <c r="B44" s="335"/>
      <c r="C44" s="335"/>
      <c r="D44" s="335"/>
      <c r="E44" s="335"/>
      <c r="F44" s="336"/>
      <c r="G44" s="375"/>
      <c r="H44" s="225"/>
      <c r="I44" s="225"/>
      <c r="J44" s="225"/>
      <c r="K44" s="225"/>
      <c r="L44" s="225"/>
      <c r="M44" s="225"/>
      <c r="N44" s="225"/>
      <c r="O44" s="376"/>
      <c r="P44" s="387"/>
      <c r="Q44" s="225"/>
      <c r="R44" s="225"/>
      <c r="S44" s="225"/>
      <c r="T44" s="225"/>
      <c r="U44" s="225"/>
      <c r="V44" s="225"/>
      <c r="W44" s="225"/>
      <c r="X44" s="376"/>
      <c r="Y44" s="246"/>
      <c r="Z44" s="247"/>
      <c r="AA44" s="248"/>
      <c r="AB44" s="193"/>
      <c r="AC44" s="194"/>
      <c r="AD44" s="195"/>
      <c r="AE44" s="211"/>
      <c r="AF44" s="211"/>
      <c r="AG44" s="211"/>
      <c r="AH44" s="211"/>
      <c r="AI44" s="211"/>
      <c r="AJ44" s="211"/>
      <c r="AK44" s="211"/>
      <c r="AL44" s="211"/>
      <c r="AM44" s="211"/>
      <c r="AN44" s="211"/>
      <c r="AO44" s="211"/>
      <c r="AP44" s="211"/>
      <c r="AQ44" s="217" t="s">
        <v>563</v>
      </c>
      <c r="AR44" s="218"/>
      <c r="AS44" s="219" t="s">
        <v>171</v>
      </c>
      <c r="AT44" s="220"/>
      <c r="AU44" s="224">
        <v>6</v>
      </c>
      <c r="AV44" s="224"/>
      <c r="AW44" s="225" t="s">
        <v>167</v>
      </c>
      <c r="AX44" s="226"/>
      <c r="AY44">
        <f>$AY$43</f>
        <v>1</v>
      </c>
    </row>
    <row r="45" spans="1:51" ht="23.25" customHeight="1" x14ac:dyDescent="0.15">
      <c r="A45" s="337"/>
      <c r="B45" s="335"/>
      <c r="C45" s="335"/>
      <c r="D45" s="335"/>
      <c r="E45" s="335"/>
      <c r="F45" s="336"/>
      <c r="G45" s="354" t="s">
        <v>575</v>
      </c>
      <c r="H45" s="355"/>
      <c r="I45" s="355"/>
      <c r="J45" s="355"/>
      <c r="K45" s="355"/>
      <c r="L45" s="355"/>
      <c r="M45" s="355"/>
      <c r="N45" s="355"/>
      <c r="O45" s="356"/>
      <c r="P45" s="299" t="s">
        <v>576</v>
      </c>
      <c r="Q45" s="299"/>
      <c r="R45" s="299"/>
      <c r="S45" s="299"/>
      <c r="T45" s="299"/>
      <c r="U45" s="299"/>
      <c r="V45" s="299"/>
      <c r="W45" s="299"/>
      <c r="X45" s="300"/>
      <c r="Y45" s="238" t="s">
        <v>12</v>
      </c>
      <c r="Z45" s="239"/>
      <c r="AA45" s="240"/>
      <c r="AB45" s="257" t="s">
        <v>229</v>
      </c>
      <c r="AC45" s="257"/>
      <c r="AD45" s="257"/>
      <c r="AE45" s="204" t="s">
        <v>563</v>
      </c>
      <c r="AF45" s="204"/>
      <c r="AG45" s="204"/>
      <c r="AH45" s="204"/>
      <c r="AI45" s="204" t="s">
        <v>563</v>
      </c>
      <c r="AJ45" s="204"/>
      <c r="AK45" s="204"/>
      <c r="AL45" s="204"/>
      <c r="AM45" s="204" t="s">
        <v>605</v>
      </c>
      <c r="AN45" s="204"/>
      <c r="AO45" s="204"/>
      <c r="AP45" s="204"/>
      <c r="AQ45" s="221" t="s">
        <v>563</v>
      </c>
      <c r="AR45" s="222"/>
      <c r="AS45" s="222"/>
      <c r="AT45" s="223"/>
      <c r="AU45" s="208" t="s">
        <v>563</v>
      </c>
      <c r="AV45" s="208"/>
      <c r="AW45" s="208"/>
      <c r="AX45" s="209"/>
      <c r="AY45">
        <f t="shared" ref="AY45:AY49" si="5">$AY$43</f>
        <v>1</v>
      </c>
    </row>
    <row r="46" spans="1:51" ht="23.25" customHeight="1" x14ac:dyDescent="0.15">
      <c r="A46" s="338"/>
      <c r="B46" s="339"/>
      <c r="C46" s="339"/>
      <c r="D46" s="339"/>
      <c r="E46" s="339"/>
      <c r="F46" s="340"/>
      <c r="G46" s="357"/>
      <c r="H46" s="358"/>
      <c r="I46" s="358"/>
      <c r="J46" s="358"/>
      <c r="K46" s="358"/>
      <c r="L46" s="358"/>
      <c r="M46" s="358"/>
      <c r="N46" s="358"/>
      <c r="O46" s="359"/>
      <c r="P46" s="363"/>
      <c r="Q46" s="363"/>
      <c r="R46" s="363"/>
      <c r="S46" s="363"/>
      <c r="T46" s="363"/>
      <c r="U46" s="363"/>
      <c r="V46" s="363"/>
      <c r="W46" s="363"/>
      <c r="X46" s="364"/>
      <c r="Y46" s="203" t="s">
        <v>52</v>
      </c>
      <c r="Z46" s="150"/>
      <c r="AA46" s="151"/>
      <c r="AB46" s="241" t="s">
        <v>229</v>
      </c>
      <c r="AC46" s="241"/>
      <c r="AD46" s="241"/>
      <c r="AE46" s="207" t="s">
        <v>563</v>
      </c>
      <c r="AF46" s="208"/>
      <c r="AG46" s="208"/>
      <c r="AH46" s="208"/>
      <c r="AI46" s="207" t="s">
        <v>563</v>
      </c>
      <c r="AJ46" s="208"/>
      <c r="AK46" s="208"/>
      <c r="AL46" s="208"/>
      <c r="AM46" s="207" t="s">
        <v>605</v>
      </c>
      <c r="AN46" s="208"/>
      <c r="AO46" s="208"/>
      <c r="AP46" s="208"/>
      <c r="AQ46" s="221">
        <v>100</v>
      </c>
      <c r="AR46" s="222"/>
      <c r="AS46" s="222"/>
      <c r="AT46" s="223"/>
      <c r="AU46" s="208">
        <v>100</v>
      </c>
      <c r="AV46" s="208"/>
      <c r="AW46" s="208"/>
      <c r="AX46" s="209"/>
      <c r="AY46">
        <f t="shared" si="5"/>
        <v>1</v>
      </c>
    </row>
    <row r="47" spans="1:51" ht="23.25" customHeight="1" x14ac:dyDescent="0.15">
      <c r="A47" s="527"/>
      <c r="B47" s="528"/>
      <c r="C47" s="528"/>
      <c r="D47" s="528"/>
      <c r="E47" s="528"/>
      <c r="F47" s="529"/>
      <c r="G47" s="360"/>
      <c r="H47" s="361"/>
      <c r="I47" s="361"/>
      <c r="J47" s="361"/>
      <c r="K47" s="361"/>
      <c r="L47" s="361"/>
      <c r="M47" s="361"/>
      <c r="N47" s="361"/>
      <c r="O47" s="362"/>
      <c r="P47" s="301"/>
      <c r="Q47" s="301"/>
      <c r="R47" s="301"/>
      <c r="S47" s="301"/>
      <c r="T47" s="301"/>
      <c r="U47" s="301"/>
      <c r="V47" s="301"/>
      <c r="W47" s="301"/>
      <c r="X47" s="302"/>
      <c r="Y47" s="203" t="s">
        <v>13</v>
      </c>
      <c r="Z47" s="150"/>
      <c r="AA47" s="151"/>
      <c r="AB47" s="242" t="s">
        <v>168</v>
      </c>
      <c r="AC47" s="242"/>
      <c r="AD47" s="242"/>
      <c r="AE47" s="207" t="s">
        <v>563</v>
      </c>
      <c r="AF47" s="208"/>
      <c r="AG47" s="208"/>
      <c r="AH47" s="208"/>
      <c r="AI47" s="207" t="s">
        <v>563</v>
      </c>
      <c r="AJ47" s="208"/>
      <c r="AK47" s="208"/>
      <c r="AL47" s="208"/>
      <c r="AM47" s="207" t="s">
        <v>605</v>
      </c>
      <c r="AN47" s="208"/>
      <c r="AO47" s="208"/>
      <c r="AP47" s="208"/>
      <c r="AQ47" s="221" t="s">
        <v>563</v>
      </c>
      <c r="AR47" s="222"/>
      <c r="AS47" s="222"/>
      <c r="AT47" s="223"/>
      <c r="AU47" s="208" t="s">
        <v>563</v>
      </c>
      <c r="AV47" s="208"/>
      <c r="AW47" s="208"/>
      <c r="AX47" s="209"/>
      <c r="AY47">
        <f t="shared" si="5"/>
        <v>1</v>
      </c>
    </row>
    <row r="48" spans="1:51" ht="23.25" customHeight="1" x14ac:dyDescent="0.15">
      <c r="A48" s="644" t="s">
        <v>238</v>
      </c>
      <c r="B48" s="645"/>
      <c r="C48" s="645"/>
      <c r="D48" s="645"/>
      <c r="E48" s="645"/>
      <c r="F48" s="646"/>
      <c r="G48" s="650" t="s">
        <v>574</v>
      </c>
      <c r="H48" s="651"/>
      <c r="I48" s="651"/>
      <c r="J48" s="651"/>
      <c r="K48" s="651"/>
      <c r="L48" s="651"/>
      <c r="M48" s="651"/>
      <c r="N48" s="651"/>
      <c r="O48" s="651"/>
      <c r="P48" s="651"/>
      <c r="Q48" s="651"/>
      <c r="R48" s="651"/>
      <c r="S48" s="651"/>
      <c r="T48" s="651"/>
      <c r="U48" s="651"/>
      <c r="V48" s="651"/>
      <c r="W48" s="651"/>
      <c r="X48" s="651"/>
      <c r="Y48" s="651"/>
      <c r="Z48" s="651"/>
      <c r="AA48" s="651"/>
      <c r="AB48" s="651"/>
      <c r="AC48" s="651"/>
      <c r="AD48" s="651"/>
      <c r="AE48" s="651"/>
      <c r="AF48" s="651"/>
      <c r="AG48" s="651"/>
      <c r="AH48" s="651"/>
      <c r="AI48" s="651"/>
      <c r="AJ48" s="651"/>
      <c r="AK48" s="651"/>
      <c r="AL48" s="651"/>
      <c r="AM48" s="651"/>
      <c r="AN48" s="651"/>
      <c r="AO48" s="651"/>
      <c r="AP48" s="651"/>
      <c r="AQ48" s="651"/>
      <c r="AR48" s="651"/>
      <c r="AS48" s="651"/>
      <c r="AT48" s="651"/>
      <c r="AU48" s="651"/>
      <c r="AV48" s="651"/>
      <c r="AW48" s="651"/>
      <c r="AX48" s="652"/>
      <c r="AY48">
        <f t="shared" si="5"/>
        <v>1</v>
      </c>
    </row>
    <row r="49" spans="1:51" ht="23.25" customHeight="1" x14ac:dyDescent="0.15">
      <c r="A49" s="647"/>
      <c r="B49" s="648"/>
      <c r="C49" s="648"/>
      <c r="D49" s="648"/>
      <c r="E49" s="648"/>
      <c r="F49" s="649"/>
      <c r="G49" s="653"/>
      <c r="H49" s="654"/>
      <c r="I49" s="654"/>
      <c r="J49" s="654"/>
      <c r="K49" s="654"/>
      <c r="L49" s="654"/>
      <c r="M49" s="654"/>
      <c r="N49" s="654"/>
      <c r="O49" s="654"/>
      <c r="P49" s="654"/>
      <c r="Q49" s="654"/>
      <c r="R49" s="654"/>
      <c r="S49" s="654"/>
      <c r="T49" s="654"/>
      <c r="U49" s="654"/>
      <c r="V49" s="654"/>
      <c r="W49" s="654"/>
      <c r="X49" s="654"/>
      <c r="Y49" s="654"/>
      <c r="Z49" s="654"/>
      <c r="AA49" s="654"/>
      <c r="AB49" s="654"/>
      <c r="AC49" s="654"/>
      <c r="AD49" s="654"/>
      <c r="AE49" s="655"/>
      <c r="AF49" s="655"/>
      <c r="AG49" s="655"/>
      <c r="AH49" s="655"/>
      <c r="AI49" s="655"/>
      <c r="AJ49" s="655"/>
      <c r="AK49" s="655"/>
      <c r="AL49" s="655"/>
      <c r="AM49" s="655"/>
      <c r="AN49" s="655"/>
      <c r="AO49" s="655"/>
      <c r="AP49" s="655"/>
      <c r="AQ49" s="654"/>
      <c r="AR49" s="654"/>
      <c r="AS49" s="654"/>
      <c r="AT49" s="654"/>
      <c r="AU49" s="654"/>
      <c r="AV49" s="654"/>
      <c r="AW49" s="654"/>
      <c r="AX49" s="656"/>
      <c r="AY49">
        <f t="shared" si="5"/>
        <v>1</v>
      </c>
    </row>
    <row r="50" spans="1:51" ht="18.75" customHeight="1" x14ac:dyDescent="0.15">
      <c r="A50" s="334" t="s">
        <v>217</v>
      </c>
      <c r="B50" s="335"/>
      <c r="C50" s="335"/>
      <c r="D50" s="335"/>
      <c r="E50" s="335"/>
      <c r="F50" s="336"/>
      <c r="G50" s="373" t="s">
        <v>139</v>
      </c>
      <c r="H50" s="259"/>
      <c r="I50" s="259"/>
      <c r="J50" s="259"/>
      <c r="K50" s="259"/>
      <c r="L50" s="259"/>
      <c r="M50" s="259"/>
      <c r="N50" s="259"/>
      <c r="O50" s="374"/>
      <c r="P50" s="514" t="s">
        <v>57</v>
      </c>
      <c r="Q50" s="259"/>
      <c r="R50" s="259"/>
      <c r="S50" s="259"/>
      <c r="T50" s="259"/>
      <c r="U50" s="259"/>
      <c r="V50" s="259"/>
      <c r="W50" s="259"/>
      <c r="X50" s="374"/>
      <c r="Y50" s="243"/>
      <c r="Z50" s="244"/>
      <c r="AA50" s="245"/>
      <c r="AB50" s="515" t="s">
        <v>11</v>
      </c>
      <c r="AC50" s="516"/>
      <c r="AD50" s="517"/>
      <c r="AE50" s="211" t="s">
        <v>247</v>
      </c>
      <c r="AF50" s="211"/>
      <c r="AG50" s="211"/>
      <c r="AH50" s="211"/>
      <c r="AI50" s="211" t="s">
        <v>264</v>
      </c>
      <c r="AJ50" s="211"/>
      <c r="AK50" s="211"/>
      <c r="AL50" s="211"/>
      <c r="AM50" s="211" t="s">
        <v>361</v>
      </c>
      <c r="AN50" s="211"/>
      <c r="AO50" s="211"/>
      <c r="AP50" s="211"/>
      <c r="AQ50" s="227" t="s">
        <v>170</v>
      </c>
      <c r="AR50" s="228"/>
      <c r="AS50" s="228"/>
      <c r="AT50" s="229"/>
      <c r="AU50" s="215" t="s">
        <v>129</v>
      </c>
      <c r="AV50" s="215"/>
      <c r="AW50" s="215"/>
      <c r="AX50" s="216"/>
      <c r="AY50">
        <f>COUNTA($G$52)</f>
        <v>1</v>
      </c>
    </row>
    <row r="51" spans="1:51" ht="18.75" customHeight="1" x14ac:dyDescent="0.15">
      <c r="A51" s="334"/>
      <c r="B51" s="335"/>
      <c r="C51" s="335"/>
      <c r="D51" s="335"/>
      <c r="E51" s="335"/>
      <c r="F51" s="336"/>
      <c r="G51" s="375"/>
      <c r="H51" s="225"/>
      <c r="I51" s="225"/>
      <c r="J51" s="225"/>
      <c r="K51" s="225"/>
      <c r="L51" s="225"/>
      <c r="M51" s="225"/>
      <c r="N51" s="225"/>
      <c r="O51" s="376"/>
      <c r="P51" s="387"/>
      <c r="Q51" s="225"/>
      <c r="R51" s="225"/>
      <c r="S51" s="225"/>
      <c r="T51" s="225"/>
      <c r="U51" s="225"/>
      <c r="V51" s="225"/>
      <c r="W51" s="225"/>
      <c r="X51" s="376"/>
      <c r="Y51" s="246"/>
      <c r="Z51" s="247"/>
      <c r="AA51" s="248"/>
      <c r="AB51" s="193"/>
      <c r="AC51" s="194"/>
      <c r="AD51" s="195"/>
      <c r="AE51" s="211"/>
      <c r="AF51" s="211"/>
      <c r="AG51" s="211"/>
      <c r="AH51" s="211"/>
      <c r="AI51" s="211"/>
      <c r="AJ51" s="211"/>
      <c r="AK51" s="211"/>
      <c r="AL51" s="211"/>
      <c r="AM51" s="211"/>
      <c r="AN51" s="211"/>
      <c r="AO51" s="211"/>
      <c r="AP51" s="211"/>
      <c r="AQ51" s="217" t="s">
        <v>563</v>
      </c>
      <c r="AR51" s="218"/>
      <c r="AS51" s="219" t="s">
        <v>171</v>
      </c>
      <c r="AT51" s="220"/>
      <c r="AU51" s="224">
        <v>6</v>
      </c>
      <c r="AV51" s="224"/>
      <c r="AW51" s="225" t="s">
        <v>167</v>
      </c>
      <c r="AX51" s="226"/>
      <c r="AY51">
        <f>$AY$50</f>
        <v>1</v>
      </c>
    </row>
    <row r="52" spans="1:51" ht="23.25" customHeight="1" x14ac:dyDescent="0.15">
      <c r="A52" s="337"/>
      <c r="B52" s="335"/>
      <c r="C52" s="335"/>
      <c r="D52" s="335"/>
      <c r="E52" s="335"/>
      <c r="F52" s="336"/>
      <c r="G52" s="354" t="s">
        <v>577</v>
      </c>
      <c r="H52" s="355"/>
      <c r="I52" s="355"/>
      <c r="J52" s="355"/>
      <c r="K52" s="355"/>
      <c r="L52" s="355"/>
      <c r="M52" s="355"/>
      <c r="N52" s="355"/>
      <c r="O52" s="356"/>
      <c r="P52" s="299" t="s">
        <v>578</v>
      </c>
      <c r="Q52" s="299"/>
      <c r="R52" s="299"/>
      <c r="S52" s="299"/>
      <c r="T52" s="299"/>
      <c r="U52" s="299"/>
      <c r="V52" s="299"/>
      <c r="W52" s="299"/>
      <c r="X52" s="300"/>
      <c r="Y52" s="238" t="s">
        <v>12</v>
      </c>
      <c r="Z52" s="239"/>
      <c r="AA52" s="240"/>
      <c r="AB52" s="257" t="s">
        <v>229</v>
      </c>
      <c r="AC52" s="257"/>
      <c r="AD52" s="257"/>
      <c r="AE52" s="207" t="s">
        <v>563</v>
      </c>
      <c r="AF52" s="208"/>
      <c r="AG52" s="208"/>
      <c r="AH52" s="208"/>
      <c r="AI52" s="207" t="s">
        <v>563</v>
      </c>
      <c r="AJ52" s="208"/>
      <c r="AK52" s="208"/>
      <c r="AL52" s="208"/>
      <c r="AM52" s="207" t="s">
        <v>260</v>
      </c>
      <c r="AN52" s="208"/>
      <c r="AO52" s="208"/>
      <c r="AP52" s="208"/>
      <c r="AQ52" s="221" t="s">
        <v>563</v>
      </c>
      <c r="AR52" s="222"/>
      <c r="AS52" s="222"/>
      <c r="AT52" s="223"/>
      <c r="AU52" s="208" t="s">
        <v>563</v>
      </c>
      <c r="AV52" s="208"/>
      <c r="AW52" s="208"/>
      <c r="AX52" s="209"/>
      <c r="AY52">
        <f t="shared" ref="AY52:AY56" si="6">$AY$50</f>
        <v>1</v>
      </c>
    </row>
    <row r="53" spans="1:51" ht="23.25" customHeight="1" x14ac:dyDescent="0.15">
      <c r="A53" s="338"/>
      <c r="B53" s="339"/>
      <c r="C53" s="339"/>
      <c r="D53" s="339"/>
      <c r="E53" s="339"/>
      <c r="F53" s="340"/>
      <c r="G53" s="357"/>
      <c r="H53" s="358"/>
      <c r="I53" s="358"/>
      <c r="J53" s="358"/>
      <c r="K53" s="358"/>
      <c r="L53" s="358"/>
      <c r="M53" s="358"/>
      <c r="N53" s="358"/>
      <c r="O53" s="359"/>
      <c r="P53" s="363"/>
      <c r="Q53" s="363"/>
      <c r="R53" s="363"/>
      <c r="S53" s="363"/>
      <c r="T53" s="363"/>
      <c r="U53" s="363"/>
      <c r="V53" s="363"/>
      <c r="W53" s="363"/>
      <c r="X53" s="364"/>
      <c r="Y53" s="203" t="s">
        <v>52</v>
      </c>
      <c r="Z53" s="150"/>
      <c r="AA53" s="151"/>
      <c r="AB53" s="241" t="s">
        <v>229</v>
      </c>
      <c r="AC53" s="241"/>
      <c r="AD53" s="241"/>
      <c r="AE53" s="207" t="s">
        <v>563</v>
      </c>
      <c r="AF53" s="208"/>
      <c r="AG53" s="208"/>
      <c r="AH53" s="208"/>
      <c r="AI53" s="207" t="s">
        <v>563</v>
      </c>
      <c r="AJ53" s="208"/>
      <c r="AK53" s="208"/>
      <c r="AL53" s="208"/>
      <c r="AM53" s="207" t="s">
        <v>605</v>
      </c>
      <c r="AN53" s="208"/>
      <c r="AO53" s="208"/>
      <c r="AP53" s="208"/>
      <c r="AQ53" s="221">
        <v>100</v>
      </c>
      <c r="AR53" s="222"/>
      <c r="AS53" s="222"/>
      <c r="AT53" s="223"/>
      <c r="AU53" s="208">
        <v>100</v>
      </c>
      <c r="AV53" s="208"/>
      <c r="AW53" s="208"/>
      <c r="AX53" s="209"/>
      <c r="AY53">
        <f t="shared" si="6"/>
        <v>1</v>
      </c>
    </row>
    <row r="54" spans="1:51" ht="23.25" customHeight="1" x14ac:dyDescent="0.15">
      <c r="A54" s="527"/>
      <c r="B54" s="528"/>
      <c r="C54" s="528"/>
      <c r="D54" s="528"/>
      <c r="E54" s="528"/>
      <c r="F54" s="529"/>
      <c r="G54" s="360"/>
      <c r="H54" s="361"/>
      <c r="I54" s="361"/>
      <c r="J54" s="361"/>
      <c r="K54" s="361"/>
      <c r="L54" s="361"/>
      <c r="M54" s="361"/>
      <c r="N54" s="361"/>
      <c r="O54" s="362"/>
      <c r="P54" s="301"/>
      <c r="Q54" s="301"/>
      <c r="R54" s="301"/>
      <c r="S54" s="301"/>
      <c r="T54" s="301"/>
      <c r="U54" s="301"/>
      <c r="V54" s="301"/>
      <c r="W54" s="301"/>
      <c r="X54" s="302"/>
      <c r="Y54" s="203" t="s">
        <v>13</v>
      </c>
      <c r="Z54" s="150"/>
      <c r="AA54" s="151"/>
      <c r="AB54" s="536" t="s">
        <v>14</v>
      </c>
      <c r="AC54" s="536"/>
      <c r="AD54" s="536"/>
      <c r="AE54" s="207" t="s">
        <v>563</v>
      </c>
      <c r="AF54" s="208"/>
      <c r="AG54" s="208"/>
      <c r="AH54" s="208"/>
      <c r="AI54" s="207" t="s">
        <v>563</v>
      </c>
      <c r="AJ54" s="208"/>
      <c r="AK54" s="208"/>
      <c r="AL54" s="208"/>
      <c r="AM54" s="207" t="s">
        <v>605</v>
      </c>
      <c r="AN54" s="208"/>
      <c r="AO54" s="208"/>
      <c r="AP54" s="208"/>
      <c r="AQ54" s="221" t="s">
        <v>563</v>
      </c>
      <c r="AR54" s="222"/>
      <c r="AS54" s="222"/>
      <c r="AT54" s="223"/>
      <c r="AU54" s="208" t="s">
        <v>563</v>
      </c>
      <c r="AV54" s="208"/>
      <c r="AW54" s="208"/>
      <c r="AX54" s="209"/>
      <c r="AY54">
        <f t="shared" si="6"/>
        <v>1</v>
      </c>
    </row>
    <row r="55" spans="1:51" ht="23.25" customHeight="1" x14ac:dyDescent="0.15">
      <c r="A55" s="644" t="s">
        <v>238</v>
      </c>
      <c r="B55" s="645"/>
      <c r="C55" s="645"/>
      <c r="D55" s="645"/>
      <c r="E55" s="645"/>
      <c r="F55" s="646"/>
      <c r="G55" s="650" t="s">
        <v>574</v>
      </c>
      <c r="H55" s="651"/>
      <c r="I55" s="651"/>
      <c r="J55" s="651"/>
      <c r="K55" s="651"/>
      <c r="L55" s="651"/>
      <c r="M55" s="651"/>
      <c r="N55" s="651"/>
      <c r="O55" s="651"/>
      <c r="P55" s="651"/>
      <c r="Q55" s="651"/>
      <c r="R55" s="651"/>
      <c r="S55" s="651"/>
      <c r="T55" s="651"/>
      <c r="U55" s="651"/>
      <c r="V55" s="651"/>
      <c r="W55" s="651"/>
      <c r="X55" s="651"/>
      <c r="Y55" s="651"/>
      <c r="Z55" s="651"/>
      <c r="AA55" s="651"/>
      <c r="AB55" s="651"/>
      <c r="AC55" s="651"/>
      <c r="AD55" s="651"/>
      <c r="AE55" s="651"/>
      <c r="AF55" s="651"/>
      <c r="AG55" s="651"/>
      <c r="AH55" s="651"/>
      <c r="AI55" s="651"/>
      <c r="AJ55" s="651"/>
      <c r="AK55" s="651"/>
      <c r="AL55" s="651"/>
      <c r="AM55" s="651"/>
      <c r="AN55" s="651"/>
      <c r="AO55" s="651"/>
      <c r="AP55" s="651"/>
      <c r="AQ55" s="651"/>
      <c r="AR55" s="651"/>
      <c r="AS55" s="651"/>
      <c r="AT55" s="651"/>
      <c r="AU55" s="651"/>
      <c r="AV55" s="651"/>
      <c r="AW55" s="651"/>
      <c r="AX55" s="652"/>
      <c r="AY55">
        <f t="shared" si="6"/>
        <v>1</v>
      </c>
    </row>
    <row r="56" spans="1:51" ht="23.25" customHeight="1" x14ac:dyDescent="0.15">
      <c r="A56" s="647"/>
      <c r="B56" s="648"/>
      <c r="C56" s="648"/>
      <c r="D56" s="648"/>
      <c r="E56" s="648"/>
      <c r="F56" s="649"/>
      <c r="G56" s="653"/>
      <c r="H56" s="654"/>
      <c r="I56" s="654"/>
      <c r="J56" s="654"/>
      <c r="K56" s="654"/>
      <c r="L56" s="654"/>
      <c r="M56" s="654"/>
      <c r="N56" s="654"/>
      <c r="O56" s="654"/>
      <c r="P56" s="654"/>
      <c r="Q56" s="654"/>
      <c r="R56" s="654"/>
      <c r="S56" s="654"/>
      <c r="T56" s="654"/>
      <c r="U56" s="654"/>
      <c r="V56" s="654"/>
      <c r="W56" s="654"/>
      <c r="X56" s="654"/>
      <c r="Y56" s="654"/>
      <c r="Z56" s="654"/>
      <c r="AA56" s="654"/>
      <c r="AB56" s="654"/>
      <c r="AC56" s="654"/>
      <c r="AD56" s="654"/>
      <c r="AE56" s="655"/>
      <c r="AF56" s="655"/>
      <c r="AG56" s="655"/>
      <c r="AH56" s="655"/>
      <c r="AI56" s="655"/>
      <c r="AJ56" s="655"/>
      <c r="AK56" s="655"/>
      <c r="AL56" s="655"/>
      <c r="AM56" s="655"/>
      <c r="AN56" s="655"/>
      <c r="AO56" s="655"/>
      <c r="AP56" s="655"/>
      <c r="AQ56" s="654"/>
      <c r="AR56" s="654"/>
      <c r="AS56" s="654"/>
      <c r="AT56" s="654"/>
      <c r="AU56" s="654"/>
      <c r="AV56" s="654"/>
      <c r="AW56" s="654"/>
      <c r="AX56" s="656"/>
      <c r="AY56">
        <f t="shared" si="6"/>
        <v>1</v>
      </c>
    </row>
    <row r="57" spans="1:51" ht="18.75" customHeight="1" x14ac:dyDescent="0.15">
      <c r="A57" s="334" t="s">
        <v>217</v>
      </c>
      <c r="B57" s="335"/>
      <c r="C57" s="335"/>
      <c r="D57" s="335"/>
      <c r="E57" s="335"/>
      <c r="F57" s="336"/>
      <c r="G57" s="373" t="s">
        <v>139</v>
      </c>
      <c r="H57" s="259"/>
      <c r="I57" s="259"/>
      <c r="J57" s="259"/>
      <c r="K57" s="259"/>
      <c r="L57" s="259"/>
      <c r="M57" s="259"/>
      <c r="N57" s="259"/>
      <c r="O57" s="374"/>
      <c r="P57" s="514" t="s">
        <v>57</v>
      </c>
      <c r="Q57" s="259"/>
      <c r="R57" s="259"/>
      <c r="S57" s="259"/>
      <c r="T57" s="259"/>
      <c r="U57" s="259"/>
      <c r="V57" s="259"/>
      <c r="W57" s="259"/>
      <c r="X57" s="374"/>
      <c r="Y57" s="243"/>
      <c r="Z57" s="244"/>
      <c r="AA57" s="245"/>
      <c r="AB57" s="515" t="s">
        <v>11</v>
      </c>
      <c r="AC57" s="516"/>
      <c r="AD57" s="517"/>
      <c r="AE57" s="211" t="s">
        <v>247</v>
      </c>
      <c r="AF57" s="211"/>
      <c r="AG57" s="211"/>
      <c r="AH57" s="211"/>
      <c r="AI57" s="211" t="s">
        <v>264</v>
      </c>
      <c r="AJ57" s="211"/>
      <c r="AK57" s="211"/>
      <c r="AL57" s="211"/>
      <c r="AM57" s="211" t="s">
        <v>361</v>
      </c>
      <c r="AN57" s="211"/>
      <c r="AO57" s="211"/>
      <c r="AP57" s="211"/>
      <c r="AQ57" s="227" t="s">
        <v>170</v>
      </c>
      <c r="AR57" s="228"/>
      <c r="AS57" s="228"/>
      <c r="AT57" s="229"/>
      <c r="AU57" s="215" t="s">
        <v>129</v>
      </c>
      <c r="AV57" s="215"/>
      <c r="AW57" s="215"/>
      <c r="AX57" s="216"/>
      <c r="AY57">
        <f>COUNTA($G$59)</f>
        <v>1</v>
      </c>
    </row>
    <row r="58" spans="1:51" ht="18.75" customHeight="1" x14ac:dyDescent="0.15">
      <c r="A58" s="334"/>
      <c r="B58" s="335"/>
      <c r="C58" s="335"/>
      <c r="D58" s="335"/>
      <c r="E58" s="335"/>
      <c r="F58" s="336"/>
      <c r="G58" s="375"/>
      <c r="H58" s="225"/>
      <c r="I58" s="225"/>
      <c r="J58" s="225"/>
      <c r="K58" s="225"/>
      <c r="L58" s="225"/>
      <c r="M58" s="225"/>
      <c r="N58" s="225"/>
      <c r="O58" s="376"/>
      <c r="P58" s="387"/>
      <c r="Q58" s="225"/>
      <c r="R58" s="225"/>
      <c r="S58" s="225"/>
      <c r="T58" s="225"/>
      <c r="U58" s="225"/>
      <c r="V58" s="225"/>
      <c r="W58" s="225"/>
      <c r="X58" s="376"/>
      <c r="Y58" s="246"/>
      <c r="Z58" s="247"/>
      <c r="AA58" s="248"/>
      <c r="AB58" s="193"/>
      <c r="AC58" s="194"/>
      <c r="AD58" s="195"/>
      <c r="AE58" s="211"/>
      <c r="AF58" s="211"/>
      <c r="AG58" s="211"/>
      <c r="AH58" s="211"/>
      <c r="AI58" s="211"/>
      <c r="AJ58" s="211"/>
      <c r="AK58" s="211"/>
      <c r="AL58" s="211"/>
      <c r="AM58" s="211"/>
      <c r="AN58" s="211"/>
      <c r="AO58" s="211"/>
      <c r="AP58" s="211"/>
      <c r="AQ58" s="217" t="s">
        <v>563</v>
      </c>
      <c r="AR58" s="218"/>
      <c r="AS58" s="219" t="s">
        <v>171</v>
      </c>
      <c r="AT58" s="220"/>
      <c r="AU58" s="224">
        <v>6</v>
      </c>
      <c r="AV58" s="224"/>
      <c r="AW58" s="225" t="s">
        <v>167</v>
      </c>
      <c r="AX58" s="226"/>
      <c r="AY58">
        <f>$AY$57</f>
        <v>1</v>
      </c>
    </row>
    <row r="59" spans="1:51" ht="23.25" customHeight="1" x14ac:dyDescent="0.15">
      <c r="A59" s="337"/>
      <c r="B59" s="335"/>
      <c r="C59" s="335"/>
      <c r="D59" s="335"/>
      <c r="E59" s="335"/>
      <c r="F59" s="336"/>
      <c r="G59" s="354" t="s">
        <v>579</v>
      </c>
      <c r="H59" s="355"/>
      <c r="I59" s="355"/>
      <c r="J59" s="355"/>
      <c r="K59" s="355"/>
      <c r="L59" s="355"/>
      <c r="M59" s="355"/>
      <c r="N59" s="355"/>
      <c r="O59" s="356"/>
      <c r="P59" s="299" t="s">
        <v>580</v>
      </c>
      <c r="Q59" s="299"/>
      <c r="R59" s="299"/>
      <c r="S59" s="299"/>
      <c r="T59" s="299"/>
      <c r="U59" s="299"/>
      <c r="V59" s="299"/>
      <c r="W59" s="299"/>
      <c r="X59" s="300"/>
      <c r="Y59" s="238" t="s">
        <v>12</v>
      </c>
      <c r="Z59" s="239"/>
      <c r="AA59" s="240"/>
      <c r="AB59" s="257" t="s">
        <v>229</v>
      </c>
      <c r="AC59" s="257"/>
      <c r="AD59" s="257"/>
      <c r="AE59" s="207" t="s">
        <v>563</v>
      </c>
      <c r="AF59" s="208"/>
      <c r="AG59" s="208"/>
      <c r="AH59" s="208"/>
      <c r="AI59" s="207" t="s">
        <v>563</v>
      </c>
      <c r="AJ59" s="208"/>
      <c r="AK59" s="208"/>
      <c r="AL59" s="208"/>
      <c r="AM59" s="207" t="s">
        <v>605</v>
      </c>
      <c r="AN59" s="208"/>
      <c r="AO59" s="208"/>
      <c r="AP59" s="208"/>
      <c r="AQ59" s="221" t="s">
        <v>563</v>
      </c>
      <c r="AR59" s="222"/>
      <c r="AS59" s="222"/>
      <c r="AT59" s="223"/>
      <c r="AU59" s="208" t="s">
        <v>563</v>
      </c>
      <c r="AV59" s="208"/>
      <c r="AW59" s="208"/>
      <c r="AX59" s="209"/>
      <c r="AY59">
        <f t="shared" ref="AY59:AY63" si="7">$AY$57</f>
        <v>1</v>
      </c>
    </row>
    <row r="60" spans="1:51" ht="23.25" customHeight="1" x14ac:dyDescent="0.15">
      <c r="A60" s="338"/>
      <c r="B60" s="339"/>
      <c r="C60" s="339"/>
      <c r="D60" s="339"/>
      <c r="E60" s="339"/>
      <c r="F60" s="340"/>
      <c r="G60" s="357"/>
      <c r="H60" s="358"/>
      <c r="I60" s="358"/>
      <c r="J60" s="358"/>
      <c r="K60" s="358"/>
      <c r="L60" s="358"/>
      <c r="M60" s="358"/>
      <c r="N60" s="358"/>
      <c r="O60" s="359"/>
      <c r="P60" s="363"/>
      <c r="Q60" s="363"/>
      <c r="R60" s="363"/>
      <c r="S60" s="363"/>
      <c r="T60" s="363"/>
      <c r="U60" s="363"/>
      <c r="V60" s="363"/>
      <c r="W60" s="363"/>
      <c r="X60" s="364"/>
      <c r="Y60" s="203" t="s">
        <v>52</v>
      </c>
      <c r="Z60" s="150"/>
      <c r="AA60" s="151"/>
      <c r="AB60" s="241" t="s">
        <v>229</v>
      </c>
      <c r="AC60" s="241"/>
      <c r="AD60" s="241"/>
      <c r="AE60" s="207" t="s">
        <v>563</v>
      </c>
      <c r="AF60" s="208"/>
      <c r="AG60" s="208"/>
      <c r="AH60" s="208"/>
      <c r="AI60" s="207" t="s">
        <v>563</v>
      </c>
      <c r="AJ60" s="208"/>
      <c r="AK60" s="208"/>
      <c r="AL60" s="208"/>
      <c r="AM60" s="207" t="s">
        <v>605</v>
      </c>
      <c r="AN60" s="208"/>
      <c r="AO60" s="208"/>
      <c r="AP60" s="208"/>
      <c r="AQ60" s="221">
        <v>125</v>
      </c>
      <c r="AR60" s="222"/>
      <c r="AS60" s="222"/>
      <c r="AT60" s="223"/>
      <c r="AU60" s="208">
        <v>150</v>
      </c>
      <c r="AV60" s="208"/>
      <c r="AW60" s="208"/>
      <c r="AX60" s="209"/>
      <c r="AY60">
        <f t="shared" si="7"/>
        <v>1</v>
      </c>
    </row>
    <row r="61" spans="1:51" ht="23.25" customHeight="1" x14ac:dyDescent="0.15">
      <c r="A61" s="338"/>
      <c r="B61" s="339"/>
      <c r="C61" s="339"/>
      <c r="D61" s="339"/>
      <c r="E61" s="339"/>
      <c r="F61" s="340"/>
      <c r="G61" s="360"/>
      <c r="H61" s="361"/>
      <c r="I61" s="361"/>
      <c r="J61" s="361"/>
      <c r="K61" s="361"/>
      <c r="L61" s="361"/>
      <c r="M61" s="361"/>
      <c r="N61" s="361"/>
      <c r="O61" s="362"/>
      <c r="P61" s="301"/>
      <c r="Q61" s="301"/>
      <c r="R61" s="301"/>
      <c r="S61" s="301"/>
      <c r="T61" s="301"/>
      <c r="U61" s="301"/>
      <c r="V61" s="301"/>
      <c r="W61" s="301"/>
      <c r="X61" s="302"/>
      <c r="Y61" s="203" t="s">
        <v>13</v>
      </c>
      <c r="Z61" s="150"/>
      <c r="AA61" s="151"/>
      <c r="AB61" s="242" t="s">
        <v>14</v>
      </c>
      <c r="AC61" s="242"/>
      <c r="AD61" s="242"/>
      <c r="AE61" s="207" t="s">
        <v>563</v>
      </c>
      <c r="AF61" s="208"/>
      <c r="AG61" s="208"/>
      <c r="AH61" s="208"/>
      <c r="AI61" s="207" t="s">
        <v>563</v>
      </c>
      <c r="AJ61" s="208"/>
      <c r="AK61" s="208"/>
      <c r="AL61" s="208"/>
      <c r="AM61" s="207" t="s">
        <v>605</v>
      </c>
      <c r="AN61" s="208"/>
      <c r="AO61" s="208"/>
      <c r="AP61" s="208"/>
      <c r="AQ61" s="221" t="s">
        <v>563</v>
      </c>
      <c r="AR61" s="222"/>
      <c r="AS61" s="222"/>
      <c r="AT61" s="223"/>
      <c r="AU61" s="208" t="s">
        <v>563</v>
      </c>
      <c r="AV61" s="208"/>
      <c r="AW61" s="208"/>
      <c r="AX61" s="209"/>
      <c r="AY61">
        <f t="shared" si="7"/>
        <v>1</v>
      </c>
    </row>
    <row r="62" spans="1:51" ht="23.25" customHeight="1" x14ac:dyDescent="0.15">
      <c r="A62" s="644" t="s">
        <v>238</v>
      </c>
      <c r="B62" s="645"/>
      <c r="C62" s="645"/>
      <c r="D62" s="645"/>
      <c r="E62" s="645"/>
      <c r="F62" s="646"/>
      <c r="G62" s="650" t="s">
        <v>581</v>
      </c>
      <c r="H62" s="651"/>
      <c r="I62" s="651"/>
      <c r="J62" s="651"/>
      <c r="K62" s="651"/>
      <c r="L62" s="651"/>
      <c r="M62" s="651"/>
      <c r="N62" s="651"/>
      <c r="O62" s="651"/>
      <c r="P62" s="651"/>
      <c r="Q62" s="651"/>
      <c r="R62" s="651"/>
      <c r="S62" s="651"/>
      <c r="T62" s="651"/>
      <c r="U62" s="651"/>
      <c r="V62" s="651"/>
      <c r="W62" s="651"/>
      <c r="X62" s="651"/>
      <c r="Y62" s="651"/>
      <c r="Z62" s="651"/>
      <c r="AA62" s="651"/>
      <c r="AB62" s="651"/>
      <c r="AC62" s="651"/>
      <c r="AD62" s="651"/>
      <c r="AE62" s="651"/>
      <c r="AF62" s="651"/>
      <c r="AG62" s="651"/>
      <c r="AH62" s="651"/>
      <c r="AI62" s="651"/>
      <c r="AJ62" s="651"/>
      <c r="AK62" s="651"/>
      <c r="AL62" s="651"/>
      <c r="AM62" s="651"/>
      <c r="AN62" s="651"/>
      <c r="AO62" s="651"/>
      <c r="AP62" s="651"/>
      <c r="AQ62" s="651"/>
      <c r="AR62" s="651"/>
      <c r="AS62" s="651"/>
      <c r="AT62" s="651"/>
      <c r="AU62" s="651"/>
      <c r="AV62" s="651"/>
      <c r="AW62" s="651"/>
      <c r="AX62" s="652"/>
      <c r="AY62">
        <f t="shared" si="7"/>
        <v>1</v>
      </c>
    </row>
    <row r="63" spans="1:51" ht="23.25" customHeight="1" thickBot="1" x14ac:dyDescent="0.2">
      <c r="A63" s="647"/>
      <c r="B63" s="648"/>
      <c r="C63" s="648"/>
      <c r="D63" s="648"/>
      <c r="E63" s="648"/>
      <c r="F63" s="649"/>
      <c r="G63" s="653"/>
      <c r="H63" s="654"/>
      <c r="I63" s="654"/>
      <c r="J63" s="654"/>
      <c r="K63" s="654"/>
      <c r="L63" s="654"/>
      <c r="M63" s="654"/>
      <c r="N63" s="654"/>
      <c r="O63" s="654"/>
      <c r="P63" s="654"/>
      <c r="Q63" s="654"/>
      <c r="R63" s="654"/>
      <c r="S63" s="654"/>
      <c r="T63" s="654"/>
      <c r="U63" s="654"/>
      <c r="V63" s="654"/>
      <c r="W63" s="654"/>
      <c r="X63" s="654"/>
      <c r="Y63" s="654"/>
      <c r="Z63" s="654"/>
      <c r="AA63" s="654"/>
      <c r="AB63" s="654"/>
      <c r="AC63" s="654"/>
      <c r="AD63" s="654"/>
      <c r="AE63" s="655"/>
      <c r="AF63" s="655"/>
      <c r="AG63" s="655"/>
      <c r="AH63" s="655"/>
      <c r="AI63" s="655"/>
      <c r="AJ63" s="655"/>
      <c r="AK63" s="655"/>
      <c r="AL63" s="655"/>
      <c r="AM63" s="655"/>
      <c r="AN63" s="655"/>
      <c r="AO63" s="655"/>
      <c r="AP63" s="655"/>
      <c r="AQ63" s="655"/>
      <c r="AR63" s="655"/>
      <c r="AS63" s="655"/>
      <c r="AT63" s="655"/>
      <c r="AU63" s="654"/>
      <c r="AV63" s="654"/>
      <c r="AW63" s="654"/>
      <c r="AX63" s="656"/>
      <c r="AY63">
        <f t="shared" si="7"/>
        <v>1</v>
      </c>
    </row>
    <row r="64" spans="1:51" ht="31.5" customHeight="1" x14ac:dyDescent="0.15">
      <c r="A64" s="626" t="s">
        <v>218</v>
      </c>
      <c r="B64" s="627"/>
      <c r="C64" s="627"/>
      <c r="D64" s="627"/>
      <c r="E64" s="627"/>
      <c r="F64" s="628"/>
      <c r="G64" s="629" t="s">
        <v>58</v>
      </c>
      <c r="H64" s="629"/>
      <c r="I64" s="629"/>
      <c r="J64" s="629"/>
      <c r="K64" s="629"/>
      <c r="L64" s="629"/>
      <c r="M64" s="629"/>
      <c r="N64" s="629"/>
      <c r="O64" s="629"/>
      <c r="P64" s="629"/>
      <c r="Q64" s="629"/>
      <c r="R64" s="629"/>
      <c r="S64" s="629"/>
      <c r="T64" s="629"/>
      <c r="U64" s="629"/>
      <c r="V64" s="629"/>
      <c r="W64" s="629"/>
      <c r="X64" s="630"/>
      <c r="Y64" s="290"/>
      <c r="Z64" s="291"/>
      <c r="AA64" s="292"/>
      <c r="AB64" s="631" t="s">
        <v>11</v>
      </c>
      <c r="AC64" s="631"/>
      <c r="AD64" s="631"/>
      <c r="AE64" s="230" t="s">
        <v>247</v>
      </c>
      <c r="AF64" s="231"/>
      <c r="AG64" s="231"/>
      <c r="AH64" s="232"/>
      <c r="AI64" s="230" t="s">
        <v>264</v>
      </c>
      <c r="AJ64" s="231"/>
      <c r="AK64" s="231"/>
      <c r="AL64" s="232"/>
      <c r="AM64" s="230" t="s">
        <v>361</v>
      </c>
      <c r="AN64" s="231"/>
      <c r="AO64" s="231"/>
      <c r="AP64" s="232"/>
      <c r="AQ64" s="636" t="s">
        <v>269</v>
      </c>
      <c r="AR64" s="637"/>
      <c r="AS64" s="637"/>
      <c r="AT64" s="659"/>
      <c r="AU64" s="636" t="s">
        <v>393</v>
      </c>
      <c r="AV64" s="637"/>
      <c r="AW64" s="637"/>
      <c r="AX64" s="638"/>
    </row>
    <row r="65" spans="1:51" ht="23.25" customHeight="1" x14ac:dyDescent="0.15">
      <c r="A65" s="315"/>
      <c r="B65" s="316"/>
      <c r="C65" s="316"/>
      <c r="D65" s="316"/>
      <c r="E65" s="316"/>
      <c r="F65" s="317"/>
      <c r="G65" s="299" t="s">
        <v>582</v>
      </c>
      <c r="H65" s="299"/>
      <c r="I65" s="299"/>
      <c r="J65" s="299"/>
      <c r="K65" s="299"/>
      <c r="L65" s="299"/>
      <c r="M65" s="299"/>
      <c r="N65" s="299"/>
      <c r="O65" s="299"/>
      <c r="P65" s="299"/>
      <c r="Q65" s="299"/>
      <c r="R65" s="299"/>
      <c r="S65" s="299"/>
      <c r="T65" s="299"/>
      <c r="U65" s="299"/>
      <c r="V65" s="299"/>
      <c r="W65" s="299"/>
      <c r="X65" s="300"/>
      <c r="Y65" s="632" t="s">
        <v>53</v>
      </c>
      <c r="Z65" s="560"/>
      <c r="AA65" s="561"/>
      <c r="AB65" s="257" t="s">
        <v>571</v>
      </c>
      <c r="AC65" s="257"/>
      <c r="AD65" s="257"/>
      <c r="AE65" s="204">
        <v>592</v>
      </c>
      <c r="AF65" s="204"/>
      <c r="AG65" s="204"/>
      <c r="AH65" s="204"/>
      <c r="AI65" s="204">
        <v>1241</v>
      </c>
      <c r="AJ65" s="204"/>
      <c r="AK65" s="204"/>
      <c r="AL65" s="204"/>
      <c r="AM65" s="204">
        <v>0</v>
      </c>
      <c r="AN65" s="204"/>
      <c r="AO65" s="204"/>
      <c r="AP65" s="204"/>
      <c r="AQ65" s="204" t="s">
        <v>655</v>
      </c>
      <c r="AR65" s="204"/>
      <c r="AS65" s="204"/>
      <c r="AT65" s="204"/>
      <c r="AU65" s="207" t="s">
        <v>655</v>
      </c>
      <c r="AV65" s="208"/>
      <c r="AW65" s="208"/>
      <c r="AX65" s="209"/>
    </row>
    <row r="66" spans="1:51" ht="23.25" customHeight="1" x14ac:dyDescent="0.15">
      <c r="A66" s="318"/>
      <c r="B66" s="319"/>
      <c r="C66" s="319"/>
      <c r="D66" s="319"/>
      <c r="E66" s="319"/>
      <c r="F66" s="320"/>
      <c r="G66" s="301"/>
      <c r="H66" s="301"/>
      <c r="I66" s="301"/>
      <c r="J66" s="301"/>
      <c r="K66" s="301"/>
      <c r="L66" s="301"/>
      <c r="M66" s="301"/>
      <c r="N66" s="301"/>
      <c r="O66" s="301"/>
      <c r="P66" s="301"/>
      <c r="Q66" s="301"/>
      <c r="R66" s="301"/>
      <c r="S66" s="301"/>
      <c r="T66" s="301"/>
      <c r="U66" s="301"/>
      <c r="V66" s="301"/>
      <c r="W66" s="301"/>
      <c r="X66" s="302"/>
      <c r="Y66" s="296" t="s">
        <v>54</v>
      </c>
      <c r="Z66" s="326"/>
      <c r="AA66" s="327"/>
      <c r="AB66" s="257" t="s">
        <v>571</v>
      </c>
      <c r="AC66" s="257"/>
      <c r="AD66" s="257"/>
      <c r="AE66" s="204">
        <v>192</v>
      </c>
      <c r="AF66" s="204"/>
      <c r="AG66" s="204"/>
      <c r="AH66" s="204"/>
      <c r="AI66" s="204">
        <v>460</v>
      </c>
      <c r="AJ66" s="204"/>
      <c r="AK66" s="204"/>
      <c r="AL66" s="204"/>
      <c r="AM66" s="204">
        <v>106</v>
      </c>
      <c r="AN66" s="204"/>
      <c r="AO66" s="204"/>
      <c r="AP66" s="204"/>
      <c r="AQ66" s="204" t="s">
        <v>655</v>
      </c>
      <c r="AR66" s="204"/>
      <c r="AS66" s="204"/>
      <c r="AT66" s="204"/>
      <c r="AU66" s="639" t="s">
        <v>655</v>
      </c>
      <c r="AV66" s="640"/>
      <c r="AW66" s="640"/>
      <c r="AX66" s="641"/>
    </row>
    <row r="67" spans="1:51" ht="31.5" customHeight="1" x14ac:dyDescent="0.15">
      <c r="A67" s="312" t="s">
        <v>218</v>
      </c>
      <c r="B67" s="313"/>
      <c r="C67" s="313"/>
      <c r="D67" s="313"/>
      <c r="E67" s="313"/>
      <c r="F67" s="314"/>
      <c r="G67" s="618" t="s">
        <v>58</v>
      </c>
      <c r="H67" s="618"/>
      <c r="I67" s="618"/>
      <c r="J67" s="618"/>
      <c r="K67" s="618"/>
      <c r="L67" s="618"/>
      <c r="M67" s="618"/>
      <c r="N67" s="618"/>
      <c r="O67" s="618"/>
      <c r="P67" s="618"/>
      <c r="Q67" s="618"/>
      <c r="R67" s="618"/>
      <c r="S67" s="618"/>
      <c r="T67" s="618"/>
      <c r="U67" s="618"/>
      <c r="V67" s="618"/>
      <c r="W67" s="618"/>
      <c r="X67" s="619"/>
      <c r="Y67" s="246"/>
      <c r="Z67" s="247"/>
      <c r="AA67" s="248"/>
      <c r="AB67" s="203" t="s">
        <v>11</v>
      </c>
      <c r="AC67" s="150"/>
      <c r="AD67" s="151"/>
      <c r="AE67" s="211" t="s">
        <v>247</v>
      </c>
      <c r="AF67" s="211"/>
      <c r="AG67" s="211"/>
      <c r="AH67" s="211"/>
      <c r="AI67" s="211" t="s">
        <v>264</v>
      </c>
      <c r="AJ67" s="211"/>
      <c r="AK67" s="211"/>
      <c r="AL67" s="211"/>
      <c r="AM67" s="211" t="s">
        <v>361</v>
      </c>
      <c r="AN67" s="211"/>
      <c r="AO67" s="211"/>
      <c r="AP67" s="211"/>
      <c r="AQ67" s="198" t="s">
        <v>269</v>
      </c>
      <c r="AR67" s="199"/>
      <c r="AS67" s="199"/>
      <c r="AT67" s="199"/>
      <c r="AU67" s="198" t="s">
        <v>393</v>
      </c>
      <c r="AV67" s="199"/>
      <c r="AW67" s="199"/>
      <c r="AX67" s="206"/>
      <c r="AY67">
        <f>COUNTA($G$68)</f>
        <v>1</v>
      </c>
    </row>
    <row r="68" spans="1:51" ht="48.75" customHeight="1" x14ac:dyDescent="0.15">
      <c r="A68" s="315"/>
      <c r="B68" s="316"/>
      <c r="C68" s="316"/>
      <c r="D68" s="316"/>
      <c r="E68" s="316"/>
      <c r="F68" s="317"/>
      <c r="G68" s="299" t="s">
        <v>645</v>
      </c>
      <c r="H68" s="299"/>
      <c r="I68" s="299"/>
      <c r="J68" s="299"/>
      <c r="K68" s="299"/>
      <c r="L68" s="299"/>
      <c r="M68" s="299"/>
      <c r="N68" s="299"/>
      <c r="O68" s="299"/>
      <c r="P68" s="299"/>
      <c r="Q68" s="299"/>
      <c r="R68" s="299"/>
      <c r="S68" s="299"/>
      <c r="T68" s="299"/>
      <c r="U68" s="299"/>
      <c r="V68" s="299"/>
      <c r="W68" s="299"/>
      <c r="X68" s="300"/>
      <c r="Y68" s="303" t="s">
        <v>53</v>
      </c>
      <c r="Z68" s="304"/>
      <c r="AA68" s="305"/>
      <c r="AB68" s="293" t="s">
        <v>229</v>
      </c>
      <c r="AC68" s="294"/>
      <c r="AD68" s="295"/>
      <c r="AE68" s="204" t="s">
        <v>563</v>
      </c>
      <c r="AF68" s="204"/>
      <c r="AG68" s="204"/>
      <c r="AH68" s="204"/>
      <c r="AI68" s="204">
        <v>60.6</v>
      </c>
      <c r="AJ68" s="204"/>
      <c r="AK68" s="204"/>
      <c r="AL68" s="204"/>
      <c r="AM68" s="204">
        <v>0</v>
      </c>
      <c r="AN68" s="204"/>
      <c r="AO68" s="204"/>
      <c r="AP68" s="204"/>
      <c r="AQ68" s="204" t="s">
        <v>655</v>
      </c>
      <c r="AR68" s="204"/>
      <c r="AS68" s="204"/>
      <c r="AT68" s="204"/>
      <c r="AU68" s="204" t="s">
        <v>655</v>
      </c>
      <c r="AV68" s="204"/>
      <c r="AW68" s="204"/>
      <c r="AX68" s="205"/>
      <c r="AY68">
        <f>$AY$67</f>
        <v>1</v>
      </c>
    </row>
    <row r="69" spans="1:51" ht="48.75" customHeight="1" x14ac:dyDescent="0.15">
      <c r="A69" s="318"/>
      <c r="B69" s="319"/>
      <c r="C69" s="319"/>
      <c r="D69" s="319"/>
      <c r="E69" s="319"/>
      <c r="F69" s="320"/>
      <c r="G69" s="301"/>
      <c r="H69" s="301"/>
      <c r="I69" s="301"/>
      <c r="J69" s="301"/>
      <c r="K69" s="301"/>
      <c r="L69" s="301"/>
      <c r="M69" s="301"/>
      <c r="N69" s="301"/>
      <c r="O69" s="301"/>
      <c r="P69" s="301"/>
      <c r="Q69" s="301"/>
      <c r="R69" s="301"/>
      <c r="S69" s="301"/>
      <c r="T69" s="301"/>
      <c r="U69" s="301"/>
      <c r="V69" s="301"/>
      <c r="W69" s="301"/>
      <c r="X69" s="302"/>
      <c r="Y69" s="296" t="s">
        <v>54</v>
      </c>
      <c r="Z69" s="297"/>
      <c r="AA69" s="298"/>
      <c r="AB69" s="306" t="s">
        <v>229</v>
      </c>
      <c r="AC69" s="307"/>
      <c r="AD69" s="308"/>
      <c r="AE69" s="204" t="s">
        <v>563</v>
      </c>
      <c r="AF69" s="204"/>
      <c r="AG69" s="204"/>
      <c r="AH69" s="204"/>
      <c r="AI69" s="204">
        <v>60</v>
      </c>
      <c r="AJ69" s="204"/>
      <c r="AK69" s="204"/>
      <c r="AL69" s="204"/>
      <c r="AM69" s="204">
        <v>60</v>
      </c>
      <c r="AN69" s="204"/>
      <c r="AO69" s="204"/>
      <c r="AP69" s="204"/>
      <c r="AQ69" s="204" t="s">
        <v>655</v>
      </c>
      <c r="AR69" s="204"/>
      <c r="AS69" s="204"/>
      <c r="AT69" s="204"/>
      <c r="AU69" s="204" t="s">
        <v>655</v>
      </c>
      <c r="AV69" s="204"/>
      <c r="AW69" s="204"/>
      <c r="AX69" s="205"/>
      <c r="AY69">
        <f>$AY$67</f>
        <v>1</v>
      </c>
    </row>
    <row r="70" spans="1:51" ht="31.5" customHeight="1" x14ac:dyDescent="0.15">
      <c r="A70" s="312" t="s">
        <v>218</v>
      </c>
      <c r="B70" s="313"/>
      <c r="C70" s="313"/>
      <c r="D70" s="313"/>
      <c r="E70" s="313"/>
      <c r="F70" s="314"/>
      <c r="G70" s="618" t="s">
        <v>58</v>
      </c>
      <c r="H70" s="618"/>
      <c r="I70" s="618"/>
      <c r="J70" s="618"/>
      <c r="K70" s="618"/>
      <c r="L70" s="618"/>
      <c r="M70" s="618"/>
      <c r="N70" s="618"/>
      <c r="O70" s="618"/>
      <c r="P70" s="618"/>
      <c r="Q70" s="618"/>
      <c r="R70" s="618"/>
      <c r="S70" s="618"/>
      <c r="T70" s="618"/>
      <c r="U70" s="618"/>
      <c r="V70" s="618"/>
      <c r="W70" s="618"/>
      <c r="X70" s="619"/>
      <c r="Y70" s="246"/>
      <c r="Z70" s="247"/>
      <c r="AA70" s="248"/>
      <c r="AB70" s="203" t="s">
        <v>11</v>
      </c>
      <c r="AC70" s="150"/>
      <c r="AD70" s="151"/>
      <c r="AE70" s="211" t="s">
        <v>247</v>
      </c>
      <c r="AF70" s="211"/>
      <c r="AG70" s="211"/>
      <c r="AH70" s="211"/>
      <c r="AI70" s="211" t="s">
        <v>264</v>
      </c>
      <c r="AJ70" s="211"/>
      <c r="AK70" s="211"/>
      <c r="AL70" s="211"/>
      <c r="AM70" s="211" t="s">
        <v>361</v>
      </c>
      <c r="AN70" s="211"/>
      <c r="AO70" s="211"/>
      <c r="AP70" s="211"/>
      <c r="AQ70" s="198" t="s">
        <v>269</v>
      </c>
      <c r="AR70" s="199"/>
      <c r="AS70" s="199"/>
      <c r="AT70" s="199"/>
      <c r="AU70" s="198" t="s">
        <v>393</v>
      </c>
      <c r="AV70" s="199"/>
      <c r="AW70" s="199"/>
      <c r="AX70" s="206"/>
      <c r="AY70">
        <f>COUNTA($G$71)</f>
        <v>1</v>
      </c>
    </row>
    <row r="71" spans="1:51" ht="23.25" customHeight="1" x14ac:dyDescent="0.15">
      <c r="A71" s="315"/>
      <c r="B71" s="316"/>
      <c r="C71" s="316"/>
      <c r="D71" s="316"/>
      <c r="E71" s="316"/>
      <c r="F71" s="317"/>
      <c r="G71" s="299" t="s">
        <v>583</v>
      </c>
      <c r="H71" s="299"/>
      <c r="I71" s="299"/>
      <c r="J71" s="299"/>
      <c r="K71" s="299"/>
      <c r="L71" s="299"/>
      <c r="M71" s="299"/>
      <c r="N71" s="299"/>
      <c r="O71" s="299"/>
      <c r="P71" s="299"/>
      <c r="Q71" s="299"/>
      <c r="R71" s="299"/>
      <c r="S71" s="299"/>
      <c r="T71" s="299"/>
      <c r="U71" s="299"/>
      <c r="V71" s="299"/>
      <c r="W71" s="299"/>
      <c r="X71" s="300"/>
      <c r="Y71" s="303" t="s">
        <v>53</v>
      </c>
      <c r="Z71" s="304"/>
      <c r="AA71" s="305"/>
      <c r="AB71" s="293" t="s">
        <v>584</v>
      </c>
      <c r="AC71" s="294"/>
      <c r="AD71" s="295"/>
      <c r="AE71" s="204">
        <v>14</v>
      </c>
      <c r="AF71" s="204"/>
      <c r="AG71" s="204"/>
      <c r="AH71" s="204"/>
      <c r="AI71" s="204">
        <v>19</v>
      </c>
      <c r="AJ71" s="204"/>
      <c r="AK71" s="204"/>
      <c r="AL71" s="204"/>
      <c r="AM71" s="204">
        <v>0</v>
      </c>
      <c r="AN71" s="204"/>
      <c r="AO71" s="204"/>
      <c r="AP71" s="204"/>
      <c r="AQ71" s="204" t="s">
        <v>655</v>
      </c>
      <c r="AR71" s="204"/>
      <c r="AS71" s="204"/>
      <c r="AT71" s="204"/>
      <c r="AU71" s="204" t="s">
        <v>655</v>
      </c>
      <c r="AV71" s="204"/>
      <c r="AW71" s="204"/>
      <c r="AX71" s="205"/>
      <c r="AY71">
        <f>$AY$70</f>
        <v>1</v>
      </c>
    </row>
    <row r="72" spans="1:51" ht="23.25" customHeight="1" x14ac:dyDescent="0.15">
      <c r="A72" s="318"/>
      <c r="B72" s="319"/>
      <c r="C72" s="319"/>
      <c r="D72" s="319"/>
      <c r="E72" s="319"/>
      <c r="F72" s="320"/>
      <c r="G72" s="301"/>
      <c r="H72" s="301"/>
      <c r="I72" s="301"/>
      <c r="J72" s="301"/>
      <c r="K72" s="301"/>
      <c r="L72" s="301"/>
      <c r="M72" s="301"/>
      <c r="N72" s="301"/>
      <c r="O72" s="301"/>
      <c r="P72" s="301"/>
      <c r="Q72" s="301"/>
      <c r="R72" s="301"/>
      <c r="S72" s="301"/>
      <c r="T72" s="301"/>
      <c r="U72" s="301"/>
      <c r="V72" s="301"/>
      <c r="W72" s="301"/>
      <c r="X72" s="302"/>
      <c r="Y72" s="296" t="s">
        <v>54</v>
      </c>
      <c r="Z72" s="297"/>
      <c r="AA72" s="298"/>
      <c r="AB72" s="306" t="s">
        <v>584</v>
      </c>
      <c r="AC72" s="307"/>
      <c r="AD72" s="308"/>
      <c r="AE72" s="204">
        <v>14</v>
      </c>
      <c r="AF72" s="204"/>
      <c r="AG72" s="204"/>
      <c r="AH72" s="204"/>
      <c r="AI72" s="204">
        <v>19</v>
      </c>
      <c r="AJ72" s="204"/>
      <c r="AK72" s="204"/>
      <c r="AL72" s="204"/>
      <c r="AM72" s="204">
        <v>5</v>
      </c>
      <c r="AN72" s="204"/>
      <c r="AO72" s="204"/>
      <c r="AP72" s="204"/>
      <c r="AQ72" s="204" t="s">
        <v>655</v>
      </c>
      <c r="AR72" s="204"/>
      <c r="AS72" s="204"/>
      <c r="AT72" s="204"/>
      <c r="AU72" s="204" t="s">
        <v>655</v>
      </c>
      <c r="AV72" s="204"/>
      <c r="AW72" s="204"/>
      <c r="AX72" s="205"/>
      <c r="AY72">
        <f>$AY$70</f>
        <v>1</v>
      </c>
    </row>
    <row r="73" spans="1:51" ht="31.5" customHeight="1" x14ac:dyDescent="0.15">
      <c r="A73" s="312" t="s">
        <v>218</v>
      </c>
      <c r="B73" s="313"/>
      <c r="C73" s="313"/>
      <c r="D73" s="313"/>
      <c r="E73" s="313"/>
      <c r="F73" s="314"/>
      <c r="G73" s="618" t="s">
        <v>58</v>
      </c>
      <c r="H73" s="618"/>
      <c r="I73" s="618"/>
      <c r="J73" s="618"/>
      <c r="K73" s="618"/>
      <c r="L73" s="618"/>
      <c r="M73" s="618"/>
      <c r="N73" s="618"/>
      <c r="O73" s="618"/>
      <c r="P73" s="618"/>
      <c r="Q73" s="618"/>
      <c r="R73" s="618"/>
      <c r="S73" s="618"/>
      <c r="T73" s="618"/>
      <c r="U73" s="618"/>
      <c r="V73" s="618"/>
      <c r="W73" s="618"/>
      <c r="X73" s="619"/>
      <c r="Y73" s="246"/>
      <c r="Z73" s="247"/>
      <c r="AA73" s="248"/>
      <c r="AB73" s="203" t="s">
        <v>11</v>
      </c>
      <c r="AC73" s="150"/>
      <c r="AD73" s="151"/>
      <c r="AE73" s="211" t="s">
        <v>247</v>
      </c>
      <c r="AF73" s="211"/>
      <c r="AG73" s="211"/>
      <c r="AH73" s="211"/>
      <c r="AI73" s="211" t="s">
        <v>264</v>
      </c>
      <c r="AJ73" s="211"/>
      <c r="AK73" s="211"/>
      <c r="AL73" s="211"/>
      <c r="AM73" s="211" t="s">
        <v>361</v>
      </c>
      <c r="AN73" s="211"/>
      <c r="AO73" s="211"/>
      <c r="AP73" s="211"/>
      <c r="AQ73" s="198" t="s">
        <v>269</v>
      </c>
      <c r="AR73" s="199"/>
      <c r="AS73" s="199"/>
      <c r="AT73" s="199"/>
      <c r="AU73" s="198" t="s">
        <v>393</v>
      </c>
      <c r="AV73" s="199"/>
      <c r="AW73" s="199"/>
      <c r="AX73" s="206"/>
      <c r="AY73">
        <f>COUNTA($G$74)</f>
        <v>1</v>
      </c>
    </row>
    <row r="74" spans="1:51" ht="23.25" customHeight="1" x14ac:dyDescent="0.15">
      <c r="A74" s="315"/>
      <c r="B74" s="316"/>
      <c r="C74" s="316"/>
      <c r="D74" s="316"/>
      <c r="E74" s="316"/>
      <c r="F74" s="317"/>
      <c r="G74" s="299" t="s">
        <v>585</v>
      </c>
      <c r="H74" s="299"/>
      <c r="I74" s="299"/>
      <c r="J74" s="299"/>
      <c r="K74" s="299"/>
      <c r="L74" s="299"/>
      <c r="M74" s="299"/>
      <c r="N74" s="299"/>
      <c r="O74" s="299"/>
      <c r="P74" s="299"/>
      <c r="Q74" s="299"/>
      <c r="R74" s="299"/>
      <c r="S74" s="299"/>
      <c r="T74" s="299"/>
      <c r="U74" s="299"/>
      <c r="V74" s="299"/>
      <c r="W74" s="299"/>
      <c r="X74" s="300"/>
      <c r="Y74" s="303" t="s">
        <v>53</v>
      </c>
      <c r="Z74" s="304"/>
      <c r="AA74" s="305"/>
      <c r="AB74" s="293" t="s">
        <v>584</v>
      </c>
      <c r="AC74" s="294"/>
      <c r="AD74" s="295"/>
      <c r="AE74" s="204" t="s">
        <v>563</v>
      </c>
      <c r="AF74" s="204"/>
      <c r="AG74" s="204"/>
      <c r="AH74" s="204"/>
      <c r="AI74" s="204" t="s">
        <v>563</v>
      </c>
      <c r="AJ74" s="204"/>
      <c r="AK74" s="204"/>
      <c r="AL74" s="204"/>
      <c r="AM74" s="204">
        <v>11</v>
      </c>
      <c r="AN74" s="204"/>
      <c r="AO74" s="204"/>
      <c r="AP74" s="204"/>
      <c r="AQ74" s="204" t="s">
        <v>655</v>
      </c>
      <c r="AR74" s="204"/>
      <c r="AS74" s="204"/>
      <c r="AT74" s="204"/>
      <c r="AU74" s="204" t="s">
        <v>605</v>
      </c>
      <c r="AV74" s="204"/>
      <c r="AW74" s="204"/>
      <c r="AX74" s="205"/>
      <c r="AY74">
        <f>$AY$73</f>
        <v>1</v>
      </c>
    </row>
    <row r="75" spans="1:51" ht="23.25" customHeight="1" x14ac:dyDescent="0.15">
      <c r="A75" s="318"/>
      <c r="B75" s="319"/>
      <c r="C75" s="319"/>
      <c r="D75" s="319"/>
      <c r="E75" s="319"/>
      <c r="F75" s="320"/>
      <c r="G75" s="301"/>
      <c r="H75" s="301"/>
      <c r="I75" s="301"/>
      <c r="J75" s="301"/>
      <c r="K75" s="301"/>
      <c r="L75" s="301"/>
      <c r="M75" s="301"/>
      <c r="N75" s="301"/>
      <c r="O75" s="301"/>
      <c r="P75" s="301"/>
      <c r="Q75" s="301"/>
      <c r="R75" s="301"/>
      <c r="S75" s="301"/>
      <c r="T75" s="301"/>
      <c r="U75" s="301"/>
      <c r="V75" s="301"/>
      <c r="W75" s="301"/>
      <c r="X75" s="302"/>
      <c r="Y75" s="296" t="s">
        <v>54</v>
      </c>
      <c r="Z75" s="297"/>
      <c r="AA75" s="298"/>
      <c r="AB75" s="306" t="s">
        <v>584</v>
      </c>
      <c r="AC75" s="307"/>
      <c r="AD75" s="308"/>
      <c r="AE75" s="204" t="s">
        <v>563</v>
      </c>
      <c r="AF75" s="204"/>
      <c r="AG75" s="204"/>
      <c r="AH75" s="204"/>
      <c r="AI75" s="204" t="s">
        <v>563</v>
      </c>
      <c r="AJ75" s="204"/>
      <c r="AK75" s="204"/>
      <c r="AL75" s="204"/>
      <c r="AM75" s="204">
        <v>9</v>
      </c>
      <c r="AN75" s="204"/>
      <c r="AO75" s="204"/>
      <c r="AP75" s="204"/>
      <c r="AQ75" s="204">
        <v>12</v>
      </c>
      <c r="AR75" s="204"/>
      <c r="AS75" s="204"/>
      <c r="AT75" s="204"/>
      <c r="AU75" s="204">
        <v>16</v>
      </c>
      <c r="AV75" s="204"/>
      <c r="AW75" s="204"/>
      <c r="AX75" s="205"/>
      <c r="AY75">
        <f>$AY$73</f>
        <v>1</v>
      </c>
    </row>
    <row r="76" spans="1:51" ht="31.5" customHeight="1" x14ac:dyDescent="0.15">
      <c r="A76" s="312" t="s">
        <v>218</v>
      </c>
      <c r="B76" s="313"/>
      <c r="C76" s="313"/>
      <c r="D76" s="313"/>
      <c r="E76" s="313"/>
      <c r="F76" s="314"/>
      <c r="G76" s="618" t="s">
        <v>58</v>
      </c>
      <c r="H76" s="618"/>
      <c r="I76" s="618"/>
      <c r="J76" s="618"/>
      <c r="K76" s="618"/>
      <c r="L76" s="618"/>
      <c r="M76" s="618"/>
      <c r="N76" s="618"/>
      <c r="O76" s="618"/>
      <c r="P76" s="618"/>
      <c r="Q76" s="618"/>
      <c r="R76" s="618"/>
      <c r="S76" s="618"/>
      <c r="T76" s="618"/>
      <c r="U76" s="618"/>
      <c r="V76" s="618"/>
      <c r="W76" s="618"/>
      <c r="X76" s="619"/>
      <c r="Y76" s="246"/>
      <c r="Z76" s="247"/>
      <c r="AA76" s="248"/>
      <c r="AB76" s="203" t="s">
        <v>11</v>
      </c>
      <c r="AC76" s="150"/>
      <c r="AD76" s="151"/>
      <c r="AE76" s="211" t="s">
        <v>247</v>
      </c>
      <c r="AF76" s="211"/>
      <c r="AG76" s="211"/>
      <c r="AH76" s="211"/>
      <c r="AI76" s="211" t="s">
        <v>264</v>
      </c>
      <c r="AJ76" s="211"/>
      <c r="AK76" s="211"/>
      <c r="AL76" s="211"/>
      <c r="AM76" s="211" t="s">
        <v>361</v>
      </c>
      <c r="AN76" s="211"/>
      <c r="AO76" s="211"/>
      <c r="AP76" s="211"/>
      <c r="AQ76" s="198" t="s">
        <v>269</v>
      </c>
      <c r="AR76" s="199"/>
      <c r="AS76" s="199"/>
      <c r="AT76" s="199"/>
      <c r="AU76" s="198" t="s">
        <v>393</v>
      </c>
      <c r="AV76" s="199"/>
      <c r="AW76" s="199"/>
      <c r="AX76" s="206"/>
      <c r="AY76">
        <f>COUNTA($G$77)</f>
        <v>1</v>
      </c>
    </row>
    <row r="77" spans="1:51" ht="23.25" customHeight="1" x14ac:dyDescent="0.15">
      <c r="A77" s="315"/>
      <c r="B77" s="316"/>
      <c r="C77" s="316"/>
      <c r="D77" s="316"/>
      <c r="E77" s="316"/>
      <c r="F77" s="317"/>
      <c r="G77" s="299" t="s">
        <v>586</v>
      </c>
      <c r="H77" s="299"/>
      <c r="I77" s="299"/>
      <c r="J77" s="299"/>
      <c r="K77" s="299"/>
      <c r="L77" s="299"/>
      <c r="M77" s="299"/>
      <c r="N77" s="299"/>
      <c r="O77" s="299"/>
      <c r="P77" s="299"/>
      <c r="Q77" s="299"/>
      <c r="R77" s="299"/>
      <c r="S77" s="299"/>
      <c r="T77" s="299"/>
      <c r="U77" s="299"/>
      <c r="V77" s="299"/>
      <c r="W77" s="299"/>
      <c r="X77" s="300"/>
      <c r="Y77" s="303" t="s">
        <v>53</v>
      </c>
      <c r="Z77" s="304"/>
      <c r="AA77" s="305"/>
      <c r="AB77" s="293" t="s">
        <v>587</v>
      </c>
      <c r="AC77" s="294"/>
      <c r="AD77" s="295"/>
      <c r="AE77" s="204" t="s">
        <v>563</v>
      </c>
      <c r="AF77" s="204"/>
      <c r="AG77" s="204"/>
      <c r="AH77" s="204"/>
      <c r="AI77" s="204" t="s">
        <v>563</v>
      </c>
      <c r="AJ77" s="204"/>
      <c r="AK77" s="204"/>
      <c r="AL77" s="204"/>
      <c r="AM77" s="204">
        <v>5</v>
      </c>
      <c r="AN77" s="204"/>
      <c r="AO77" s="204"/>
      <c r="AP77" s="204"/>
      <c r="AQ77" s="207" t="s">
        <v>655</v>
      </c>
      <c r="AR77" s="208"/>
      <c r="AS77" s="208"/>
      <c r="AT77" s="256"/>
      <c r="AU77" s="204" t="s">
        <v>605</v>
      </c>
      <c r="AV77" s="204"/>
      <c r="AW77" s="204"/>
      <c r="AX77" s="205"/>
      <c r="AY77">
        <f>$AY$76</f>
        <v>1</v>
      </c>
    </row>
    <row r="78" spans="1:51" ht="23.25" customHeight="1" x14ac:dyDescent="0.15">
      <c r="A78" s="318"/>
      <c r="B78" s="319"/>
      <c r="C78" s="319"/>
      <c r="D78" s="319"/>
      <c r="E78" s="319"/>
      <c r="F78" s="320"/>
      <c r="G78" s="301"/>
      <c r="H78" s="301"/>
      <c r="I78" s="301"/>
      <c r="J78" s="301"/>
      <c r="K78" s="301"/>
      <c r="L78" s="301"/>
      <c r="M78" s="301"/>
      <c r="N78" s="301"/>
      <c r="O78" s="301"/>
      <c r="P78" s="301"/>
      <c r="Q78" s="301"/>
      <c r="R78" s="301"/>
      <c r="S78" s="301"/>
      <c r="T78" s="301"/>
      <c r="U78" s="301"/>
      <c r="V78" s="301"/>
      <c r="W78" s="301"/>
      <c r="X78" s="302"/>
      <c r="Y78" s="296" t="s">
        <v>54</v>
      </c>
      <c r="Z78" s="297"/>
      <c r="AA78" s="298"/>
      <c r="AB78" s="306" t="s">
        <v>587</v>
      </c>
      <c r="AC78" s="307"/>
      <c r="AD78" s="308"/>
      <c r="AE78" s="210" t="s">
        <v>563</v>
      </c>
      <c r="AF78" s="210"/>
      <c r="AG78" s="210"/>
      <c r="AH78" s="210"/>
      <c r="AI78" s="210" t="s">
        <v>563</v>
      </c>
      <c r="AJ78" s="210"/>
      <c r="AK78" s="210"/>
      <c r="AL78" s="210"/>
      <c r="AM78" s="210">
        <v>3</v>
      </c>
      <c r="AN78" s="210"/>
      <c r="AO78" s="210"/>
      <c r="AP78" s="210"/>
      <c r="AQ78" s="207">
        <v>5</v>
      </c>
      <c r="AR78" s="208"/>
      <c r="AS78" s="208"/>
      <c r="AT78" s="256"/>
      <c r="AU78" s="207">
        <v>5</v>
      </c>
      <c r="AV78" s="208"/>
      <c r="AW78" s="208"/>
      <c r="AX78" s="209"/>
      <c r="AY78">
        <f>$AY$76</f>
        <v>1</v>
      </c>
    </row>
    <row r="79" spans="1:51" ht="23.25" customHeight="1" x14ac:dyDescent="0.15">
      <c r="A79" s="141" t="s">
        <v>15</v>
      </c>
      <c r="B79" s="142"/>
      <c r="C79" s="142"/>
      <c r="D79" s="142"/>
      <c r="E79" s="142"/>
      <c r="F79" s="143"/>
      <c r="G79" s="150" t="s">
        <v>16</v>
      </c>
      <c r="H79" s="150"/>
      <c r="I79" s="150"/>
      <c r="J79" s="150"/>
      <c r="K79" s="150"/>
      <c r="L79" s="150"/>
      <c r="M79" s="150"/>
      <c r="N79" s="150"/>
      <c r="O79" s="150"/>
      <c r="P79" s="150"/>
      <c r="Q79" s="150"/>
      <c r="R79" s="150"/>
      <c r="S79" s="150"/>
      <c r="T79" s="150"/>
      <c r="U79" s="150"/>
      <c r="V79" s="150"/>
      <c r="W79" s="150"/>
      <c r="X79" s="151"/>
      <c r="Y79" s="309"/>
      <c r="Z79" s="310"/>
      <c r="AA79" s="311"/>
      <c r="AB79" s="203" t="s">
        <v>11</v>
      </c>
      <c r="AC79" s="150"/>
      <c r="AD79" s="151"/>
      <c r="AE79" s="211" t="s">
        <v>247</v>
      </c>
      <c r="AF79" s="211"/>
      <c r="AG79" s="211"/>
      <c r="AH79" s="211"/>
      <c r="AI79" s="211" t="s">
        <v>264</v>
      </c>
      <c r="AJ79" s="211"/>
      <c r="AK79" s="211"/>
      <c r="AL79" s="211"/>
      <c r="AM79" s="211" t="s">
        <v>361</v>
      </c>
      <c r="AN79" s="211"/>
      <c r="AO79" s="211"/>
      <c r="AP79" s="211"/>
      <c r="AQ79" s="212" t="s">
        <v>394</v>
      </c>
      <c r="AR79" s="213"/>
      <c r="AS79" s="213"/>
      <c r="AT79" s="213"/>
      <c r="AU79" s="213"/>
      <c r="AV79" s="213"/>
      <c r="AW79" s="213"/>
      <c r="AX79" s="214"/>
    </row>
    <row r="80" spans="1:51" ht="23.25" customHeight="1" x14ac:dyDescent="0.15">
      <c r="A80" s="144"/>
      <c r="B80" s="145"/>
      <c r="C80" s="145"/>
      <c r="D80" s="145"/>
      <c r="E80" s="145"/>
      <c r="F80" s="146"/>
      <c r="G80" s="321" t="s">
        <v>588</v>
      </c>
      <c r="H80" s="321"/>
      <c r="I80" s="321"/>
      <c r="J80" s="321"/>
      <c r="K80" s="321"/>
      <c r="L80" s="321"/>
      <c r="M80" s="321"/>
      <c r="N80" s="321"/>
      <c r="O80" s="321"/>
      <c r="P80" s="321"/>
      <c r="Q80" s="321"/>
      <c r="R80" s="321"/>
      <c r="S80" s="321"/>
      <c r="T80" s="321"/>
      <c r="U80" s="321"/>
      <c r="V80" s="321"/>
      <c r="W80" s="321"/>
      <c r="X80" s="321"/>
      <c r="Y80" s="323" t="s">
        <v>15</v>
      </c>
      <c r="Z80" s="324"/>
      <c r="AA80" s="325"/>
      <c r="AB80" s="200" t="s">
        <v>589</v>
      </c>
      <c r="AC80" s="201"/>
      <c r="AD80" s="202"/>
      <c r="AE80" s="204">
        <v>23.5</v>
      </c>
      <c r="AF80" s="204"/>
      <c r="AG80" s="204"/>
      <c r="AH80" s="204"/>
      <c r="AI80" s="204">
        <v>10.3</v>
      </c>
      <c r="AJ80" s="204"/>
      <c r="AK80" s="204"/>
      <c r="AL80" s="204"/>
      <c r="AM80" s="204" t="s">
        <v>648</v>
      </c>
      <c r="AN80" s="204"/>
      <c r="AO80" s="204"/>
      <c r="AP80" s="204"/>
      <c r="AQ80" s="207" t="s">
        <v>655</v>
      </c>
      <c r="AR80" s="208"/>
      <c r="AS80" s="208"/>
      <c r="AT80" s="208"/>
      <c r="AU80" s="208"/>
      <c r="AV80" s="208"/>
      <c r="AW80" s="208"/>
      <c r="AX80" s="209"/>
    </row>
    <row r="81" spans="1:51" ht="46.5" customHeight="1" x14ac:dyDescent="0.15">
      <c r="A81" s="147"/>
      <c r="B81" s="148"/>
      <c r="C81" s="148"/>
      <c r="D81" s="148"/>
      <c r="E81" s="148"/>
      <c r="F81" s="149"/>
      <c r="G81" s="322"/>
      <c r="H81" s="322"/>
      <c r="I81" s="322"/>
      <c r="J81" s="322"/>
      <c r="K81" s="322"/>
      <c r="L81" s="322"/>
      <c r="M81" s="322"/>
      <c r="N81" s="322"/>
      <c r="O81" s="322"/>
      <c r="P81" s="322"/>
      <c r="Q81" s="322"/>
      <c r="R81" s="322"/>
      <c r="S81" s="322"/>
      <c r="T81" s="322"/>
      <c r="U81" s="322"/>
      <c r="V81" s="322"/>
      <c r="W81" s="322"/>
      <c r="X81" s="322"/>
      <c r="Y81" s="238" t="s">
        <v>47</v>
      </c>
      <c r="Z81" s="326"/>
      <c r="AA81" s="327"/>
      <c r="AB81" s="328" t="s">
        <v>590</v>
      </c>
      <c r="AC81" s="329"/>
      <c r="AD81" s="330"/>
      <c r="AE81" s="174" t="s">
        <v>591</v>
      </c>
      <c r="AF81" s="174"/>
      <c r="AG81" s="174"/>
      <c r="AH81" s="174"/>
      <c r="AI81" s="174" t="s">
        <v>592</v>
      </c>
      <c r="AJ81" s="174"/>
      <c r="AK81" s="174"/>
      <c r="AL81" s="174"/>
      <c r="AM81" s="174" t="s">
        <v>647</v>
      </c>
      <c r="AN81" s="174"/>
      <c r="AO81" s="174"/>
      <c r="AP81" s="174"/>
      <c r="AQ81" s="174" t="s">
        <v>655</v>
      </c>
      <c r="AR81" s="174"/>
      <c r="AS81" s="174"/>
      <c r="AT81" s="174"/>
      <c r="AU81" s="174"/>
      <c r="AV81" s="174"/>
      <c r="AW81" s="174"/>
      <c r="AX81" s="175"/>
    </row>
    <row r="82" spans="1:51" ht="23.25" customHeight="1" x14ac:dyDescent="0.15">
      <c r="A82" s="141" t="s">
        <v>15</v>
      </c>
      <c r="B82" s="142"/>
      <c r="C82" s="142"/>
      <c r="D82" s="142"/>
      <c r="E82" s="142"/>
      <c r="F82" s="143"/>
      <c r="G82" s="150" t="s">
        <v>16</v>
      </c>
      <c r="H82" s="150"/>
      <c r="I82" s="150"/>
      <c r="J82" s="150"/>
      <c r="K82" s="150"/>
      <c r="L82" s="150"/>
      <c r="M82" s="150"/>
      <c r="N82" s="150"/>
      <c r="O82" s="150"/>
      <c r="P82" s="150"/>
      <c r="Q82" s="150"/>
      <c r="R82" s="150"/>
      <c r="S82" s="150"/>
      <c r="T82" s="150"/>
      <c r="U82" s="150"/>
      <c r="V82" s="150"/>
      <c r="W82" s="150"/>
      <c r="X82" s="151"/>
      <c r="Y82" s="309"/>
      <c r="Z82" s="310"/>
      <c r="AA82" s="311"/>
      <c r="AB82" s="203" t="s">
        <v>11</v>
      </c>
      <c r="AC82" s="150"/>
      <c r="AD82" s="151"/>
      <c r="AE82" s="211" t="s">
        <v>247</v>
      </c>
      <c r="AF82" s="211"/>
      <c r="AG82" s="211"/>
      <c r="AH82" s="211"/>
      <c r="AI82" s="211" t="s">
        <v>264</v>
      </c>
      <c r="AJ82" s="211"/>
      <c r="AK82" s="211"/>
      <c r="AL82" s="211"/>
      <c r="AM82" s="211" t="s">
        <v>361</v>
      </c>
      <c r="AN82" s="211"/>
      <c r="AO82" s="211"/>
      <c r="AP82" s="211"/>
      <c r="AQ82" s="212" t="s">
        <v>394</v>
      </c>
      <c r="AR82" s="213"/>
      <c r="AS82" s="213"/>
      <c r="AT82" s="213"/>
      <c r="AU82" s="213"/>
      <c r="AV82" s="213"/>
      <c r="AW82" s="213"/>
      <c r="AX82" s="214"/>
      <c r="AY82" s="60">
        <f>IF(SUBSTITUTE(SUBSTITUTE($G$83,"／",""),"　","")="",0,1)</f>
        <v>1</v>
      </c>
    </row>
    <row r="83" spans="1:51" ht="23.25" customHeight="1" x14ac:dyDescent="0.15">
      <c r="A83" s="144"/>
      <c r="B83" s="145"/>
      <c r="C83" s="145"/>
      <c r="D83" s="145"/>
      <c r="E83" s="145"/>
      <c r="F83" s="146"/>
      <c r="G83" s="321" t="s">
        <v>593</v>
      </c>
      <c r="H83" s="321"/>
      <c r="I83" s="321"/>
      <c r="J83" s="321"/>
      <c r="K83" s="321"/>
      <c r="L83" s="321"/>
      <c r="M83" s="321"/>
      <c r="N83" s="321"/>
      <c r="O83" s="321"/>
      <c r="P83" s="321"/>
      <c r="Q83" s="321"/>
      <c r="R83" s="321"/>
      <c r="S83" s="321"/>
      <c r="T83" s="321"/>
      <c r="U83" s="321"/>
      <c r="V83" s="321"/>
      <c r="W83" s="321"/>
      <c r="X83" s="321"/>
      <c r="Y83" s="323" t="s">
        <v>15</v>
      </c>
      <c r="Z83" s="324"/>
      <c r="AA83" s="325"/>
      <c r="AB83" s="200" t="s">
        <v>589</v>
      </c>
      <c r="AC83" s="201"/>
      <c r="AD83" s="202"/>
      <c r="AE83" s="204">
        <v>0.6</v>
      </c>
      <c r="AF83" s="204"/>
      <c r="AG83" s="204"/>
      <c r="AH83" s="204"/>
      <c r="AI83" s="204">
        <v>0.2</v>
      </c>
      <c r="AJ83" s="204"/>
      <c r="AK83" s="204"/>
      <c r="AL83" s="204"/>
      <c r="AM83" s="204" t="s">
        <v>648</v>
      </c>
      <c r="AN83" s="204"/>
      <c r="AO83" s="204"/>
      <c r="AP83" s="204"/>
      <c r="AQ83" s="204" t="s">
        <v>655</v>
      </c>
      <c r="AR83" s="204"/>
      <c r="AS83" s="204"/>
      <c r="AT83" s="204"/>
      <c r="AU83" s="204"/>
      <c r="AV83" s="204"/>
      <c r="AW83" s="204"/>
      <c r="AX83" s="205"/>
      <c r="AY83">
        <f>$AY$82</f>
        <v>1</v>
      </c>
    </row>
    <row r="84" spans="1:51" ht="46.5" customHeight="1" x14ac:dyDescent="0.15">
      <c r="A84" s="147"/>
      <c r="B84" s="148"/>
      <c r="C84" s="148"/>
      <c r="D84" s="148"/>
      <c r="E84" s="148"/>
      <c r="F84" s="149"/>
      <c r="G84" s="322"/>
      <c r="H84" s="322"/>
      <c r="I84" s="322"/>
      <c r="J84" s="322"/>
      <c r="K84" s="322"/>
      <c r="L84" s="322"/>
      <c r="M84" s="322"/>
      <c r="N84" s="322"/>
      <c r="O84" s="322"/>
      <c r="P84" s="322"/>
      <c r="Q84" s="322"/>
      <c r="R84" s="322"/>
      <c r="S84" s="322"/>
      <c r="T84" s="322"/>
      <c r="U84" s="322"/>
      <c r="V84" s="322"/>
      <c r="W84" s="322"/>
      <c r="X84" s="322"/>
      <c r="Y84" s="238" t="s">
        <v>47</v>
      </c>
      <c r="Z84" s="326"/>
      <c r="AA84" s="327"/>
      <c r="AB84" s="328" t="s">
        <v>590</v>
      </c>
      <c r="AC84" s="329"/>
      <c r="AD84" s="330"/>
      <c r="AE84" s="174" t="s">
        <v>594</v>
      </c>
      <c r="AF84" s="174"/>
      <c r="AG84" s="174"/>
      <c r="AH84" s="174"/>
      <c r="AI84" s="174" t="s">
        <v>595</v>
      </c>
      <c r="AJ84" s="174"/>
      <c r="AK84" s="174"/>
      <c r="AL84" s="174"/>
      <c r="AM84" s="174" t="s">
        <v>647</v>
      </c>
      <c r="AN84" s="174"/>
      <c r="AO84" s="174"/>
      <c r="AP84" s="174"/>
      <c r="AQ84" s="174" t="s">
        <v>655</v>
      </c>
      <c r="AR84" s="174"/>
      <c r="AS84" s="174"/>
      <c r="AT84" s="174"/>
      <c r="AU84" s="174"/>
      <c r="AV84" s="174"/>
      <c r="AW84" s="174"/>
      <c r="AX84" s="175"/>
      <c r="AY84">
        <f>$AY$82</f>
        <v>1</v>
      </c>
    </row>
    <row r="85" spans="1:51" ht="23.25" customHeight="1" x14ac:dyDescent="0.15">
      <c r="A85" s="141" t="s">
        <v>15</v>
      </c>
      <c r="B85" s="142"/>
      <c r="C85" s="142"/>
      <c r="D85" s="142"/>
      <c r="E85" s="142"/>
      <c r="F85" s="143"/>
      <c r="G85" s="150" t="s">
        <v>16</v>
      </c>
      <c r="H85" s="150"/>
      <c r="I85" s="150"/>
      <c r="J85" s="150"/>
      <c r="K85" s="150"/>
      <c r="L85" s="150"/>
      <c r="M85" s="150"/>
      <c r="N85" s="150"/>
      <c r="O85" s="150"/>
      <c r="P85" s="150"/>
      <c r="Q85" s="150"/>
      <c r="R85" s="150"/>
      <c r="S85" s="150"/>
      <c r="T85" s="150"/>
      <c r="U85" s="150"/>
      <c r="V85" s="150"/>
      <c r="W85" s="150"/>
      <c r="X85" s="151"/>
      <c r="Y85" s="309"/>
      <c r="Z85" s="310"/>
      <c r="AA85" s="311"/>
      <c r="AB85" s="203" t="s">
        <v>11</v>
      </c>
      <c r="AC85" s="150"/>
      <c r="AD85" s="151"/>
      <c r="AE85" s="211" t="s">
        <v>247</v>
      </c>
      <c r="AF85" s="211"/>
      <c r="AG85" s="211"/>
      <c r="AH85" s="211"/>
      <c r="AI85" s="211" t="s">
        <v>264</v>
      </c>
      <c r="AJ85" s="211"/>
      <c r="AK85" s="211"/>
      <c r="AL85" s="211"/>
      <c r="AM85" s="211" t="s">
        <v>361</v>
      </c>
      <c r="AN85" s="211"/>
      <c r="AO85" s="211"/>
      <c r="AP85" s="211"/>
      <c r="AQ85" s="212" t="s">
        <v>394</v>
      </c>
      <c r="AR85" s="213"/>
      <c r="AS85" s="213"/>
      <c r="AT85" s="213"/>
      <c r="AU85" s="213"/>
      <c r="AV85" s="213"/>
      <c r="AW85" s="213"/>
      <c r="AX85" s="214"/>
      <c r="AY85" s="60">
        <f>IF(SUBSTITUTE(SUBSTITUTE($G$86,"／",""),"　","")="",0,1)</f>
        <v>1</v>
      </c>
    </row>
    <row r="86" spans="1:51" ht="23.25" customHeight="1" x14ac:dyDescent="0.15">
      <c r="A86" s="144"/>
      <c r="B86" s="145"/>
      <c r="C86" s="145"/>
      <c r="D86" s="145"/>
      <c r="E86" s="145"/>
      <c r="F86" s="146"/>
      <c r="G86" s="321" t="s">
        <v>596</v>
      </c>
      <c r="H86" s="321"/>
      <c r="I86" s="321"/>
      <c r="J86" s="321"/>
      <c r="K86" s="321"/>
      <c r="L86" s="321"/>
      <c r="M86" s="321"/>
      <c r="N86" s="321"/>
      <c r="O86" s="321"/>
      <c r="P86" s="321"/>
      <c r="Q86" s="321"/>
      <c r="R86" s="321"/>
      <c r="S86" s="321"/>
      <c r="T86" s="321"/>
      <c r="U86" s="321"/>
      <c r="V86" s="321"/>
      <c r="W86" s="321"/>
      <c r="X86" s="321"/>
      <c r="Y86" s="323" t="s">
        <v>15</v>
      </c>
      <c r="Z86" s="324"/>
      <c r="AA86" s="325"/>
      <c r="AB86" s="200" t="s">
        <v>589</v>
      </c>
      <c r="AC86" s="201"/>
      <c r="AD86" s="202"/>
      <c r="AE86" s="204" t="s">
        <v>563</v>
      </c>
      <c r="AF86" s="204"/>
      <c r="AG86" s="204"/>
      <c r="AH86" s="204"/>
      <c r="AI86" s="204" t="s">
        <v>563</v>
      </c>
      <c r="AJ86" s="204"/>
      <c r="AK86" s="204"/>
      <c r="AL86" s="204"/>
      <c r="AM86" s="204">
        <v>5</v>
      </c>
      <c r="AN86" s="204"/>
      <c r="AO86" s="204"/>
      <c r="AP86" s="204"/>
      <c r="AQ86" s="204">
        <v>7</v>
      </c>
      <c r="AR86" s="204"/>
      <c r="AS86" s="204"/>
      <c r="AT86" s="204"/>
      <c r="AU86" s="204"/>
      <c r="AV86" s="204"/>
      <c r="AW86" s="204"/>
      <c r="AX86" s="205"/>
      <c r="AY86">
        <f>$AY$85</f>
        <v>1</v>
      </c>
    </row>
    <row r="87" spans="1:51" ht="46.5" customHeight="1" x14ac:dyDescent="0.15">
      <c r="A87" s="147"/>
      <c r="B87" s="148"/>
      <c r="C87" s="148"/>
      <c r="D87" s="148"/>
      <c r="E87" s="148"/>
      <c r="F87" s="149"/>
      <c r="G87" s="322"/>
      <c r="H87" s="322"/>
      <c r="I87" s="322"/>
      <c r="J87" s="322"/>
      <c r="K87" s="322"/>
      <c r="L87" s="322"/>
      <c r="M87" s="322"/>
      <c r="N87" s="322"/>
      <c r="O87" s="322"/>
      <c r="P87" s="322"/>
      <c r="Q87" s="322"/>
      <c r="R87" s="322"/>
      <c r="S87" s="322"/>
      <c r="T87" s="322"/>
      <c r="U87" s="322"/>
      <c r="V87" s="322"/>
      <c r="W87" s="322"/>
      <c r="X87" s="322"/>
      <c r="Y87" s="238" t="s">
        <v>47</v>
      </c>
      <c r="Z87" s="326"/>
      <c r="AA87" s="327"/>
      <c r="AB87" s="328" t="s">
        <v>597</v>
      </c>
      <c r="AC87" s="329"/>
      <c r="AD87" s="330"/>
      <c r="AE87" s="174" t="s">
        <v>563</v>
      </c>
      <c r="AF87" s="174"/>
      <c r="AG87" s="174"/>
      <c r="AH87" s="174"/>
      <c r="AI87" s="174" t="s">
        <v>563</v>
      </c>
      <c r="AJ87" s="174"/>
      <c r="AK87" s="174"/>
      <c r="AL87" s="174"/>
      <c r="AM87" s="174" t="s">
        <v>606</v>
      </c>
      <c r="AN87" s="174"/>
      <c r="AO87" s="174"/>
      <c r="AP87" s="174"/>
      <c r="AQ87" s="174" t="s">
        <v>607</v>
      </c>
      <c r="AR87" s="174"/>
      <c r="AS87" s="174"/>
      <c r="AT87" s="174"/>
      <c r="AU87" s="174"/>
      <c r="AV87" s="174"/>
      <c r="AW87" s="174"/>
      <c r="AX87" s="175"/>
      <c r="AY87">
        <f>$AY$85</f>
        <v>1</v>
      </c>
    </row>
    <row r="88" spans="1:51" ht="23.25" customHeight="1" x14ac:dyDescent="0.15">
      <c r="A88" s="141" t="s">
        <v>15</v>
      </c>
      <c r="B88" s="142"/>
      <c r="C88" s="142"/>
      <c r="D88" s="142"/>
      <c r="E88" s="142"/>
      <c r="F88" s="143"/>
      <c r="G88" s="150" t="s">
        <v>16</v>
      </c>
      <c r="H88" s="150"/>
      <c r="I88" s="150"/>
      <c r="J88" s="150"/>
      <c r="K88" s="150"/>
      <c r="L88" s="150"/>
      <c r="M88" s="150"/>
      <c r="N88" s="150"/>
      <c r="O88" s="150"/>
      <c r="P88" s="150"/>
      <c r="Q88" s="150"/>
      <c r="R88" s="150"/>
      <c r="S88" s="150"/>
      <c r="T88" s="150"/>
      <c r="U88" s="150"/>
      <c r="V88" s="150"/>
      <c r="W88" s="150"/>
      <c r="X88" s="151"/>
      <c r="Y88" s="309"/>
      <c r="Z88" s="310"/>
      <c r="AA88" s="311"/>
      <c r="AB88" s="203" t="s">
        <v>11</v>
      </c>
      <c r="AC88" s="150"/>
      <c r="AD88" s="151"/>
      <c r="AE88" s="211" t="s">
        <v>247</v>
      </c>
      <c r="AF88" s="211"/>
      <c r="AG88" s="211"/>
      <c r="AH88" s="211"/>
      <c r="AI88" s="211" t="s">
        <v>264</v>
      </c>
      <c r="AJ88" s="211"/>
      <c r="AK88" s="211"/>
      <c r="AL88" s="211"/>
      <c r="AM88" s="211" t="s">
        <v>361</v>
      </c>
      <c r="AN88" s="211"/>
      <c r="AO88" s="211"/>
      <c r="AP88" s="211"/>
      <c r="AQ88" s="212" t="s">
        <v>394</v>
      </c>
      <c r="AR88" s="213"/>
      <c r="AS88" s="213"/>
      <c r="AT88" s="213"/>
      <c r="AU88" s="213"/>
      <c r="AV88" s="213"/>
      <c r="AW88" s="213"/>
      <c r="AX88" s="214"/>
      <c r="AY88" s="60">
        <f>IF(SUBSTITUTE(SUBSTITUTE($G$89,"／",""),"　","")="",0,1)</f>
        <v>1</v>
      </c>
    </row>
    <row r="89" spans="1:51" ht="23.25" customHeight="1" x14ac:dyDescent="0.15">
      <c r="A89" s="144"/>
      <c r="B89" s="145"/>
      <c r="C89" s="145"/>
      <c r="D89" s="145"/>
      <c r="E89" s="145"/>
      <c r="F89" s="146"/>
      <c r="G89" s="321" t="s">
        <v>637</v>
      </c>
      <c r="H89" s="321"/>
      <c r="I89" s="321"/>
      <c r="J89" s="321"/>
      <c r="K89" s="321"/>
      <c r="L89" s="321"/>
      <c r="M89" s="321"/>
      <c r="N89" s="321"/>
      <c r="O89" s="321"/>
      <c r="P89" s="321"/>
      <c r="Q89" s="321"/>
      <c r="R89" s="321"/>
      <c r="S89" s="321"/>
      <c r="T89" s="321"/>
      <c r="U89" s="321"/>
      <c r="V89" s="321"/>
      <c r="W89" s="321"/>
      <c r="X89" s="470"/>
      <c r="Y89" s="323" t="s">
        <v>15</v>
      </c>
      <c r="Z89" s="324"/>
      <c r="AA89" s="325"/>
      <c r="AB89" s="200" t="s">
        <v>589</v>
      </c>
      <c r="AC89" s="201"/>
      <c r="AD89" s="202"/>
      <c r="AE89" s="204" t="s">
        <v>563</v>
      </c>
      <c r="AF89" s="204"/>
      <c r="AG89" s="204"/>
      <c r="AH89" s="204"/>
      <c r="AI89" s="204" t="s">
        <v>563</v>
      </c>
      <c r="AJ89" s="204"/>
      <c r="AK89" s="204"/>
      <c r="AL89" s="204"/>
      <c r="AM89" s="204" t="s">
        <v>605</v>
      </c>
      <c r="AN89" s="204"/>
      <c r="AO89" s="204"/>
      <c r="AP89" s="204"/>
      <c r="AQ89" s="204">
        <v>4</v>
      </c>
      <c r="AR89" s="204"/>
      <c r="AS89" s="204"/>
      <c r="AT89" s="204"/>
      <c r="AU89" s="204"/>
      <c r="AV89" s="204"/>
      <c r="AW89" s="204"/>
      <c r="AX89" s="205"/>
      <c r="AY89">
        <f>$AY$88</f>
        <v>1</v>
      </c>
    </row>
    <row r="90" spans="1:51" ht="66.75" customHeight="1" x14ac:dyDescent="0.15">
      <c r="A90" s="147"/>
      <c r="B90" s="148"/>
      <c r="C90" s="148"/>
      <c r="D90" s="148"/>
      <c r="E90" s="148"/>
      <c r="F90" s="149"/>
      <c r="G90" s="322"/>
      <c r="H90" s="322"/>
      <c r="I90" s="322"/>
      <c r="J90" s="322"/>
      <c r="K90" s="322"/>
      <c r="L90" s="322"/>
      <c r="M90" s="322"/>
      <c r="N90" s="322"/>
      <c r="O90" s="322"/>
      <c r="P90" s="322"/>
      <c r="Q90" s="322"/>
      <c r="R90" s="322"/>
      <c r="S90" s="322"/>
      <c r="T90" s="322"/>
      <c r="U90" s="322"/>
      <c r="V90" s="322"/>
      <c r="W90" s="322"/>
      <c r="X90" s="471"/>
      <c r="Y90" s="238" t="s">
        <v>47</v>
      </c>
      <c r="Z90" s="326"/>
      <c r="AA90" s="327"/>
      <c r="AB90" s="328" t="s">
        <v>598</v>
      </c>
      <c r="AC90" s="329"/>
      <c r="AD90" s="330"/>
      <c r="AE90" s="174" t="s">
        <v>563</v>
      </c>
      <c r="AF90" s="174"/>
      <c r="AG90" s="174"/>
      <c r="AH90" s="174"/>
      <c r="AI90" s="174" t="s">
        <v>563</v>
      </c>
      <c r="AJ90" s="174"/>
      <c r="AK90" s="174"/>
      <c r="AL90" s="174"/>
      <c r="AM90" s="174" t="s">
        <v>563</v>
      </c>
      <c r="AN90" s="174"/>
      <c r="AO90" s="174"/>
      <c r="AP90" s="174"/>
      <c r="AQ90" s="174" t="s">
        <v>608</v>
      </c>
      <c r="AR90" s="174"/>
      <c r="AS90" s="174"/>
      <c r="AT90" s="174"/>
      <c r="AU90" s="174"/>
      <c r="AV90" s="174"/>
      <c r="AW90" s="174"/>
      <c r="AX90" s="175"/>
      <c r="AY90">
        <f>$AY$88</f>
        <v>1</v>
      </c>
    </row>
    <row r="91" spans="1:51" ht="23.25" customHeight="1" x14ac:dyDescent="0.15">
      <c r="A91" s="365" t="s">
        <v>15</v>
      </c>
      <c r="B91" s="145"/>
      <c r="C91" s="145"/>
      <c r="D91" s="145"/>
      <c r="E91" s="145"/>
      <c r="F91" s="146"/>
      <c r="G91" s="194" t="s">
        <v>16</v>
      </c>
      <c r="H91" s="194"/>
      <c r="I91" s="194"/>
      <c r="J91" s="194"/>
      <c r="K91" s="194"/>
      <c r="L91" s="194"/>
      <c r="M91" s="194"/>
      <c r="N91" s="194"/>
      <c r="O91" s="194"/>
      <c r="P91" s="194"/>
      <c r="Q91" s="194"/>
      <c r="R91" s="194"/>
      <c r="S91" s="194"/>
      <c r="T91" s="194"/>
      <c r="U91" s="194"/>
      <c r="V91" s="194"/>
      <c r="W91" s="194"/>
      <c r="X91" s="195"/>
      <c r="Y91" s="190"/>
      <c r="Z91" s="191"/>
      <c r="AA91" s="192"/>
      <c r="AB91" s="193" t="s">
        <v>11</v>
      </c>
      <c r="AC91" s="194"/>
      <c r="AD91" s="195"/>
      <c r="AE91" s="211" t="s">
        <v>247</v>
      </c>
      <c r="AF91" s="211"/>
      <c r="AG91" s="211"/>
      <c r="AH91" s="211"/>
      <c r="AI91" s="211" t="s">
        <v>264</v>
      </c>
      <c r="AJ91" s="211"/>
      <c r="AK91" s="211"/>
      <c r="AL91" s="211"/>
      <c r="AM91" s="211" t="s">
        <v>361</v>
      </c>
      <c r="AN91" s="211"/>
      <c r="AO91" s="211"/>
      <c r="AP91" s="211"/>
      <c r="AQ91" s="212" t="s">
        <v>394</v>
      </c>
      <c r="AR91" s="213"/>
      <c r="AS91" s="213"/>
      <c r="AT91" s="213"/>
      <c r="AU91" s="213"/>
      <c r="AV91" s="213"/>
      <c r="AW91" s="213"/>
      <c r="AX91" s="214"/>
      <c r="AY91" s="60">
        <f>IF(SUBSTITUTE(SUBSTITUTE($G$92,"／",""),"　","")="",0,1)</f>
        <v>1</v>
      </c>
    </row>
    <row r="92" spans="1:51" ht="23.25" customHeight="1" x14ac:dyDescent="0.15">
      <c r="A92" s="144"/>
      <c r="B92" s="145"/>
      <c r="C92" s="145"/>
      <c r="D92" s="145"/>
      <c r="E92" s="145"/>
      <c r="F92" s="146"/>
      <c r="G92" s="321" t="s">
        <v>636</v>
      </c>
      <c r="H92" s="321"/>
      <c r="I92" s="321"/>
      <c r="J92" s="321"/>
      <c r="K92" s="321"/>
      <c r="L92" s="321"/>
      <c r="M92" s="321"/>
      <c r="N92" s="321"/>
      <c r="O92" s="321"/>
      <c r="P92" s="321"/>
      <c r="Q92" s="321"/>
      <c r="R92" s="321"/>
      <c r="S92" s="321"/>
      <c r="T92" s="321"/>
      <c r="U92" s="321"/>
      <c r="V92" s="321"/>
      <c r="W92" s="321"/>
      <c r="X92" s="321"/>
      <c r="Y92" s="323" t="s">
        <v>15</v>
      </c>
      <c r="Z92" s="324"/>
      <c r="AA92" s="325"/>
      <c r="AB92" s="200" t="s">
        <v>599</v>
      </c>
      <c r="AC92" s="201"/>
      <c r="AD92" s="202"/>
      <c r="AE92" s="204" t="s">
        <v>563</v>
      </c>
      <c r="AF92" s="204"/>
      <c r="AG92" s="204"/>
      <c r="AH92" s="204"/>
      <c r="AI92" s="204" t="s">
        <v>563</v>
      </c>
      <c r="AJ92" s="204"/>
      <c r="AK92" s="204"/>
      <c r="AL92" s="204"/>
      <c r="AM92" s="204">
        <v>49</v>
      </c>
      <c r="AN92" s="204"/>
      <c r="AO92" s="204"/>
      <c r="AP92" s="204"/>
      <c r="AQ92" s="204">
        <v>17</v>
      </c>
      <c r="AR92" s="204"/>
      <c r="AS92" s="204"/>
      <c r="AT92" s="204"/>
      <c r="AU92" s="204"/>
      <c r="AV92" s="204"/>
      <c r="AW92" s="204"/>
      <c r="AX92" s="205"/>
      <c r="AY92">
        <f>$AY$91</f>
        <v>1</v>
      </c>
    </row>
    <row r="93" spans="1:51" ht="46.5" customHeight="1" thickBot="1" x14ac:dyDescent="0.2">
      <c r="A93" s="147"/>
      <c r="B93" s="148"/>
      <c r="C93" s="148"/>
      <c r="D93" s="148"/>
      <c r="E93" s="148"/>
      <c r="F93" s="149"/>
      <c r="G93" s="322"/>
      <c r="H93" s="322"/>
      <c r="I93" s="322"/>
      <c r="J93" s="322"/>
      <c r="K93" s="322"/>
      <c r="L93" s="322"/>
      <c r="M93" s="322"/>
      <c r="N93" s="322"/>
      <c r="O93" s="322"/>
      <c r="P93" s="322"/>
      <c r="Q93" s="322"/>
      <c r="R93" s="322"/>
      <c r="S93" s="322"/>
      <c r="T93" s="322"/>
      <c r="U93" s="322"/>
      <c r="V93" s="322"/>
      <c r="W93" s="322"/>
      <c r="X93" s="322"/>
      <c r="Y93" s="238" t="s">
        <v>47</v>
      </c>
      <c r="Z93" s="326"/>
      <c r="AA93" s="327"/>
      <c r="AB93" s="328" t="s">
        <v>600</v>
      </c>
      <c r="AC93" s="329"/>
      <c r="AD93" s="330"/>
      <c r="AE93" s="174" t="s">
        <v>563</v>
      </c>
      <c r="AF93" s="174"/>
      <c r="AG93" s="174"/>
      <c r="AH93" s="174"/>
      <c r="AI93" s="174" t="s">
        <v>563</v>
      </c>
      <c r="AJ93" s="174"/>
      <c r="AK93" s="174"/>
      <c r="AL93" s="174"/>
      <c r="AM93" s="174" t="s">
        <v>650</v>
      </c>
      <c r="AN93" s="174"/>
      <c r="AO93" s="174"/>
      <c r="AP93" s="174"/>
      <c r="AQ93" s="174" t="s">
        <v>638</v>
      </c>
      <c r="AR93" s="174"/>
      <c r="AS93" s="174"/>
      <c r="AT93" s="174"/>
      <c r="AU93" s="174"/>
      <c r="AV93" s="174"/>
      <c r="AW93" s="174"/>
      <c r="AX93" s="175"/>
      <c r="AY93">
        <f>$AY$91</f>
        <v>1</v>
      </c>
    </row>
    <row r="94" spans="1:51" ht="83.25" customHeight="1" x14ac:dyDescent="0.15">
      <c r="A94" s="666" t="s">
        <v>259</v>
      </c>
      <c r="B94" s="663"/>
      <c r="C94" s="662" t="s">
        <v>172</v>
      </c>
      <c r="D94" s="663"/>
      <c r="E94" s="176" t="s">
        <v>185</v>
      </c>
      <c r="F94" s="177"/>
      <c r="G94" s="178" t="s">
        <v>665</v>
      </c>
      <c r="H94" s="179"/>
      <c r="I94" s="179"/>
      <c r="J94" s="179"/>
      <c r="K94" s="179"/>
      <c r="L94" s="179"/>
      <c r="M94" s="179"/>
      <c r="N94" s="179"/>
      <c r="O94" s="179"/>
      <c r="P94" s="179"/>
      <c r="Q94" s="179"/>
      <c r="R94" s="179"/>
      <c r="S94" s="179"/>
      <c r="T94" s="179"/>
      <c r="U94" s="179"/>
      <c r="V94" s="179"/>
      <c r="W94" s="179"/>
      <c r="X94" s="179"/>
      <c r="Y94" s="179"/>
      <c r="Z94" s="179"/>
      <c r="AA94" s="179"/>
      <c r="AB94" s="179"/>
      <c r="AC94" s="179"/>
      <c r="AD94" s="179"/>
      <c r="AE94" s="179"/>
      <c r="AF94" s="179"/>
      <c r="AG94" s="179"/>
      <c r="AH94" s="179"/>
      <c r="AI94" s="179"/>
      <c r="AJ94" s="179"/>
      <c r="AK94" s="179"/>
      <c r="AL94" s="179"/>
      <c r="AM94" s="179"/>
      <c r="AN94" s="179"/>
      <c r="AO94" s="179"/>
      <c r="AP94" s="179"/>
      <c r="AQ94" s="179"/>
      <c r="AR94" s="179"/>
      <c r="AS94" s="179"/>
      <c r="AT94" s="179"/>
      <c r="AU94" s="179"/>
      <c r="AV94" s="179"/>
      <c r="AW94" s="179"/>
      <c r="AX94" s="180"/>
      <c r="AY94">
        <f>COUNTA($G$94)</f>
        <v>1</v>
      </c>
    </row>
    <row r="95" spans="1:51" ht="83.25" customHeight="1" thickBot="1" x14ac:dyDescent="0.2">
      <c r="A95" s="667"/>
      <c r="B95" s="665"/>
      <c r="C95" s="664"/>
      <c r="D95" s="665"/>
      <c r="E95" s="169" t="s">
        <v>184</v>
      </c>
      <c r="F95" s="170"/>
      <c r="G95" s="171" t="s">
        <v>666</v>
      </c>
      <c r="H95" s="172"/>
      <c r="I95" s="172"/>
      <c r="J95" s="172"/>
      <c r="K95" s="172"/>
      <c r="L95" s="172"/>
      <c r="M95" s="172"/>
      <c r="N95" s="172"/>
      <c r="O95" s="172"/>
      <c r="P95" s="172"/>
      <c r="Q95" s="172"/>
      <c r="R95" s="172"/>
      <c r="S95" s="172"/>
      <c r="T95" s="172"/>
      <c r="U95" s="172"/>
      <c r="V95" s="172"/>
      <c r="W95" s="172"/>
      <c r="X95" s="172"/>
      <c r="Y95" s="172"/>
      <c r="Z95" s="172"/>
      <c r="AA95" s="172"/>
      <c r="AB95" s="172"/>
      <c r="AC95" s="172"/>
      <c r="AD95" s="172"/>
      <c r="AE95" s="172"/>
      <c r="AF95" s="172"/>
      <c r="AG95" s="172"/>
      <c r="AH95" s="172"/>
      <c r="AI95" s="172"/>
      <c r="AJ95" s="172"/>
      <c r="AK95" s="172"/>
      <c r="AL95" s="172"/>
      <c r="AM95" s="172"/>
      <c r="AN95" s="172"/>
      <c r="AO95" s="172"/>
      <c r="AP95" s="172"/>
      <c r="AQ95" s="172"/>
      <c r="AR95" s="172"/>
      <c r="AS95" s="172"/>
      <c r="AT95" s="172"/>
      <c r="AU95" s="172"/>
      <c r="AV95" s="172"/>
      <c r="AW95" s="172"/>
      <c r="AX95" s="173"/>
      <c r="AY95">
        <f>$AY$94</f>
        <v>1</v>
      </c>
    </row>
    <row r="96" spans="1:51" ht="27" customHeight="1" x14ac:dyDescent="0.15">
      <c r="A96" s="279" t="s">
        <v>45</v>
      </c>
      <c r="B96" s="280"/>
      <c r="C96" s="280"/>
      <c r="D96" s="280"/>
      <c r="E96" s="280"/>
      <c r="F96" s="280"/>
      <c r="G96" s="280"/>
      <c r="H96" s="280"/>
      <c r="I96" s="280"/>
      <c r="J96" s="280"/>
      <c r="K96" s="280"/>
      <c r="L96" s="280"/>
      <c r="M96" s="280"/>
      <c r="N96" s="280"/>
      <c r="O96" s="280"/>
      <c r="P96" s="280"/>
      <c r="Q96" s="280"/>
      <c r="R96" s="280"/>
      <c r="S96" s="280"/>
      <c r="T96" s="280"/>
      <c r="U96" s="280"/>
      <c r="V96" s="280"/>
      <c r="W96" s="280"/>
      <c r="X96" s="280"/>
      <c r="Y96" s="280"/>
      <c r="Z96" s="280"/>
      <c r="AA96" s="280"/>
      <c r="AB96" s="280"/>
      <c r="AC96" s="280"/>
      <c r="AD96" s="280"/>
      <c r="AE96" s="280"/>
      <c r="AF96" s="280"/>
      <c r="AG96" s="280"/>
      <c r="AH96" s="280"/>
      <c r="AI96" s="280"/>
      <c r="AJ96" s="280"/>
      <c r="AK96" s="280"/>
      <c r="AL96" s="280"/>
      <c r="AM96" s="280"/>
      <c r="AN96" s="280"/>
      <c r="AO96" s="280"/>
      <c r="AP96" s="280"/>
      <c r="AQ96" s="280"/>
      <c r="AR96" s="280"/>
      <c r="AS96" s="280"/>
      <c r="AT96" s="280"/>
      <c r="AU96" s="280"/>
      <c r="AV96" s="280"/>
      <c r="AW96" s="280"/>
      <c r="AX96" s="281"/>
    </row>
    <row r="97" spans="1:50" ht="27" customHeight="1" x14ac:dyDescent="0.15">
      <c r="A97" s="5"/>
      <c r="B97" s="6"/>
      <c r="C97" s="611" t="s">
        <v>30</v>
      </c>
      <c r="D97" s="448"/>
      <c r="E97" s="448"/>
      <c r="F97" s="448"/>
      <c r="G97" s="448"/>
      <c r="H97" s="448"/>
      <c r="I97" s="448"/>
      <c r="J97" s="448"/>
      <c r="K97" s="448"/>
      <c r="L97" s="448"/>
      <c r="M97" s="448"/>
      <c r="N97" s="448"/>
      <c r="O97" s="448"/>
      <c r="P97" s="448"/>
      <c r="Q97" s="448"/>
      <c r="R97" s="448"/>
      <c r="S97" s="448"/>
      <c r="T97" s="448"/>
      <c r="U97" s="448"/>
      <c r="V97" s="448"/>
      <c r="W97" s="448"/>
      <c r="X97" s="448"/>
      <c r="Y97" s="448"/>
      <c r="Z97" s="448"/>
      <c r="AA97" s="448"/>
      <c r="AB97" s="448"/>
      <c r="AC97" s="612"/>
      <c r="AD97" s="448" t="s">
        <v>34</v>
      </c>
      <c r="AE97" s="448"/>
      <c r="AF97" s="448"/>
      <c r="AG97" s="447" t="s">
        <v>29</v>
      </c>
      <c r="AH97" s="448"/>
      <c r="AI97" s="448"/>
      <c r="AJ97" s="448"/>
      <c r="AK97" s="448"/>
      <c r="AL97" s="448"/>
      <c r="AM97" s="448"/>
      <c r="AN97" s="448"/>
      <c r="AO97" s="448"/>
      <c r="AP97" s="448"/>
      <c r="AQ97" s="448"/>
      <c r="AR97" s="448"/>
      <c r="AS97" s="448"/>
      <c r="AT97" s="448"/>
      <c r="AU97" s="448"/>
      <c r="AV97" s="448"/>
      <c r="AW97" s="448"/>
      <c r="AX97" s="449"/>
    </row>
    <row r="98" spans="1:50" ht="49.5" customHeight="1" x14ac:dyDescent="0.15">
      <c r="A98" s="425" t="s">
        <v>134</v>
      </c>
      <c r="B98" s="426"/>
      <c r="C98" s="571" t="s">
        <v>135</v>
      </c>
      <c r="D98" s="572"/>
      <c r="E98" s="572"/>
      <c r="F98" s="572"/>
      <c r="G98" s="572"/>
      <c r="H98" s="572"/>
      <c r="I98" s="572"/>
      <c r="J98" s="572"/>
      <c r="K98" s="572"/>
      <c r="L98" s="572"/>
      <c r="M98" s="572"/>
      <c r="N98" s="572"/>
      <c r="O98" s="572"/>
      <c r="P98" s="572"/>
      <c r="Q98" s="572"/>
      <c r="R98" s="572"/>
      <c r="S98" s="572"/>
      <c r="T98" s="572"/>
      <c r="U98" s="572"/>
      <c r="V98" s="572"/>
      <c r="W98" s="572"/>
      <c r="X98" s="572"/>
      <c r="Y98" s="572"/>
      <c r="Z98" s="572"/>
      <c r="AA98" s="572"/>
      <c r="AB98" s="572"/>
      <c r="AC98" s="573"/>
      <c r="AD98" s="642" t="s">
        <v>602</v>
      </c>
      <c r="AE98" s="643"/>
      <c r="AF98" s="643"/>
      <c r="AG98" s="613" t="s">
        <v>609</v>
      </c>
      <c r="AH98" s="614"/>
      <c r="AI98" s="614"/>
      <c r="AJ98" s="614"/>
      <c r="AK98" s="614"/>
      <c r="AL98" s="614"/>
      <c r="AM98" s="614"/>
      <c r="AN98" s="614"/>
      <c r="AO98" s="614"/>
      <c r="AP98" s="614"/>
      <c r="AQ98" s="614"/>
      <c r="AR98" s="614"/>
      <c r="AS98" s="614"/>
      <c r="AT98" s="614"/>
      <c r="AU98" s="614"/>
      <c r="AV98" s="614"/>
      <c r="AW98" s="614"/>
      <c r="AX98" s="615"/>
    </row>
    <row r="99" spans="1:50" ht="49.5" customHeight="1" x14ac:dyDescent="0.15">
      <c r="A99" s="427"/>
      <c r="B99" s="428"/>
      <c r="C99" s="438" t="s">
        <v>35</v>
      </c>
      <c r="D99" s="439"/>
      <c r="E99" s="439"/>
      <c r="F99" s="439"/>
      <c r="G99" s="439"/>
      <c r="H99" s="439"/>
      <c r="I99" s="439"/>
      <c r="J99" s="439"/>
      <c r="K99" s="439"/>
      <c r="L99" s="439"/>
      <c r="M99" s="439"/>
      <c r="N99" s="439"/>
      <c r="O99" s="439"/>
      <c r="P99" s="439"/>
      <c r="Q99" s="439"/>
      <c r="R99" s="439"/>
      <c r="S99" s="439"/>
      <c r="T99" s="439"/>
      <c r="U99" s="439"/>
      <c r="V99" s="439"/>
      <c r="W99" s="439"/>
      <c r="X99" s="439"/>
      <c r="Y99" s="439"/>
      <c r="Z99" s="439"/>
      <c r="AA99" s="439"/>
      <c r="AB99" s="439"/>
      <c r="AC99" s="409"/>
      <c r="AD99" s="138" t="s">
        <v>602</v>
      </c>
      <c r="AE99" s="139"/>
      <c r="AF99" s="139"/>
      <c r="AG99" s="498" t="s">
        <v>610</v>
      </c>
      <c r="AH99" s="499"/>
      <c r="AI99" s="499"/>
      <c r="AJ99" s="499"/>
      <c r="AK99" s="499"/>
      <c r="AL99" s="499"/>
      <c r="AM99" s="499"/>
      <c r="AN99" s="499"/>
      <c r="AO99" s="499"/>
      <c r="AP99" s="499"/>
      <c r="AQ99" s="499"/>
      <c r="AR99" s="499"/>
      <c r="AS99" s="499"/>
      <c r="AT99" s="499"/>
      <c r="AU99" s="499"/>
      <c r="AV99" s="499"/>
      <c r="AW99" s="499"/>
      <c r="AX99" s="500"/>
    </row>
    <row r="100" spans="1:50" ht="122.25" customHeight="1" x14ac:dyDescent="0.15">
      <c r="A100" s="429"/>
      <c r="B100" s="430"/>
      <c r="C100" s="440" t="s">
        <v>136</v>
      </c>
      <c r="D100" s="441"/>
      <c r="E100" s="441"/>
      <c r="F100" s="441"/>
      <c r="G100" s="441"/>
      <c r="H100" s="441"/>
      <c r="I100" s="441"/>
      <c r="J100" s="441"/>
      <c r="K100" s="441"/>
      <c r="L100" s="441"/>
      <c r="M100" s="441"/>
      <c r="N100" s="441"/>
      <c r="O100" s="441"/>
      <c r="P100" s="441"/>
      <c r="Q100" s="441"/>
      <c r="R100" s="441"/>
      <c r="S100" s="441"/>
      <c r="T100" s="441"/>
      <c r="U100" s="441"/>
      <c r="V100" s="441"/>
      <c r="W100" s="441"/>
      <c r="X100" s="441"/>
      <c r="Y100" s="441"/>
      <c r="Z100" s="441"/>
      <c r="AA100" s="441"/>
      <c r="AB100" s="441"/>
      <c r="AC100" s="442"/>
      <c r="AD100" s="431" t="s">
        <v>602</v>
      </c>
      <c r="AE100" s="432"/>
      <c r="AF100" s="432"/>
      <c r="AG100" s="406" t="s">
        <v>646</v>
      </c>
      <c r="AH100" s="363"/>
      <c r="AI100" s="363"/>
      <c r="AJ100" s="363"/>
      <c r="AK100" s="363"/>
      <c r="AL100" s="363"/>
      <c r="AM100" s="363"/>
      <c r="AN100" s="363"/>
      <c r="AO100" s="363"/>
      <c r="AP100" s="363"/>
      <c r="AQ100" s="363"/>
      <c r="AR100" s="363"/>
      <c r="AS100" s="363"/>
      <c r="AT100" s="363"/>
      <c r="AU100" s="363"/>
      <c r="AV100" s="363"/>
      <c r="AW100" s="363"/>
      <c r="AX100" s="407"/>
    </row>
    <row r="101" spans="1:50" ht="54" customHeight="1" x14ac:dyDescent="0.15">
      <c r="A101" s="460" t="s">
        <v>37</v>
      </c>
      <c r="B101" s="461"/>
      <c r="C101" s="443" t="s">
        <v>39</v>
      </c>
      <c r="D101" s="444"/>
      <c r="E101" s="445"/>
      <c r="F101" s="445"/>
      <c r="G101" s="445"/>
      <c r="H101" s="445"/>
      <c r="I101" s="445"/>
      <c r="J101" s="445"/>
      <c r="K101" s="445"/>
      <c r="L101" s="445"/>
      <c r="M101" s="445"/>
      <c r="N101" s="445"/>
      <c r="O101" s="445"/>
      <c r="P101" s="445"/>
      <c r="Q101" s="445"/>
      <c r="R101" s="445"/>
      <c r="S101" s="445"/>
      <c r="T101" s="445"/>
      <c r="U101" s="445"/>
      <c r="V101" s="445"/>
      <c r="W101" s="445"/>
      <c r="X101" s="445"/>
      <c r="Y101" s="445"/>
      <c r="Z101" s="445"/>
      <c r="AA101" s="445"/>
      <c r="AB101" s="445"/>
      <c r="AC101" s="446"/>
      <c r="AD101" s="574" t="s">
        <v>616</v>
      </c>
      <c r="AE101" s="575"/>
      <c r="AF101" s="575"/>
      <c r="AG101" s="404" t="s">
        <v>667</v>
      </c>
      <c r="AH101" s="299"/>
      <c r="AI101" s="299"/>
      <c r="AJ101" s="299"/>
      <c r="AK101" s="299"/>
      <c r="AL101" s="299"/>
      <c r="AM101" s="299"/>
      <c r="AN101" s="299"/>
      <c r="AO101" s="299"/>
      <c r="AP101" s="299"/>
      <c r="AQ101" s="299"/>
      <c r="AR101" s="299"/>
      <c r="AS101" s="299"/>
      <c r="AT101" s="299"/>
      <c r="AU101" s="299"/>
      <c r="AV101" s="299"/>
      <c r="AW101" s="299"/>
      <c r="AX101" s="405"/>
    </row>
    <row r="102" spans="1:50" ht="54" customHeight="1" x14ac:dyDescent="0.15">
      <c r="A102" s="462"/>
      <c r="B102" s="463"/>
      <c r="C102" s="537"/>
      <c r="D102" s="538"/>
      <c r="E102" s="489" t="s">
        <v>239</v>
      </c>
      <c r="F102" s="490"/>
      <c r="G102" s="490"/>
      <c r="H102" s="490"/>
      <c r="I102" s="490"/>
      <c r="J102" s="490"/>
      <c r="K102" s="490"/>
      <c r="L102" s="490"/>
      <c r="M102" s="490"/>
      <c r="N102" s="490"/>
      <c r="O102" s="490"/>
      <c r="P102" s="490"/>
      <c r="Q102" s="490"/>
      <c r="R102" s="490"/>
      <c r="S102" s="490"/>
      <c r="T102" s="490"/>
      <c r="U102" s="490"/>
      <c r="V102" s="490"/>
      <c r="W102" s="490"/>
      <c r="X102" s="490"/>
      <c r="Y102" s="490"/>
      <c r="Z102" s="490"/>
      <c r="AA102" s="490"/>
      <c r="AB102" s="490"/>
      <c r="AC102" s="491"/>
      <c r="AD102" s="138" t="s">
        <v>612</v>
      </c>
      <c r="AE102" s="139"/>
      <c r="AF102" s="140"/>
      <c r="AG102" s="406"/>
      <c r="AH102" s="363"/>
      <c r="AI102" s="363"/>
      <c r="AJ102" s="363"/>
      <c r="AK102" s="363"/>
      <c r="AL102" s="363"/>
      <c r="AM102" s="363"/>
      <c r="AN102" s="363"/>
      <c r="AO102" s="363"/>
      <c r="AP102" s="363"/>
      <c r="AQ102" s="363"/>
      <c r="AR102" s="363"/>
      <c r="AS102" s="363"/>
      <c r="AT102" s="363"/>
      <c r="AU102" s="363"/>
      <c r="AV102" s="363"/>
      <c r="AW102" s="363"/>
      <c r="AX102" s="407"/>
    </row>
    <row r="103" spans="1:50" ht="54" customHeight="1" x14ac:dyDescent="0.15">
      <c r="A103" s="462"/>
      <c r="B103" s="463"/>
      <c r="C103" s="539"/>
      <c r="D103" s="540"/>
      <c r="E103" s="492" t="s">
        <v>204</v>
      </c>
      <c r="F103" s="493"/>
      <c r="G103" s="493"/>
      <c r="H103" s="493"/>
      <c r="I103" s="493"/>
      <c r="J103" s="493"/>
      <c r="K103" s="493"/>
      <c r="L103" s="493"/>
      <c r="M103" s="493"/>
      <c r="N103" s="493"/>
      <c r="O103" s="493"/>
      <c r="P103" s="493"/>
      <c r="Q103" s="493"/>
      <c r="R103" s="493"/>
      <c r="S103" s="493"/>
      <c r="T103" s="493"/>
      <c r="U103" s="493"/>
      <c r="V103" s="493"/>
      <c r="W103" s="493"/>
      <c r="X103" s="493"/>
      <c r="Y103" s="493"/>
      <c r="Z103" s="493"/>
      <c r="AA103" s="493"/>
      <c r="AB103" s="493"/>
      <c r="AC103" s="494"/>
      <c r="AD103" s="288" t="s">
        <v>611</v>
      </c>
      <c r="AE103" s="289"/>
      <c r="AF103" s="289"/>
      <c r="AG103" s="406"/>
      <c r="AH103" s="363"/>
      <c r="AI103" s="363"/>
      <c r="AJ103" s="363"/>
      <c r="AK103" s="363"/>
      <c r="AL103" s="363"/>
      <c r="AM103" s="363"/>
      <c r="AN103" s="363"/>
      <c r="AO103" s="363"/>
      <c r="AP103" s="363"/>
      <c r="AQ103" s="363"/>
      <c r="AR103" s="363"/>
      <c r="AS103" s="363"/>
      <c r="AT103" s="363"/>
      <c r="AU103" s="363"/>
      <c r="AV103" s="363"/>
      <c r="AW103" s="363"/>
      <c r="AX103" s="407"/>
    </row>
    <row r="104" spans="1:50" ht="43.5" customHeight="1" x14ac:dyDescent="0.15">
      <c r="A104" s="462"/>
      <c r="B104" s="464"/>
      <c r="C104" s="541" t="s">
        <v>40</v>
      </c>
      <c r="D104" s="542"/>
      <c r="E104" s="542"/>
      <c r="F104" s="542"/>
      <c r="G104" s="542"/>
      <c r="H104" s="542"/>
      <c r="I104" s="542"/>
      <c r="J104" s="542"/>
      <c r="K104" s="542"/>
      <c r="L104" s="542"/>
      <c r="M104" s="542"/>
      <c r="N104" s="542"/>
      <c r="O104" s="542"/>
      <c r="P104" s="542"/>
      <c r="Q104" s="542"/>
      <c r="R104" s="542"/>
      <c r="S104" s="542"/>
      <c r="T104" s="542"/>
      <c r="U104" s="542"/>
      <c r="V104" s="542"/>
      <c r="W104" s="542"/>
      <c r="X104" s="542"/>
      <c r="Y104" s="542"/>
      <c r="Z104" s="542"/>
      <c r="AA104" s="542"/>
      <c r="AB104" s="542"/>
      <c r="AC104" s="542"/>
      <c r="AD104" s="413" t="s">
        <v>602</v>
      </c>
      <c r="AE104" s="414"/>
      <c r="AF104" s="414"/>
      <c r="AG104" s="422" t="s">
        <v>635</v>
      </c>
      <c r="AH104" s="423"/>
      <c r="AI104" s="423"/>
      <c r="AJ104" s="423"/>
      <c r="AK104" s="423"/>
      <c r="AL104" s="423"/>
      <c r="AM104" s="423"/>
      <c r="AN104" s="423"/>
      <c r="AO104" s="423"/>
      <c r="AP104" s="423"/>
      <c r="AQ104" s="423"/>
      <c r="AR104" s="423"/>
      <c r="AS104" s="423"/>
      <c r="AT104" s="423"/>
      <c r="AU104" s="423"/>
      <c r="AV104" s="423"/>
      <c r="AW104" s="423"/>
      <c r="AX104" s="424"/>
    </row>
    <row r="105" spans="1:50" ht="75" customHeight="1" x14ac:dyDescent="0.15">
      <c r="A105" s="462"/>
      <c r="B105" s="464"/>
      <c r="C105" s="408" t="s">
        <v>137</v>
      </c>
      <c r="D105" s="409"/>
      <c r="E105" s="409"/>
      <c r="F105" s="409"/>
      <c r="G105" s="409"/>
      <c r="H105" s="409"/>
      <c r="I105" s="409"/>
      <c r="J105" s="409"/>
      <c r="K105" s="409"/>
      <c r="L105" s="409"/>
      <c r="M105" s="409"/>
      <c r="N105" s="409"/>
      <c r="O105" s="409"/>
      <c r="P105" s="409"/>
      <c r="Q105" s="409"/>
      <c r="R105" s="409"/>
      <c r="S105" s="409"/>
      <c r="T105" s="409"/>
      <c r="U105" s="409"/>
      <c r="V105" s="409"/>
      <c r="W105" s="409"/>
      <c r="X105" s="409"/>
      <c r="Y105" s="409"/>
      <c r="Z105" s="409"/>
      <c r="AA105" s="409"/>
      <c r="AB105" s="409"/>
      <c r="AC105" s="409"/>
      <c r="AD105" s="138" t="s">
        <v>602</v>
      </c>
      <c r="AE105" s="139"/>
      <c r="AF105" s="139"/>
      <c r="AG105" s="498" t="s">
        <v>639</v>
      </c>
      <c r="AH105" s="499"/>
      <c r="AI105" s="499"/>
      <c r="AJ105" s="499"/>
      <c r="AK105" s="499"/>
      <c r="AL105" s="499"/>
      <c r="AM105" s="499"/>
      <c r="AN105" s="499"/>
      <c r="AO105" s="499"/>
      <c r="AP105" s="499"/>
      <c r="AQ105" s="499"/>
      <c r="AR105" s="499"/>
      <c r="AS105" s="499"/>
      <c r="AT105" s="499"/>
      <c r="AU105" s="499"/>
      <c r="AV105" s="499"/>
      <c r="AW105" s="499"/>
      <c r="AX105" s="500"/>
    </row>
    <row r="106" spans="1:50" ht="40.5" customHeight="1" x14ac:dyDescent="0.15">
      <c r="A106" s="462"/>
      <c r="B106" s="464"/>
      <c r="C106" s="408" t="s">
        <v>36</v>
      </c>
      <c r="D106" s="409"/>
      <c r="E106" s="409"/>
      <c r="F106" s="409"/>
      <c r="G106" s="409"/>
      <c r="H106" s="409"/>
      <c r="I106" s="409"/>
      <c r="J106" s="409"/>
      <c r="K106" s="409"/>
      <c r="L106" s="409"/>
      <c r="M106" s="409"/>
      <c r="N106" s="409"/>
      <c r="O106" s="409"/>
      <c r="P106" s="409"/>
      <c r="Q106" s="409"/>
      <c r="R106" s="409"/>
      <c r="S106" s="409"/>
      <c r="T106" s="409"/>
      <c r="U106" s="409"/>
      <c r="V106" s="409"/>
      <c r="W106" s="409"/>
      <c r="X106" s="409"/>
      <c r="Y106" s="409"/>
      <c r="Z106" s="409"/>
      <c r="AA106" s="409"/>
      <c r="AB106" s="409"/>
      <c r="AC106" s="409"/>
      <c r="AD106" s="138" t="s">
        <v>602</v>
      </c>
      <c r="AE106" s="139"/>
      <c r="AF106" s="139"/>
      <c r="AG106" s="498" t="s">
        <v>613</v>
      </c>
      <c r="AH106" s="499"/>
      <c r="AI106" s="499"/>
      <c r="AJ106" s="499"/>
      <c r="AK106" s="499"/>
      <c r="AL106" s="499"/>
      <c r="AM106" s="499"/>
      <c r="AN106" s="499"/>
      <c r="AO106" s="499"/>
      <c r="AP106" s="499"/>
      <c r="AQ106" s="499"/>
      <c r="AR106" s="499"/>
      <c r="AS106" s="499"/>
      <c r="AT106" s="499"/>
      <c r="AU106" s="499"/>
      <c r="AV106" s="499"/>
      <c r="AW106" s="499"/>
      <c r="AX106" s="500"/>
    </row>
    <row r="107" spans="1:50" ht="66" customHeight="1" x14ac:dyDescent="0.15">
      <c r="A107" s="462"/>
      <c r="B107" s="464"/>
      <c r="C107" s="408" t="s">
        <v>41</v>
      </c>
      <c r="D107" s="409"/>
      <c r="E107" s="409"/>
      <c r="F107" s="409"/>
      <c r="G107" s="409"/>
      <c r="H107" s="409"/>
      <c r="I107" s="409"/>
      <c r="J107" s="409"/>
      <c r="K107" s="409"/>
      <c r="L107" s="409"/>
      <c r="M107" s="409"/>
      <c r="N107" s="409"/>
      <c r="O107" s="409"/>
      <c r="P107" s="409"/>
      <c r="Q107" s="409"/>
      <c r="R107" s="409"/>
      <c r="S107" s="409"/>
      <c r="T107" s="409"/>
      <c r="U107" s="409"/>
      <c r="V107" s="409"/>
      <c r="W107" s="409"/>
      <c r="X107" s="409"/>
      <c r="Y107" s="409"/>
      <c r="Z107" s="409"/>
      <c r="AA107" s="409"/>
      <c r="AB107" s="409"/>
      <c r="AC107" s="507"/>
      <c r="AD107" s="138" t="s">
        <v>602</v>
      </c>
      <c r="AE107" s="139"/>
      <c r="AF107" s="139"/>
      <c r="AG107" s="498" t="s">
        <v>640</v>
      </c>
      <c r="AH107" s="499"/>
      <c r="AI107" s="499"/>
      <c r="AJ107" s="499"/>
      <c r="AK107" s="499"/>
      <c r="AL107" s="499"/>
      <c r="AM107" s="499"/>
      <c r="AN107" s="499"/>
      <c r="AO107" s="499"/>
      <c r="AP107" s="499"/>
      <c r="AQ107" s="499"/>
      <c r="AR107" s="499"/>
      <c r="AS107" s="499"/>
      <c r="AT107" s="499"/>
      <c r="AU107" s="499"/>
      <c r="AV107" s="499"/>
      <c r="AW107" s="499"/>
      <c r="AX107" s="500"/>
    </row>
    <row r="108" spans="1:50" ht="64.5" customHeight="1" x14ac:dyDescent="0.15">
      <c r="A108" s="462"/>
      <c r="B108" s="464"/>
      <c r="C108" s="408" t="s">
        <v>215</v>
      </c>
      <c r="D108" s="409"/>
      <c r="E108" s="409"/>
      <c r="F108" s="409"/>
      <c r="G108" s="409"/>
      <c r="H108" s="409"/>
      <c r="I108" s="409"/>
      <c r="J108" s="409"/>
      <c r="K108" s="409"/>
      <c r="L108" s="409"/>
      <c r="M108" s="409"/>
      <c r="N108" s="409"/>
      <c r="O108" s="409"/>
      <c r="P108" s="409"/>
      <c r="Q108" s="409"/>
      <c r="R108" s="409"/>
      <c r="S108" s="409"/>
      <c r="T108" s="409"/>
      <c r="U108" s="409"/>
      <c r="V108" s="409"/>
      <c r="W108" s="409"/>
      <c r="X108" s="409"/>
      <c r="Y108" s="409"/>
      <c r="Z108" s="409"/>
      <c r="AA108" s="409"/>
      <c r="AB108" s="409"/>
      <c r="AC108" s="507"/>
      <c r="AD108" s="431" t="s">
        <v>602</v>
      </c>
      <c r="AE108" s="432"/>
      <c r="AF108" s="432"/>
      <c r="AG108" s="511" t="s">
        <v>641</v>
      </c>
      <c r="AH108" s="512"/>
      <c r="AI108" s="512"/>
      <c r="AJ108" s="512"/>
      <c r="AK108" s="512"/>
      <c r="AL108" s="512"/>
      <c r="AM108" s="512"/>
      <c r="AN108" s="512"/>
      <c r="AO108" s="512"/>
      <c r="AP108" s="512"/>
      <c r="AQ108" s="512"/>
      <c r="AR108" s="512"/>
      <c r="AS108" s="512"/>
      <c r="AT108" s="512"/>
      <c r="AU108" s="512"/>
      <c r="AV108" s="512"/>
      <c r="AW108" s="512"/>
      <c r="AX108" s="513"/>
    </row>
    <row r="109" spans="1:50" ht="26.25" customHeight="1" x14ac:dyDescent="0.15">
      <c r="A109" s="462"/>
      <c r="B109" s="464"/>
      <c r="C109" s="135" t="s">
        <v>216</v>
      </c>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7"/>
      <c r="AD109" s="138" t="s">
        <v>614</v>
      </c>
      <c r="AE109" s="139"/>
      <c r="AF109" s="140"/>
      <c r="AG109" s="498" t="s">
        <v>260</v>
      </c>
      <c r="AH109" s="499"/>
      <c r="AI109" s="499"/>
      <c r="AJ109" s="499"/>
      <c r="AK109" s="499"/>
      <c r="AL109" s="499"/>
      <c r="AM109" s="499"/>
      <c r="AN109" s="499"/>
      <c r="AO109" s="499"/>
      <c r="AP109" s="499"/>
      <c r="AQ109" s="499"/>
      <c r="AR109" s="499"/>
      <c r="AS109" s="499"/>
      <c r="AT109" s="499"/>
      <c r="AU109" s="499"/>
      <c r="AV109" s="499"/>
      <c r="AW109" s="499"/>
      <c r="AX109" s="500"/>
    </row>
    <row r="110" spans="1:50" ht="55.5" customHeight="1" x14ac:dyDescent="0.15">
      <c r="A110" s="465"/>
      <c r="B110" s="466"/>
      <c r="C110" s="467" t="s">
        <v>205</v>
      </c>
      <c r="D110" s="468"/>
      <c r="E110" s="468"/>
      <c r="F110" s="468"/>
      <c r="G110" s="468"/>
      <c r="H110" s="468"/>
      <c r="I110" s="468"/>
      <c r="J110" s="468"/>
      <c r="K110" s="468"/>
      <c r="L110" s="468"/>
      <c r="M110" s="468"/>
      <c r="N110" s="468"/>
      <c r="O110" s="468"/>
      <c r="P110" s="468"/>
      <c r="Q110" s="468"/>
      <c r="R110" s="468"/>
      <c r="S110" s="468"/>
      <c r="T110" s="468"/>
      <c r="U110" s="468"/>
      <c r="V110" s="468"/>
      <c r="W110" s="468"/>
      <c r="X110" s="468"/>
      <c r="Y110" s="468"/>
      <c r="Z110" s="468"/>
      <c r="AA110" s="468"/>
      <c r="AB110" s="468"/>
      <c r="AC110" s="469"/>
      <c r="AD110" s="508" t="s">
        <v>602</v>
      </c>
      <c r="AE110" s="509"/>
      <c r="AF110" s="510"/>
      <c r="AG110" s="495" t="s">
        <v>642</v>
      </c>
      <c r="AH110" s="496"/>
      <c r="AI110" s="496"/>
      <c r="AJ110" s="496"/>
      <c r="AK110" s="496"/>
      <c r="AL110" s="496"/>
      <c r="AM110" s="496"/>
      <c r="AN110" s="496"/>
      <c r="AO110" s="496"/>
      <c r="AP110" s="496"/>
      <c r="AQ110" s="496"/>
      <c r="AR110" s="496"/>
      <c r="AS110" s="496"/>
      <c r="AT110" s="496"/>
      <c r="AU110" s="496"/>
      <c r="AV110" s="496"/>
      <c r="AW110" s="496"/>
      <c r="AX110" s="497"/>
    </row>
    <row r="111" spans="1:50" ht="61.5" customHeight="1" x14ac:dyDescent="0.15">
      <c r="A111" s="460" t="s">
        <v>38</v>
      </c>
      <c r="B111" s="603"/>
      <c r="C111" s="604" t="s">
        <v>206</v>
      </c>
      <c r="D111" s="605"/>
      <c r="E111" s="605"/>
      <c r="F111" s="605"/>
      <c r="G111" s="605"/>
      <c r="H111" s="605"/>
      <c r="I111" s="605"/>
      <c r="J111" s="605"/>
      <c r="K111" s="605"/>
      <c r="L111" s="605"/>
      <c r="M111" s="605"/>
      <c r="N111" s="605"/>
      <c r="O111" s="605"/>
      <c r="P111" s="605"/>
      <c r="Q111" s="605"/>
      <c r="R111" s="605"/>
      <c r="S111" s="605"/>
      <c r="T111" s="605"/>
      <c r="U111" s="605"/>
      <c r="V111" s="605"/>
      <c r="W111" s="605"/>
      <c r="X111" s="605"/>
      <c r="Y111" s="605"/>
      <c r="Z111" s="605"/>
      <c r="AA111" s="605"/>
      <c r="AB111" s="605"/>
      <c r="AC111" s="606"/>
      <c r="AD111" s="413" t="s">
        <v>614</v>
      </c>
      <c r="AE111" s="414"/>
      <c r="AF111" s="415"/>
      <c r="AG111" s="422" t="s">
        <v>668</v>
      </c>
      <c r="AH111" s="423"/>
      <c r="AI111" s="423"/>
      <c r="AJ111" s="423"/>
      <c r="AK111" s="423"/>
      <c r="AL111" s="423"/>
      <c r="AM111" s="423"/>
      <c r="AN111" s="423"/>
      <c r="AO111" s="423"/>
      <c r="AP111" s="423"/>
      <c r="AQ111" s="423"/>
      <c r="AR111" s="423"/>
      <c r="AS111" s="423"/>
      <c r="AT111" s="423"/>
      <c r="AU111" s="423"/>
      <c r="AV111" s="423"/>
      <c r="AW111" s="423"/>
      <c r="AX111" s="424"/>
    </row>
    <row r="112" spans="1:50" ht="35.25" customHeight="1" x14ac:dyDescent="0.15">
      <c r="A112" s="462"/>
      <c r="B112" s="464"/>
      <c r="C112" s="598" t="s">
        <v>43</v>
      </c>
      <c r="D112" s="599"/>
      <c r="E112" s="599"/>
      <c r="F112" s="599"/>
      <c r="G112" s="599"/>
      <c r="H112" s="599"/>
      <c r="I112" s="599"/>
      <c r="J112" s="599"/>
      <c r="K112" s="599"/>
      <c r="L112" s="599"/>
      <c r="M112" s="599"/>
      <c r="N112" s="599"/>
      <c r="O112" s="599"/>
      <c r="P112" s="599"/>
      <c r="Q112" s="599"/>
      <c r="R112" s="599"/>
      <c r="S112" s="599"/>
      <c r="T112" s="599"/>
      <c r="U112" s="599"/>
      <c r="V112" s="599"/>
      <c r="W112" s="599"/>
      <c r="X112" s="599"/>
      <c r="Y112" s="599"/>
      <c r="Z112" s="599"/>
      <c r="AA112" s="599"/>
      <c r="AB112" s="599"/>
      <c r="AC112" s="600"/>
      <c r="AD112" s="591" t="s">
        <v>614</v>
      </c>
      <c r="AE112" s="592"/>
      <c r="AF112" s="592"/>
      <c r="AG112" s="498" t="s">
        <v>605</v>
      </c>
      <c r="AH112" s="499"/>
      <c r="AI112" s="499"/>
      <c r="AJ112" s="499"/>
      <c r="AK112" s="499"/>
      <c r="AL112" s="499"/>
      <c r="AM112" s="499"/>
      <c r="AN112" s="499"/>
      <c r="AO112" s="499"/>
      <c r="AP112" s="499"/>
      <c r="AQ112" s="499"/>
      <c r="AR112" s="499"/>
      <c r="AS112" s="499"/>
      <c r="AT112" s="499"/>
      <c r="AU112" s="499"/>
      <c r="AV112" s="499"/>
      <c r="AW112" s="499"/>
      <c r="AX112" s="500"/>
    </row>
    <row r="113" spans="1:52" ht="99.95" customHeight="1" x14ac:dyDescent="0.15">
      <c r="A113" s="462"/>
      <c r="B113" s="464"/>
      <c r="C113" s="408" t="s">
        <v>173</v>
      </c>
      <c r="D113" s="409"/>
      <c r="E113" s="409"/>
      <c r="F113" s="409"/>
      <c r="G113" s="409"/>
      <c r="H113" s="409"/>
      <c r="I113" s="409"/>
      <c r="J113" s="409"/>
      <c r="K113" s="409"/>
      <c r="L113" s="409"/>
      <c r="M113" s="409"/>
      <c r="N113" s="409"/>
      <c r="O113" s="409"/>
      <c r="P113" s="409"/>
      <c r="Q113" s="409"/>
      <c r="R113" s="409"/>
      <c r="S113" s="409"/>
      <c r="T113" s="409"/>
      <c r="U113" s="409"/>
      <c r="V113" s="409"/>
      <c r="W113" s="409"/>
      <c r="X113" s="409"/>
      <c r="Y113" s="409"/>
      <c r="Z113" s="409"/>
      <c r="AA113" s="409"/>
      <c r="AB113" s="409"/>
      <c r="AC113" s="409"/>
      <c r="AD113" s="138" t="s">
        <v>616</v>
      </c>
      <c r="AE113" s="139"/>
      <c r="AF113" s="139"/>
      <c r="AG113" s="498" t="s">
        <v>651</v>
      </c>
      <c r="AH113" s="499"/>
      <c r="AI113" s="499"/>
      <c r="AJ113" s="499"/>
      <c r="AK113" s="499"/>
      <c r="AL113" s="499"/>
      <c r="AM113" s="499"/>
      <c r="AN113" s="499"/>
      <c r="AO113" s="499"/>
      <c r="AP113" s="499"/>
      <c r="AQ113" s="499"/>
      <c r="AR113" s="499"/>
      <c r="AS113" s="499"/>
      <c r="AT113" s="499"/>
      <c r="AU113" s="499"/>
      <c r="AV113" s="499"/>
      <c r="AW113" s="499"/>
      <c r="AX113" s="500"/>
    </row>
    <row r="114" spans="1:52" ht="49.5" customHeight="1" x14ac:dyDescent="0.15">
      <c r="A114" s="465"/>
      <c r="B114" s="466"/>
      <c r="C114" s="408" t="s">
        <v>42</v>
      </c>
      <c r="D114" s="409"/>
      <c r="E114" s="409"/>
      <c r="F114" s="409"/>
      <c r="G114" s="409"/>
      <c r="H114" s="409"/>
      <c r="I114" s="409"/>
      <c r="J114" s="409"/>
      <c r="K114" s="409"/>
      <c r="L114" s="409"/>
      <c r="M114" s="409"/>
      <c r="N114" s="409"/>
      <c r="O114" s="409"/>
      <c r="P114" s="409"/>
      <c r="Q114" s="409"/>
      <c r="R114" s="409"/>
      <c r="S114" s="409"/>
      <c r="T114" s="409"/>
      <c r="U114" s="409"/>
      <c r="V114" s="409"/>
      <c r="W114" s="409"/>
      <c r="X114" s="409"/>
      <c r="Y114" s="409"/>
      <c r="Z114" s="409"/>
      <c r="AA114" s="409"/>
      <c r="AB114" s="409"/>
      <c r="AC114" s="409"/>
      <c r="AD114" s="138" t="s">
        <v>602</v>
      </c>
      <c r="AE114" s="139"/>
      <c r="AF114" s="139"/>
      <c r="AG114" s="616" t="s">
        <v>634</v>
      </c>
      <c r="AH114" s="301"/>
      <c r="AI114" s="301"/>
      <c r="AJ114" s="301"/>
      <c r="AK114" s="301"/>
      <c r="AL114" s="301"/>
      <c r="AM114" s="301"/>
      <c r="AN114" s="301"/>
      <c r="AO114" s="301"/>
      <c r="AP114" s="301"/>
      <c r="AQ114" s="301"/>
      <c r="AR114" s="301"/>
      <c r="AS114" s="301"/>
      <c r="AT114" s="301"/>
      <c r="AU114" s="301"/>
      <c r="AV114" s="301"/>
      <c r="AW114" s="301"/>
      <c r="AX114" s="617"/>
    </row>
    <row r="115" spans="1:52" ht="41.25" customHeight="1" x14ac:dyDescent="0.15">
      <c r="A115" s="483" t="s">
        <v>56</v>
      </c>
      <c r="B115" s="484"/>
      <c r="C115" s="601" t="s">
        <v>138</v>
      </c>
      <c r="D115" s="602"/>
      <c r="E115" s="602"/>
      <c r="F115" s="602"/>
      <c r="G115" s="602"/>
      <c r="H115" s="602"/>
      <c r="I115" s="602"/>
      <c r="J115" s="602"/>
      <c r="K115" s="602"/>
      <c r="L115" s="602"/>
      <c r="M115" s="602"/>
      <c r="N115" s="602"/>
      <c r="O115" s="602"/>
      <c r="P115" s="602"/>
      <c r="Q115" s="602"/>
      <c r="R115" s="602"/>
      <c r="S115" s="602"/>
      <c r="T115" s="602"/>
      <c r="U115" s="602"/>
      <c r="V115" s="602"/>
      <c r="W115" s="602"/>
      <c r="X115" s="602"/>
      <c r="Y115" s="602"/>
      <c r="Z115" s="602"/>
      <c r="AA115" s="602"/>
      <c r="AB115" s="602"/>
      <c r="AC115" s="445"/>
      <c r="AD115" s="413" t="s">
        <v>614</v>
      </c>
      <c r="AE115" s="414"/>
      <c r="AF115" s="414"/>
      <c r="AG115" s="404" t="s">
        <v>615</v>
      </c>
      <c r="AH115" s="299"/>
      <c r="AI115" s="299"/>
      <c r="AJ115" s="299"/>
      <c r="AK115" s="299"/>
      <c r="AL115" s="299"/>
      <c r="AM115" s="299"/>
      <c r="AN115" s="299"/>
      <c r="AO115" s="299"/>
      <c r="AP115" s="299"/>
      <c r="AQ115" s="299"/>
      <c r="AR115" s="299"/>
      <c r="AS115" s="299"/>
      <c r="AT115" s="299"/>
      <c r="AU115" s="299"/>
      <c r="AV115" s="299"/>
      <c r="AW115" s="299"/>
      <c r="AX115" s="405"/>
    </row>
    <row r="116" spans="1:52" ht="120" customHeight="1" x14ac:dyDescent="0.15">
      <c r="A116" s="460" t="s">
        <v>46</v>
      </c>
      <c r="B116" s="476"/>
      <c r="C116" s="285" t="s">
        <v>51</v>
      </c>
      <c r="D116" s="286"/>
      <c r="E116" s="286"/>
      <c r="F116" s="287"/>
      <c r="G116" s="609" t="s">
        <v>652</v>
      </c>
      <c r="H116" s="609"/>
      <c r="I116" s="609"/>
      <c r="J116" s="609"/>
      <c r="K116" s="609"/>
      <c r="L116" s="609"/>
      <c r="M116" s="609"/>
      <c r="N116" s="609"/>
      <c r="O116" s="609"/>
      <c r="P116" s="609"/>
      <c r="Q116" s="609"/>
      <c r="R116" s="609"/>
      <c r="S116" s="609"/>
      <c r="T116" s="609"/>
      <c r="U116" s="609"/>
      <c r="V116" s="609"/>
      <c r="W116" s="609"/>
      <c r="X116" s="609"/>
      <c r="Y116" s="609"/>
      <c r="Z116" s="609"/>
      <c r="AA116" s="609"/>
      <c r="AB116" s="609"/>
      <c r="AC116" s="609"/>
      <c r="AD116" s="609"/>
      <c r="AE116" s="609"/>
      <c r="AF116" s="609"/>
      <c r="AG116" s="609"/>
      <c r="AH116" s="609"/>
      <c r="AI116" s="609"/>
      <c r="AJ116" s="609"/>
      <c r="AK116" s="609"/>
      <c r="AL116" s="609"/>
      <c r="AM116" s="609"/>
      <c r="AN116" s="609"/>
      <c r="AO116" s="609"/>
      <c r="AP116" s="609"/>
      <c r="AQ116" s="609"/>
      <c r="AR116" s="609"/>
      <c r="AS116" s="609"/>
      <c r="AT116" s="609"/>
      <c r="AU116" s="609"/>
      <c r="AV116" s="609"/>
      <c r="AW116" s="609"/>
      <c r="AX116" s="610"/>
    </row>
    <row r="117" spans="1:52" ht="67.5" customHeight="1" thickBot="1" x14ac:dyDescent="0.2">
      <c r="A117" s="477"/>
      <c r="B117" s="478"/>
      <c r="C117" s="504" t="s">
        <v>55</v>
      </c>
      <c r="D117" s="505"/>
      <c r="E117" s="505"/>
      <c r="F117" s="506"/>
      <c r="G117" s="607" t="s">
        <v>649</v>
      </c>
      <c r="H117" s="607"/>
      <c r="I117" s="607"/>
      <c r="J117" s="607"/>
      <c r="K117" s="607"/>
      <c r="L117" s="607"/>
      <c r="M117" s="607"/>
      <c r="N117" s="607"/>
      <c r="O117" s="607"/>
      <c r="P117" s="607"/>
      <c r="Q117" s="607"/>
      <c r="R117" s="607"/>
      <c r="S117" s="607"/>
      <c r="T117" s="607"/>
      <c r="U117" s="607"/>
      <c r="V117" s="607"/>
      <c r="W117" s="607"/>
      <c r="X117" s="607"/>
      <c r="Y117" s="607"/>
      <c r="Z117" s="607"/>
      <c r="AA117" s="607"/>
      <c r="AB117" s="607"/>
      <c r="AC117" s="607"/>
      <c r="AD117" s="607"/>
      <c r="AE117" s="607"/>
      <c r="AF117" s="607"/>
      <c r="AG117" s="607"/>
      <c r="AH117" s="607"/>
      <c r="AI117" s="607"/>
      <c r="AJ117" s="607"/>
      <c r="AK117" s="607"/>
      <c r="AL117" s="607"/>
      <c r="AM117" s="607"/>
      <c r="AN117" s="607"/>
      <c r="AO117" s="607"/>
      <c r="AP117" s="607"/>
      <c r="AQ117" s="607"/>
      <c r="AR117" s="607"/>
      <c r="AS117" s="607"/>
      <c r="AT117" s="607"/>
      <c r="AU117" s="607"/>
      <c r="AV117" s="607"/>
      <c r="AW117" s="607"/>
      <c r="AX117" s="608"/>
    </row>
    <row r="118" spans="1:52" ht="24" customHeight="1" x14ac:dyDescent="0.15">
      <c r="A118" s="501" t="s">
        <v>31</v>
      </c>
      <c r="B118" s="502"/>
      <c r="C118" s="502"/>
      <c r="D118" s="502"/>
      <c r="E118" s="502"/>
      <c r="F118" s="502"/>
      <c r="G118" s="502"/>
      <c r="H118" s="502"/>
      <c r="I118" s="502"/>
      <c r="J118" s="502"/>
      <c r="K118" s="502"/>
      <c r="L118" s="502"/>
      <c r="M118" s="502"/>
      <c r="N118" s="502"/>
      <c r="O118" s="502"/>
      <c r="P118" s="502"/>
      <c r="Q118" s="502"/>
      <c r="R118" s="502"/>
      <c r="S118" s="502"/>
      <c r="T118" s="502"/>
      <c r="U118" s="502"/>
      <c r="V118" s="502"/>
      <c r="W118" s="502"/>
      <c r="X118" s="502"/>
      <c r="Y118" s="502"/>
      <c r="Z118" s="502"/>
      <c r="AA118" s="502"/>
      <c r="AB118" s="502"/>
      <c r="AC118" s="502"/>
      <c r="AD118" s="502"/>
      <c r="AE118" s="502"/>
      <c r="AF118" s="502"/>
      <c r="AG118" s="502"/>
      <c r="AH118" s="502"/>
      <c r="AI118" s="502"/>
      <c r="AJ118" s="502"/>
      <c r="AK118" s="502"/>
      <c r="AL118" s="502"/>
      <c r="AM118" s="502"/>
      <c r="AN118" s="502"/>
      <c r="AO118" s="502"/>
      <c r="AP118" s="502"/>
      <c r="AQ118" s="502"/>
      <c r="AR118" s="502"/>
      <c r="AS118" s="502"/>
      <c r="AT118" s="502"/>
      <c r="AU118" s="502"/>
      <c r="AV118" s="502"/>
      <c r="AW118" s="502"/>
      <c r="AX118" s="503"/>
    </row>
    <row r="119" spans="1:52" ht="43.5" customHeight="1" thickBot="1" x14ac:dyDescent="0.2">
      <c r="A119" s="454" t="s">
        <v>669</v>
      </c>
      <c r="B119" s="455"/>
      <c r="C119" s="455"/>
      <c r="D119" s="455"/>
      <c r="E119" s="455"/>
      <c r="F119" s="455"/>
      <c r="G119" s="455"/>
      <c r="H119" s="455"/>
      <c r="I119" s="455"/>
      <c r="J119" s="455"/>
      <c r="K119" s="455"/>
      <c r="L119" s="455"/>
      <c r="M119" s="455"/>
      <c r="N119" s="455"/>
      <c r="O119" s="455"/>
      <c r="P119" s="455"/>
      <c r="Q119" s="455"/>
      <c r="R119" s="455"/>
      <c r="S119" s="455"/>
      <c r="T119" s="455"/>
      <c r="U119" s="455"/>
      <c r="V119" s="455"/>
      <c r="W119" s="455"/>
      <c r="X119" s="455"/>
      <c r="Y119" s="455"/>
      <c r="Z119" s="455"/>
      <c r="AA119" s="455"/>
      <c r="AB119" s="455"/>
      <c r="AC119" s="455"/>
      <c r="AD119" s="455"/>
      <c r="AE119" s="455"/>
      <c r="AF119" s="455"/>
      <c r="AG119" s="455"/>
      <c r="AH119" s="455"/>
      <c r="AI119" s="455"/>
      <c r="AJ119" s="455"/>
      <c r="AK119" s="455"/>
      <c r="AL119" s="455"/>
      <c r="AM119" s="455"/>
      <c r="AN119" s="455"/>
      <c r="AO119" s="455"/>
      <c r="AP119" s="455"/>
      <c r="AQ119" s="455"/>
      <c r="AR119" s="455"/>
      <c r="AS119" s="455"/>
      <c r="AT119" s="455"/>
      <c r="AU119" s="455"/>
      <c r="AV119" s="455"/>
      <c r="AW119" s="455"/>
      <c r="AX119" s="456"/>
    </row>
    <row r="120" spans="1:52" ht="24.75" customHeight="1" x14ac:dyDescent="0.15">
      <c r="A120" s="480" t="s">
        <v>32</v>
      </c>
      <c r="B120" s="481"/>
      <c r="C120" s="481"/>
      <c r="D120" s="481"/>
      <c r="E120" s="481"/>
      <c r="F120" s="481"/>
      <c r="G120" s="481"/>
      <c r="H120" s="481"/>
      <c r="I120" s="481"/>
      <c r="J120" s="481"/>
      <c r="K120" s="481"/>
      <c r="L120" s="481"/>
      <c r="M120" s="481"/>
      <c r="N120" s="481"/>
      <c r="O120" s="481"/>
      <c r="P120" s="481"/>
      <c r="Q120" s="481"/>
      <c r="R120" s="481"/>
      <c r="S120" s="481"/>
      <c r="T120" s="481"/>
      <c r="U120" s="481"/>
      <c r="V120" s="481"/>
      <c r="W120" s="481"/>
      <c r="X120" s="481"/>
      <c r="Y120" s="481"/>
      <c r="Z120" s="481"/>
      <c r="AA120" s="481"/>
      <c r="AB120" s="481"/>
      <c r="AC120" s="481"/>
      <c r="AD120" s="481"/>
      <c r="AE120" s="481"/>
      <c r="AF120" s="481"/>
      <c r="AG120" s="481"/>
      <c r="AH120" s="481"/>
      <c r="AI120" s="481"/>
      <c r="AJ120" s="481"/>
      <c r="AK120" s="481"/>
      <c r="AL120" s="481"/>
      <c r="AM120" s="481"/>
      <c r="AN120" s="481"/>
      <c r="AO120" s="481"/>
      <c r="AP120" s="481"/>
      <c r="AQ120" s="481"/>
      <c r="AR120" s="481"/>
      <c r="AS120" s="481"/>
      <c r="AT120" s="481"/>
      <c r="AU120" s="481"/>
      <c r="AV120" s="481"/>
      <c r="AW120" s="481"/>
      <c r="AX120" s="482"/>
    </row>
    <row r="121" spans="1:52" ht="43.5" customHeight="1" thickBot="1" x14ac:dyDescent="0.2">
      <c r="A121" s="473" t="s">
        <v>133</v>
      </c>
      <c r="B121" s="474"/>
      <c r="C121" s="474"/>
      <c r="D121" s="474"/>
      <c r="E121" s="475"/>
      <c r="F121" s="488" t="s">
        <v>670</v>
      </c>
      <c r="G121" s="455"/>
      <c r="H121" s="455"/>
      <c r="I121" s="455"/>
      <c r="J121" s="455"/>
      <c r="K121" s="455"/>
      <c r="L121" s="455"/>
      <c r="M121" s="455"/>
      <c r="N121" s="455"/>
      <c r="O121" s="455"/>
      <c r="P121" s="455"/>
      <c r="Q121" s="455"/>
      <c r="R121" s="455"/>
      <c r="S121" s="455"/>
      <c r="T121" s="455"/>
      <c r="U121" s="455"/>
      <c r="V121" s="455"/>
      <c r="W121" s="455"/>
      <c r="X121" s="455"/>
      <c r="Y121" s="455"/>
      <c r="Z121" s="455"/>
      <c r="AA121" s="455"/>
      <c r="AB121" s="455"/>
      <c r="AC121" s="455"/>
      <c r="AD121" s="455"/>
      <c r="AE121" s="455"/>
      <c r="AF121" s="455"/>
      <c r="AG121" s="455"/>
      <c r="AH121" s="455"/>
      <c r="AI121" s="455"/>
      <c r="AJ121" s="455"/>
      <c r="AK121" s="455"/>
      <c r="AL121" s="455"/>
      <c r="AM121" s="455"/>
      <c r="AN121" s="455"/>
      <c r="AO121" s="455"/>
      <c r="AP121" s="455"/>
      <c r="AQ121" s="455"/>
      <c r="AR121" s="455"/>
      <c r="AS121" s="455"/>
      <c r="AT121" s="455"/>
      <c r="AU121" s="455"/>
      <c r="AV121" s="455"/>
      <c r="AW121" s="455"/>
      <c r="AX121" s="456"/>
    </row>
    <row r="122" spans="1:52" ht="24.75" customHeight="1" x14ac:dyDescent="0.15">
      <c r="A122" s="480" t="s">
        <v>44</v>
      </c>
      <c r="B122" s="481"/>
      <c r="C122" s="481"/>
      <c r="D122" s="481"/>
      <c r="E122" s="481"/>
      <c r="F122" s="481"/>
      <c r="G122" s="481"/>
      <c r="H122" s="481"/>
      <c r="I122" s="481"/>
      <c r="J122" s="481"/>
      <c r="K122" s="481"/>
      <c r="L122" s="481"/>
      <c r="M122" s="481"/>
      <c r="N122" s="481"/>
      <c r="O122" s="481"/>
      <c r="P122" s="481"/>
      <c r="Q122" s="481"/>
      <c r="R122" s="481"/>
      <c r="S122" s="481"/>
      <c r="T122" s="481"/>
      <c r="U122" s="481"/>
      <c r="V122" s="481"/>
      <c r="W122" s="481"/>
      <c r="X122" s="481"/>
      <c r="Y122" s="481"/>
      <c r="Z122" s="481"/>
      <c r="AA122" s="481"/>
      <c r="AB122" s="481"/>
      <c r="AC122" s="481"/>
      <c r="AD122" s="481"/>
      <c r="AE122" s="481"/>
      <c r="AF122" s="481"/>
      <c r="AG122" s="481"/>
      <c r="AH122" s="481"/>
      <c r="AI122" s="481"/>
      <c r="AJ122" s="481"/>
      <c r="AK122" s="481"/>
      <c r="AL122" s="481"/>
      <c r="AM122" s="481"/>
      <c r="AN122" s="481"/>
      <c r="AO122" s="481"/>
      <c r="AP122" s="481"/>
      <c r="AQ122" s="481"/>
      <c r="AR122" s="481"/>
      <c r="AS122" s="481"/>
      <c r="AT122" s="481"/>
      <c r="AU122" s="481"/>
      <c r="AV122" s="481"/>
      <c r="AW122" s="481"/>
      <c r="AX122" s="482"/>
    </row>
    <row r="123" spans="1:52" ht="43.5" customHeight="1" thickBot="1" x14ac:dyDescent="0.2">
      <c r="A123" s="473" t="s">
        <v>133</v>
      </c>
      <c r="B123" s="474"/>
      <c r="C123" s="474"/>
      <c r="D123" s="474"/>
      <c r="E123" s="475"/>
      <c r="F123" s="457" t="s">
        <v>672</v>
      </c>
      <c r="G123" s="458"/>
      <c r="H123" s="458"/>
      <c r="I123" s="458"/>
      <c r="J123" s="458"/>
      <c r="K123" s="458"/>
      <c r="L123" s="458"/>
      <c r="M123" s="458"/>
      <c r="N123" s="458"/>
      <c r="O123" s="458"/>
      <c r="P123" s="458"/>
      <c r="Q123" s="458"/>
      <c r="R123" s="458"/>
      <c r="S123" s="458"/>
      <c r="T123" s="458"/>
      <c r="U123" s="458"/>
      <c r="V123" s="458"/>
      <c r="W123" s="458"/>
      <c r="X123" s="458"/>
      <c r="Y123" s="458"/>
      <c r="Z123" s="458"/>
      <c r="AA123" s="458"/>
      <c r="AB123" s="458"/>
      <c r="AC123" s="458"/>
      <c r="AD123" s="458"/>
      <c r="AE123" s="458"/>
      <c r="AF123" s="458"/>
      <c r="AG123" s="458"/>
      <c r="AH123" s="458"/>
      <c r="AI123" s="458"/>
      <c r="AJ123" s="458"/>
      <c r="AK123" s="458"/>
      <c r="AL123" s="458"/>
      <c r="AM123" s="458"/>
      <c r="AN123" s="458"/>
      <c r="AO123" s="458"/>
      <c r="AP123" s="458"/>
      <c r="AQ123" s="458"/>
      <c r="AR123" s="458"/>
      <c r="AS123" s="458"/>
      <c r="AT123" s="458"/>
      <c r="AU123" s="458"/>
      <c r="AV123" s="458"/>
      <c r="AW123" s="458"/>
      <c r="AX123" s="459"/>
    </row>
    <row r="124" spans="1:52" ht="24.75" customHeight="1" x14ac:dyDescent="0.15">
      <c r="A124" s="485" t="s">
        <v>33</v>
      </c>
      <c r="B124" s="486"/>
      <c r="C124" s="486"/>
      <c r="D124" s="486"/>
      <c r="E124" s="486"/>
      <c r="F124" s="486"/>
      <c r="G124" s="486"/>
      <c r="H124" s="486"/>
      <c r="I124" s="486"/>
      <c r="J124" s="486"/>
      <c r="K124" s="486"/>
      <c r="L124" s="486"/>
      <c r="M124" s="486"/>
      <c r="N124" s="486"/>
      <c r="O124" s="486"/>
      <c r="P124" s="486"/>
      <c r="Q124" s="486"/>
      <c r="R124" s="486"/>
      <c r="S124" s="486"/>
      <c r="T124" s="486"/>
      <c r="U124" s="486"/>
      <c r="V124" s="486"/>
      <c r="W124" s="486"/>
      <c r="X124" s="486"/>
      <c r="Y124" s="486"/>
      <c r="Z124" s="486"/>
      <c r="AA124" s="486"/>
      <c r="AB124" s="486"/>
      <c r="AC124" s="486"/>
      <c r="AD124" s="486"/>
      <c r="AE124" s="486"/>
      <c r="AF124" s="486"/>
      <c r="AG124" s="486"/>
      <c r="AH124" s="486"/>
      <c r="AI124" s="486"/>
      <c r="AJ124" s="486"/>
      <c r="AK124" s="486"/>
      <c r="AL124" s="486"/>
      <c r="AM124" s="486"/>
      <c r="AN124" s="486"/>
      <c r="AO124" s="486"/>
      <c r="AP124" s="486"/>
      <c r="AQ124" s="486"/>
      <c r="AR124" s="486"/>
      <c r="AS124" s="486"/>
      <c r="AT124" s="486"/>
      <c r="AU124" s="486"/>
      <c r="AV124" s="486"/>
      <c r="AW124" s="486"/>
      <c r="AX124" s="487"/>
    </row>
    <row r="125" spans="1:52" ht="43.5" customHeight="1" thickBot="1" x14ac:dyDescent="0.2">
      <c r="A125" s="450"/>
      <c r="B125" s="451"/>
      <c r="C125" s="451"/>
      <c r="D125" s="451"/>
      <c r="E125" s="451"/>
      <c r="F125" s="451"/>
      <c r="G125" s="451"/>
      <c r="H125" s="451"/>
      <c r="I125" s="451"/>
      <c r="J125" s="451"/>
      <c r="K125" s="451"/>
      <c r="L125" s="451"/>
      <c r="M125" s="451"/>
      <c r="N125" s="451"/>
      <c r="O125" s="451"/>
      <c r="P125" s="451"/>
      <c r="Q125" s="451"/>
      <c r="R125" s="451"/>
      <c r="S125" s="451"/>
      <c r="T125" s="451"/>
      <c r="U125" s="451"/>
      <c r="V125" s="451"/>
      <c r="W125" s="451"/>
      <c r="X125" s="451"/>
      <c r="Y125" s="451"/>
      <c r="Z125" s="451"/>
      <c r="AA125" s="451"/>
      <c r="AB125" s="451"/>
      <c r="AC125" s="451"/>
      <c r="AD125" s="451"/>
      <c r="AE125" s="451"/>
      <c r="AF125" s="451"/>
      <c r="AG125" s="451"/>
      <c r="AH125" s="451"/>
      <c r="AI125" s="451"/>
      <c r="AJ125" s="451"/>
      <c r="AK125" s="451"/>
      <c r="AL125" s="451"/>
      <c r="AM125" s="451"/>
      <c r="AN125" s="451"/>
      <c r="AO125" s="451"/>
      <c r="AP125" s="451"/>
      <c r="AQ125" s="451"/>
      <c r="AR125" s="451"/>
      <c r="AS125" s="451"/>
      <c r="AT125" s="451"/>
      <c r="AU125" s="451"/>
      <c r="AV125" s="451"/>
      <c r="AW125" s="451"/>
      <c r="AX125" s="452"/>
    </row>
    <row r="126" spans="1:52" ht="24.75" customHeight="1" x14ac:dyDescent="0.15">
      <c r="A126" s="401" t="s">
        <v>219</v>
      </c>
      <c r="B126" s="402"/>
      <c r="C126" s="402"/>
      <c r="D126" s="402"/>
      <c r="E126" s="402"/>
      <c r="F126" s="402"/>
      <c r="G126" s="402"/>
      <c r="H126" s="402"/>
      <c r="I126" s="402"/>
      <c r="J126" s="402"/>
      <c r="K126" s="402"/>
      <c r="L126" s="402"/>
      <c r="M126" s="402"/>
      <c r="N126" s="402"/>
      <c r="O126" s="402"/>
      <c r="P126" s="402"/>
      <c r="Q126" s="402"/>
      <c r="R126" s="402"/>
      <c r="S126" s="402"/>
      <c r="T126" s="402"/>
      <c r="U126" s="402"/>
      <c r="V126" s="402"/>
      <c r="W126" s="402"/>
      <c r="X126" s="402"/>
      <c r="Y126" s="402"/>
      <c r="Z126" s="402"/>
      <c r="AA126" s="402"/>
      <c r="AB126" s="402"/>
      <c r="AC126" s="402"/>
      <c r="AD126" s="402"/>
      <c r="AE126" s="402"/>
      <c r="AF126" s="402"/>
      <c r="AG126" s="402"/>
      <c r="AH126" s="402"/>
      <c r="AI126" s="402"/>
      <c r="AJ126" s="402"/>
      <c r="AK126" s="402"/>
      <c r="AL126" s="402"/>
      <c r="AM126" s="402"/>
      <c r="AN126" s="402"/>
      <c r="AO126" s="402"/>
      <c r="AP126" s="402"/>
      <c r="AQ126" s="402"/>
      <c r="AR126" s="402"/>
      <c r="AS126" s="402"/>
      <c r="AT126" s="402"/>
      <c r="AU126" s="402"/>
      <c r="AV126" s="402"/>
      <c r="AW126" s="402"/>
      <c r="AX126" s="403"/>
      <c r="AZ126" s="10"/>
    </row>
    <row r="127" spans="1:52" ht="24.75" customHeight="1" x14ac:dyDescent="0.15">
      <c r="A127" s="129" t="s">
        <v>521</v>
      </c>
      <c r="B127" s="130"/>
      <c r="C127" s="130"/>
      <c r="D127" s="131"/>
      <c r="E127" s="73" t="s">
        <v>563</v>
      </c>
      <c r="F127" s="74"/>
      <c r="G127" s="74"/>
      <c r="H127" s="74"/>
      <c r="I127" s="74"/>
      <c r="J127" s="74"/>
      <c r="K127" s="74"/>
      <c r="L127" s="74"/>
      <c r="M127" s="74"/>
      <c r="N127" s="74"/>
      <c r="O127" s="74"/>
      <c r="P127" s="75"/>
      <c r="Q127" s="73"/>
      <c r="R127" s="74"/>
      <c r="S127" s="74"/>
      <c r="T127" s="74"/>
      <c r="U127" s="74"/>
      <c r="V127" s="74"/>
      <c r="W127" s="74"/>
      <c r="X127" s="74"/>
      <c r="Y127" s="74"/>
      <c r="Z127" s="74"/>
      <c r="AA127" s="74"/>
      <c r="AB127" s="75"/>
      <c r="AC127" s="73"/>
      <c r="AD127" s="74"/>
      <c r="AE127" s="74"/>
      <c r="AF127" s="74"/>
      <c r="AG127" s="74"/>
      <c r="AH127" s="74"/>
      <c r="AI127" s="74"/>
      <c r="AJ127" s="74"/>
      <c r="AK127" s="74"/>
      <c r="AL127" s="74"/>
      <c r="AM127" s="74"/>
      <c r="AN127" s="75"/>
      <c r="AO127" s="73"/>
      <c r="AP127" s="74"/>
      <c r="AQ127" s="74"/>
      <c r="AR127" s="74"/>
      <c r="AS127" s="74"/>
      <c r="AT127" s="74"/>
      <c r="AU127" s="74"/>
      <c r="AV127" s="74"/>
      <c r="AW127" s="74"/>
      <c r="AX127" s="76"/>
      <c r="AY127" s="64"/>
    </row>
    <row r="128" spans="1:52" ht="24.75" customHeight="1" x14ac:dyDescent="0.15">
      <c r="A128" s="82" t="s">
        <v>254</v>
      </c>
      <c r="B128" s="82"/>
      <c r="C128" s="82"/>
      <c r="D128" s="82"/>
      <c r="E128" s="73" t="s">
        <v>563</v>
      </c>
      <c r="F128" s="74"/>
      <c r="G128" s="74"/>
      <c r="H128" s="74"/>
      <c r="I128" s="74"/>
      <c r="J128" s="74"/>
      <c r="K128" s="74"/>
      <c r="L128" s="74"/>
      <c r="M128" s="74"/>
      <c r="N128" s="74"/>
      <c r="O128" s="74"/>
      <c r="P128" s="75"/>
      <c r="Q128" s="73"/>
      <c r="R128" s="74"/>
      <c r="S128" s="74"/>
      <c r="T128" s="74"/>
      <c r="U128" s="74"/>
      <c r="V128" s="74"/>
      <c r="W128" s="74"/>
      <c r="X128" s="74"/>
      <c r="Y128" s="74"/>
      <c r="Z128" s="74"/>
      <c r="AA128" s="74"/>
      <c r="AB128" s="75"/>
      <c r="AC128" s="73"/>
      <c r="AD128" s="74"/>
      <c r="AE128" s="74"/>
      <c r="AF128" s="74"/>
      <c r="AG128" s="74"/>
      <c r="AH128" s="74"/>
      <c r="AI128" s="74"/>
      <c r="AJ128" s="74"/>
      <c r="AK128" s="74"/>
      <c r="AL128" s="74"/>
      <c r="AM128" s="74"/>
      <c r="AN128" s="75"/>
      <c r="AO128" s="73"/>
      <c r="AP128" s="74"/>
      <c r="AQ128" s="74"/>
      <c r="AR128" s="74"/>
      <c r="AS128" s="74"/>
      <c r="AT128" s="74"/>
      <c r="AU128" s="74"/>
      <c r="AV128" s="74"/>
      <c r="AW128" s="74"/>
      <c r="AX128" s="76"/>
    </row>
    <row r="129" spans="1:50" ht="24.75" customHeight="1" x14ac:dyDescent="0.15">
      <c r="A129" s="82" t="s">
        <v>253</v>
      </c>
      <c r="B129" s="82"/>
      <c r="C129" s="82"/>
      <c r="D129" s="82"/>
      <c r="E129" s="73" t="s">
        <v>563</v>
      </c>
      <c r="F129" s="74"/>
      <c r="G129" s="74"/>
      <c r="H129" s="74"/>
      <c r="I129" s="74"/>
      <c r="J129" s="74"/>
      <c r="K129" s="74"/>
      <c r="L129" s="74"/>
      <c r="M129" s="74"/>
      <c r="N129" s="74"/>
      <c r="O129" s="74"/>
      <c r="P129" s="75"/>
      <c r="Q129" s="73"/>
      <c r="R129" s="74"/>
      <c r="S129" s="74"/>
      <c r="T129" s="74"/>
      <c r="U129" s="74"/>
      <c r="V129" s="74"/>
      <c r="W129" s="74"/>
      <c r="X129" s="74"/>
      <c r="Y129" s="74"/>
      <c r="Z129" s="74"/>
      <c r="AA129" s="74"/>
      <c r="AB129" s="75"/>
      <c r="AC129" s="73"/>
      <c r="AD129" s="74"/>
      <c r="AE129" s="74"/>
      <c r="AF129" s="74"/>
      <c r="AG129" s="74"/>
      <c r="AH129" s="74"/>
      <c r="AI129" s="74"/>
      <c r="AJ129" s="74"/>
      <c r="AK129" s="74"/>
      <c r="AL129" s="74"/>
      <c r="AM129" s="74"/>
      <c r="AN129" s="75"/>
      <c r="AO129" s="73"/>
      <c r="AP129" s="74"/>
      <c r="AQ129" s="74"/>
      <c r="AR129" s="74"/>
      <c r="AS129" s="74"/>
      <c r="AT129" s="74"/>
      <c r="AU129" s="74"/>
      <c r="AV129" s="74"/>
      <c r="AW129" s="74"/>
      <c r="AX129" s="76"/>
    </row>
    <row r="130" spans="1:50" ht="24.75" customHeight="1" x14ac:dyDescent="0.15">
      <c r="A130" s="82" t="s">
        <v>252</v>
      </c>
      <c r="B130" s="82"/>
      <c r="C130" s="82"/>
      <c r="D130" s="82"/>
      <c r="E130" s="73" t="s">
        <v>563</v>
      </c>
      <c r="F130" s="74"/>
      <c r="G130" s="74"/>
      <c r="H130" s="74"/>
      <c r="I130" s="74"/>
      <c r="J130" s="74"/>
      <c r="K130" s="74"/>
      <c r="L130" s="74"/>
      <c r="M130" s="74"/>
      <c r="N130" s="74"/>
      <c r="O130" s="74"/>
      <c r="P130" s="75"/>
      <c r="Q130" s="73"/>
      <c r="R130" s="74"/>
      <c r="S130" s="74"/>
      <c r="T130" s="74"/>
      <c r="U130" s="74"/>
      <c r="V130" s="74"/>
      <c r="W130" s="74"/>
      <c r="X130" s="74"/>
      <c r="Y130" s="74"/>
      <c r="Z130" s="74"/>
      <c r="AA130" s="74"/>
      <c r="AB130" s="75"/>
      <c r="AC130" s="73"/>
      <c r="AD130" s="74"/>
      <c r="AE130" s="74"/>
      <c r="AF130" s="74"/>
      <c r="AG130" s="74"/>
      <c r="AH130" s="74"/>
      <c r="AI130" s="74"/>
      <c r="AJ130" s="74"/>
      <c r="AK130" s="74"/>
      <c r="AL130" s="74"/>
      <c r="AM130" s="74"/>
      <c r="AN130" s="75"/>
      <c r="AO130" s="73"/>
      <c r="AP130" s="74"/>
      <c r="AQ130" s="74"/>
      <c r="AR130" s="74"/>
      <c r="AS130" s="74"/>
      <c r="AT130" s="74"/>
      <c r="AU130" s="74"/>
      <c r="AV130" s="74"/>
      <c r="AW130" s="74"/>
      <c r="AX130" s="76"/>
    </row>
    <row r="131" spans="1:50" ht="24.75" customHeight="1" x14ac:dyDescent="0.15">
      <c r="A131" s="82" t="s">
        <v>251</v>
      </c>
      <c r="B131" s="82"/>
      <c r="C131" s="82"/>
      <c r="D131" s="82"/>
      <c r="E131" s="73" t="s">
        <v>563</v>
      </c>
      <c r="F131" s="74"/>
      <c r="G131" s="74"/>
      <c r="H131" s="74"/>
      <c r="I131" s="74"/>
      <c r="J131" s="74"/>
      <c r="K131" s="74"/>
      <c r="L131" s="74"/>
      <c r="M131" s="74"/>
      <c r="N131" s="74"/>
      <c r="O131" s="74"/>
      <c r="P131" s="75"/>
      <c r="Q131" s="73"/>
      <c r="R131" s="74"/>
      <c r="S131" s="74"/>
      <c r="T131" s="74"/>
      <c r="U131" s="74"/>
      <c r="V131" s="74"/>
      <c r="W131" s="74"/>
      <c r="X131" s="74"/>
      <c r="Y131" s="74"/>
      <c r="Z131" s="74"/>
      <c r="AA131" s="74"/>
      <c r="AB131" s="75"/>
      <c r="AC131" s="73"/>
      <c r="AD131" s="74"/>
      <c r="AE131" s="74"/>
      <c r="AF131" s="74"/>
      <c r="AG131" s="74"/>
      <c r="AH131" s="74"/>
      <c r="AI131" s="74"/>
      <c r="AJ131" s="74"/>
      <c r="AK131" s="74"/>
      <c r="AL131" s="74"/>
      <c r="AM131" s="74"/>
      <c r="AN131" s="75"/>
      <c r="AO131" s="73"/>
      <c r="AP131" s="74"/>
      <c r="AQ131" s="74"/>
      <c r="AR131" s="74"/>
      <c r="AS131" s="74"/>
      <c r="AT131" s="74"/>
      <c r="AU131" s="74"/>
      <c r="AV131" s="74"/>
      <c r="AW131" s="74"/>
      <c r="AX131" s="76"/>
    </row>
    <row r="132" spans="1:50" ht="24.75" customHeight="1" x14ac:dyDescent="0.15">
      <c r="A132" s="82" t="s">
        <v>250</v>
      </c>
      <c r="B132" s="82"/>
      <c r="C132" s="82"/>
      <c r="D132" s="82"/>
      <c r="E132" s="73" t="s">
        <v>563</v>
      </c>
      <c r="F132" s="74"/>
      <c r="G132" s="74"/>
      <c r="H132" s="74"/>
      <c r="I132" s="74"/>
      <c r="J132" s="74"/>
      <c r="K132" s="74"/>
      <c r="L132" s="74"/>
      <c r="M132" s="74"/>
      <c r="N132" s="74"/>
      <c r="O132" s="74"/>
      <c r="P132" s="75"/>
      <c r="Q132" s="73"/>
      <c r="R132" s="74"/>
      <c r="S132" s="74"/>
      <c r="T132" s="74"/>
      <c r="U132" s="74"/>
      <c r="V132" s="74"/>
      <c r="W132" s="74"/>
      <c r="X132" s="74"/>
      <c r="Y132" s="74"/>
      <c r="Z132" s="74"/>
      <c r="AA132" s="74"/>
      <c r="AB132" s="75"/>
      <c r="AC132" s="73"/>
      <c r="AD132" s="74"/>
      <c r="AE132" s="74"/>
      <c r="AF132" s="74"/>
      <c r="AG132" s="74"/>
      <c r="AH132" s="74"/>
      <c r="AI132" s="74"/>
      <c r="AJ132" s="74"/>
      <c r="AK132" s="74"/>
      <c r="AL132" s="74"/>
      <c r="AM132" s="74"/>
      <c r="AN132" s="75"/>
      <c r="AO132" s="73"/>
      <c r="AP132" s="74"/>
      <c r="AQ132" s="74"/>
      <c r="AR132" s="74"/>
      <c r="AS132" s="74"/>
      <c r="AT132" s="74"/>
      <c r="AU132" s="74"/>
      <c r="AV132" s="74"/>
      <c r="AW132" s="74"/>
      <c r="AX132" s="76"/>
    </row>
    <row r="133" spans="1:50" ht="24.75" customHeight="1" x14ac:dyDescent="0.15">
      <c r="A133" s="82" t="s">
        <v>249</v>
      </c>
      <c r="B133" s="82"/>
      <c r="C133" s="82"/>
      <c r="D133" s="82"/>
      <c r="E133" s="73" t="s">
        <v>563</v>
      </c>
      <c r="F133" s="74"/>
      <c r="G133" s="74"/>
      <c r="H133" s="74"/>
      <c r="I133" s="74"/>
      <c r="J133" s="74"/>
      <c r="K133" s="74"/>
      <c r="L133" s="74"/>
      <c r="M133" s="74"/>
      <c r="N133" s="74"/>
      <c r="O133" s="74"/>
      <c r="P133" s="75"/>
      <c r="Q133" s="73"/>
      <c r="R133" s="74"/>
      <c r="S133" s="74"/>
      <c r="T133" s="74"/>
      <c r="U133" s="74"/>
      <c r="V133" s="74"/>
      <c r="W133" s="74"/>
      <c r="X133" s="74"/>
      <c r="Y133" s="74"/>
      <c r="Z133" s="74"/>
      <c r="AA133" s="74"/>
      <c r="AB133" s="75"/>
      <c r="AC133" s="73"/>
      <c r="AD133" s="74"/>
      <c r="AE133" s="74"/>
      <c r="AF133" s="74"/>
      <c r="AG133" s="74"/>
      <c r="AH133" s="74"/>
      <c r="AI133" s="74"/>
      <c r="AJ133" s="74"/>
      <c r="AK133" s="74"/>
      <c r="AL133" s="74"/>
      <c r="AM133" s="74"/>
      <c r="AN133" s="75"/>
      <c r="AO133" s="73"/>
      <c r="AP133" s="74"/>
      <c r="AQ133" s="74"/>
      <c r="AR133" s="74"/>
      <c r="AS133" s="74"/>
      <c r="AT133" s="74"/>
      <c r="AU133" s="74"/>
      <c r="AV133" s="74"/>
      <c r="AW133" s="74"/>
      <c r="AX133" s="76"/>
    </row>
    <row r="134" spans="1:50" ht="24.75" customHeight="1" x14ac:dyDescent="0.15">
      <c r="A134" s="82" t="s">
        <v>248</v>
      </c>
      <c r="B134" s="82"/>
      <c r="C134" s="82"/>
      <c r="D134" s="82"/>
      <c r="E134" s="73" t="s">
        <v>563</v>
      </c>
      <c r="F134" s="74"/>
      <c r="G134" s="74"/>
      <c r="H134" s="74"/>
      <c r="I134" s="74"/>
      <c r="J134" s="74"/>
      <c r="K134" s="74"/>
      <c r="L134" s="74"/>
      <c r="M134" s="74"/>
      <c r="N134" s="74"/>
      <c r="O134" s="74"/>
      <c r="P134" s="75"/>
      <c r="Q134" s="73"/>
      <c r="R134" s="74"/>
      <c r="S134" s="74"/>
      <c r="T134" s="74"/>
      <c r="U134" s="74"/>
      <c r="V134" s="74"/>
      <c r="W134" s="74"/>
      <c r="X134" s="74"/>
      <c r="Y134" s="74"/>
      <c r="Z134" s="74"/>
      <c r="AA134" s="74"/>
      <c r="AB134" s="75"/>
      <c r="AC134" s="73"/>
      <c r="AD134" s="74"/>
      <c r="AE134" s="74"/>
      <c r="AF134" s="74"/>
      <c r="AG134" s="74"/>
      <c r="AH134" s="74"/>
      <c r="AI134" s="74"/>
      <c r="AJ134" s="74"/>
      <c r="AK134" s="74"/>
      <c r="AL134" s="74"/>
      <c r="AM134" s="74"/>
      <c r="AN134" s="75"/>
      <c r="AO134" s="73"/>
      <c r="AP134" s="74"/>
      <c r="AQ134" s="74"/>
      <c r="AR134" s="74"/>
      <c r="AS134" s="74"/>
      <c r="AT134" s="74"/>
      <c r="AU134" s="74"/>
      <c r="AV134" s="74"/>
      <c r="AW134" s="74"/>
      <c r="AX134" s="76"/>
    </row>
    <row r="135" spans="1:50" ht="24.75" customHeight="1" x14ac:dyDescent="0.15">
      <c r="A135" s="82" t="s">
        <v>247</v>
      </c>
      <c r="B135" s="82"/>
      <c r="C135" s="82"/>
      <c r="D135" s="82"/>
      <c r="E135" s="83" t="s">
        <v>601</v>
      </c>
      <c r="F135" s="84"/>
      <c r="G135" s="84"/>
      <c r="H135" s="84"/>
      <c r="I135" s="84"/>
      <c r="J135" s="84"/>
      <c r="K135" s="84"/>
      <c r="L135" s="84"/>
      <c r="M135" s="84"/>
      <c r="N135" s="84"/>
      <c r="O135" s="84"/>
      <c r="P135" s="85"/>
      <c r="Q135" s="83"/>
      <c r="R135" s="84"/>
      <c r="S135" s="84"/>
      <c r="T135" s="84"/>
      <c r="U135" s="84"/>
      <c r="V135" s="84"/>
      <c r="W135" s="84"/>
      <c r="X135" s="84"/>
      <c r="Y135" s="84"/>
      <c r="Z135" s="84"/>
      <c r="AA135" s="84"/>
      <c r="AB135" s="85"/>
      <c r="AC135" s="83"/>
      <c r="AD135" s="84"/>
      <c r="AE135" s="84"/>
      <c r="AF135" s="84"/>
      <c r="AG135" s="84"/>
      <c r="AH135" s="84"/>
      <c r="AI135" s="84"/>
      <c r="AJ135" s="84"/>
      <c r="AK135" s="84"/>
      <c r="AL135" s="84"/>
      <c r="AM135" s="84"/>
      <c r="AN135" s="85"/>
      <c r="AO135" s="73"/>
      <c r="AP135" s="74"/>
      <c r="AQ135" s="74"/>
      <c r="AR135" s="74"/>
      <c r="AS135" s="74"/>
      <c r="AT135" s="74"/>
      <c r="AU135" s="74"/>
      <c r="AV135" s="74"/>
      <c r="AW135" s="74"/>
      <c r="AX135" s="76"/>
    </row>
    <row r="136" spans="1:50" ht="24.75" customHeight="1" x14ac:dyDescent="0.15">
      <c r="A136" s="82" t="s">
        <v>395</v>
      </c>
      <c r="B136" s="82"/>
      <c r="C136" s="82"/>
      <c r="D136" s="82"/>
      <c r="E136" s="80" t="s">
        <v>558</v>
      </c>
      <c r="F136" s="81"/>
      <c r="G136" s="81"/>
      <c r="H136" s="67" t="str">
        <f>IF(E136="","","-")</f>
        <v>-</v>
      </c>
      <c r="I136" s="81"/>
      <c r="J136" s="81"/>
      <c r="K136" s="67" t="str">
        <f>IF(I136="","","-")</f>
        <v/>
      </c>
      <c r="L136" s="77">
        <v>33</v>
      </c>
      <c r="M136" s="77"/>
      <c r="N136" s="67" t="str">
        <f>IF(O136="","","-")</f>
        <v/>
      </c>
      <c r="O136" s="78"/>
      <c r="P136" s="79"/>
      <c r="Q136" s="80"/>
      <c r="R136" s="81"/>
      <c r="S136" s="81"/>
      <c r="T136" s="67" t="str">
        <f>IF(Q136="","","-")</f>
        <v/>
      </c>
      <c r="U136" s="81"/>
      <c r="V136" s="81"/>
      <c r="W136" s="67" t="str">
        <f>IF(U136="","","-")</f>
        <v/>
      </c>
      <c r="X136" s="77"/>
      <c r="Y136" s="77"/>
      <c r="Z136" s="67" t="str">
        <f>IF(AA136="","","-")</f>
        <v/>
      </c>
      <c r="AA136" s="78"/>
      <c r="AB136" s="79"/>
      <c r="AC136" s="80"/>
      <c r="AD136" s="81"/>
      <c r="AE136" s="81"/>
      <c r="AF136" s="67" t="str">
        <f>IF(AC136="","","-")</f>
        <v/>
      </c>
      <c r="AG136" s="81"/>
      <c r="AH136" s="81"/>
      <c r="AI136" s="67" t="str">
        <f>IF(AG136="","","-")</f>
        <v/>
      </c>
      <c r="AJ136" s="77"/>
      <c r="AK136" s="77"/>
      <c r="AL136" s="67" t="str">
        <f>IF(AM136="","","-")</f>
        <v/>
      </c>
      <c r="AM136" s="78"/>
      <c r="AN136" s="79"/>
      <c r="AO136" s="80"/>
      <c r="AP136" s="81"/>
      <c r="AQ136" s="67" t="str">
        <f>IF(AO136="","","-")</f>
        <v/>
      </c>
      <c r="AR136" s="81"/>
      <c r="AS136" s="81"/>
      <c r="AT136" s="67" t="str">
        <f>IF(AR136="","","-")</f>
        <v/>
      </c>
      <c r="AU136" s="77"/>
      <c r="AV136" s="77"/>
      <c r="AW136" s="67" t="str">
        <f>IF(AX136="","","-")</f>
        <v/>
      </c>
      <c r="AX136" s="70"/>
    </row>
    <row r="137" spans="1:50" ht="24.75" customHeight="1" x14ac:dyDescent="0.15">
      <c r="A137" s="82" t="s">
        <v>361</v>
      </c>
      <c r="B137" s="82"/>
      <c r="C137" s="82"/>
      <c r="D137" s="82"/>
      <c r="E137" s="80" t="s">
        <v>558</v>
      </c>
      <c r="F137" s="81"/>
      <c r="G137" s="81"/>
      <c r="H137" s="67" t="str">
        <f>IF(E137="","","-")</f>
        <v>-</v>
      </c>
      <c r="I137" s="81"/>
      <c r="J137" s="81"/>
      <c r="K137" s="67" t="str">
        <f>IF(I137="","","-")</f>
        <v/>
      </c>
      <c r="L137" s="77">
        <v>32</v>
      </c>
      <c r="M137" s="77"/>
      <c r="N137" s="67" t="str">
        <f>IF(O137="","","-")</f>
        <v/>
      </c>
      <c r="O137" s="78"/>
      <c r="P137" s="79"/>
      <c r="Q137" s="80"/>
      <c r="R137" s="81"/>
      <c r="S137" s="81"/>
      <c r="T137" s="67" t="str">
        <f>IF(Q137="","","-")</f>
        <v/>
      </c>
      <c r="U137" s="81"/>
      <c r="V137" s="81"/>
      <c r="W137" s="67" t="str">
        <f>IF(U137="","","-")</f>
        <v/>
      </c>
      <c r="X137" s="77"/>
      <c r="Y137" s="77"/>
      <c r="Z137" s="67" t="str">
        <f>IF(AA137="","","-")</f>
        <v/>
      </c>
      <c r="AA137" s="78"/>
      <c r="AB137" s="79"/>
      <c r="AC137" s="80"/>
      <c r="AD137" s="81"/>
      <c r="AE137" s="81"/>
      <c r="AF137" s="67" t="str">
        <f>IF(AC137="","","-")</f>
        <v/>
      </c>
      <c r="AG137" s="81"/>
      <c r="AH137" s="81"/>
      <c r="AI137" s="67" t="str">
        <f>IF(AG137="","","-")</f>
        <v/>
      </c>
      <c r="AJ137" s="77"/>
      <c r="AK137" s="77"/>
      <c r="AL137" s="67" t="str">
        <f>IF(AM137="","","-")</f>
        <v/>
      </c>
      <c r="AM137" s="78"/>
      <c r="AN137" s="79"/>
      <c r="AO137" s="80"/>
      <c r="AP137" s="81"/>
      <c r="AQ137" s="67" t="str">
        <f>IF(AO137="","","-")</f>
        <v/>
      </c>
      <c r="AR137" s="81"/>
      <c r="AS137" s="81"/>
      <c r="AT137" s="67" t="str">
        <f>IF(AR137="","","-")</f>
        <v/>
      </c>
      <c r="AU137" s="77"/>
      <c r="AV137" s="77"/>
      <c r="AW137" s="67" t="str">
        <f>IF(AX137="","","-")</f>
        <v/>
      </c>
      <c r="AX137" s="70"/>
    </row>
    <row r="138" spans="1:50" ht="27.75" customHeight="1" x14ac:dyDescent="0.15">
      <c r="A138" s="89" t="s">
        <v>241</v>
      </c>
      <c r="B138" s="90"/>
      <c r="C138" s="90"/>
      <c r="D138" s="90"/>
      <c r="E138" s="90"/>
      <c r="F138" s="91"/>
      <c r="G138" s="52" t="s">
        <v>556</v>
      </c>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c r="AU138" s="36"/>
      <c r="AV138" s="36"/>
      <c r="AW138" s="36"/>
      <c r="AX138" s="37"/>
    </row>
    <row r="139" spans="1:50" ht="28.35" customHeight="1" x14ac:dyDescent="0.15">
      <c r="A139" s="89"/>
      <c r="B139" s="90"/>
      <c r="C139" s="90"/>
      <c r="D139" s="90"/>
      <c r="E139" s="90"/>
      <c r="F139" s="91"/>
      <c r="G139" s="35"/>
      <c r="H139" s="36"/>
      <c r="I139" s="71"/>
      <c r="J139" s="36" t="s">
        <v>656</v>
      </c>
      <c r="K139" s="36"/>
      <c r="L139" s="36"/>
      <c r="M139" s="36"/>
      <c r="N139" s="36"/>
      <c r="O139" s="36"/>
      <c r="P139" s="36"/>
      <c r="Q139" s="36"/>
      <c r="R139" s="36"/>
      <c r="S139" s="36"/>
      <c r="T139" s="36"/>
      <c r="U139" s="36"/>
      <c r="V139" s="36"/>
      <c r="W139" s="36"/>
      <c r="X139" s="36"/>
      <c r="Y139" s="36"/>
      <c r="Z139" s="36"/>
      <c r="AA139" s="36"/>
      <c r="AB139" s="72"/>
      <c r="AC139" s="72"/>
      <c r="AD139" s="72"/>
      <c r="AE139" s="72"/>
      <c r="AF139" s="72"/>
      <c r="AG139" s="72"/>
      <c r="AH139" s="72"/>
      <c r="AI139" s="72"/>
      <c r="AJ139" s="72"/>
      <c r="AK139" s="72"/>
      <c r="AL139" s="72"/>
      <c r="AM139" s="72"/>
      <c r="AN139" s="72"/>
      <c r="AO139" s="72"/>
      <c r="AP139" s="72"/>
      <c r="AQ139" s="72"/>
      <c r="AR139" s="72"/>
      <c r="AS139" s="72"/>
      <c r="AT139" s="72"/>
      <c r="AU139" s="72"/>
      <c r="AV139" s="72"/>
      <c r="AW139" s="72"/>
      <c r="AX139" s="37"/>
    </row>
    <row r="140" spans="1:50" ht="28.35" customHeight="1" x14ac:dyDescent="0.15">
      <c r="A140" s="89"/>
      <c r="B140" s="90"/>
      <c r="C140" s="90"/>
      <c r="D140" s="90"/>
      <c r="E140" s="90"/>
      <c r="F140" s="91"/>
      <c r="G140" s="35"/>
      <c r="H140" s="36"/>
      <c r="I140" s="36"/>
      <c r="J140" s="36"/>
      <c r="K140" s="36"/>
      <c r="L140" s="36"/>
      <c r="M140" s="36"/>
      <c r="N140" s="36"/>
      <c r="O140" s="36"/>
      <c r="P140" s="36"/>
      <c r="Q140" s="36"/>
      <c r="R140" s="36"/>
      <c r="S140" s="36"/>
      <c r="T140" s="36"/>
      <c r="U140" s="36"/>
      <c r="V140" s="36"/>
      <c r="W140" s="36"/>
      <c r="X140" s="36"/>
      <c r="Y140" s="36"/>
      <c r="Z140" s="36"/>
      <c r="AA140" s="36"/>
      <c r="AB140" s="72"/>
      <c r="AC140" s="72"/>
      <c r="AD140" s="72"/>
      <c r="AE140" s="72"/>
      <c r="AF140" s="72"/>
      <c r="AG140" s="72"/>
      <c r="AH140" s="72"/>
      <c r="AI140" s="72"/>
      <c r="AJ140" s="72"/>
      <c r="AK140" s="72"/>
      <c r="AL140" s="72"/>
      <c r="AM140" s="72"/>
      <c r="AN140" s="72"/>
      <c r="AO140" s="72"/>
      <c r="AP140" s="72"/>
      <c r="AQ140" s="72"/>
      <c r="AR140" s="72"/>
      <c r="AS140" s="72"/>
      <c r="AT140" s="72"/>
      <c r="AU140" s="72"/>
      <c r="AV140" s="72"/>
      <c r="AW140" s="72"/>
      <c r="AX140" s="37"/>
    </row>
    <row r="141" spans="1:50" ht="28.35" customHeight="1" x14ac:dyDescent="0.15">
      <c r="A141" s="89"/>
      <c r="B141" s="90"/>
      <c r="C141" s="90"/>
      <c r="D141" s="90"/>
      <c r="E141" s="90"/>
      <c r="F141" s="91"/>
      <c r="G141" s="35"/>
      <c r="H141" s="36"/>
      <c r="I141" s="36"/>
      <c r="J141" s="36"/>
      <c r="K141" s="36"/>
      <c r="L141" s="36"/>
      <c r="M141" s="36"/>
      <c r="N141" s="36"/>
      <c r="O141" s="36"/>
      <c r="P141" s="36"/>
      <c r="Q141" s="36"/>
      <c r="R141" s="36"/>
      <c r="S141" s="36"/>
      <c r="T141" s="36"/>
      <c r="U141" s="36"/>
      <c r="V141" s="36"/>
      <c r="W141" s="36"/>
      <c r="X141" s="36"/>
      <c r="Y141" s="36"/>
      <c r="Z141" s="36"/>
      <c r="AA141" s="36"/>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37"/>
    </row>
    <row r="142" spans="1:50" ht="27.75" customHeight="1" x14ac:dyDescent="0.15">
      <c r="A142" s="89"/>
      <c r="B142" s="90"/>
      <c r="C142" s="90"/>
      <c r="D142" s="90"/>
      <c r="E142" s="90"/>
      <c r="F142" s="91"/>
      <c r="G142" s="35"/>
      <c r="H142" s="36"/>
      <c r="I142" s="36"/>
      <c r="J142" s="36"/>
      <c r="K142" s="36"/>
      <c r="L142" s="36"/>
      <c r="M142" s="36"/>
      <c r="N142" s="36"/>
      <c r="O142" s="36"/>
      <c r="P142" s="36"/>
      <c r="Q142" s="36"/>
      <c r="R142" s="36"/>
      <c r="S142" s="36"/>
      <c r="T142" s="36"/>
      <c r="U142" s="36"/>
      <c r="V142" s="36"/>
      <c r="W142" s="36"/>
      <c r="X142" s="36"/>
      <c r="Y142" s="36"/>
      <c r="Z142" s="36"/>
      <c r="AA142" s="36"/>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37"/>
    </row>
    <row r="143" spans="1:50" ht="28.35" customHeight="1" x14ac:dyDescent="0.15">
      <c r="A143" s="89"/>
      <c r="B143" s="90"/>
      <c r="C143" s="90"/>
      <c r="D143" s="90"/>
      <c r="E143" s="90"/>
      <c r="F143" s="91"/>
      <c r="G143" s="35"/>
      <c r="H143" s="36"/>
      <c r="I143" s="36"/>
      <c r="J143" s="36"/>
      <c r="K143" s="36"/>
      <c r="L143" s="36"/>
      <c r="M143" s="36"/>
      <c r="N143" s="36"/>
      <c r="O143" s="36"/>
      <c r="P143" s="36"/>
      <c r="Q143" s="36"/>
      <c r="R143" s="36"/>
      <c r="S143" s="36"/>
      <c r="T143" s="36"/>
      <c r="U143" s="36"/>
      <c r="V143" s="36"/>
      <c r="W143" s="36"/>
      <c r="X143" s="36"/>
      <c r="Y143" s="36"/>
      <c r="Z143" s="36"/>
      <c r="AA143" s="36"/>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37"/>
    </row>
    <row r="144" spans="1:50" ht="28.35" customHeight="1" x14ac:dyDescent="0.15">
      <c r="A144" s="89"/>
      <c r="B144" s="90"/>
      <c r="C144" s="90"/>
      <c r="D144" s="90"/>
      <c r="E144" s="90"/>
      <c r="F144" s="91"/>
      <c r="G144" s="35"/>
      <c r="H144" s="36"/>
      <c r="I144" s="36"/>
      <c r="J144" s="36"/>
      <c r="K144" s="36"/>
      <c r="L144" s="36"/>
      <c r="M144" s="36"/>
      <c r="N144" s="36"/>
      <c r="O144" s="36"/>
      <c r="P144" s="36"/>
      <c r="Q144" s="36"/>
      <c r="R144" s="36"/>
      <c r="S144" s="36"/>
      <c r="T144" s="36"/>
      <c r="U144" s="36"/>
      <c r="V144" s="36"/>
      <c r="W144" s="36"/>
      <c r="X144" s="36"/>
      <c r="Y144" s="36"/>
      <c r="Z144" s="36"/>
      <c r="AA144" s="36"/>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37"/>
    </row>
    <row r="145" spans="1:50" ht="27.75" customHeight="1" x14ac:dyDescent="0.15">
      <c r="A145" s="89"/>
      <c r="B145" s="90"/>
      <c r="C145" s="90"/>
      <c r="D145" s="90"/>
      <c r="E145" s="90"/>
      <c r="F145" s="91"/>
      <c r="G145" s="35"/>
      <c r="H145" s="36"/>
      <c r="I145" s="36"/>
      <c r="J145" s="36"/>
      <c r="K145" s="36"/>
      <c r="L145" s="36"/>
      <c r="M145" s="36"/>
      <c r="N145" s="36"/>
      <c r="O145" s="36"/>
      <c r="P145" s="36"/>
      <c r="Q145" s="36"/>
      <c r="R145" s="36"/>
      <c r="S145" s="36"/>
      <c r="T145" s="36"/>
      <c r="U145" s="36"/>
      <c r="V145" s="36"/>
      <c r="W145" s="36"/>
      <c r="X145" s="36"/>
      <c r="Y145" s="36"/>
      <c r="Z145" s="36"/>
      <c r="AA145" s="36"/>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37"/>
    </row>
    <row r="146" spans="1:50" ht="28.35" customHeight="1" x14ac:dyDescent="0.15">
      <c r="A146" s="89"/>
      <c r="B146" s="90"/>
      <c r="C146" s="90"/>
      <c r="D146" s="90"/>
      <c r="E146" s="90"/>
      <c r="F146" s="91"/>
      <c r="G146" s="35"/>
      <c r="H146" s="36"/>
      <c r="I146" s="36"/>
      <c r="J146" s="36"/>
      <c r="K146" s="36"/>
      <c r="L146" s="36"/>
      <c r="M146" s="36"/>
      <c r="N146" s="36"/>
      <c r="O146" s="36"/>
      <c r="P146" s="36"/>
      <c r="Q146" s="36"/>
      <c r="R146" s="36"/>
      <c r="S146" s="36"/>
      <c r="T146" s="36"/>
      <c r="U146" s="36"/>
      <c r="V146" s="36"/>
      <c r="W146" s="36"/>
      <c r="X146" s="36"/>
      <c r="Y146" s="36"/>
      <c r="Z146" s="36"/>
      <c r="AA146" s="36"/>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37"/>
    </row>
    <row r="147" spans="1:50" ht="28.35" customHeight="1" x14ac:dyDescent="0.15">
      <c r="A147" s="89"/>
      <c r="B147" s="90"/>
      <c r="C147" s="90"/>
      <c r="D147" s="90"/>
      <c r="E147" s="90"/>
      <c r="F147" s="91"/>
      <c r="G147" s="35"/>
      <c r="H147" s="36"/>
      <c r="I147" s="36"/>
      <c r="J147" s="36"/>
      <c r="K147" s="36"/>
      <c r="L147" s="36"/>
      <c r="M147" s="36"/>
      <c r="N147" s="36"/>
      <c r="O147" s="36"/>
      <c r="P147" s="36"/>
      <c r="Q147" s="36"/>
      <c r="R147" s="36"/>
      <c r="S147" s="36"/>
      <c r="T147" s="36"/>
      <c r="U147" s="36"/>
      <c r="V147" s="36"/>
      <c r="W147" s="36"/>
      <c r="X147" s="36"/>
      <c r="Y147" s="36"/>
      <c r="Z147" s="36"/>
      <c r="AA147" s="36"/>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37"/>
    </row>
    <row r="148" spans="1:50" ht="28.35" customHeight="1" x14ac:dyDescent="0.15">
      <c r="A148" s="89"/>
      <c r="B148" s="90"/>
      <c r="C148" s="90"/>
      <c r="D148" s="90"/>
      <c r="E148" s="90"/>
      <c r="F148" s="91"/>
      <c r="G148" s="35"/>
      <c r="H148" s="36"/>
      <c r="I148" s="36"/>
      <c r="J148" s="36"/>
      <c r="K148" s="36"/>
      <c r="L148" s="36"/>
      <c r="M148" s="36"/>
      <c r="N148" s="36"/>
      <c r="O148" s="36"/>
      <c r="P148" s="36"/>
      <c r="Q148" s="36"/>
      <c r="R148" s="36"/>
      <c r="S148" s="36"/>
      <c r="T148" s="36"/>
      <c r="U148" s="36"/>
      <c r="V148" s="36"/>
      <c r="W148" s="36"/>
      <c r="X148" s="36"/>
      <c r="Y148" s="36"/>
      <c r="Z148" s="36"/>
      <c r="AA148" s="36"/>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37"/>
    </row>
    <row r="149" spans="1:50" ht="28.35" customHeight="1" x14ac:dyDescent="0.15">
      <c r="A149" s="89"/>
      <c r="B149" s="90"/>
      <c r="C149" s="90"/>
      <c r="D149" s="90"/>
      <c r="E149" s="90"/>
      <c r="F149" s="91"/>
      <c r="G149" s="35"/>
      <c r="H149" s="36"/>
      <c r="I149" s="36"/>
      <c r="J149" s="36"/>
      <c r="K149" s="36"/>
      <c r="L149" s="36"/>
      <c r="M149" s="36"/>
      <c r="N149" s="36"/>
      <c r="O149" s="36"/>
      <c r="P149" s="36"/>
      <c r="Q149" s="36"/>
      <c r="R149" s="36"/>
      <c r="S149" s="36"/>
      <c r="T149" s="36"/>
      <c r="U149" s="36"/>
      <c r="V149" s="36"/>
      <c r="W149" s="36"/>
      <c r="X149" s="36"/>
      <c r="Y149" s="36"/>
      <c r="Z149" s="36"/>
      <c r="AA149" s="36"/>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37"/>
    </row>
    <row r="150" spans="1:50" ht="28.35" customHeight="1" x14ac:dyDescent="0.15">
      <c r="A150" s="89"/>
      <c r="B150" s="90"/>
      <c r="C150" s="90"/>
      <c r="D150" s="90"/>
      <c r="E150" s="90"/>
      <c r="F150" s="91"/>
      <c r="G150" s="35"/>
      <c r="H150" s="36"/>
      <c r="I150" s="36"/>
      <c r="J150" s="36"/>
      <c r="K150" s="36"/>
      <c r="L150" s="36"/>
      <c r="M150" s="36"/>
      <c r="N150" s="36"/>
      <c r="O150" s="36"/>
      <c r="P150" s="36"/>
      <c r="Q150" s="36"/>
      <c r="R150" s="36"/>
      <c r="S150" s="36"/>
      <c r="T150" s="36"/>
      <c r="U150" s="36"/>
      <c r="V150" s="36"/>
      <c r="W150" s="36"/>
      <c r="X150" s="36"/>
      <c r="Y150" s="36"/>
      <c r="Z150" s="36"/>
      <c r="AA150" s="36"/>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37"/>
    </row>
    <row r="151" spans="1:50" ht="27.75" customHeight="1" x14ac:dyDescent="0.15">
      <c r="A151" s="89"/>
      <c r="B151" s="90"/>
      <c r="C151" s="90"/>
      <c r="D151" s="90"/>
      <c r="E151" s="90"/>
      <c r="F151" s="91"/>
      <c r="G151" s="35"/>
      <c r="H151" s="36"/>
      <c r="I151" s="36"/>
      <c r="J151" s="36"/>
      <c r="K151" s="36"/>
      <c r="L151" s="36"/>
      <c r="M151" s="36"/>
      <c r="N151" s="36"/>
      <c r="O151" s="36"/>
      <c r="P151" s="36"/>
      <c r="Q151" s="36"/>
      <c r="R151" s="36"/>
      <c r="S151" s="36"/>
      <c r="T151" s="36"/>
      <c r="U151" s="36"/>
      <c r="V151" s="36"/>
      <c r="W151" s="36"/>
      <c r="X151" s="36"/>
      <c r="Y151" s="36"/>
      <c r="Z151" s="36"/>
      <c r="AA151" s="36"/>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37"/>
    </row>
    <row r="152" spans="1:50" ht="28.35" customHeight="1" x14ac:dyDescent="0.15">
      <c r="A152" s="89"/>
      <c r="B152" s="90"/>
      <c r="C152" s="90"/>
      <c r="D152" s="90"/>
      <c r="E152" s="90"/>
      <c r="F152" s="91"/>
      <c r="G152" s="35"/>
      <c r="H152" s="36"/>
      <c r="I152" s="36"/>
      <c r="J152" s="36"/>
      <c r="K152" s="36"/>
      <c r="L152" s="36"/>
      <c r="M152" s="36"/>
      <c r="N152" s="36"/>
      <c r="O152" s="36"/>
      <c r="P152" s="36"/>
      <c r="Q152" s="36"/>
      <c r="R152" s="36"/>
      <c r="S152" s="36"/>
      <c r="T152" s="36"/>
      <c r="U152" s="36"/>
      <c r="V152" s="36"/>
      <c r="W152" s="36"/>
      <c r="X152" s="36"/>
      <c r="Y152" s="36"/>
      <c r="Z152" s="36"/>
      <c r="AA152" s="36"/>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37"/>
    </row>
    <row r="153" spans="1:50" ht="28.35" customHeight="1" x14ac:dyDescent="0.15">
      <c r="A153" s="89"/>
      <c r="B153" s="90"/>
      <c r="C153" s="90"/>
      <c r="D153" s="90"/>
      <c r="E153" s="90"/>
      <c r="F153" s="91"/>
      <c r="G153" s="35"/>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72"/>
      <c r="AG153" s="72"/>
      <c r="AH153" s="72"/>
      <c r="AI153" s="72"/>
      <c r="AJ153" s="72"/>
      <c r="AK153" s="72"/>
      <c r="AL153" s="72"/>
      <c r="AM153" s="72"/>
      <c r="AN153" s="72"/>
      <c r="AO153" s="72"/>
      <c r="AP153" s="72"/>
      <c r="AQ153" s="72"/>
      <c r="AR153" s="72"/>
      <c r="AS153" s="72"/>
      <c r="AT153" s="72"/>
      <c r="AU153" s="72"/>
      <c r="AV153" s="72"/>
      <c r="AW153" s="72"/>
      <c r="AX153" s="37"/>
    </row>
    <row r="154" spans="1:50" ht="28.35" customHeight="1" x14ac:dyDescent="0.15">
      <c r="A154" s="89"/>
      <c r="B154" s="90"/>
      <c r="C154" s="90"/>
      <c r="D154" s="90"/>
      <c r="E154" s="90"/>
      <c r="F154" s="91"/>
      <c r="G154" s="35"/>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72"/>
      <c r="AG154" s="72"/>
      <c r="AH154" s="72"/>
      <c r="AI154" s="72"/>
      <c r="AJ154" s="72"/>
      <c r="AK154" s="72"/>
      <c r="AL154" s="72"/>
      <c r="AM154" s="72"/>
      <c r="AN154" s="72"/>
      <c r="AO154" s="72"/>
      <c r="AP154" s="72"/>
      <c r="AQ154" s="72"/>
      <c r="AR154" s="72"/>
      <c r="AS154" s="72"/>
      <c r="AT154" s="72"/>
      <c r="AU154" s="72"/>
      <c r="AV154" s="72"/>
      <c r="AW154" s="72"/>
      <c r="AX154" s="37"/>
    </row>
    <row r="155" spans="1:50" ht="52.5" customHeight="1" x14ac:dyDescent="0.15">
      <c r="A155" s="89"/>
      <c r="B155" s="90"/>
      <c r="C155" s="90"/>
      <c r="D155" s="90"/>
      <c r="E155" s="90"/>
      <c r="F155" s="91"/>
      <c r="G155" s="35"/>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7"/>
    </row>
    <row r="156" spans="1:50" ht="52.5" customHeight="1" x14ac:dyDescent="0.15">
      <c r="A156" s="89"/>
      <c r="B156" s="90"/>
      <c r="C156" s="90"/>
      <c r="D156" s="90"/>
      <c r="E156" s="90"/>
      <c r="F156" s="91"/>
      <c r="G156" s="35"/>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7"/>
    </row>
    <row r="157" spans="1:50" ht="52.5" customHeight="1" x14ac:dyDescent="0.15">
      <c r="A157" s="89"/>
      <c r="B157" s="90"/>
      <c r="C157" s="90"/>
      <c r="D157" s="90"/>
      <c r="E157" s="90"/>
      <c r="F157" s="91"/>
      <c r="G157" s="35"/>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7"/>
    </row>
    <row r="158" spans="1:50" ht="29.25" customHeight="1" thickBot="1" x14ac:dyDescent="0.2">
      <c r="A158" s="89"/>
      <c r="B158" s="90"/>
      <c r="C158" s="90"/>
      <c r="D158" s="90"/>
      <c r="E158" s="90"/>
      <c r="F158" s="91"/>
      <c r="G158" s="35"/>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c r="AV158" s="36"/>
      <c r="AW158" s="36"/>
      <c r="AX158" s="37"/>
    </row>
    <row r="159" spans="1:50" ht="51" customHeight="1" x14ac:dyDescent="0.15">
      <c r="A159" s="593" t="s">
        <v>243</v>
      </c>
      <c r="B159" s="594"/>
      <c r="C159" s="594"/>
      <c r="D159" s="594"/>
      <c r="E159" s="594"/>
      <c r="F159" s="595"/>
      <c r="G159" s="416" t="s">
        <v>657</v>
      </c>
      <c r="H159" s="417"/>
      <c r="I159" s="417"/>
      <c r="J159" s="417"/>
      <c r="K159" s="417"/>
      <c r="L159" s="417"/>
      <c r="M159" s="417"/>
      <c r="N159" s="417"/>
      <c r="O159" s="417"/>
      <c r="P159" s="417"/>
      <c r="Q159" s="417"/>
      <c r="R159" s="417"/>
      <c r="S159" s="417"/>
      <c r="T159" s="417"/>
      <c r="U159" s="417"/>
      <c r="V159" s="417"/>
      <c r="W159" s="417"/>
      <c r="X159" s="417"/>
      <c r="Y159" s="417"/>
      <c r="Z159" s="417"/>
      <c r="AA159" s="417"/>
      <c r="AB159" s="418"/>
      <c r="AC159" s="416" t="s">
        <v>661</v>
      </c>
      <c r="AD159" s="417"/>
      <c r="AE159" s="417"/>
      <c r="AF159" s="417"/>
      <c r="AG159" s="417"/>
      <c r="AH159" s="417"/>
      <c r="AI159" s="417"/>
      <c r="AJ159" s="417"/>
      <c r="AK159" s="417"/>
      <c r="AL159" s="417"/>
      <c r="AM159" s="417"/>
      <c r="AN159" s="417"/>
      <c r="AO159" s="417"/>
      <c r="AP159" s="417"/>
      <c r="AQ159" s="417"/>
      <c r="AR159" s="417"/>
      <c r="AS159" s="417"/>
      <c r="AT159" s="417"/>
      <c r="AU159" s="417"/>
      <c r="AV159" s="417"/>
      <c r="AW159" s="417"/>
      <c r="AX159" s="453"/>
    </row>
    <row r="160" spans="1:50" ht="39" customHeight="1" x14ac:dyDescent="0.15">
      <c r="A160" s="365"/>
      <c r="B160" s="596"/>
      <c r="C160" s="596"/>
      <c r="D160" s="596"/>
      <c r="E160" s="596"/>
      <c r="F160" s="597"/>
      <c r="G160" s="285" t="s">
        <v>17</v>
      </c>
      <c r="H160" s="391"/>
      <c r="I160" s="391"/>
      <c r="J160" s="391"/>
      <c r="K160" s="391"/>
      <c r="L160" s="436" t="s">
        <v>18</v>
      </c>
      <c r="M160" s="391"/>
      <c r="N160" s="391"/>
      <c r="O160" s="391"/>
      <c r="P160" s="391"/>
      <c r="Q160" s="391"/>
      <c r="R160" s="391"/>
      <c r="S160" s="391"/>
      <c r="T160" s="391"/>
      <c r="U160" s="391"/>
      <c r="V160" s="391"/>
      <c r="W160" s="391"/>
      <c r="X160" s="437"/>
      <c r="Y160" s="410" t="s">
        <v>19</v>
      </c>
      <c r="Z160" s="411"/>
      <c r="AA160" s="411"/>
      <c r="AB160" s="472"/>
      <c r="AC160" s="285" t="s">
        <v>17</v>
      </c>
      <c r="AD160" s="391"/>
      <c r="AE160" s="391"/>
      <c r="AF160" s="391"/>
      <c r="AG160" s="391"/>
      <c r="AH160" s="436" t="s">
        <v>18</v>
      </c>
      <c r="AI160" s="391"/>
      <c r="AJ160" s="391"/>
      <c r="AK160" s="391"/>
      <c r="AL160" s="391"/>
      <c r="AM160" s="391"/>
      <c r="AN160" s="391"/>
      <c r="AO160" s="391"/>
      <c r="AP160" s="391"/>
      <c r="AQ160" s="391"/>
      <c r="AR160" s="391"/>
      <c r="AS160" s="391"/>
      <c r="AT160" s="437"/>
      <c r="AU160" s="410" t="s">
        <v>19</v>
      </c>
      <c r="AV160" s="411"/>
      <c r="AW160" s="411"/>
      <c r="AX160" s="412"/>
    </row>
    <row r="161" spans="1:51" ht="39" customHeight="1" x14ac:dyDescent="0.15">
      <c r="A161" s="365"/>
      <c r="B161" s="596"/>
      <c r="C161" s="596"/>
      <c r="D161" s="596"/>
      <c r="E161" s="596"/>
      <c r="F161" s="597"/>
      <c r="G161" s="433" t="s">
        <v>658</v>
      </c>
      <c r="H161" s="434"/>
      <c r="I161" s="434"/>
      <c r="J161" s="434"/>
      <c r="K161" s="435"/>
      <c r="L161" s="388" t="s">
        <v>659</v>
      </c>
      <c r="M161" s="389"/>
      <c r="N161" s="389"/>
      <c r="O161" s="389"/>
      <c r="P161" s="389"/>
      <c r="Q161" s="389"/>
      <c r="R161" s="389"/>
      <c r="S161" s="389"/>
      <c r="T161" s="389"/>
      <c r="U161" s="389"/>
      <c r="V161" s="389"/>
      <c r="W161" s="389"/>
      <c r="X161" s="390"/>
      <c r="Y161" s="419">
        <v>56</v>
      </c>
      <c r="Z161" s="420"/>
      <c r="AA161" s="420"/>
      <c r="AB161" s="479"/>
      <c r="AC161" s="433" t="s">
        <v>660</v>
      </c>
      <c r="AD161" s="434"/>
      <c r="AE161" s="434"/>
      <c r="AF161" s="434"/>
      <c r="AG161" s="435"/>
      <c r="AH161" s="388" t="s">
        <v>662</v>
      </c>
      <c r="AI161" s="389"/>
      <c r="AJ161" s="389"/>
      <c r="AK161" s="389"/>
      <c r="AL161" s="389"/>
      <c r="AM161" s="389"/>
      <c r="AN161" s="389"/>
      <c r="AO161" s="389"/>
      <c r="AP161" s="389"/>
      <c r="AQ161" s="389"/>
      <c r="AR161" s="389"/>
      <c r="AS161" s="389"/>
      <c r="AT161" s="390"/>
      <c r="AU161" s="419">
        <v>36</v>
      </c>
      <c r="AV161" s="420"/>
      <c r="AW161" s="420"/>
      <c r="AX161" s="421"/>
    </row>
    <row r="162" spans="1:51" ht="39" customHeight="1" x14ac:dyDescent="0.15">
      <c r="A162" s="365"/>
      <c r="B162" s="596"/>
      <c r="C162" s="596"/>
      <c r="D162" s="596"/>
      <c r="E162" s="596"/>
      <c r="F162" s="597"/>
      <c r="G162" s="392" t="s">
        <v>20</v>
      </c>
      <c r="H162" s="393"/>
      <c r="I162" s="393"/>
      <c r="J162" s="393"/>
      <c r="K162" s="393"/>
      <c r="L162" s="394"/>
      <c r="M162" s="395"/>
      <c r="N162" s="395"/>
      <c r="O162" s="395"/>
      <c r="P162" s="395"/>
      <c r="Q162" s="395"/>
      <c r="R162" s="395"/>
      <c r="S162" s="395"/>
      <c r="T162" s="395"/>
      <c r="U162" s="395"/>
      <c r="V162" s="395"/>
      <c r="W162" s="395"/>
      <c r="X162" s="396"/>
      <c r="Y162" s="397">
        <f>SUM(Y161:AB161)</f>
        <v>56</v>
      </c>
      <c r="Z162" s="398"/>
      <c r="AA162" s="398"/>
      <c r="AB162" s="399"/>
      <c r="AC162" s="392" t="s">
        <v>20</v>
      </c>
      <c r="AD162" s="393"/>
      <c r="AE162" s="393"/>
      <c r="AF162" s="393"/>
      <c r="AG162" s="393"/>
      <c r="AH162" s="394"/>
      <c r="AI162" s="395"/>
      <c r="AJ162" s="395"/>
      <c r="AK162" s="395"/>
      <c r="AL162" s="395"/>
      <c r="AM162" s="395"/>
      <c r="AN162" s="395"/>
      <c r="AO162" s="395"/>
      <c r="AP162" s="395"/>
      <c r="AQ162" s="395"/>
      <c r="AR162" s="395"/>
      <c r="AS162" s="395"/>
      <c r="AT162" s="396"/>
      <c r="AU162" s="397">
        <f>SUM(AU161:AX161)</f>
        <v>36</v>
      </c>
      <c r="AV162" s="398"/>
      <c r="AW162" s="398"/>
      <c r="AX162" s="400"/>
    </row>
    <row r="163" spans="1:51" ht="24.75" customHeight="1" thickBot="1" x14ac:dyDescent="0.2">
      <c r="A163" s="282" t="s">
        <v>140</v>
      </c>
      <c r="B163" s="283"/>
      <c r="C163" s="283"/>
      <c r="D163" s="283"/>
      <c r="E163" s="283"/>
      <c r="F163" s="283"/>
      <c r="G163" s="283"/>
      <c r="H163" s="283"/>
      <c r="I163" s="283"/>
      <c r="J163" s="283"/>
      <c r="K163" s="283"/>
      <c r="L163" s="283"/>
      <c r="M163" s="283"/>
      <c r="N163" s="283"/>
      <c r="O163" s="283"/>
      <c r="P163" s="283"/>
      <c r="Q163" s="283"/>
      <c r="R163" s="283"/>
      <c r="S163" s="283"/>
      <c r="T163" s="283"/>
      <c r="U163" s="283"/>
      <c r="V163" s="283"/>
      <c r="W163" s="283"/>
      <c r="X163" s="283"/>
      <c r="Y163" s="283"/>
      <c r="Z163" s="283"/>
      <c r="AA163" s="283"/>
      <c r="AB163" s="283"/>
      <c r="AC163" s="283"/>
      <c r="AD163" s="283"/>
      <c r="AE163" s="283"/>
      <c r="AF163" s="283"/>
      <c r="AG163" s="283"/>
      <c r="AH163" s="283"/>
      <c r="AI163" s="283"/>
      <c r="AJ163" s="283"/>
      <c r="AK163" s="284"/>
      <c r="AL163" s="660" t="s">
        <v>214</v>
      </c>
      <c r="AM163" s="661"/>
      <c r="AN163" s="661"/>
      <c r="AO163" s="69" t="s">
        <v>213</v>
      </c>
      <c r="AP163" s="21"/>
      <c r="AQ163" s="21"/>
      <c r="AR163" s="21"/>
      <c r="AS163" s="21"/>
      <c r="AT163" s="21"/>
      <c r="AU163" s="21"/>
      <c r="AV163" s="21"/>
      <c r="AW163" s="21"/>
      <c r="AX163" s="22"/>
      <c r="AY163">
        <f>COUNTIF($AO$163,"☑")</f>
        <v>0</v>
      </c>
    </row>
    <row r="164" spans="1:51" ht="24.75" customHeight="1" x14ac:dyDescent="0.15">
      <c r="A164" s="4"/>
      <c r="B164" s="4"/>
      <c r="C164" s="4"/>
      <c r="D164" s="4"/>
      <c r="E164" s="4"/>
      <c r="F164" s="4"/>
      <c r="G164" s="7"/>
      <c r="H164" s="7"/>
      <c r="I164" s="7"/>
      <c r="J164" s="7"/>
      <c r="K164" s="7"/>
      <c r="L164" s="3"/>
      <c r="M164" s="7"/>
      <c r="N164" s="7"/>
      <c r="O164" s="7"/>
      <c r="P164" s="7"/>
      <c r="Q164" s="7"/>
      <c r="R164" s="7"/>
      <c r="S164" s="7"/>
      <c r="T164" s="7"/>
      <c r="U164" s="7"/>
      <c r="V164" s="7"/>
      <c r="W164" s="7"/>
      <c r="X164" s="7"/>
      <c r="Y164" s="8"/>
      <c r="Z164" s="8"/>
      <c r="AA164" s="8"/>
      <c r="AB164" s="8"/>
      <c r="AC164" s="7"/>
      <c r="AD164" s="7"/>
      <c r="AE164" s="7"/>
      <c r="AF164" s="7"/>
      <c r="AG164" s="7"/>
      <c r="AH164" s="3"/>
      <c r="AI164" s="7"/>
      <c r="AJ164" s="7"/>
      <c r="AK164" s="7"/>
      <c r="AL164" s="7"/>
      <c r="AM164" s="7"/>
      <c r="AN164" s="7"/>
      <c r="AO164" s="7"/>
      <c r="AP164" s="7"/>
      <c r="AQ164" s="7"/>
      <c r="AR164" s="7"/>
      <c r="AS164" s="7"/>
      <c r="AT164" s="7"/>
      <c r="AU164" s="8"/>
      <c r="AV164" s="8"/>
      <c r="AW164" s="8"/>
      <c r="AX164" s="8"/>
    </row>
    <row r="165" spans="1:51" ht="24.75" customHeight="1" x14ac:dyDescent="0.15"/>
    <row r="166" spans="1:51" ht="24.75" customHeight="1" x14ac:dyDescent="0.15">
      <c r="A166" s="9"/>
      <c r="B166" s="1" t="s">
        <v>27</v>
      </c>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row>
    <row r="167" spans="1:51" ht="24.75" customHeight="1" x14ac:dyDescent="0.15">
      <c r="A167" s="9"/>
      <c r="B167" s="38" t="s">
        <v>223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1" ht="59.25" customHeight="1" x14ac:dyDescent="0.15">
      <c r="A168" s="265"/>
      <c r="B168" s="265"/>
      <c r="C168" s="265" t="s">
        <v>26</v>
      </c>
      <c r="D168" s="265"/>
      <c r="E168" s="265"/>
      <c r="F168" s="265"/>
      <c r="G168" s="265"/>
      <c r="H168" s="265"/>
      <c r="I168" s="265"/>
      <c r="J168" s="266" t="s">
        <v>187</v>
      </c>
      <c r="K168" s="82"/>
      <c r="L168" s="82"/>
      <c r="M168" s="82"/>
      <c r="N168" s="82"/>
      <c r="O168" s="82"/>
      <c r="P168" s="211" t="s">
        <v>174</v>
      </c>
      <c r="Q168" s="211"/>
      <c r="R168" s="211"/>
      <c r="S168" s="211"/>
      <c r="T168" s="211"/>
      <c r="U168" s="211"/>
      <c r="V168" s="211"/>
      <c r="W168" s="211"/>
      <c r="X168" s="211"/>
      <c r="Y168" s="267" t="s">
        <v>186</v>
      </c>
      <c r="Z168" s="268"/>
      <c r="AA168" s="268"/>
      <c r="AB168" s="268"/>
      <c r="AC168" s="266" t="s">
        <v>212</v>
      </c>
      <c r="AD168" s="266"/>
      <c r="AE168" s="266"/>
      <c r="AF168" s="266"/>
      <c r="AG168" s="266"/>
      <c r="AH168" s="267" t="s">
        <v>228</v>
      </c>
      <c r="AI168" s="265"/>
      <c r="AJ168" s="265"/>
      <c r="AK168" s="265"/>
      <c r="AL168" s="265" t="s">
        <v>21</v>
      </c>
      <c r="AM168" s="265"/>
      <c r="AN168" s="265"/>
      <c r="AO168" s="271"/>
      <c r="AP168" s="196" t="s">
        <v>188</v>
      </c>
      <c r="AQ168" s="196"/>
      <c r="AR168" s="196"/>
      <c r="AS168" s="196"/>
      <c r="AT168" s="196"/>
      <c r="AU168" s="196"/>
      <c r="AV168" s="196"/>
      <c r="AW168" s="196"/>
      <c r="AX168" s="196"/>
    </row>
    <row r="169" spans="1:51" ht="30" customHeight="1" x14ac:dyDescent="0.15">
      <c r="A169" s="264">
        <v>1</v>
      </c>
      <c r="B169" s="264">
        <v>1</v>
      </c>
      <c r="C169" s="272" t="s">
        <v>619</v>
      </c>
      <c r="D169" s="273"/>
      <c r="E169" s="273"/>
      <c r="F169" s="273"/>
      <c r="G169" s="273"/>
      <c r="H169" s="273"/>
      <c r="I169" s="273"/>
      <c r="J169" s="274">
        <v>5000020244431</v>
      </c>
      <c r="K169" s="275"/>
      <c r="L169" s="275"/>
      <c r="M169" s="275"/>
      <c r="N169" s="275"/>
      <c r="O169" s="275"/>
      <c r="P169" s="181" t="s">
        <v>628</v>
      </c>
      <c r="Q169" s="182"/>
      <c r="R169" s="182"/>
      <c r="S169" s="182"/>
      <c r="T169" s="182"/>
      <c r="U169" s="182"/>
      <c r="V169" s="182"/>
      <c r="W169" s="182"/>
      <c r="X169" s="182"/>
      <c r="Y169" s="183">
        <v>7</v>
      </c>
      <c r="Z169" s="184"/>
      <c r="AA169" s="184"/>
      <c r="AB169" s="185"/>
      <c r="AC169" s="186" t="s">
        <v>627</v>
      </c>
      <c r="AD169" s="187"/>
      <c r="AE169" s="187"/>
      <c r="AF169" s="187"/>
      <c r="AG169" s="187"/>
      <c r="AH169" s="269" t="s">
        <v>260</v>
      </c>
      <c r="AI169" s="270"/>
      <c r="AJ169" s="270"/>
      <c r="AK169" s="270"/>
      <c r="AL169" s="269" t="s">
        <v>260</v>
      </c>
      <c r="AM169" s="270"/>
      <c r="AN169" s="270"/>
      <c r="AO169" s="270"/>
      <c r="AP169" s="197" t="s">
        <v>260</v>
      </c>
      <c r="AQ169" s="197"/>
      <c r="AR169" s="197"/>
      <c r="AS169" s="197"/>
      <c r="AT169" s="197"/>
      <c r="AU169" s="197"/>
      <c r="AV169" s="197"/>
      <c r="AW169" s="197"/>
      <c r="AX169" s="197"/>
    </row>
    <row r="170" spans="1:51" ht="30" customHeight="1" x14ac:dyDescent="0.15">
      <c r="A170" s="264">
        <v>2</v>
      </c>
      <c r="B170" s="264">
        <v>1</v>
      </c>
      <c r="C170" s="272" t="s">
        <v>620</v>
      </c>
      <c r="D170" s="273"/>
      <c r="E170" s="273"/>
      <c r="F170" s="273"/>
      <c r="G170" s="273"/>
      <c r="H170" s="273"/>
      <c r="I170" s="273"/>
      <c r="J170" s="274">
        <v>3000020014729</v>
      </c>
      <c r="K170" s="275"/>
      <c r="L170" s="275"/>
      <c r="M170" s="275"/>
      <c r="N170" s="275"/>
      <c r="O170" s="275"/>
      <c r="P170" s="181" t="s">
        <v>628</v>
      </c>
      <c r="Q170" s="182"/>
      <c r="R170" s="182"/>
      <c r="S170" s="182"/>
      <c r="T170" s="182"/>
      <c r="U170" s="182"/>
      <c r="V170" s="182"/>
      <c r="W170" s="182"/>
      <c r="X170" s="182"/>
      <c r="Y170" s="183">
        <v>7</v>
      </c>
      <c r="Z170" s="184"/>
      <c r="AA170" s="184"/>
      <c r="AB170" s="185"/>
      <c r="AC170" s="186" t="s">
        <v>627</v>
      </c>
      <c r="AD170" s="187"/>
      <c r="AE170" s="187"/>
      <c r="AF170" s="187"/>
      <c r="AG170" s="187"/>
      <c r="AH170" s="269" t="s">
        <v>260</v>
      </c>
      <c r="AI170" s="270"/>
      <c r="AJ170" s="270"/>
      <c r="AK170" s="270"/>
      <c r="AL170" s="269" t="s">
        <v>260</v>
      </c>
      <c r="AM170" s="270"/>
      <c r="AN170" s="270"/>
      <c r="AO170" s="270"/>
      <c r="AP170" s="197" t="s">
        <v>260</v>
      </c>
      <c r="AQ170" s="197"/>
      <c r="AR170" s="197"/>
      <c r="AS170" s="197"/>
      <c r="AT170" s="197"/>
      <c r="AU170" s="197"/>
      <c r="AV170" s="197"/>
      <c r="AW170" s="197"/>
      <c r="AX170" s="197"/>
      <c r="AY170">
        <f>COUNTA($C$170)</f>
        <v>1</v>
      </c>
    </row>
    <row r="171" spans="1:51" ht="30" customHeight="1" x14ac:dyDescent="0.15">
      <c r="A171" s="264">
        <v>3</v>
      </c>
      <c r="B171" s="264">
        <v>1</v>
      </c>
      <c r="C171" s="272" t="s">
        <v>621</v>
      </c>
      <c r="D171" s="273"/>
      <c r="E171" s="273"/>
      <c r="F171" s="273"/>
      <c r="G171" s="273"/>
      <c r="H171" s="273"/>
      <c r="I171" s="273"/>
      <c r="J171" s="274">
        <v>9000020064017</v>
      </c>
      <c r="K171" s="275"/>
      <c r="L171" s="275"/>
      <c r="M171" s="275"/>
      <c r="N171" s="275"/>
      <c r="O171" s="275"/>
      <c r="P171" s="181" t="s">
        <v>628</v>
      </c>
      <c r="Q171" s="182"/>
      <c r="R171" s="182"/>
      <c r="S171" s="182"/>
      <c r="T171" s="182"/>
      <c r="U171" s="182"/>
      <c r="V171" s="182"/>
      <c r="W171" s="182"/>
      <c r="X171" s="182"/>
      <c r="Y171" s="183">
        <v>7</v>
      </c>
      <c r="Z171" s="184"/>
      <c r="AA171" s="184"/>
      <c r="AB171" s="185"/>
      <c r="AC171" s="186" t="s">
        <v>627</v>
      </c>
      <c r="AD171" s="187"/>
      <c r="AE171" s="187"/>
      <c r="AF171" s="187"/>
      <c r="AG171" s="187"/>
      <c r="AH171" s="188" t="s">
        <v>260</v>
      </c>
      <c r="AI171" s="189"/>
      <c r="AJ171" s="189"/>
      <c r="AK171" s="189"/>
      <c r="AL171" s="188" t="s">
        <v>260</v>
      </c>
      <c r="AM171" s="189"/>
      <c r="AN171" s="189"/>
      <c r="AO171" s="189"/>
      <c r="AP171" s="197" t="s">
        <v>260</v>
      </c>
      <c r="AQ171" s="197"/>
      <c r="AR171" s="197"/>
      <c r="AS171" s="197"/>
      <c r="AT171" s="197"/>
      <c r="AU171" s="197"/>
      <c r="AV171" s="197"/>
      <c r="AW171" s="197"/>
      <c r="AX171" s="197"/>
      <c r="AY171">
        <f>COUNTA($C$171)</f>
        <v>1</v>
      </c>
    </row>
    <row r="172" spans="1:51" ht="30" customHeight="1" x14ac:dyDescent="0.15">
      <c r="A172" s="264">
        <v>4</v>
      </c>
      <c r="B172" s="264">
        <v>1</v>
      </c>
      <c r="C172" s="272" t="s">
        <v>622</v>
      </c>
      <c r="D172" s="273"/>
      <c r="E172" s="273"/>
      <c r="F172" s="273"/>
      <c r="G172" s="273"/>
      <c r="H172" s="273"/>
      <c r="I172" s="273"/>
      <c r="J172" s="274">
        <v>7000020325015</v>
      </c>
      <c r="K172" s="275"/>
      <c r="L172" s="275"/>
      <c r="M172" s="275"/>
      <c r="N172" s="275"/>
      <c r="O172" s="275"/>
      <c r="P172" s="181" t="s">
        <v>628</v>
      </c>
      <c r="Q172" s="182"/>
      <c r="R172" s="182"/>
      <c r="S172" s="182"/>
      <c r="T172" s="182"/>
      <c r="U172" s="182"/>
      <c r="V172" s="182"/>
      <c r="W172" s="182"/>
      <c r="X172" s="182"/>
      <c r="Y172" s="183">
        <v>6</v>
      </c>
      <c r="Z172" s="184"/>
      <c r="AA172" s="184"/>
      <c r="AB172" s="185"/>
      <c r="AC172" s="186" t="s">
        <v>627</v>
      </c>
      <c r="AD172" s="187"/>
      <c r="AE172" s="187"/>
      <c r="AF172" s="187"/>
      <c r="AG172" s="187"/>
      <c r="AH172" s="188" t="s">
        <v>260</v>
      </c>
      <c r="AI172" s="189"/>
      <c r="AJ172" s="189"/>
      <c r="AK172" s="189"/>
      <c r="AL172" s="188" t="s">
        <v>260</v>
      </c>
      <c r="AM172" s="189"/>
      <c r="AN172" s="189"/>
      <c r="AO172" s="189"/>
      <c r="AP172" s="197" t="s">
        <v>260</v>
      </c>
      <c r="AQ172" s="197"/>
      <c r="AR172" s="197"/>
      <c r="AS172" s="197"/>
      <c r="AT172" s="197"/>
      <c r="AU172" s="197"/>
      <c r="AV172" s="197"/>
      <c r="AW172" s="197"/>
      <c r="AX172" s="197"/>
      <c r="AY172">
        <f>COUNTA($C$172)</f>
        <v>1</v>
      </c>
    </row>
    <row r="173" spans="1:51" ht="30" customHeight="1" x14ac:dyDescent="0.15">
      <c r="A173" s="264">
        <v>5</v>
      </c>
      <c r="B173" s="264">
        <v>1</v>
      </c>
      <c r="C173" s="272" t="s">
        <v>629</v>
      </c>
      <c r="D173" s="273"/>
      <c r="E173" s="273"/>
      <c r="F173" s="273"/>
      <c r="G173" s="273"/>
      <c r="H173" s="273"/>
      <c r="I173" s="273"/>
      <c r="J173" s="274">
        <v>7000020010006</v>
      </c>
      <c r="K173" s="275"/>
      <c r="L173" s="275"/>
      <c r="M173" s="275"/>
      <c r="N173" s="275"/>
      <c r="O173" s="275"/>
      <c r="P173" s="181" t="s">
        <v>628</v>
      </c>
      <c r="Q173" s="182"/>
      <c r="R173" s="182"/>
      <c r="S173" s="182"/>
      <c r="T173" s="182"/>
      <c r="U173" s="182"/>
      <c r="V173" s="182"/>
      <c r="W173" s="182"/>
      <c r="X173" s="182"/>
      <c r="Y173" s="183">
        <v>5</v>
      </c>
      <c r="Z173" s="184"/>
      <c r="AA173" s="184"/>
      <c r="AB173" s="185"/>
      <c r="AC173" s="186" t="s">
        <v>627</v>
      </c>
      <c r="AD173" s="187"/>
      <c r="AE173" s="187"/>
      <c r="AF173" s="187"/>
      <c r="AG173" s="187"/>
      <c r="AH173" s="188" t="s">
        <v>260</v>
      </c>
      <c r="AI173" s="189"/>
      <c r="AJ173" s="189"/>
      <c r="AK173" s="189"/>
      <c r="AL173" s="188" t="s">
        <v>260</v>
      </c>
      <c r="AM173" s="189"/>
      <c r="AN173" s="189"/>
      <c r="AO173" s="189"/>
      <c r="AP173" s="197" t="s">
        <v>260</v>
      </c>
      <c r="AQ173" s="197"/>
      <c r="AR173" s="197"/>
      <c r="AS173" s="197"/>
      <c r="AT173" s="197"/>
      <c r="AU173" s="197"/>
      <c r="AV173" s="197"/>
      <c r="AW173" s="197"/>
      <c r="AX173" s="197"/>
      <c r="AY173">
        <f>COUNTA($C$173)</f>
        <v>1</v>
      </c>
    </row>
    <row r="174" spans="1:51" ht="30" customHeight="1" x14ac:dyDescent="0.15">
      <c r="A174" s="264">
        <v>6</v>
      </c>
      <c r="B174" s="264">
        <v>1</v>
      </c>
      <c r="C174" s="272" t="s">
        <v>623</v>
      </c>
      <c r="D174" s="273"/>
      <c r="E174" s="273"/>
      <c r="F174" s="273"/>
      <c r="G174" s="273"/>
      <c r="H174" s="273"/>
      <c r="I174" s="273"/>
      <c r="J174" s="274">
        <v>8000020033022</v>
      </c>
      <c r="K174" s="275"/>
      <c r="L174" s="275"/>
      <c r="M174" s="275"/>
      <c r="N174" s="275"/>
      <c r="O174" s="275"/>
      <c r="P174" s="181" t="s">
        <v>628</v>
      </c>
      <c r="Q174" s="182"/>
      <c r="R174" s="182"/>
      <c r="S174" s="182"/>
      <c r="T174" s="182"/>
      <c r="U174" s="182"/>
      <c r="V174" s="182"/>
      <c r="W174" s="182"/>
      <c r="X174" s="182"/>
      <c r="Y174" s="183">
        <v>5</v>
      </c>
      <c r="Z174" s="184"/>
      <c r="AA174" s="184"/>
      <c r="AB174" s="185"/>
      <c r="AC174" s="186" t="s">
        <v>627</v>
      </c>
      <c r="AD174" s="187"/>
      <c r="AE174" s="187"/>
      <c r="AF174" s="187"/>
      <c r="AG174" s="187"/>
      <c r="AH174" s="188" t="s">
        <v>260</v>
      </c>
      <c r="AI174" s="189"/>
      <c r="AJ174" s="189"/>
      <c r="AK174" s="189"/>
      <c r="AL174" s="188" t="s">
        <v>260</v>
      </c>
      <c r="AM174" s="189"/>
      <c r="AN174" s="189"/>
      <c r="AO174" s="189"/>
      <c r="AP174" s="197" t="s">
        <v>260</v>
      </c>
      <c r="AQ174" s="197"/>
      <c r="AR174" s="197"/>
      <c r="AS174" s="197"/>
      <c r="AT174" s="197"/>
      <c r="AU174" s="197"/>
      <c r="AV174" s="197"/>
      <c r="AW174" s="197"/>
      <c r="AX174" s="197"/>
      <c r="AY174">
        <f>COUNTA($C$174)</f>
        <v>1</v>
      </c>
    </row>
    <row r="175" spans="1:51" ht="30" customHeight="1" x14ac:dyDescent="0.15">
      <c r="A175" s="264">
        <v>7</v>
      </c>
      <c r="B175" s="264">
        <v>1</v>
      </c>
      <c r="C175" s="272" t="s">
        <v>624</v>
      </c>
      <c r="D175" s="273"/>
      <c r="E175" s="273"/>
      <c r="F175" s="273"/>
      <c r="G175" s="273"/>
      <c r="H175" s="273"/>
      <c r="I175" s="273"/>
      <c r="J175" s="274">
        <v>5000020174637</v>
      </c>
      <c r="K175" s="275"/>
      <c r="L175" s="275"/>
      <c r="M175" s="275"/>
      <c r="N175" s="275"/>
      <c r="O175" s="275"/>
      <c r="P175" s="181" t="s">
        <v>628</v>
      </c>
      <c r="Q175" s="182"/>
      <c r="R175" s="182"/>
      <c r="S175" s="182"/>
      <c r="T175" s="182"/>
      <c r="U175" s="182"/>
      <c r="V175" s="182"/>
      <c r="W175" s="182"/>
      <c r="X175" s="182"/>
      <c r="Y175" s="183">
        <v>5</v>
      </c>
      <c r="Z175" s="184"/>
      <c r="AA175" s="184"/>
      <c r="AB175" s="185"/>
      <c r="AC175" s="186" t="s">
        <v>627</v>
      </c>
      <c r="AD175" s="187"/>
      <c r="AE175" s="187"/>
      <c r="AF175" s="187"/>
      <c r="AG175" s="187"/>
      <c r="AH175" s="188" t="s">
        <v>260</v>
      </c>
      <c r="AI175" s="189"/>
      <c r="AJ175" s="189"/>
      <c r="AK175" s="189"/>
      <c r="AL175" s="188" t="s">
        <v>260</v>
      </c>
      <c r="AM175" s="189"/>
      <c r="AN175" s="189"/>
      <c r="AO175" s="189"/>
      <c r="AP175" s="197" t="s">
        <v>260</v>
      </c>
      <c r="AQ175" s="197"/>
      <c r="AR175" s="197"/>
      <c r="AS175" s="197"/>
      <c r="AT175" s="197"/>
      <c r="AU175" s="197"/>
      <c r="AV175" s="197"/>
      <c r="AW175" s="197"/>
      <c r="AX175" s="197"/>
      <c r="AY175">
        <f>COUNTA($C$175)</f>
        <v>1</v>
      </c>
    </row>
    <row r="176" spans="1:51" ht="30" customHeight="1" x14ac:dyDescent="0.15">
      <c r="A176" s="264">
        <v>8</v>
      </c>
      <c r="B176" s="264">
        <v>1</v>
      </c>
      <c r="C176" s="272" t="s">
        <v>625</v>
      </c>
      <c r="D176" s="273"/>
      <c r="E176" s="273"/>
      <c r="F176" s="273"/>
      <c r="G176" s="273"/>
      <c r="H176" s="273"/>
      <c r="I176" s="273"/>
      <c r="J176" s="274">
        <v>9000020325252</v>
      </c>
      <c r="K176" s="275"/>
      <c r="L176" s="275"/>
      <c r="M176" s="275"/>
      <c r="N176" s="275"/>
      <c r="O176" s="275"/>
      <c r="P176" s="181" t="s">
        <v>628</v>
      </c>
      <c r="Q176" s="182"/>
      <c r="R176" s="182"/>
      <c r="S176" s="182"/>
      <c r="T176" s="182"/>
      <c r="U176" s="182"/>
      <c r="V176" s="182"/>
      <c r="W176" s="182"/>
      <c r="X176" s="182"/>
      <c r="Y176" s="183">
        <v>4</v>
      </c>
      <c r="Z176" s="184"/>
      <c r="AA176" s="184"/>
      <c r="AB176" s="185"/>
      <c r="AC176" s="186" t="s">
        <v>627</v>
      </c>
      <c r="AD176" s="187"/>
      <c r="AE176" s="187"/>
      <c r="AF176" s="187"/>
      <c r="AG176" s="187"/>
      <c r="AH176" s="188" t="s">
        <v>260</v>
      </c>
      <c r="AI176" s="189"/>
      <c r="AJ176" s="189"/>
      <c r="AK176" s="189"/>
      <c r="AL176" s="188" t="s">
        <v>260</v>
      </c>
      <c r="AM176" s="189"/>
      <c r="AN176" s="189"/>
      <c r="AO176" s="189"/>
      <c r="AP176" s="197" t="s">
        <v>260</v>
      </c>
      <c r="AQ176" s="197"/>
      <c r="AR176" s="197"/>
      <c r="AS176" s="197"/>
      <c r="AT176" s="197"/>
      <c r="AU176" s="197"/>
      <c r="AV176" s="197"/>
      <c r="AW176" s="197"/>
      <c r="AX176" s="197"/>
      <c r="AY176">
        <f>COUNTA($C$176)</f>
        <v>1</v>
      </c>
    </row>
    <row r="177" spans="1:51" ht="48.75" customHeight="1" x14ac:dyDescent="0.15">
      <c r="A177" s="264">
        <v>9</v>
      </c>
      <c r="B177" s="264">
        <v>1</v>
      </c>
      <c r="C177" s="272" t="s">
        <v>630</v>
      </c>
      <c r="D177" s="273"/>
      <c r="E177" s="273"/>
      <c r="F177" s="273"/>
      <c r="G177" s="273"/>
      <c r="H177" s="273"/>
      <c r="I177" s="273"/>
      <c r="J177" s="274">
        <v>1000020320005</v>
      </c>
      <c r="K177" s="275"/>
      <c r="L177" s="275"/>
      <c r="M177" s="275"/>
      <c r="N177" s="275"/>
      <c r="O177" s="275"/>
      <c r="P177" s="181" t="s">
        <v>628</v>
      </c>
      <c r="Q177" s="182"/>
      <c r="R177" s="182"/>
      <c r="S177" s="182"/>
      <c r="T177" s="182"/>
      <c r="U177" s="182"/>
      <c r="V177" s="182"/>
      <c r="W177" s="182"/>
      <c r="X177" s="182"/>
      <c r="Y177" s="183">
        <v>4</v>
      </c>
      <c r="Z177" s="184"/>
      <c r="AA177" s="184"/>
      <c r="AB177" s="185"/>
      <c r="AC177" s="186" t="s">
        <v>627</v>
      </c>
      <c r="AD177" s="187"/>
      <c r="AE177" s="187"/>
      <c r="AF177" s="187"/>
      <c r="AG177" s="187"/>
      <c r="AH177" s="188" t="s">
        <v>260</v>
      </c>
      <c r="AI177" s="189"/>
      <c r="AJ177" s="189"/>
      <c r="AK177" s="189"/>
      <c r="AL177" s="188" t="s">
        <v>260</v>
      </c>
      <c r="AM177" s="189"/>
      <c r="AN177" s="189"/>
      <c r="AO177" s="189"/>
      <c r="AP177" s="197" t="s">
        <v>260</v>
      </c>
      <c r="AQ177" s="197"/>
      <c r="AR177" s="197"/>
      <c r="AS177" s="197"/>
      <c r="AT177" s="197"/>
      <c r="AU177" s="197"/>
      <c r="AV177" s="197"/>
      <c r="AW177" s="197"/>
      <c r="AX177" s="197"/>
      <c r="AY177">
        <f>COUNTA($C$177)</f>
        <v>1</v>
      </c>
    </row>
    <row r="178" spans="1:51" ht="30" customHeight="1" x14ac:dyDescent="0.15">
      <c r="A178" s="264">
        <v>10</v>
      </c>
      <c r="B178" s="264">
        <v>1</v>
      </c>
      <c r="C178" s="272" t="s">
        <v>626</v>
      </c>
      <c r="D178" s="273"/>
      <c r="E178" s="273"/>
      <c r="F178" s="273"/>
      <c r="G178" s="273"/>
      <c r="H178" s="273"/>
      <c r="I178" s="273"/>
      <c r="J178" s="274">
        <v>1000020322091</v>
      </c>
      <c r="K178" s="275"/>
      <c r="L178" s="275"/>
      <c r="M178" s="275"/>
      <c r="N178" s="275"/>
      <c r="O178" s="275"/>
      <c r="P178" s="181" t="s">
        <v>628</v>
      </c>
      <c r="Q178" s="182"/>
      <c r="R178" s="182"/>
      <c r="S178" s="182"/>
      <c r="T178" s="182"/>
      <c r="U178" s="182"/>
      <c r="V178" s="182"/>
      <c r="W178" s="182"/>
      <c r="X178" s="182"/>
      <c r="Y178" s="183">
        <v>4</v>
      </c>
      <c r="Z178" s="184"/>
      <c r="AA178" s="184"/>
      <c r="AB178" s="185"/>
      <c r="AC178" s="186" t="s">
        <v>627</v>
      </c>
      <c r="AD178" s="187"/>
      <c r="AE178" s="187"/>
      <c r="AF178" s="187"/>
      <c r="AG178" s="187"/>
      <c r="AH178" s="188" t="s">
        <v>260</v>
      </c>
      <c r="AI178" s="189"/>
      <c r="AJ178" s="189"/>
      <c r="AK178" s="189"/>
      <c r="AL178" s="188" t="s">
        <v>260</v>
      </c>
      <c r="AM178" s="189"/>
      <c r="AN178" s="189"/>
      <c r="AO178" s="189"/>
      <c r="AP178" s="197" t="s">
        <v>260</v>
      </c>
      <c r="AQ178" s="197"/>
      <c r="AR178" s="197"/>
      <c r="AS178" s="197"/>
      <c r="AT178" s="197"/>
      <c r="AU178" s="197"/>
      <c r="AV178" s="197"/>
      <c r="AW178" s="197"/>
      <c r="AX178" s="197"/>
      <c r="AY178">
        <f>COUNTA($C$178)</f>
        <v>1</v>
      </c>
    </row>
    <row r="179" spans="1:51" ht="24.75" customHeight="1" x14ac:dyDescent="0.15">
      <c r="A179" s="42"/>
      <c r="B179" s="42"/>
      <c r="C179" s="42"/>
      <c r="D179" s="42"/>
      <c r="E179" s="42"/>
      <c r="F179" s="42"/>
      <c r="G179" s="42"/>
      <c r="H179" s="42"/>
      <c r="I179" s="42"/>
      <c r="J179" s="43"/>
      <c r="K179" s="43"/>
      <c r="L179" s="43"/>
      <c r="M179" s="43"/>
      <c r="N179" s="43"/>
      <c r="O179" s="43"/>
      <c r="P179" s="44"/>
      <c r="Q179" s="44"/>
      <c r="R179" s="44"/>
      <c r="S179" s="44"/>
      <c r="T179" s="44"/>
      <c r="U179" s="44"/>
      <c r="V179" s="44"/>
      <c r="W179" s="44"/>
      <c r="X179" s="44"/>
      <c r="Y179" s="45"/>
      <c r="Z179" s="45"/>
      <c r="AA179" s="45"/>
      <c r="AB179" s="45"/>
      <c r="AC179" s="45"/>
      <c r="AD179" s="45"/>
      <c r="AE179" s="45"/>
      <c r="AF179" s="45"/>
      <c r="AG179" s="45"/>
      <c r="AH179" s="45"/>
      <c r="AI179" s="45"/>
      <c r="AJ179" s="45"/>
      <c r="AK179" s="45"/>
      <c r="AL179" s="45"/>
      <c r="AM179" s="45"/>
      <c r="AN179" s="45"/>
      <c r="AO179" s="45"/>
      <c r="AP179" s="44"/>
      <c r="AQ179" s="44"/>
      <c r="AR179" s="44"/>
      <c r="AS179" s="44"/>
      <c r="AT179" s="44"/>
      <c r="AU179" s="44"/>
      <c r="AV179" s="44"/>
      <c r="AW179" s="44"/>
      <c r="AX179" s="44"/>
      <c r="AY179">
        <f>COUNTA($C$182)</f>
        <v>1</v>
      </c>
    </row>
    <row r="180" spans="1:51" ht="24.75" customHeight="1" x14ac:dyDescent="0.15">
      <c r="A180" s="42"/>
      <c r="B180" s="46" t="s">
        <v>169</v>
      </c>
      <c r="C180" s="42"/>
      <c r="D180" s="42"/>
      <c r="E180" s="42"/>
      <c r="F180" s="42"/>
      <c r="G180" s="42"/>
      <c r="H180" s="42"/>
      <c r="I180" s="42"/>
      <c r="J180" s="42"/>
      <c r="K180" s="42"/>
      <c r="L180" s="42"/>
      <c r="M180" s="42"/>
      <c r="N180" s="42"/>
      <c r="O180" s="42"/>
      <c r="P180" s="47"/>
      <c r="Q180" s="47"/>
      <c r="R180" s="47"/>
      <c r="S180" s="47"/>
      <c r="T180" s="47"/>
      <c r="U180" s="47"/>
      <c r="V180" s="47"/>
      <c r="W180" s="47"/>
      <c r="X180" s="47"/>
      <c r="Y180" s="48"/>
      <c r="Z180" s="48"/>
      <c r="AA180" s="48"/>
      <c r="AB180" s="48"/>
      <c r="AC180" s="48"/>
      <c r="AD180" s="48"/>
      <c r="AE180" s="48"/>
      <c r="AF180" s="48"/>
      <c r="AG180" s="48"/>
      <c r="AH180" s="48"/>
      <c r="AI180" s="48"/>
      <c r="AJ180" s="48"/>
      <c r="AK180" s="48"/>
      <c r="AL180" s="48"/>
      <c r="AM180" s="48"/>
      <c r="AN180" s="48"/>
      <c r="AO180" s="48"/>
      <c r="AP180" s="47"/>
      <c r="AQ180" s="47"/>
      <c r="AR180" s="47"/>
      <c r="AS180" s="47"/>
      <c r="AT180" s="47"/>
      <c r="AU180" s="47"/>
      <c r="AV180" s="47"/>
      <c r="AW180" s="47"/>
      <c r="AX180" s="47"/>
      <c r="AY180">
        <f>$AY$179</f>
        <v>1</v>
      </c>
    </row>
    <row r="181" spans="1:51" ht="59.25" customHeight="1" x14ac:dyDescent="0.15">
      <c r="A181" s="265"/>
      <c r="B181" s="265"/>
      <c r="C181" s="265" t="s">
        <v>26</v>
      </c>
      <c r="D181" s="265"/>
      <c r="E181" s="265"/>
      <c r="F181" s="265"/>
      <c r="G181" s="265"/>
      <c r="H181" s="265"/>
      <c r="I181" s="265"/>
      <c r="J181" s="266" t="s">
        <v>187</v>
      </c>
      <c r="K181" s="82"/>
      <c r="L181" s="82"/>
      <c r="M181" s="82"/>
      <c r="N181" s="82"/>
      <c r="O181" s="82"/>
      <c r="P181" s="211" t="s">
        <v>174</v>
      </c>
      <c r="Q181" s="211"/>
      <c r="R181" s="211"/>
      <c r="S181" s="211"/>
      <c r="T181" s="211"/>
      <c r="U181" s="211"/>
      <c r="V181" s="211"/>
      <c r="W181" s="211"/>
      <c r="X181" s="211"/>
      <c r="Y181" s="267" t="s">
        <v>186</v>
      </c>
      <c r="Z181" s="268"/>
      <c r="AA181" s="268"/>
      <c r="AB181" s="268"/>
      <c r="AC181" s="266" t="s">
        <v>212</v>
      </c>
      <c r="AD181" s="266"/>
      <c r="AE181" s="266"/>
      <c r="AF181" s="266"/>
      <c r="AG181" s="266"/>
      <c r="AH181" s="267" t="s">
        <v>228</v>
      </c>
      <c r="AI181" s="265"/>
      <c r="AJ181" s="265"/>
      <c r="AK181" s="265"/>
      <c r="AL181" s="265" t="s">
        <v>21</v>
      </c>
      <c r="AM181" s="265"/>
      <c r="AN181" s="265"/>
      <c r="AO181" s="271"/>
      <c r="AP181" s="196" t="s">
        <v>188</v>
      </c>
      <c r="AQ181" s="196"/>
      <c r="AR181" s="196"/>
      <c r="AS181" s="196"/>
      <c r="AT181" s="196"/>
      <c r="AU181" s="196"/>
      <c r="AV181" s="196"/>
      <c r="AW181" s="196"/>
      <c r="AX181" s="196"/>
      <c r="AY181">
        <f t="shared" ref="AY181:AY182" si="8">$AY$179</f>
        <v>1</v>
      </c>
    </row>
    <row r="182" spans="1:51" ht="72.75" customHeight="1" x14ac:dyDescent="0.15">
      <c r="A182" s="264">
        <v>1</v>
      </c>
      <c r="B182" s="264">
        <v>1</v>
      </c>
      <c r="C182" s="272" t="s">
        <v>631</v>
      </c>
      <c r="D182" s="273"/>
      <c r="E182" s="273"/>
      <c r="F182" s="273"/>
      <c r="G182" s="273"/>
      <c r="H182" s="273"/>
      <c r="I182" s="273"/>
      <c r="J182" s="274">
        <v>1280005007169</v>
      </c>
      <c r="K182" s="275"/>
      <c r="L182" s="275"/>
      <c r="M182" s="275"/>
      <c r="N182" s="275"/>
      <c r="O182" s="275"/>
      <c r="P182" s="181" t="s">
        <v>643</v>
      </c>
      <c r="Q182" s="182"/>
      <c r="R182" s="182"/>
      <c r="S182" s="182"/>
      <c r="T182" s="182"/>
      <c r="U182" s="182"/>
      <c r="V182" s="182"/>
      <c r="W182" s="182"/>
      <c r="X182" s="182"/>
      <c r="Y182" s="183">
        <v>36</v>
      </c>
      <c r="Z182" s="184"/>
      <c r="AA182" s="184"/>
      <c r="AB182" s="185"/>
      <c r="AC182" s="186" t="s">
        <v>231</v>
      </c>
      <c r="AD182" s="187"/>
      <c r="AE182" s="187"/>
      <c r="AF182" s="187"/>
      <c r="AG182" s="187"/>
      <c r="AH182" s="269">
        <v>1</v>
      </c>
      <c r="AI182" s="270"/>
      <c r="AJ182" s="270"/>
      <c r="AK182" s="270"/>
      <c r="AL182" s="276" t="s">
        <v>260</v>
      </c>
      <c r="AM182" s="277"/>
      <c r="AN182" s="277"/>
      <c r="AO182" s="278"/>
      <c r="AP182" s="197" t="s">
        <v>632</v>
      </c>
      <c r="AQ182" s="197"/>
      <c r="AR182" s="197"/>
      <c r="AS182" s="197"/>
      <c r="AT182" s="197"/>
      <c r="AU182" s="197"/>
      <c r="AV182" s="197"/>
      <c r="AW182" s="197"/>
      <c r="AX182" s="197"/>
      <c r="AY182">
        <f t="shared" si="8"/>
        <v>1</v>
      </c>
    </row>
    <row r="183" spans="1:51" ht="72.75" customHeight="1" x14ac:dyDescent="0.15">
      <c r="A183" s="264">
        <v>2</v>
      </c>
      <c r="B183" s="264">
        <v>1</v>
      </c>
      <c r="C183" s="272" t="s">
        <v>633</v>
      </c>
      <c r="D183" s="273"/>
      <c r="E183" s="273"/>
      <c r="F183" s="273"/>
      <c r="G183" s="273"/>
      <c r="H183" s="273"/>
      <c r="I183" s="273"/>
      <c r="J183" s="274">
        <v>2010401005495</v>
      </c>
      <c r="K183" s="275"/>
      <c r="L183" s="275"/>
      <c r="M183" s="275"/>
      <c r="N183" s="275"/>
      <c r="O183" s="275"/>
      <c r="P183" s="181" t="s">
        <v>618</v>
      </c>
      <c r="Q183" s="182"/>
      <c r="R183" s="182"/>
      <c r="S183" s="182"/>
      <c r="T183" s="182"/>
      <c r="U183" s="182"/>
      <c r="V183" s="182"/>
      <c r="W183" s="182"/>
      <c r="X183" s="182"/>
      <c r="Y183" s="183">
        <v>2</v>
      </c>
      <c r="Z183" s="184"/>
      <c r="AA183" s="184"/>
      <c r="AB183" s="185"/>
      <c r="AC183" s="186" t="s">
        <v>230</v>
      </c>
      <c r="AD183" s="187"/>
      <c r="AE183" s="187"/>
      <c r="AF183" s="187"/>
      <c r="AG183" s="187"/>
      <c r="AH183" s="269">
        <v>11</v>
      </c>
      <c r="AI183" s="270"/>
      <c r="AJ183" s="270"/>
      <c r="AK183" s="270"/>
      <c r="AL183" s="276" t="s">
        <v>260</v>
      </c>
      <c r="AM183" s="277"/>
      <c r="AN183" s="277"/>
      <c r="AO183" s="278"/>
      <c r="AP183" s="197" t="s">
        <v>632</v>
      </c>
      <c r="AQ183" s="197"/>
      <c r="AR183" s="197"/>
      <c r="AS183" s="197"/>
      <c r="AT183" s="197"/>
      <c r="AU183" s="197"/>
      <c r="AV183" s="197"/>
      <c r="AW183" s="197"/>
      <c r="AX183" s="197"/>
      <c r="AY183">
        <f>COUNTA($C$183)</f>
        <v>1</v>
      </c>
    </row>
    <row r="184" spans="1:51" ht="72.75" customHeight="1" x14ac:dyDescent="0.15">
      <c r="A184" s="264">
        <v>3</v>
      </c>
      <c r="B184" s="264">
        <v>1</v>
      </c>
      <c r="C184" s="272" t="s">
        <v>663</v>
      </c>
      <c r="D184" s="273"/>
      <c r="E184" s="273"/>
      <c r="F184" s="273"/>
      <c r="G184" s="273"/>
      <c r="H184" s="273"/>
      <c r="I184" s="273"/>
      <c r="J184" s="274">
        <v>2010405000906</v>
      </c>
      <c r="K184" s="275"/>
      <c r="L184" s="275"/>
      <c r="M184" s="275"/>
      <c r="N184" s="275"/>
      <c r="O184" s="275"/>
      <c r="P184" s="181" t="s">
        <v>664</v>
      </c>
      <c r="Q184" s="182"/>
      <c r="R184" s="182"/>
      <c r="S184" s="182"/>
      <c r="T184" s="182"/>
      <c r="U184" s="182"/>
      <c r="V184" s="182"/>
      <c r="W184" s="182"/>
      <c r="X184" s="182"/>
      <c r="Y184" s="183">
        <v>1</v>
      </c>
      <c r="Z184" s="184"/>
      <c r="AA184" s="184"/>
      <c r="AB184" s="185"/>
      <c r="AC184" s="186" t="s">
        <v>236</v>
      </c>
      <c r="AD184" s="187"/>
      <c r="AE184" s="187"/>
      <c r="AF184" s="187"/>
      <c r="AG184" s="187"/>
      <c r="AH184" s="188">
        <v>1</v>
      </c>
      <c r="AI184" s="189"/>
      <c r="AJ184" s="189"/>
      <c r="AK184" s="189"/>
      <c r="AL184" s="276" t="s">
        <v>260</v>
      </c>
      <c r="AM184" s="277"/>
      <c r="AN184" s="277"/>
      <c r="AO184" s="278"/>
      <c r="AP184" s="197" t="s">
        <v>563</v>
      </c>
      <c r="AQ184" s="197"/>
      <c r="AR184" s="197"/>
      <c r="AS184" s="197"/>
      <c r="AT184" s="197"/>
      <c r="AU184" s="197"/>
      <c r="AV184" s="197"/>
      <c r="AW184" s="197"/>
      <c r="AX184" s="197"/>
      <c r="AY184">
        <f>COUNTA($C$184)</f>
        <v>1</v>
      </c>
    </row>
  </sheetData>
  <sheetProtection formatRows="0"/>
  <dataConsolidate/>
  <mergeCells count="860">
    <mergeCell ref="A55:F56"/>
    <mergeCell ref="G55:AX56"/>
    <mergeCell ref="A62:F63"/>
    <mergeCell ref="G62:AX63"/>
    <mergeCell ref="C94:D95"/>
    <mergeCell ref="A94:B95"/>
    <mergeCell ref="AG109:AX109"/>
    <mergeCell ref="AB73:AD73"/>
    <mergeCell ref="G74:X75"/>
    <mergeCell ref="Y74:AA74"/>
    <mergeCell ref="AB75:AD75"/>
    <mergeCell ref="G70:X70"/>
    <mergeCell ref="AM80:AP80"/>
    <mergeCell ref="AM79:AP79"/>
    <mergeCell ref="A34:F35"/>
    <mergeCell ref="G34:AX35"/>
    <mergeCell ref="AD107:AF107"/>
    <mergeCell ref="AG106:AX106"/>
    <mergeCell ref="AQ68:AT68"/>
    <mergeCell ref="AU68:AX68"/>
    <mergeCell ref="AQ69:AT69"/>
    <mergeCell ref="AU69:AX69"/>
    <mergeCell ref="AQ70:AT70"/>
    <mergeCell ref="AU70:AX70"/>
    <mergeCell ref="AQ71:AT71"/>
    <mergeCell ref="AU71:AX71"/>
    <mergeCell ref="AQ72:AT72"/>
    <mergeCell ref="AU72:AX72"/>
    <mergeCell ref="AQ64:AT64"/>
    <mergeCell ref="AU76:AX76"/>
    <mergeCell ref="AQ77:AT77"/>
    <mergeCell ref="AU77:AX77"/>
    <mergeCell ref="AQ78:AT78"/>
    <mergeCell ref="AU78:AX78"/>
    <mergeCell ref="A41:F42"/>
    <mergeCell ref="G41:AX42"/>
    <mergeCell ref="A48:F49"/>
    <mergeCell ref="G48:AX49"/>
    <mergeCell ref="C171:I171"/>
    <mergeCell ref="C172:I172"/>
    <mergeCell ref="C173:I173"/>
    <mergeCell ref="C174:I174"/>
    <mergeCell ref="C175:I175"/>
    <mergeCell ref="C176:I176"/>
    <mergeCell ref="C177:I177"/>
    <mergeCell ref="C178:I178"/>
    <mergeCell ref="AG99:AX99"/>
    <mergeCell ref="AL163:AN163"/>
    <mergeCell ref="G6:AX6"/>
    <mergeCell ref="A50:F54"/>
    <mergeCell ref="AB57:AD58"/>
    <mergeCell ref="G43:O44"/>
    <mergeCell ref="AI73:AL73"/>
    <mergeCell ref="AE75:AH75"/>
    <mergeCell ref="AI75:AL75"/>
    <mergeCell ref="AM75:AP75"/>
    <mergeCell ref="A76:F78"/>
    <mergeCell ref="A70:F72"/>
    <mergeCell ref="AQ60:AT60"/>
    <mergeCell ref="Y66:AA66"/>
    <mergeCell ref="AU64:AX64"/>
    <mergeCell ref="AQ65:AT65"/>
    <mergeCell ref="AQ66:AT66"/>
    <mergeCell ref="AU65:AX65"/>
    <mergeCell ref="AU66:AX66"/>
    <mergeCell ref="AQ67:AT67"/>
    <mergeCell ref="AU67:AX67"/>
    <mergeCell ref="G67:X67"/>
    <mergeCell ref="Y67:AA67"/>
    <mergeCell ref="A73:F75"/>
    <mergeCell ref="G73:X73"/>
    <mergeCell ref="Y73:AA73"/>
    <mergeCell ref="A7:F7"/>
    <mergeCell ref="G7:X7"/>
    <mergeCell ref="A8:F8"/>
    <mergeCell ref="A64:F66"/>
    <mergeCell ref="G64:X64"/>
    <mergeCell ref="AI61:AL61"/>
    <mergeCell ref="AB50:AD51"/>
    <mergeCell ref="AB52:AD52"/>
    <mergeCell ref="AB60:AD60"/>
    <mergeCell ref="P52:X54"/>
    <mergeCell ref="Y52:AA52"/>
    <mergeCell ref="Y53:AA53"/>
    <mergeCell ref="AB53:AD53"/>
    <mergeCell ref="Y61:AA61"/>
    <mergeCell ref="G50:O51"/>
    <mergeCell ref="P57:X58"/>
    <mergeCell ref="Y57:AA58"/>
    <mergeCell ref="AB65:AD65"/>
    <mergeCell ref="AB64:AD64"/>
    <mergeCell ref="G45:O47"/>
    <mergeCell ref="Y65:AA65"/>
    <mergeCell ref="G52:O54"/>
    <mergeCell ref="A10:F10"/>
    <mergeCell ref="AB46:AD46"/>
    <mergeCell ref="AI78:AL78"/>
    <mergeCell ref="AE71:AH71"/>
    <mergeCell ref="AI71:AL71"/>
    <mergeCell ref="AM71:AP71"/>
    <mergeCell ref="AI70:AL70"/>
    <mergeCell ref="AI80:AL80"/>
    <mergeCell ref="Y80:AA80"/>
    <mergeCell ref="AM74:AP74"/>
    <mergeCell ref="AI79:AL79"/>
    <mergeCell ref="AM70:AP70"/>
    <mergeCell ref="G59:O61"/>
    <mergeCell ref="P59:X61"/>
    <mergeCell ref="Y59:AA59"/>
    <mergeCell ref="AM61:AP61"/>
    <mergeCell ref="AI60:AL60"/>
    <mergeCell ref="AM60:AP60"/>
    <mergeCell ref="AB66:AD66"/>
    <mergeCell ref="AE66:AH66"/>
    <mergeCell ref="AI66:AL66"/>
    <mergeCell ref="AM66:AP66"/>
    <mergeCell ref="AM68:AP68"/>
    <mergeCell ref="Y78:AA78"/>
    <mergeCell ref="AB78:AD78"/>
    <mergeCell ref="AQ73:AT73"/>
    <mergeCell ref="AQ75:AT75"/>
    <mergeCell ref="AU75:AX75"/>
    <mergeCell ref="AE65:AH65"/>
    <mergeCell ref="AI65:AL65"/>
    <mergeCell ref="AM65:AP65"/>
    <mergeCell ref="AE69:AH69"/>
    <mergeCell ref="AI69:AL69"/>
    <mergeCell ref="AM69:AP69"/>
    <mergeCell ref="AM72:AP72"/>
    <mergeCell ref="AI67:AL67"/>
    <mergeCell ref="AM67:AP67"/>
    <mergeCell ref="AE68:AH68"/>
    <mergeCell ref="AI68:AL68"/>
    <mergeCell ref="AE72:AH72"/>
    <mergeCell ref="AI72:AL72"/>
    <mergeCell ref="AB76:AD76"/>
    <mergeCell ref="Y68:AA68"/>
    <mergeCell ref="AB68:AD68"/>
    <mergeCell ref="Y69:AA69"/>
    <mergeCell ref="AB69:AD69"/>
    <mergeCell ref="AG114:AX114"/>
    <mergeCell ref="C108:AC108"/>
    <mergeCell ref="AI81:AL81"/>
    <mergeCell ref="Y79:AA79"/>
    <mergeCell ref="AB79:AD79"/>
    <mergeCell ref="G80:X81"/>
    <mergeCell ref="AQ86:AX86"/>
    <mergeCell ref="AB84:AD84"/>
    <mergeCell ref="AQ84:AX84"/>
    <mergeCell ref="Y85:AA85"/>
    <mergeCell ref="AB85:AD85"/>
    <mergeCell ref="Y84:AA84"/>
    <mergeCell ref="AQ81:AX81"/>
    <mergeCell ref="AQ79:AX79"/>
    <mergeCell ref="AE80:AH80"/>
    <mergeCell ref="AM85:AP85"/>
    <mergeCell ref="AB80:AD80"/>
    <mergeCell ref="AM81:AP81"/>
    <mergeCell ref="AD98:AF98"/>
    <mergeCell ref="A111:B114"/>
    <mergeCell ref="C111:AC111"/>
    <mergeCell ref="C114:AC114"/>
    <mergeCell ref="AI88:AL88"/>
    <mergeCell ref="AM88:AP88"/>
    <mergeCell ref="AQ88:AX88"/>
    <mergeCell ref="G117:AX117"/>
    <mergeCell ref="G116:AX116"/>
    <mergeCell ref="AE70:AH70"/>
    <mergeCell ref="Y86:AA86"/>
    <mergeCell ref="AB83:AD83"/>
    <mergeCell ref="Y81:AA81"/>
    <mergeCell ref="AB81:AD81"/>
    <mergeCell ref="G82:X82"/>
    <mergeCell ref="Y83:AA83"/>
    <mergeCell ref="AB82:AD82"/>
    <mergeCell ref="C113:AC113"/>
    <mergeCell ref="G83:X84"/>
    <mergeCell ref="A79:F81"/>
    <mergeCell ref="G79:X79"/>
    <mergeCell ref="AD97:AF97"/>
    <mergeCell ref="C97:AC97"/>
    <mergeCell ref="AG98:AX98"/>
    <mergeCell ref="AD115:AF115"/>
    <mergeCell ref="AE82:AH82"/>
    <mergeCell ref="AM86:AP86"/>
    <mergeCell ref="AD105:AF105"/>
    <mergeCell ref="AE83:AH83"/>
    <mergeCell ref="AI83:AL83"/>
    <mergeCell ref="AM83:AP83"/>
    <mergeCell ref="AQ83:AX83"/>
    <mergeCell ref="AE85:AH85"/>
    <mergeCell ref="AI85:AL85"/>
    <mergeCell ref="AQ85:AX85"/>
    <mergeCell ref="G31:O33"/>
    <mergeCell ref="A11:F11"/>
    <mergeCell ref="AD102:AF102"/>
    <mergeCell ref="AH161:AT161"/>
    <mergeCell ref="AH160:AT160"/>
    <mergeCell ref="G161:K161"/>
    <mergeCell ref="A123:E123"/>
    <mergeCell ref="AU60:AX60"/>
    <mergeCell ref="AQ61:AT61"/>
    <mergeCell ref="AU61:AX61"/>
    <mergeCell ref="G36:O37"/>
    <mergeCell ref="P50:X51"/>
    <mergeCell ref="Y50:AA51"/>
    <mergeCell ref="P12:V12"/>
    <mergeCell ref="Y77:AA77"/>
    <mergeCell ref="AB33:AD33"/>
    <mergeCell ref="AD112:AF112"/>
    <mergeCell ref="A159:F162"/>
    <mergeCell ref="AB45:AD45"/>
    <mergeCell ref="AB59:AD59"/>
    <mergeCell ref="Y60:AA60"/>
    <mergeCell ref="A138:F158"/>
    <mergeCell ref="AG115:AX115"/>
    <mergeCell ref="C112:AC112"/>
    <mergeCell ref="AE4:AP4"/>
    <mergeCell ref="AQ4:AX4"/>
    <mergeCell ref="A5:F5"/>
    <mergeCell ref="C105:AC105"/>
    <mergeCell ref="G11:AX11"/>
    <mergeCell ref="Y5:AD5"/>
    <mergeCell ref="AE5:AP5"/>
    <mergeCell ref="AQ5:AX5"/>
    <mergeCell ref="A4:F4"/>
    <mergeCell ref="A6:F6"/>
    <mergeCell ref="AK12:AQ12"/>
    <mergeCell ref="W14:AC14"/>
    <mergeCell ref="AG100:AX100"/>
    <mergeCell ref="AG105:AX105"/>
    <mergeCell ref="C98:AC98"/>
    <mergeCell ref="I16:O16"/>
    <mergeCell ref="P16:V16"/>
    <mergeCell ref="AD101:AF101"/>
    <mergeCell ref="I18:O18"/>
    <mergeCell ref="AD12:AJ12"/>
    <mergeCell ref="AE8:AX8"/>
    <mergeCell ref="W16:AC16"/>
    <mergeCell ref="AR12:AX12"/>
    <mergeCell ref="G13:H18"/>
    <mergeCell ref="AB43:AD44"/>
    <mergeCell ref="AG113:AX113"/>
    <mergeCell ref="AD104:AF104"/>
    <mergeCell ref="A88:F90"/>
    <mergeCell ref="AI90:AL90"/>
    <mergeCell ref="AD106:AF106"/>
    <mergeCell ref="Y54:AA54"/>
    <mergeCell ref="AB54:AD54"/>
    <mergeCell ref="Y46:AA46"/>
    <mergeCell ref="P43:X44"/>
    <mergeCell ref="AI43:AL44"/>
    <mergeCell ref="P45:X47"/>
    <mergeCell ref="AI82:AL82"/>
    <mergeCell ref="AM82:AP82"/>
    <mergeCell ref="AI86:AL86"/>
    <mergeCell ref="Y90:AA90"/>
    <mergeCell ref="C102:D103"/>
    <mergeCell ref="C104:AC104"/>
    <mergeCell ref="AB61:AD61"/>
    <mergeCell ref="Y70:AA70"/>
    <mergeCell ref="AB70:AD70"/>
    <mergeCell ref="AG112:AX112"/>
    <mergeCell ref="AE84:AH84"/>
    <mergeCell ref="AD113:AF113"/>
    <mergeCell ref="Y36:AA37"/>
    <mergeCell ref="AB36:AD37"/>
    <mergeCell ref="I17:O17"/>
    <mergeCell ref="I13:O13"/>
    <mergeCell ref="AQ29:AT29"/>
    <mergeCell ref="A36:F40"/>
    <mergeCell ref="A43:F47"/>
    <mergeCell ref="G29:O30"/>
    <mergeCell ref="AD13:AJ13"/>
    <mergeCell ref="AQ43:AT43"/>
    <mergeCell ref="AR14:AX14"/>
    <mergeCell ref="AK15:AQ15"/>
    <mergeCell ref="AR20:AX20"/>
    <mergeCell ref="AD14:AJ14"/>
    <mergeCell ref="AK14:AQ14"/>
    <mergeCell ref="P13:V13"/>
    <mergeCell ref="P17:V17"/>
    <mergeCell ref="W17:AC17"/>
    <mergeCell ref="AD16:AJ16"/>
    <mergeCell ref="AR16:AX16"/>
    <mergeCell ref="AK16:AQ16"/>
    <mergeCell ref="P31:X33"/>
    <mergeCell ref="P14:V14"/>
    <mergeCell ref="AM43:AP44"/>
    <mergeCell ref="A121:E121"/>
    <mergeCell ref="A116:B117"/>
    <mergeCell ref="Y161:AB161"/>
    <mergeCell ref="A82:F84"/>
    <mergeCell ref="A122:AX122"/>
    <mergeCell ref="A115:B115"/>
    <mergeCell ref="AD108:AF108"/>
    <mergeCell ref="A124:AX124"/>
    <mergeCell ref="F121:AX121"/>
    <mergeCell ref="E102:AC102"/>
    <mergeCell ref="E103:AC103"/>
    <mergeCell ref="AG110:AX110"/>
    <mergeCell ref="A120:AX120"/>
    <mergeCell ref="AG111:AX111"/>
    <mergeCell ref="AD99:AF99"/>
    <mergeCell ref="AG107:AX107"/>
    <mergeCell ref="A118:AX118"/>
    <mergeCell ref="C117:F117"/>
    <mergeCell ref="AE87:AH87"/>
    <mergeCell ref="AI87:AL87"/>
    <mergeCell ref="C107:AC107"/>
    <mergeCell ref="AD110:AF110"/>
    <mergeCell ref="AG108:AX108"/>
    <mergeCell ref="C115:AC115"/>
    <mergeCell ref="L160:X160"/>
    <mergeCell ref="AB90:AD90"/>
    <mergeCell ref="AM87:AP87"/>
    <mergeCell ref="AM91:AP91"/>
    <mergeCell ref="C99:AC99"/>
    <mergeCell ref="C100:AC100"/>
    <mergeCell ref="C101:AC101"/>
    <mergeCell ref="AI91:AL91"/>
    <mergeCell ref="AG97:AX97"/>
    <mergeCell ref="G91:X91"/>
    <mergeCell ref="G86:X87"/>
    <mergeCell ref="A125:AX125"/>
    <mergeCell ref="AC159:AX159"/>
    <mergeCell ref="A119:AX119"/>
    <mergeCell ref="F123:AX123"/>
    <mergeCell ref="A101:B110"/>
    <mergeCell ref="C110:AC110"/>
    <mergeCell ref="AE86:AH86"/>
    <mergeCell ref="Y87:AA87"/>
    <mergeCell ref="AB87:AD87"/>
    <mergeCell ref="G89:X90"/>
    <mergeCell ref="Y89:AA89"/>
    <mergeCell ref="AE88:AH88"/>
    <mergeCell ref="Y160:AB160"/>
    <mergeCell ref="AC160:AG160"/>
    <mergeCell ref="G162:K162"/>
    <mergeCell ref="L162:X162"/>
    <mergeCell ref="Y162:AB162"/>
    <mergeCell ref="AC162:AG162"/>
    <mergeCell ref="AH162:AT162"/>
    <mergeCell ref="AU162:AX162"/>
    <mergeCell ref="AQ89:AX89"/>
    <mergeCell ref="A126:AX126"/>
    <mergeCell ref="AD114:AF114"/>
    <mergeCell ref="AG101:AX103"/>
    <mergeCell ref="C106:AC106"/>
    <mergeCell ref="AU160:AX160"/>
    <mergeCell ref="AD111:AF111"/>
    <mergeCell ref="G159:AB159"/>
    <mergeCell ref="AU161:AX161"/>
    <mergeCell ref="AE90:AH90"/>
    <mergeCell ref="AE91:AH91"/>
    <mergeCell ref="AG104:AX104"/>
    <mergeCell ref="A98:B100"/>
    <mergeCell ref="AD100:AF100"/>
    <mergeCell ref="AC161:AG161"/>
    <mergeCell ref="AQ91:AX91"/>
    <mergeCell ref="G160:K160"/>
    <mergeCell ref="A3:AH3"/>
    <mergeCell ref="AJ3:AW3"/>
    <mergeCell ref="G19:O19"/>
    <mergeCell ref="AK19:AQ19"/>
    <mergeCell ref="P18:V18"/>
    <mergeCell ref="W18:AC18"/>
    <mergeCell ref="AD18:AJ18"/>
    <mergeCell ref="AK18:AQ18"/>
    <mergeCell ref="AR18:AX18"/>
    <mergeCell ref="AR19:AX19"/>
    <mergeCell ref="W19:AC19"/>
    <mergeCell ref="AD19:AJ19"/>
    <mergeCell ref="Y7:AD7"/>
    <mergeCell ref="G5:L5"/>
    <mergeCell ref="M5:R5"/>
    <mergeCell ref="S5:X5"/>
    <mergeCell ref="Y8:AD8"/>
    <mergeCell ref="A9:F9"/>
    <mergeCell ref="G9:AX9"/>
    <mergeCell ref="I15:O15"/>
    <mergeCell ref="P15:V15"/>
    <mergeCell ref="W15:AC15"/>
    <mergeCell ref="G4:X4"/>
    <mergeCell ref="Y4:AD4"/>
    <mergeCell ref="A67:F69"/>
    <mergeCell ref="AB67:AD67"/>
    <mergeCell ref="G77:X78"/>
    <mergeCell ref="G92:X93"/>
    <mergeCell ref="Y92:AA92"/>
    <mergeCell ref="AB92:AD92"/>
    <mergeCell ref="Y93:AA93"/>
    <mergeCell ref="AB93:AD93"/>
    <mergeCell ref="A29:F33"/>
    <mergeCell ref="AB32:AD32"/>
    <mergeCell ref="Y33:AA33"/>
    <mergeCell ref="G38:O40"/>
    <mergeCell ref="P38:X40"/>
    <mergeCell ref="Y38:AA38"/>
    <mergeCell ref="AB38:AD38"/>
    <mergeCell ref="Y39:AA39"/>
    <mergeCell ref="A91:F93"/>
    <mergeCell ref="A57:F61"/>
    <mergeCell ref="G57:O58"/>
    <mergeCell ref="Y47:AA47"/>
    <mergeCell ref="Y29:AA30"/>
    <mergeCell ref="Y31:AA31"/>
    <mergeCell ref="Y32:AA32"/>
    <mergeCell ref="P29:X30"/>
    <mergeCell ref="AB89:AD89"/>
    <mergeCell ref="Y64:AA64"/>
    <mergeCell ref="Y76:AA76"/>
    <mergeCell ref="AB74:AD74"/>
    <mergeCell ref="Y75:AA75"/>
    <mergeCell ref="AB77:AD77"/>
    <mergeCell ref="G71:X72"/>
    <mergeCell ref="Y71:AA71"/>
    <mergeCell ref="AB71:AD71"/>
    <mergeCell ref="Y72:AA72"/>
    <mergeCell ref="AB72:AD72"/>
    <mergeCell ref="G88:X88"/>
    <mergeCell ref="Y88:AA88"/>
    <mergeCell ref="Y82:AA82"/>
    <mergeCell ref="G65:X66"/>
    <mergeCell ref="G68:X69"/>
    <mergeCell ref="G76:X76"/>
    <mergeCell ref="A178:B178"/>
    <mergeCell ref="AL175:AO175"/>
    <mergeCell ref="J171:O171"/>
    <mergeCell ref="J172:O172"/>
    <mergeCell ref="J173:O173"/>
    <mergeCell ref="J174:O174"/>
    <mergeCell ref="J175:O175"/>
    <mergeCell ref="AH168:AK168"/>
    <mergeCell ref="AL168:AO168"/>
    <mergeCell ref="A177:B177"/>
    <mergeCell ref="AH170:AK170"/>
    <mergeCell ref="AL170:AO170"/>
    <mergeCell ref="AC174:AG174"/>
    <mergeCell ref="AC175:AG175"/>
    <mergeCell ref="Y168:AB168"/>
    <mergeCell ref="C168:I168"/>
    <mergeCell ref="P168:X168"/>
    <mergeCell ref="A174:B174"/>
    <mergeCell ref="A169:B169"/>
    <mergeCell ref="A168:B168"/>
    <mergeCell ref="A176:B176"/>
    <mergeCell ref="A175:B175"/>
    <mergeCell ref="C169:I169"/>
    <mergeCell ref="C170:I170"/>
    <mergeCell ref="A173:B173"/>
    <mergeCell ref="A96:AX96"/>
    <mergeCell ref="AH172:AK172"/>
    <mergeCell ref="AC168:AG168"/>
    <mergeCell ref="AC169:AG169"/>
    <mergeCell ref="A163:AK163"/>
    <mergeCell ref="J176:O176"/>
    <mergeCell ref="J177:O177"/>
    <mergeCell ref="A170:B170"/>
    <mergeCell ref="A171:B171"/>
    <mergeCell ref="AH169:AK169"/>
    <mergeCell ref="AL169:AO169"/>
    <mergeCell ref="J168:O168"/>
    <mergeCell ref="J170:O170"/>
    <mergeCell ref="J169:O169"/>
    <mergeCell ref="Y169:AB169"/>
    <mergeCell ref="AH173:AK173"/>
    <mergeCell ref="AL173:AO173"/>
    <mergeCell ref="AH176:AK176"/>
    <mergeCell ref="AL176:AO176"/>
    <mergeCell ref="A172:B172"/>
    <mergeCell ref="C116:F116"/>
    <mergeCell ref="AD103:AF103"/>
    <mergeCell ref="L161:X161"/>
    <mergeCell ref="AP170:AX170"/>
    <mergeCell ref="AP171:AX171"/>
    <mergeCell ref="AP172:AX172"/>
    <mergeCell ref="J178:O178"/>
    <mergeCell ref="P169:X169"/>
    <mergeCell ref="P170:X170"/>
    <mergeCell ref="P171:X171"/>
    <mergeCell ref="P172:X172"/>
    <mergeCell ref="P173:X173"/>
    <mergeCell ref="P174:X174"/>
    <mergeCell ref="AP173:AX173"/>
    <mergeCell ref="AP174:AX174"/>
    <mergeCell ref="AL183:AO183"/>
    <mergeCell ref="AP183:AX183"/>
    <mergeCell ref="C184:I184"/>
    <mergeCell ref="J184:O184"/>
    <mergeCell ref="P184:X184"/>
    <mergeCell ref="Y184:AB184"/>
    <mergeCell ref="AC184:AG184"/>
    <mergeCell ref="AH184:AK184"/>
    <mergeCell ref="AL184:AO184"/>
    <mergeCell ref="AP184:AX184"/>
    <mergeCell ref="C183:I183"/>
    <mergeCell ref="J183:O183"/>
    <mergeCell ref="P183:X183"/>
    <mergeCell ref="Y183:AB183"/>
    <mergeCell ref="AL181:AO181"/>
    <mergeCell ref="AP181:AX181"/>
    <mergeCell ref="C182:I182"/>
    <mergeCell ref="J182:O182"/>
    <mergeCell ref="P182:X182"/>
    <mergeCell ref="Y182:AB182"/>
    <mergeCell ref="AC182:AG182"/>
    <mergeCell ref="AH182:AK182"/>
    <mergeCell ref="AP182:AX182"/>
    <mergeCell ref="AL182:AO182"/>
    <mergeCell ref="A184:B184"/>
    <mergeCell ref="A181:B181"/>
    <mergeCell ref="A182:B182"/>
    <mergeCell ref="C181:I181"/>
    <mergeCell ref="J181:O181"/>
    <mergeCell ref="P181:X181"/>
    <mergeCell ref="Y181:AB181"/>
    <mergeCell ref="AC181:AG181"/>
    <mergeCell ref="AH181:AK181"/>
    <mergeCell ref="AC183:AG183"/>
    <mergeCell ref="AH183:AK183"/>
    <mergeCell ref="A183:B183"/>
    <mergeCell ref="AW2:AX2"/>
    <mergeCell ref="AE59:AH59"/>
    <mergeCell ref="AI59:AL59"/>
    <mergeCell ref="AM59:AP59"/>
    <mergeCell ref="AQ59:AT59"/>
    <mergeCell ref="AU59:AX59"/>
    <mergeCell ref="AE60:AH60"/>
    <mergeCell ref="AU31:AX31"/>
    <mergeCell ref="AU32:AX32"/>
    <mergeCell ref="AU33:AX33"/>
    <mergeCell ref="AE40:AH40"/>
    <mergeCell ref="AI40:AL40"/>
    <mergeCell ref="AM40:AP40"/>
    <mergeCell ref="AQ40:AT40"/>
    <mergeCell ref="AU40:AX40"/>
    <mergeCell ref="AM39:AP39"/>
    <mergeCell ref="AU39:AX39"/>
    <mergeCell ref="AU43:AX43"/>
    <mergeCell ref="AE46:AH46"/>
    <mergeCell ref="AI46:AL46"/>
    <mergeCell ref="AM46:AP46"/>
    <mergeCell ref="AQ46:AT46"/>
    <mergeCell ref="AU46:AX46"/>
    <mergeCell ref="AK20:AQ20"/>
    <mergeCell ref="AB29:AD30"/>
    <mergeCell ref="AB31:AD31"/>
    <mergeCell ref="AD15:AJ15"/>
    <mergeCell ref="AE43:AH44"/>
    <mergeCell ref="AR15:AX15"/>
    <mergeCell ref="AU44:AV44"/>
    <mergeCell ref="AI39:AL39"/>
    <mergeCell ref="AQ39:AT39"/>
    <mergeCell ref="AQ44:AR44"/>
    <mergeCell ref="AS44:AT44"/>
    <mergeCell ref="AE36:AH37"/>
    <mergeCell ref="AI36:AL37"/>
    <mergeCell ref="AM36:AP37"/>
    <mergeCell ref="AQ36:AT36"/>
    <mergeCell ref="AU36:AX36"/>
    <mergeCell ref="AQ37:AR37"/>
    <mergeCell ref="AS37:AT37"/>
    <mergeCell ref="W20:AC20"/>
    <mergeCell ref="AD20:AJ20"/>
    <mergeCell ref="AE31:AH31"/>
    <mergeCell ref="AQ30:AR30"/>
    <mergeCell ref="AE32:AH32"/>
    <mergeCell ref="AS30:AT30"/>
    <mergeCell ref="P36:X37"/>
    <mergeCell ref="G10:AX10"/>
    <mergeCell ref="G12:O12"/>
    <mergeCell ref="Y45:AA45"/>
    <mergeCell ref="AB39:AD39"/>
    <mergeCell ref="Y40:AA40"/>
    <mergeCell ref="AB40:AD40"/>
    <mergeCell ref="Y43:AA44"/>
    <mergeCell ref="AB47:AD47"/>
    <mergeCell ref="AE29:AH30"/>
    <mergeCell ref="AI29:AL30"/>
    <mergeCell ref="AM29:AP30"/>
    <mergeCell ref="AU29:AX29"/>
    <mergeCell ref="AE33:AH33"/>
    <mergeCell ref="AI33:AL33"/>
    <mergeCell ref="AI32:AL32"/>
    <mergeCell ref="AI31:AL31"/>
    <mergeCell ref="AM31:AP31"/>
    <mergeCell ref="AM32:AP32"/>
    <mergeCell ref="AM33:AP33"/>
    <mergeCell ref="AQ33:AT33"/>
    <mergeCell ref="AQ32:AT32"/>
    <mergeCell ref="AQ31:AT31"/>
    <mergeCell ref="AE39:AH39"/>
    <mergeCell ref="AW44:AX44"/>
    <mergeCell ref="AE38:AH38"/>
    <mergeCell ref="AI38:AL38"/>
    <mergeCell ref="AM38:AP38"/>
    <mergeCell ref="AQ38:AT38"/>
    <mergeCell ref="AU38:AX38"/>
    <mergeCell ref="AW30:AX30"/>
    <mergeCell ref="AU30:AV30"/>
    <mergeCell ref="AU37:AV37"/>
    <mergeCell ref="AW37:AX37"/>
    <mergeCell ref="AU47:AX47"/>
    <mergeCell ref="AQ50:AT50"/>
    <mergeCell ref="AU50:AX50"/>
    <mergeCell ref="AQ51:AR51"/>
    <mergeCell ref="AS51:AT51"/>
    <mergeCell ref="AU45:AX45"/>
    <mergeCell ref="AE50:AH51"/>
    <mergeCell ref="AI50:AL51"/>
    <mergeCell ref="AM50:AP51"/>
    <mergeCell ref="AU51:AV51"/>
    <mergeCell ref="AW51:AX51"/>
    <mergeCell ref="AE45:AH45"/>
    <mergeCell ref="AI45:AL45"/>
    <mergeCell ref="AM45:AP45"/>
    <mergeCell ref="AQ45:AT45"/>
    <mergeCell ref="AM47:AP47"/>
    <mergeCell ref="AI47:AL47"/>
    <mergeCell ref="AQ47:AT47"/>
    <mergeCell ref="AE47:AH47"/>
    <mergeCell ref="AQ53:AT53"/>
    <mergeCell ref="AE67:AH67"/>
    <mergeCell ref="AQ57:AT57"/>
    <mergeCell ref="AE64:AH64"/>
    <mergeCell ref="AI64:AL64"/>
    <mergeCell ref="AM64:AP64"/>
    <mergeCell ref="AE61:AH61"/>
    <mergeCell ref="AU57:AX57"/>
    <mergeCell ref="AQ58:AR58"/>
    <mergeCell ref="AS58:AT58"/>
    <mergeCell ref="AQ52:AT52"/>
    <mergeCell ref="AU52:AX52"/>
    <mergeCell ref="AE53:AH53"/>
    <mergeCell ref="AI53:AL53"/>
    <mergeCell ref="AE57:AH58"/>
    <mergeCell ref="AI57:AL58"/>
    <mergeCell ref="AM57:AP58"/>
    <mergeCell ref="AU53:AX53"/>
    <mergeCell ref="AE54:AH54"/>
    <mergeCell ref="AI54:AL54"/>
    <mergeCell ref="AM54:AP54"/>
    <mergeCell ref="AQ54:AT54"/>
    <mergeCell ref="AU54:AX54"/>
    <mergeCell ref="AU58:AV58"/>
    <mergeCell ref="AW58:AX58"/>
    <mergeCell ref="AE52:AH52"/>
    <mergeCell ref="AI52:AL52"/>
    <mergeCell ref="AM52:AP52"/>
    <mergeCell ref="AM53:AP53"/>
    <mergeCell ref="AU73:AX73"/>
    <mergeCell ref="AQ74:AT74"/>
    <mergeCell ref="AU74:AX74"/>
    <mergeCell ref="AQ80:AX80"/>
    <mergeCell ref="AE78:AH78"/>
    <mergeCell ref="AM93:AP93"/>
    <mergeCell ref="AM78:AP78"/>
    <mergeCell ref="AE77:AH77"/>
    <mergeCell ref="AI77:AL77"/>
    <mergeCell ref="AM77:AP77"/>
    <mergeCell ref="AE79:AH79"/>
    <mergeCell ref="AM89:AP89"/>
    <mergeCell ref="AI84:AL84"/>
    <mergeCell ref="AM84:AP84"/>
    <mergeCell ref="AQ82:AX82"/>
    <mergeCell ref="AQ93:AX93"/>
    <mergeCell ref="AE76:AH76"/>
    <mergeCell ref="AI76:AL76"/>
    <mergeCell ref="AM76:AP76"/>
    <mergeCell ref="AE73:AH73"/>
    <mergeCell ref="AM73:AP73"/>
    <mergeCell ref="AE81:AH81"/>
    <mergeCell ref="AE74:AH74"/>
    <mergeCell ref="AI74:AL74"/>
    <mergeCell ref="AE92:AH92"/>
    <mergeCell ref="AI92:AL92"/>
    <mergeCell ref="AM92:AP92"/>
    <mergeCell ref="AE89:AH89"/>
    <mergeCell ref="AI89:AL89"/>
    <mergeCell ref="AQ92:AX92"/>
    <mergeCell ref="AE93:AH93"/>
    <mergeCell ref="AI93:AL93"/>
    <mergeCell ref="AM90:AP90"/>
    <mergeCell ref="AQ90:AX90"/>
    <mergeCell ref="AQ76:AT76"/>
    <mergeCell ref="P177:X177"/>
    <mergeCell ref="P178:X178"/>
    <mergeCell ref="Y174:AB174"/>
    <mergeCell ref="AP176:AX176"/>
    <mergeCell ref="AP177:AX177"/>
    <mergeCell ref="AP178:AX178"/>
    <mergeCell ref="AC176:AG176"/>
    <mergeCell ref="AC177:AG177"/>
    <mergeCell ref="AC178:AG178"/>
    <mergeCell ref="Y176:AB176"/>
    <mergeCell ref="Y177:AB177"/>
    <mergeCell ref="Y178:AB178"/>
    <mergeCell ref="AH178:AK178"/>
    <mergeCell ref="AL178:AO178"/>
    <mergeCell ref="AP175:AX175"/>
    <mergeCell ref="Y175:AB175"/>
    <mergeCell ref="AH177:AK177"/>
    <mergeCell ref="AL177:AO177"/>
    <mergeCell ref="AH174:AK174"/>
    <mergeCell ref="AL174:AO174"/>
    <mergeCell ref="AH175:AK175"/>
    <mergeCell ref="AB86:AD86"/>
    <mergeCell ref="AB88:AD88"/>
    <mergeCell ref="E95:F95"/>
    <mergeCell ref="G95:AX95"/>
    <mergeCell ref="AQ87:AX87"/>
    <mergeCell ref="E94:F94"/>
    <mergeCell ref="G94:AX94"/>
    <mergeCell ref="P175:X175"/>
    <mergeCell ref="P176:X176"/>
    <mergeCell ref="Y170:AB170"/>
    <mergeCell ref="Y171:AB171"/>
    <mergeCell ref="Y172:AB172"/>
    <mergeCell ref="AC173:AG173"/>
    <mergeCell ref="Y173:AB173"/>
    <mergeCell ref="AC170:AG170"/>
    <mergeCell ref="AC171:AG171"/>
    <mergeCell ref="AC172:AG172"/>
    <mergeCell ref="AL172:AO172"/>
    <mergeCell ref="Y91:AA91"/>
    <mergeCell ref="AB91:AD91"/>
    <mergeCell ref="AH171:AK171"/>
    <mergeCell ref="AL171:AO171"/>
    <mergeCell ref="AP168:AX168"/>
    <mergeCell ref="AP169:AX169"/>
    <mergeCell ref="AU136:AV136"/>
    <mergeCell ref="E132:P132"/>
    <mergeCell ref="AO2:AQ2"/>
    <mergeCell ref="AS2:AU2"/>
    <mergeCell ref="P27:V27"/>
    <mergeCell ref="P28:V28"/>
    <mergeCell ref="W28:AC28"/>
    <mergeCell ref="AD2:AH2"/>
    <mergeCell ref="AJ2:AM2"/>
    <mergeCell ref="G8:X8"/>
    <mergeCell ref="P22:V22"/>
    <mergeCell ref="P23:V23"/>
    <mergeCell ref="P24:V24"/>
    <mergeCell ref="P25:V25"/>
    <mergeCell ref="P26:V26"/>
    <mergeCell ref="G26:O26"/>
    <mergeCell ref="G27:O27"/>
    <mergeCell ref="G28:O28"/>
    <mergeCell ref="W25:AC25"/>
    <mergeCell ref="W26:AC26"/>
    <mergeCell ref="AE7:AX7"/>
    <mergeCell ref="AD17:AJ17"/>
    <mergeCell ref="AK17:AQ17"/>
    <mergeCell ref="AR17:AX17"/>
    <mergeCell ref="AK13:AQ13"/>
    <mergeCell ref="AR13:AX13"/>
    <mergeCell ref="A129:D129"/>
    <mergeCell ref="E129:P129"/>
    <mergeCell ref="Q129:AB129"/>
    <mergeCell ref="AC129:AN129"/>
    <mergeCell ref="AO129:AX129"/>
    <mergeCell ref="W23:AC23"/>
    <mergeCell ref="W24:AC24"/>
    <mergeCell ref="AG137:AH137"/>
    <mergeCell ref="AJ137:AK137"/>
    <mergeCell ref="A132:D132"/>
    <mergeCell ref="A131:D131"/>
    <mergeCell ref="A137:D137"/>
    <mergeCell ref="E137:G137"/>
    <mergeCell ref="I137:J137"/>
    <mergeCell ref="L137:M137"/>
    <mergeCell ref="Q137:S137"/>
    <mergeCell ref="U137:V137"/>
    <mergeCell ref="X137:Y137"/>
    <mergeCell ref="AC137:AE137"/>
    <mergeCell ref="C109:AC109"/>
    <mergeCell ref="AD109:AF109"/>
    <mergeCell ref="W27:AC27"/>
    <mergeCell ref="A85:F87"/>
    <mergeCell ref="G85:X85"/>
    <mergeCell ref="A127:D127"/>
    <mergeCell ref="E127:P127"/>
    <mergeCell ref="Q127:AB127"/>
    <mergeCell ref="AC127:AN127"/>
    <mergeCell ref="AO127:AX127"/>
    <mergeCell ref="A128:D128"/>
    <mergeCell ref="E128:P128"/>
    <mergeCell ref="Q128:AB128"/>
    <mergeCell ref="AC128:AN128"/>
    <mergeCell ref="AO128:AX128"/>
    <mergeCell ref="A130:D130"/>
    <mergeCell ref="E130:P130"/>
    <mergeCell ref="Q130:AB130"/>
    <mergeCell ref="AC130:AN130"/>
    <mergeCell ref="AO130:AX130"/>
    <mergeCell ref="E131:P131"/>
    <mergeCell ref="Q131:AB131"/>
    <mergeCell ref="AC131:AN131"/>
    <mergeCell ref="AO131:AX131"/>
    <mergeCell ref="A12:F21"/>
    <mergeCell ref="G22:O22"/>
    <mergeCell ref="G23:O23"/>
    <mergeCell ref="G24:O24"/>
    <mergeCell ref="G25:O25"/>
    <mergeCell ref="A22:F28"/>
    <mergeCell ref="AD22:AX22"/>
    <mergeCell ref="AD23:AX28"/>
    <mergeCell ref="W22:AC22"/>
    <mergeCell ref="P19:V19"/>
    <mergeCell ref="I14:O14"/>
    <mergeCell ref="W12:AC12"/>
    <mergeCell ref="G20:O20"/>
    <mergeCell ref="P20:V20"/>
    <mergeCell ref="W13:AC13"/>
    <mergeCell ref="AK21:AQ21"/>
    <mergeCell ref="AR21:AX21"/>
    <mergeCell ref="G21:O21"/>
    <mergeCell ref="P21:V21"/>
    <mergeCell ref="W21:AC21"/>
    <mergeCell ref="AD21:AJ21"/>
    <mergeCell ref="A133:D133"/>
    <mergeCell ref="O137:P137"/>
    <mergeCell ref="AA137:AB137"/>
    <mergeCell ref="AM137:AN137"/>
    <mergeCell ref="AO137:AP137"/>
    <mergeCell ref="AR137:AS137"/>
    <mergeCell ref="AU137:AV137"/>
    <mergeCell ref="A134:D134"/>
    <mergeCell ref="E134:P134"/>
    <mergeCell ref="Q134:AB134"/>
    <mergeCell ref="AC134:AN134"/>
    <mergeCell ref="AO134:AX134"/>
    <mergeCell ref="A135:D135"/>
    <mergeCell ref="E135:P135"/>
    <mergeCell ref="Q135:AB135"/>
    <mergeCell ref="AC135:AN135"/>
    <mergeCell ref="AO135:AX135"/>
    <mergeCell ref="A136:D136"/>
    <mergeCell ref="E136:G136"/>
    <mergeCell ref="I136:J136"/>
    <mergeCell ref="L136:M136"/>
    <mergeCell ref="O136:P136"/>
    <mergeCell ref="Q136:S136"/>
    <mergeCell ref="U136:V136"/>
    <mergeCell ref="Q132:AB132"/>
    <mergeCell ref="AC132:AN132"/>
    <mergeCell ref="AO132:AX132"/>
    <mergeCell ref="E133:P133"/>
    <mergeCell ref="Q133:AB133"/>
    <mergeCell ref="AC133:AN133"/>
    <mergeCell ref="AO133:AX133"/>
    <mergeCell ref="X136:Y136"/>
    <mergeCell ref="AA136:AB136"/>
    <mergeCell ref="AC136:AE136"/>
    <mergeCell ref="AG136:AH136"/>
    <mergeCell ref="AJ136:AK136"/>
    <mergeCell ref="AM136:AN136"/>
    <mergeCell ref="AO136:AP136"/>
    <mergeCell ref="AR136:AS136"/>
  </mergeCells>
  <phoneticPr fontId="5"/>
  <conditionalFormatting sqref="P14:AQ14">
    <cfRule type="expression" dxfId="311" priority="14037">
      <formula>IF(RIGHT(TEXT(P14,"0.#"),1)=".",FALSE,TRUE)</formula>
    </cfRule>
    <cfRule type="expression" dxfId="310" priority="14038">
      <formula>IF(RIGHT(TEXT(P14,"0.#"),1)=".",TRUE,FALSE)</formula>
    </cfRule>
  </conditionalFormatting>
  <conditionalFormatting sqref="AE31">
    <cfRule type="expression" dxfId="309" priority="14027">
      <formula>IF(RIGHT(TEXT(AE31,"0.#"),1)=".",FALSE,TRUE)</formula>
    </cfRule>
    <cfRule type="expression" dxfId="308" priority="14028">
      <formula>IF(RIGHT(TEXT(AE31,"0.#"),1)=".",TRUE,FALSE)</formula>
    </cfRule>
  </conditionalFormatting>
  <conditionalFormatting sqref="P18:AX18">
    <cfRule type="expression" dxfId="307" priority="13913">
      <formula>IF(RIGHT(TEXT(P18,"0.#"),1)=".",FALSE,TRUE)</formula>
    </cfRule>
    <cfRule type="expression" dxfId="306" priority="13914">
      <formula>IF(RIGHT(TEXT(P18,"0.#"),1)=".",TRUE,FALSE)</formula>
    </cfRule>
  </conditionalFormatting>
  <conditionalFormatting sqref="Y162">
    <cfRule type="expression" dxfId="305" priority="13905">
      <formula>IF(RIGHT(TEXT(Y162,"0.#"),1)=".",FALSE,TRUE)</formula>
    </cfRule>
    <cfRule type="expression" dxfId="304" priority="13906">
      <formula>IF(RIGHT(TEXT(Y162,"0.#"),1)=".",TRUE,FALSE)</formula>
    </cfRule>
  </conditionalFormatting>
  <conditionalFormatting sqref="P16:AQ17 P15:AX15 P13:AX13">
    <cfRule type="expression" dxfId="303" priority="13735">
      <formula>IF(RIGHT(TEXT(P13,"0.#"),1)=".",FALSE,TRUE)</formula>
    </cfRule>
    <cfRule type="expression" dxfId="302" priority="13736">
      <formula>IF(RIGHT(TEXT(P13,"0.#"),1)=".",TRUE,FALSE)</formula>
    </cfRule>
  </conditionalFormatting>
  <conditionalFormatting sqref="P19:AJ19">
    <cfRule type="expression" dxfId="301" priority="13733">
      <formula>IF(RIGHT(TEXT(P19,"0.#"),1)=".",FALSE,TRUE)</formula>
    </cfRule>
    <cfRule type="expression" dxfId="300" priority="13734">
      <formula>IF(RIGHT(TEXT(P19,"0.#"),1)=".",TRUE,FALSE)</formula>
    </cfRule>
  </conditionalFormatting>
  <conditionalFormatting sqref="AE65 AQ65">
    <cfRule type="expression" dxfId="299" priority="13725">
      <formula>IF(RIGHT(TEXT(AE65,"0.#"),1)=".",FALSE,TRUE)</formula>
    </cfRule>
    <cfRule type="expression" dxfId="298" priority="13726">
      <formula>IF(RIGHT(TEXT(AE65,"0.#"),1)=".",TRUE,FALSE)</formula>
    </cfRule>
  </conditionalFormatting>
  <conditionalFormatting sqref="Y161">
    <cfRule type="expression" dxfId="297" priority="13711">
      <formula>IF(RIGHT(TEXT(Y161,"0.#"),1)=".",FALSE,TRUE)</formula>
    </cfRule>
    <cfRule type="expression" dxfId="296" priority="13712">
      <formula>IF(RIGHT(TEXT(Y161,"0.#"),1)=".",TRUE,FALSE)</formula>
    </cfRule>
  </conditionalFormatting>
  <conditionalFormatting sqref="AU162">
    <cfRule type="expression" dxfId="295" priority="13707">
      <formula>IF(RIGHT(TEXT(AU162,"0.#"),1)=".",FALSE,TRUE)</formula>
    </cfRule>
    <cfRule type="expression" dxfId="294" priority="13708">
      <formula>IF(RIGHT(TEXT(AU162,"0.#"),1)=".",TRUE,FALSE)</formula>
    </cfRule>
  </conditionalFormatting>
  <conditionalFormatting sqref="AU161">
    <cfRule type="expression" dxfId="293" priority="13705">
      <formula>IF(RIGHT(TEXT(AU161,"0.#"),1)=".",FALSE,TRUE)</formula>
    </cfRule>
    <cfRule type="expression" dxfId="292" priority="13706">
      <formula>IF(RIGHT(TEXT(AU161,"0.#"),1)=".",TRUE,FALSE)</formula>
    </cfRule>
  </conditionalFormatting>
  <conditionalFormatting sqref="AE54">
    <cfRule type="expression" dxfId="291" priority="13403">
      <formula>IF(RIGHT(TEXT(AE54,"0.#"),1)=".",FALSE,TRUE)</formula>
    </cfRule>
    <cfRule type="expression" dxfId="290" priority="13404">
      <formula>IF(RIGHT(TEXT(AE54,"0.#"),1)=".",TRUE,FALSE)</formula>
    </cfRule>
  </conditionalFormatting>
  <conditionalFormatting sqref="AI54">
    <cfRule type="expression" dxfId="289" priority="13401">
      <formula>IF(RIGHT(TEXT(AI54,"0.#"),1)=".",FALSE,TRUE)</formula>
    </cfRule>
    <cfRule type="expression" dxfId="288" priority="13402">
      <formula>IF(RIGHT(TEXT(AI54,"0.#"),1)=".",TRUE,FALSE)</formula>
    </cfRule>
  </conditionalFormatting>
  <conditionalFormatting sqref="AM33">
    <cfRule type="expression" dxfId="287" priority="13481">
      <formula>IF(RIGHT(TEXT(AM33,"0.#"),1)=".",FALSE,TRUE)</formula>
    </cfRule>
    <cfRule type="expression" dxfId="286" priority="13482">
      <formula>IF(RIGHT(TEXT(AM33,"0.#"),1)=".",TRUE,FALSE)</formula>
    </cfRule>
  </conditionalFormatting>
  <conditionalFormatting sqref="AE32">
    <cfRule type="expression" dxfId="285" priority="13495">
      <formula>IF(RIGHT(TEXT(AE32,"0.#"),1)=".",FALSE,TRUE)</formula>
    </cfRule>
    <cfRule type="expression" dxfId="284" priority="13496">
      <formula>IF(RIGHT(TEXT(AE32,"0.#"),1)=".",TRUE,FALSE)</formula>
    </cfRule>
  </conditionalFormatting>
  <conditionalFormatting sqref="AE33">
    <cfRule type="expression" dxfId="283" priority="13493">
      <formula>IF(RIGHT(TEXT(AE33,"0.#"),1)=".",FALSE,TRUE)</formula>
    </cfRule>
    <cfRule type="expression" dxfId="282" priority="13494">
      <formula>IF(RIGHT(TEXT(AE33,"0.#"),1)=".",TRUE,FALSE)</formula>
    </cfRule>
  </conditionalFormatting>
  <conditionalFormatting sqref="AI33">
    <cfRule type="expression" dxfId="281" priority="13491">
      <formula>IF(RIGHT(TEXT(AI33,"0.#"),1)=".",FALSE,TRUE)</formula>
    </cfRule>
    <cfRule type="expression" dxfId="280" priority="13492">
      <formula>IF(RIGHT(TEXT(AI33,"0.#"),1)=".",TRUE,FALSE)</formula>
    </cfRule>
  </conditionalFormatting>
  <conditionalFormatting sqref="AI32">
    <cfRule type="expression" dxfId="279" priority="13489">
      <formula>IF(RIGHT(TEXT(AI32,"0.#"),1)=".",FALSE,TRUE)</formula>
    </cfRule>
    <cfRule type="expression" dxfId="278" priority="13490">
      <formula>IF(RIGHT(TEXT(AI32,"0.#"),1)=".",TRUE,FALSE)</formula>
    </cfRule>
  </conditionalFormatting>
  <conditionalFormatting sqref="AI31">
    <cfRule type="expression" dxfId="277" priority="13487">
      <formula>IF(RIGHT(TEXT(AI31,"0.#"),1)=".",FALSE,TRUE)</formula>
    </cfRule>
    <cfRule type="expression" dxfId="276" priority="13488">
      <formula>IF(RIGHT(TEXT(AI31,"0.#"),1)=".",TRUE,FALSE)</formula>
    </cfRule>
  </conditionalFormatting>
  <conditionalFormatting sqref="AM31">
    <cfRule type="expression" dxfId="275" priority="13485">
      <formula>IF(RIGHT(TEXT(AM31,"0.#"),1)=".",FALSE,TRUE)</formula>
    </cfRule>
    <cfRule type="expression" dxfId="274" priority="13486">
      <formula>IF(RIGHT(TEXT(AM31,"0.#"),1)=".",TRUE,FALSE)</formula>
    </cfRule>
  </conditionalFormatting>
  <conditionalFormatting sqref="AM32">
    <cfRule type="expression" dxfId="273" priority="13483">
      <formula>IF(RIGHT(TEXT(AM32,"0.#"),1)=".",FALSE,TRUE)</formula>
    </cfRule>
    <cfRule type="expression" dxfId="272" priority="13484">
      <formula>IF(RIGHT(TEXT(AM32,"0.#"),1)=".",TRUE,FALSE)</formula>
    </cfRule>
  </conditionalFormatting>
  <conditionalFormatting sqref="AQ31:AQ33">
    <cfRule type="expression" dxfId="271" priority="13475">
      <formula>IF(RIGHT(TEXT(AQ31,"0.#"),1)=".",FALSE,TRUE)</formula>
    </cfRule>
    <cfRule type="expression" dxfId="270" priority="13476">
      <formula>IF(RIGHT(TEXT(AQ31,"0.#"),1)=".",TRUE,FALSE)</formula>
    </cfRule>
  </conditionalFormatting>
  <conditionalFormatting sqref="AU31:AU33">
    <cfRule type="expression" dxfId="269" priority="13473">
      <formula>IF(RIGHT(TEXT(AU31,"0.#"),1)=".",FALSE,TRUE)</formula>
    </cfRule>
    <cfRule type="expression" dxfId="268" priority="13474">
      <formula>IF(RIGHT(TEXT(AU31,"0.#"),1)=".",TRUE,FALSE)</formula>
    </cfRule>
  </conditionalFormatting>
  <conditionalFormatting sqref="AE52">
    <cfRule type="expression" dxfId="267" priority="13407">
      <formula>IF(RIGHT(TEXT(AE52,"0.#"),1)=".",FALSE,TRUE)</formula>
    </cfRule>
    <cfRule type="expression" dxfId="266" priority="13408">
      <formula>IF(RIGHT(TEXT(AE52,"0.#"),1)=".",TRUE,FALSE)</formula>
    </cfRule>
  </conditionalFormatting>
  <conditionalFormatting sqref="AE53">
    <cfRule type="expression" dxfId="265" priority="13405">
      <formula>IF(RIGHT(TEXT(AE53,"0.#"),1)=".",FALSE,TRUE)</formula>
    </cfRule>
    <cfRule type="expression" dxfId="264" priority="13406">
      <formula>IF(RIGHT(TEXT(AE53,"0.#"),1)=".",TRUE,FALSE)</formula>
    </cfRule>
  </conditionalFormatting>
  <conditionalFormatting sqref="AI53">
    <cfRule type="expression" dxfId="263" priority="13399">
      <formula>IF(RIGHT(TEXT(AI53,"0.#"),1)=".",FALSE,TRUE)</formula>
    </cfRule>
    <cfRule type="expression" dxfId="262" priority="13400">
      <formula>IF(RIGHT(TEXT(AI53,"0.#"),1)=".",TRUE,FALSE)</formula>
    </cfRule>
  </conditionalFormatting>
  <conditionalFormatting sqref="AI52">
    <cfRule type="expression" dxfId="261" priority="13397">
      <formula>IF(RIGHT(TEXT(AI52,"0.#"),1)=".",FALSE,TRUE)</formula>
    </cfRule>
    <cfRule type="expression" dxfId="260" priority="13398">
      <formula>IF(RIGHT(TEXT(AI52,"0.#"),1)=".",TRUE,FALSE)</formula>
    </cfRule>
  </conditionalFormatting>
  <conditionalFormatting sqref="AM52">
    <cfRule type="expression" dxfId="259" priority="13395">
      <formula>IF(RIGHT(TEXT(AM52,"0.#"),1)=".",FALSE,TRUE)</formula>
    </cfRule>
    <cfRule type="expression" dxfId="258" priority="13396">
      <formula>IF(RIGHT(TEXT(AM52,"0.#"),1)=".",TRUE,FALSE)</formula>
    </cfRule>
  </conditionalFormatting>
  <conditionalFormatting sqref="AM53">
    <cfRule type="expression" dxfId="257" priority="13393">
      <formula>IF(RIGHT(TEXT(AM53,"0.#"),1)=".",FALSE,TRUE)</formula>
    </cfRule>
    <cfRule type="expression" dxfId="256" priority="13394">
      <formula>IF(RIGHT(TEXT(AM53,"0.#"),1)=".",TRUE,FALSE)</formula>
    </cfRule>
  </conditionalFormatting>
  <conditionalFormatting sqref="AM54">
    <cfRule type="expression" dxfId="255" priority="13391">
      <formula>IF(RIGHT(TEXT(AM54,"0.#"),1)=".",FALSE,TRUE)</formula>
    </cfRule>
    <cfRule type="expression" dxfId="254" priority="13392">
      <formula>IF(RIGHT(TEXT(AM54,"0.#"),1)=".",TRUE,FALSE)</formula>
    </cfRule>
  </conditionalFormatting>
  <conditionalFormatting sqref="AE59">
    <cfRule type="expression" dxfId="253" priority="13377">
      <formula>IF(RIGHT(TEXT(AE59,"0.#"),1)=".",FALSE,TRUE)</formula>
    </cfRule>
    <cfRule type="expression" dxfId="252" priority="13378">
      <formula>IF(RIGHT(TEXT(AE59,"0.#"),1)=".",TRUE,FALSE)</formula>
    </cfRule>
  </conditionalFormatting>
  <conditionalFormatting sqref="AE60">
    <cfRule type="expression" dxfId="251" priority="13375">
      <formula>IF(RIGHT(TEXT(AE60,"0.#"),1)=".",FALSE,TRUE)</formula>
    </cfRule>
    <cfRule type="expression" dxfId="250" priority="13376">
      <formula>IF(RIGHT(TEXT(AE60,"0.#"),1)=".",TRUE,FALSE)</formula>
    </cfRule>
  </conditionalFormatting>
  <conditionalFormatting sqref="AE61">
    <cfRule type="expression" dxfId="249" priority="13373">
      <formula>IF(RIGHT(TEXT(AE61,"0.#"),1)=".",FALSE,TRUE)</formula>
    </cfRule>
    <cfRule type="expression" dxfId="248" priority="13374">
      <formula>IF(RIGHT(TEXT(AE61,"0.#"),1)=".",TRUE,FALSE)</formula>
    </cfRule>
  </conditionalFormatting>
  <conditionalFormatting sqref="AI61">
    <cfRule type="expression" dxfId="247" priority="13371">
      <formula>IF(RIGHT(TEXT(AI61,"0.#"),1)=".",FALSE,TRUE)</formula>
    </cfRule>
    <cfRule type="expression" dxfId="246" priority="13372">
      <formula>IF(RIGHT(TEXT(AI61,"0.#"),1)=".",TRUE,FALSE)</formula>
    </cfRule>
  </conditionalFormatting>
  <conditionalFormatting sqref="AI60">
    <cfRule type="expression" dxfId="245" priority="13369">
      <formula>IF(RIGHT(TEXT(AI60,"0.#"),1)=".",FALSE,TRUE)</formula>
    </cfRule>
    <cfRule type="expression" dxfId="244" priority="13370">
      <formula>IF(RIGHT(TEXT(AI60,"0.#"),1)=".",TRUE,FALSE)</formula>
    </cfRule>
  </conditionalFormatting>
  <conditionalFormatting sqref="AI59">
    <cfRule type="expression" dxfId="243" priority="13367">
      <formula>IF(RIGHT(TEXT(AI59,"0.#"),1)=".",FALSE,TRUE)</formula>
    </cfRule>
    <cfRule type="expression" dxfId="242" priority="13368">
      <formula>IF(RIGHT(TEXT(AI59,"0.#"),1)=".",TRUE,FALSE)</formula>
    </cfRule>
  </conditionalFormatting>
  <conditionalFormatting sqref="AM59">
    <cfRule type="expression" dxfId="241" priority="13365">
      <formula>IF(RIGHT(TEXT(AM59,"0.#"),1)=".",FALSE,TRUE)</formula>
    </cfRule>
    <cfRule type="expression" dxfId="240" priority="13366">
      <formula>IF(RIGHT(TEXT(AM59,"0.#"),1)=".",TRUE,FALSE)</formula>
    </cfRule>
  </conditionalFormatting>
  <conditionalFormatting sqref="AM60">
    <cfRule type="expression" dxfId="239" priority="13363">
      <formula>IF(RIGHT(TEXT(AM60,"0.#"),1)=".",FALSE,TRUE)</formula>
    </cfRule>
    <cfRule type="expression" dxfId="238" priority="13364">
      <formula>IF(RIGHT(TEXT(AM60,"0.#"),1)=".",TRUE,FALSE)</formula>
    </cfRule>
  </conditionalFormatting>
  <conditionalFormatting sqref="AM61">
    <cfRule type="expression" dxfId="237" priority="13361">
      <formula>IF(RIGHT(TEXT(AM61,"0.#"),1)=".",FALSE,TRUE)</formula>
    </cfRule>
    <cfRule type="expression" dxfId="236" priority="13362">
      <formula>IF(RIGHT(TEXT(AM61,"0.#"),1)=".",TRUE,FALSE)</formula>
    </cfRule>
  </conditionalFormatting>
  <conditionalFormatting sqref="AI65">
    <cfRule type="expression" dxfId="235" priority="13257">
      <formula>IF(RIGHT(TEXT(AI65,"0.#"),1)=".",FALSE,TRUE)</formula>
    </cfRule>
    <cfRule type="expression" dxfId="234" priority="13258">
      <formula>IF(RIGHT(TEXT(AI65,"0.#"),1)=".",TRUE,FALSE)</formula>
    </cfRule>
  </conditionalFormatting>
  <conditionalFormatting sqref="AM65">
    <cfRule type="expression" dxfId="233" priority="13255">
      <formula>IF(RIGHT(TEXT(AM65,"0.#"),1)=".",FALSE,TRUE)</formula>
    </cfRule>
    <cfRule type="expression" dxfId="232" priority="13256">
      <formula>IF(RIGHT(TEXT(AM65,"0.#"),1)=".",TRUE,FALSE)</formula>
    </cfRule>
  </conditionalFormatting>
  <conditionalFormatting sqref="AE66">
    <cfRule type="expression" dxfId="231" priority="13253">
      <formula>IF(RIGHT(TEXT(AE66,"0.#"),1)=".",FALSE,TRUE)</formula>
    </cfRule>
    <cfRule type="expression" dxfId="230" priority="13254">
      <formula>IF(RIGHT(TEXT(AE66,"0.#"),1)=".",TRUE,FALSE)</formula>
    </cfRule>
  </conditionalFormatting>
  <conditionalFormatting sqref="AI66">
    <cfRule type="expression" dxfId="229" priority="13251">
      <formula>IF(RIGHT(TEXT(AI66,"0.#"),1)=".",FALSE,TRUE)</formula>
    </cfRule>
    <cfRule type="expression" dxfId="228" priority="13252">
      <formula>IF(RIGHT(TEXT(AI66,"0.#"),1)=".",TRUE,FALSE)</formula>
    </cfRule>
  </conditionalFormatting>
  <conditionalFormatting sqref="AM66">
    <cfRule type="expression" dxfId="227" priority="13249">
      <formula>IF(RIGHT(TEXT(AM66,"0.#"),1)=".",FALSE,TRUE)</formula>
    </cfRule>
    <cfRule type="expression" dxfId="226" priority="13250">
      <formula>IF(RIGHT(TEXT(AM66,"0.#"),1)=".",TRUE,FALSE)</formula>
    </cfRule>
  </conditionalFormatting>
  <conditionalFormatting sqref="AQ66">
    <cfRule type="expression" dxfId="225" priority="13247">
      <formula>IF(RIGHT(TEXT(AQ66,"0.#"),1)=".",FALSE,TRUE)</formula>
    </cfRule>
    <cfRule type="expression" dxfId="224" priority="13248">
      <formula>IF(RIGHT(TEXT(AQ66,"0.#"),1)=".",TRUE,FALSE)</formula>
    </cfRule>
  </conditionalFormatting>
  <conditionalFormatting sqref="AE68">
    <cfRule type="expression" dxfId="223" priority="13245">
      <formula>IF(RIGHT(TEXT(AE68,"0.#"),1)=".",FALSE,TRUE)</formula>
    </cfRule>
    <cfRule type="expression" dxfId="222" priority="13246">
      <formula>IF(RIGHT(TEXT(AE68,"0.#"),1)=".",TRUE,FALSE)</formula>
    </cfRule>
  </conditionalFormatting>
  <conditionalFormatting sqref="AI68">
    <cfRule type="expression" dxfId="221" priority="13243">
      <formula>IF(RIGHT(TEXT(AI68,"0.#"),1)=".",FALSE,TRUE)</formula>
    </cfRule>
    <cfRule type="expression" dxfId="220" priority="13244">
      <formula>IF(RIGHT(TEXT(AI68,"0.#"),1)=".",TRUE,FALSE)</formula>
    </cfRule>
  </conditionalFormatting>
  <conditionalFormatting sqref="AM68">
    <cfRule type="expression" dxfId="219" priority="13241">
      <formula>IF(RIGHT(TEXT(AM68,"0.#"),1)=".",FALSE,TRUE)</formula>
    </cfRule>
    <cfRule type="expression" dxfId="218" priority="13242">
      <formula>IF(RIGHT(TEXT(AM68,"0.#"),1)=".",TRUE,FALSE)</formula>
    </cfRule>
  </conditionalFormatting>
  <conditionalFormatting sqref="AE69">
    <cfRule type="expression" dxfId="217" priority="13239">
      <formula>IF(RIGHT(TEXT(AE69,"0.#"),1)=".",FALSE,TRUE)</formula>
    </cfRule>
    <cfRule type="expression" dxfId="216" priority="13240">
      <formula>IF(RIGHT(TEXT(AE69,"0.#"),1)=".",TRUE,FALSE)</formula>
    </cfRule>
  </conditionalFormatting>
  <conditionalFormatting sqref="AI69">
    <cfRule type="expression" dxfId="215" priority="13237">
      <formula>IF(RIGHT(TEXT(AI69,"0.#"),1)=".",FALSE,TRUE)</formula>
    </cfRule>
    <cfRule type="expression" dxfId="214" priority="13238">
      <formula>IF(RIGHT(TEXT(AI69,"0.#"),1)=".",TRUE,FALSE)</formula>
    </cfRule>
  </conditionalFormatting>
  <conditionalFormatting sqref="AM69">
    <cfRule type="expression" dxfId="213" priority="13235">
      <formula>IF(RIGHT(TEXT(AM69,"0.#"),1)=".",FALSE,TRUE)</formula>
    </cfRule>
    <cfRule type="expression" dxfId="212" priority="13236">
      <formula>IF(RIGHT(TEXT(AM69,"0.#"),1)=".",TRUE,FALSE)</formula>
    </cfRule>
  </conditionalFormatting>
  <conditionalFormatting sqref="AE71">
    <cfRule type="expression" dxfId="211" priority="13231">
      <formula>IF(RIGHT(TEXT(AE71,"0.#"),1)=".",FALSE,TRUE)</formula>
    </cfRule>
    <cfRule type="expression" dxfId="210" priority="13232">
      <formula>IF(RIGHT(TEXT(AE71,"0.#"),1)=".",TRUE,FALSE)</formula>
    </cfRule>
  </conditionalFormatting>
  <conditionalFormatting sqref="AI71">
    <cfRule type="expression" dxfId="209" priority="13229">
      <formula>IF(RIGHT(TEXT(AI71,"0.#"),1)=".",FALSE,TRUE)</formula>
    </cfRule>
    <cfRule type="expression" dxfId="208" priority="13230">
      <formula>IF(RIGHT(TEXT(AI71,"0.#"),1)=".",TRUE,FALSE)</formula>
    </cfRule>
  </conditionalFormatting>
  <conditionalFormatting sqref="AM71">
    <cfRule type="expression" dxfId="207" priority="13227">
      <formula>IF(RIGHT(TEXT(AM71,"0.#"),1)=".",FALSE,TRUE)</formula>
    </cfRule>
    <cfRule type="expression" dxfId="206" priority="13228">
      <formula>IF(RIGHT(TEXT(AM71,"0.#"),1)=".",TRUE,FALSE)</formula>
    </cfRule>
  </conditionalFormatting>
  <conditionalFormatting sqref="AE72">
    <cfRule type="expression" dxfId="205" priority="13225">
      <formula>IF(RIGHT(TEXT(AE72,"0.#"),1)=".",FALSE,TRUE)</formula>
    </cfRule>
    <cfRule type="expression" dxfId="204" priority="13226">
      <formula>IF(RIGHT(TEXT(AE72,"0.#"),1)=".",TRUE,FALSE)</formula>
    </cfRule>
  </conditionalFormatting>
  <conditionalFormatting sqref="AI72">
    <cfRule type="expression" dxfId="203" priority="13223">
      <formula>IF(RIGHT(TEXT(AI72,"0.#"),1)=".",FALSE,TRUE)</formula>
    </cfRule>
    <cfRule type="expression" dxfId="202" priority="13224">
      <formula>IF(RIGHT(TEXT(AI72,"0.#"),1)=".",TRUE,FALSE)</formula>
    </cfRule>
  </conditionalFormatting>
  <conditionalFormatting sqref="AM72">
    <cfRule type="expression" dxfId="201" priority="13221">
      <formula>IF(RIGHT(TEXT(AM72,"0.#"),1)=".",FALSE,TRUE)</formula>
    </cfRule>
    <cfRule type="expression" dxfId="200" priority="13222">
      <formula>IF(RIGHT(TEXT(AM72,"0.#"),1)=".",TRUE,FALSE)</formula>
    </cfRule>
  </conditionalFormatting>
  <conditionalFormatting sqref="AE74">
    <cfRule type="expression" dxfId="199" priority="13217">
      <formula>IF(RIGHT(TEXT(AE74,"0.#"),1)=".",FALSE,TRUE)</formula>
    </cfRule>
    <cfRule type="expression" dxfId="198" priority="13218">
      <formula>IF(RIGHT(TEXT(AE74,"0.#"),1)=".",TRUE,FALSE)</formula>
    </cfRule>
  </conditionalFormatting>
  <conditionalFormatting sqref="AI74">
    <cfRule type="expression" dxfId="197" priority="13215">
      <formula>IF(RIGHT(TEXT(AI74,"0.#"),1)=".",FALSE,TRUE)</formula>
    </cfRule>
    <cfRule type="expression" dxfId="196" priority="13216">
      <formula>IF(RIGHT(TEXT(AI74,"0.#"),1)=".",TRUE,FALSE)</formula>
    </cfRule>
  </conditionalFormatting>
  <conditionalFormatting sqref="AM74">
    <cfRule type="expression" dxfId="195" priority="13213">
      <formula>IF(RIGHT(TEXT(AM74,"0.#"),1)=".",FALSE,TRUE)</formula>
    </cfRule>
    <cfRule type="expression" dxfId="194" priority="13214">
      <formula>IF(RIGHT(TEXT(AM74,"0.#"),1)=".",TRUE,FALSE)</formula>
    </cfRule>
  </conditionalFormatting>
  <conditionalFormatting sqref="AE75">
    <cfRule type="expression" dxfId="193" priority="13211">
      <formula>IF(RIGHT(TEXT(AE75,"0.#"),1)=".",FALSE,TRUE)</formula>
    </cfRule>
    <cfRule type="expression" dxfId="192" priority="13212">
      <formula>IF(RIGHT(TEXT(AE75,"0.#"),1)=".",TRUE,FALSE)</formula>
    </cfRule>
  </conditionalFormatting>
  <conditionalFormatting sqref="AI75">
    <cfRule type="expression" dxfId="191" priority="13209">
      <formula>IF(RIGHT(TEXT(AI75,"0.#"),1)=".",FALSE,TRUE)</formula>
    </cfRule>
    <cfRule type="expression" dxfId="190" priority="13210">
      <formula>IF(RIGHT(TEXT(AI75,"0.#"),1)=".",TRUE,FALSE)</formula>
    </cfRule>
  </conditionalFormatting>
  <conditionalFormatting sqref="AM75">
    <cfRule type="expression" dxfId="189" priority="13207">
      <formula>IF(RIGHT(TEXT(AM75,"0.#"),1)=".",FALSE,TRUE)</formula>
    </cfRule>
    <cfRule type="expression" dxfId="188" priority="13208">
      <formula>IF(RIGHT(TEXT(AM75,"0.#"),1)=".",TRUE,FALSE)</formula>
    </cfRule>
  </conditionalFormatting>
  <conditionalFormatting sqref="AE77">
    <cfRule type="expression" dxfId="187" priority="13203">
      <formula>IF(RIGHT(TEXT(AE77,"0.#"),1)=".",FALSE,TRUE)</formula>
    </cfRule>
    <cfRule type="expression" dxfId="186" priority="13204">
      <formula>IF(RIGHT(TEXT(AE77,"0.#"),1)=".",TRUE,FALSE)</formula>
    </cfRule>
  </conditionalFormatting>
  <conditionalFormatting sqref="AI77">
    <cfRule type="expression" dxfId="185" priority="13201">
      <formula>IF(RIGHT(TEXT(AI77,"0.#"),1)=".",FALSE,TRUE)</formula>
    </cfRule>
    <cfRule type="expression" dxfId="184" priority="13202">
      <formula>IF(RIGHT(TEXT(AI77,"0.#"),1)=".",TRUE,FALSE)</formula>
    </cfRule>
  </conditionalFormatting>
  <conditionalFormatting sqref="AM77">
    <cfRule type="expression" dxfId="183" priority="13199">
      <formula>IF(RIGHT(TEXT(AM77,"0.#"),1)=".",FALSE,TRUE)</formula>
    </cfRule>
    <cfRule type="expression" dxfId="182" priority="13200">
      <formula>IF(RIGHT(TEXT(AM77,"0.#"),1)=".",TRUE,FALSE)</formula>
    </cfRule>
  </conditionalFormatting>
  <conditionalFormatting sqref="AE78">
    <cfRule type="expression" dxfId="181" priority="13197">
      <formula>IF(RIGHT(TEXT(AE78,"0.#"),1)=".",FALSE,TRUE)</formula>
    </cfRule>
    <cfRule type="expression" dxfId="180" priority="13198">
      <formula>IF(RIGHT(TEXT(AE78,"0.#"),1)=".",TRUE,FALSE)</formula>
    </cfRule>
  </conditionalFormatting>
  <conditionalFormatting sqref="AI78">
    <cfRule type="expression" dxfId="179" priority="13195">
      <formula>IF(RIGHT(TEXT(AI78,"0.#"),1)=".",FALSE,TRUE)</formula>
    </cfRule>
    <cfRule type="expression" dxfId="178" priority="13196">
      <formula>IF(RIGHT(TEXT(AI78,"0.#"),1)=".",TRUE,FALSE)</formula>
    </cfRule>
  </conditionalFormatting>
  <conditionalFormatting sqref="AM78">
    <cfRule type="expression" dxfId="177" priority="13193">
      <formula>IF(RIGHT(TEXT(AM78,"0.#"),1)=".",FALSE,TRUE)</formula>
    </cfRule>
    <cfRule type="expression" dxfId="176" priority="13194">
      <formula>IF(RIGHT(TEXT(AM78,"0.#"),1)=".",TRUE,FALSE)</formula>
    </cfRule>
  </conditionalFormatting>
  <conditionalFormatting sqref="AE80 AQ80">
    <cfRule type="expression" dxfId="175" priority="13189">
      <formula>IF(RIGHT(TEXT(AE80,"0.#"),1)=".",FALSE,TRUE)</formula>
    </cfRule>
    <cfRule type="expression" dxfId="174" priority="13190">
      <formula>IF(RIGHT(TEXT(AE80,"0.#"),1)=".",TRUE,FALSE)</formula>
    </cfRule>
  </conditionalFormatting>
  <conditionalFormatting sqref="AI80">
    <cfRule type="expression" dxfId="173" priority="13187">
      <formula>IF(RIGHT(TEXT(AI80,"0.#"),1)=".",FALSE,TRUE)</formula>
    </cfRule>
    <cfRule type="expression" dxfId="172" priority="13188">
      <formula>IF(RIGHT(TEXT(AI80,"0.#"),1)=".",TRUE,FALSE)</formula>
    </cfRule>
  </conditionalFormatting>
  <conditionalFormatting sqref="AM80">
    <cfRule type="expression" dxfId="171" priority="13185">
      <formula>IF(RIGHT(TEXT(AM80,"0.#"),1)=".",FALSE,TRUE)</formula>
    </cfRule>
    <cfRule type="expression" dxfId="170" priority="13186">
      <formula>IF(RIGHT(TEXT(AM80,"0.#"),1)=".",TRUE,FALSE)</formula>
    </cfRule>
  </conditionalFormatting>
  <conditionalFormatting sqref="AE81 AM81">
    <cfRule type="expression" dxfId="169" priority="13183">
      <formula>IF(RIGHT(TEXT(AE81,"0.#"),1)=".",FALSE,TRUE)</formula>
    </cfRule>
    <cfRule type="expression" dxfId="168" priority="13184">
      <formula>IF(RIGHT(TEXT(AE81,"0.#"),1)=".",TRUE,FALSE)</formula>
    </cfRule>
  </conditionalFormatting>
  <conditionalFormatting sqref="AI81">
    <cfRule type="expression" dxfId="167" priority="13181">
      <formula>IF(RIGHT(TEXT(AI81,"0.#"),1)=".",FALSE,TRUE)</formula>
    </cfRule>
    <cfRule type="expression" dxfId="166" priority="13182">
      <formula>IF(RIGHT(TEXT(AI81,"0.#"),1)=".",TRUE,FALSE)</formula>
    </cfRule>
  </conditionalFormatting>
  <conditionalFormatting sqref="AQ81">
    <cfRule type="expression" dxfId="165" priority="13177">
      <formula>IF(RIGHT(TEXT(AQ81,"0.#"),1)=".",FALSE,TRUE)</formula>
    </cfRule>
    <cfRule type="expression" dxfId="164" priority="13178">
      <formula>IF(RIGHT(TEXT(AQ81,"0.#"),1)=".",TRUE,FALSE)</formula>
    </cfRule>
  </conditionalFormatting>
  <conditionalFormatting sqref="AE83 AQ83">
    <cfRule type="expression" dxfId="163" priority="13175">
      <formula>IF(RIGHT(TEXT(AE83,"0.#"),1)=".",FALSE,TRUE)</formula>
    </cfRule>
    <cfRule type="expression" dxfId="162" priority="13176">
      <formula>IF(RIGHT(TEXT(AE83,"0.#"),1)=".",TRUE,FALSE)</formula>
    </cfRule>
  </conditionalFormatting>
  <conditionalFormatting sqref="AI83">
    <cfRule type="expression" dxfId="161" priority="13173">
      <formula>IF(RIGHT(TEXT(AI83,"0.#"),1)=".",FALSE,TRUE)</formula>
    </cfRule>
    <cfRule type="expression" dxfId="160" priority="13174">
      <formula>IF(RIGHT(TEXT(AI83,"0.#"),1)=".",TRUE,FALSE)</formula>
    </cfRule>
  </conditionalFormatting>
  <conditionalFormatting sqref="AM83">
    <cfRule type="expression" dxfId="159" priority="13171">
      <formula>IF(RIGHT(TEXT(AM83,"0.#"),1)=".",FALSE,TRUE)</formula>
    </cfRule>
    <cfRule type="expression" dxfId="158" priority="13172">
      <formula>IF(RIGHT(TEXT(AM83,"0.#"),1)=".",TRUE,FALSE)</formula>
    </cfRule>
  </conditionalFormatting>
  <conditionalFormatting sqref="AQ84">
    <cfRule type="expression" dxfId="157" priority="13163">
      <formula>IF(RIGHT(TEXT(AQ84,"0.#"),1)=".",FALSE,TRUE)</formula>
    </cfRule>
    <cfRule type="expression" dxfId="156" priority="13164">
      <formula>IF(RIGHT(TEXT(AQ84,"0.#"),1)=".",TRUE,FALSE)</formula>
    </cfRule>
  </conditionalFormatting>
  <conditionalFormatting sqref="AE86 AQ86">
    <cfRule type="expression" dxfId="155" priority="13161">
      <formula>IF(RIGHT(TEXT(AE86,"0.#"),1)=".",FALSE,TRUE)</formula>
    </cfRule>
    <cfRule type="expression" dxfId="154" priority="13162">
      <formula>IF(RIGHT(TEXT(AE86,"0.#"),1)=".",TRUE,FALSE)</formula>
    </cfRule>
  </conditionalFormatting>
  <conditionalFormatting sqref="AI86">
    <cfRule type="expression" dxfId="153" priority="13159">
      <formula>IF(RIGHT(TEXT(AI86,"0.#"),1)=".",FALSE,TRUE)</formula>
    </cfRule>
    <cfRule type="expression" dxfId="152" priority="13160">
      <formula>IF(RIGHT(TEXT(AI86,"0.#"),1)=".",TRUE,FALSE)</formula>
    </cfRule>
  </conditionalFormatting>
  <conditionalFormatting sqref="AM86">
    <cfRule type="expression" dxfId="151" priority="13157">
      <formula>IF(RIGHT(TEXT(AM86,"0.#"),1)=".",FALSE,TRUE)</formula>
    </cfRule>
    <cfRule type="expression" dxfId="150" priority="13158">
      <formula>IF(RIGHT(TEXT(AM86,"0.#"),1)=".",TRUE,FALSE)</formula>
    </cfRule>
  </conditionalFormatting>
  <conditionalFormatting sqref="AQ87">
    <cfRule type="expression" dxfId="149" priority="13149">
      <formula>IF(RIGHT(TEXT(AQ87,"0.#"),1)=".",FALSE,TRUE)</formula>
    </cfRule>
    <cfRule type="expression" dxfId="148" priority="13150">
      <formula>IF(RIGHT(TEXT(AQ87,"0.#"),1)=".",TRUE,FALSE)</formula>
    </cfRule>
  </conditionalFormatting>
  <conditionalFormatting sqref="AE89 AQ89">
    <cfRule type="expression" dxfId="147" priority="13147">
      <formula>IF(RIGHT(TEXT(AE89,"0.#"),1)=".",FALSE,TRUE)</formula>
    </cfRule>
    <cfRule type="expression" dxfId="146" priority="13148">
      <formula>IF(RIGHT(TEXT(AE89,"0.#"),1)=".",TRUE,FALSE)</formula>
    </cfRule>
  </conditionalFormatting>
  <conditionalFormatting sqref="AI89">
    <cfRule type="expression" dxfId="145" priority="13145">
      <formula>IF(RIGHT(TEXT(AI89,"0.#"),1)=".",FALSE,TRUE)</formula>
    </cfRule>
    <cfRule type="expression" dxfId="144" priority="13146">
      <formula>IF(RIGHT(TEXT(AI89,"0.#"),1)=".",TRUE,FALSE)</formula>
    </cfRule>
  </conditionalFormatting>
  <conditionalFormatting sqref="AM89">
    <cfRule type="expression" dxfId="143" priority="13143">
      <formula>IF(RIGHT(TEXT(AM89,"0.#"),1)=".",FALSE,TRUE)</formula>
    </cfRule>
    <cfRule type="expression" dxfId="142" priority="13144">
      <formula>IF(RIGHT(TEXT(AM89,"0.#"),1)=".",TRUE,FALSE)</formula>
    </cfRule>
  </conditionalFormatting>
  <conditionalFormatting sqref="AQ90">
    <cfRule type="expression" dxfId="141" priority="13135">
      <formula>IF(RIGHT(TEXT(AQ90,"0.#"),1)=".",FALSE,TRUE)</formula>
    </cfRule>
    <cfRule type="expression" dxfId="140" priority="13136">
      <formula>IF(RIGHT(TEXT(AQ90,"0.#"),1)=".",TRUE,FALSE)</formula>
    </cfRule>
  </conditionalFormatting>
  <conditionalFormatting sqref="AE92 AQ92">
    <cfRule type="expression" dxfId="139" priority="13133">
      <formula>IF(RIGHT(TEXT(AE92,"0.#"),1)=".",FALSE,TRUE)</formula>
    </cfRule>
    <cfRule type="expression" dxfId="138" priority="13134">
      <formula>IF(RIGHT(TEXT(AE92,"0.#"),1)=".",TRUE,FALSE)</formula>
    </cfRule>
  </conditionalFormatting>
  <conditionalFormatting sqref="AI92">
    <cfRule type="expression" dxfId="137" priority="13131">
      <formula>IF(RIGHT(TEXT(AI92,"0.#"),1)=".",FALSE,TRUE)</formula>
    </cfRule>
    <cfRule type="expression" dxfId="136" priority="13132">
      <formula>IF(RIGHT(TEXT(AI92,"0.#"),1)=".",TRUE,FALSE)</formula>
    </cfRule>
  </conditionalFormatting>
  <conditionalFormatting sqref="AM92">
    <cfRule type="expression" dxfId="135" priority="13129">
      <formula>IF(RIGHT(TEXT(AM92,"0.#"),1)=".",FALSE,TRUE)</formula>
    </cfRule>
    <cfRule type="expression" dxfId="134" priority="13130">
      <formula>IF(RIGHT(TEXT(AM92,"0.#"),1)=".",TRUE,FALSE)</formula>
    </cfRule>
  </conditionalFormatting>
  <conditionalFormatting sqref="AQ93">
    <cfRule type="expression" dxfId="133" priority="13121">
      <formula>IF(RIGHT(TEXT(AQ93,"0.#"),1)=".",FALSE,TRUE)</formula>
    </cfRule>
    <cfRule type="expression" dxfId="132" priority="13122">
      <formula>IF(RIGHT(TEXT(AQ93,"0.#"),1)=".",TRUE,FALSE)</formula>
    </cfRule>
  </conditionalFormatting>
  <conditionalFormatting sqref="AQ52:AQ54">
    <cfRule type="expression" dxfId="131" priority="4681">
      <formula>IF(RIGHT(TEXT(AQ52,"0.#"),1)=".",FALSE,TRUE)</formula>
    </cfRule>
    <cfRule type="expression" dxfId="130" priority="4682">
      <formula>IF(RIGHT(TEXT(AQ52,"0.#"),1)=".",TRUE,FALSE)</formula>
    </cfRule>
  </conditionalFormatting>
  <conditionalFormatting sqref="AU52:AU54">
    <cfRule type="expression" dxfId="129" priority="4679">
      <formula>IF(RIGHT(TEXT(AU52,"0.#"),1)=".",FALSE,TRUE)</formula>
    </cfRule>
    <cfRule type="expression" dxfId="128" priority="4680">
      <formula>IF(RIGHT(TEXT(AU52,"0.#"),1)=".",TRUE,FALSE)</formula>
    </cfRule>
  </conditionalFormatting>
  <conditionalFormatting sqref="AQ59:AQ61">
    <cfRule type="expression" dxfId="127" priority="4677">
      <formula>IF(RIGHT(TEXT(AQ59,"0.#"),1)=".",FALSE,TRUE)</formula>
    </cfRule>
    <cfRule type="expression" dxfId="126" priority="4678">
      <formula>IF(RIGHT(TEXT(AQ59,"0.#"),1)=".",TRUE,FALSE)</formula>
    </cfRule>
  </conditionalFormatting>
  <conditionalFormatting sqref="AU59:AU61">
    <cfRule type="expression" dxfId="125" priority="4675">
      <formula>IF(RIGHT(TEXT(AU59,"0.#"),1)=".",FALSE,TRUE)</formula>
    </cfRule>
    <cfRule type="expression" dxfId="124" priority="4676">
      <formula>IF(RIGHT(TEXT(AU59,"0.#"),1)=".",TRUE,FALSE)</formula>
    </cfRule>
  </conditionalFormatting>
  <conditionalFormatting sqref="AE84 AM84">
    <cfRule type="expression" dxfId="123" priority="3003">
      <formula>IF(RIGHT(TEXT(AE84,"0.#"),1)=".",FALSE,TRUE)</formula>
    </cfRule>
    <cfRule type="expression" dxfId="122" priority="3004">
      <formula>IF(RIGHT(TEXT(AE84,"0.#"),1)=".",TRUE,FALSE)</formula>
    </cfRule>
  </conditionalFormatting>
  <conditionalFormatting sqref="AI90">
    <cfRule type="expression" dxfId="121" priority="2993">
      <formula>IF(RIGHT(TEXT(AI90,"0.#"),1)=".",FALSE,TRUE)</formula>
    </cfRule>
    <cfRule type="expression" dxfId="120" priority="2994">
      <formula>IF(RIGHT(TEXT(AI90,"0.#"),1)=".",TRUE,FALSE)</formula>
    </cfRule>
  </conditionalFormatting>
  <conditionalFormatting sqref="AI84">
    <cfRule type="expression" dxfId="119" priority="3001">
      <formula>IF(RIGHT(TEXT(AI84,"0.#"),1)=".",FALSE,TRUE)</formula>
    </cfRule>
    <cfRule type="expression" dxfId="118" priority="3002">
      <formula>IF(RIGHT(TEXT(AI84,"0.#"),1)=".",TRUE,FALSE)</formula>
    </cfRule>
  </conditionalFormatting>
  <conditionalFormatting sqref="AE87 AM87">
    <cfRule type="expression" dxfId="117" priority="2999">
      <formula>IF(RIGHT(TEXT(AE87,"0.#"),1)=".",FALSE,TRUE)</formula>
    </cfRule>
    <cfRule type="expression" dxfId="116" priority="3000">
      <formula>IF(RIGHT(TEXT(AE87,"0.#"),1)=".",TRUE,FALSE)</formula>
    </cfRule>
  </conditionalFormatting>
  <conditionalFormatting sqref="AI87">
    <cfRule type="expression" dxfId="115" priority="2997">
      <formula>IF(RIGHT(TEXT(AI87,"0.#"),1)=".",FALSE,TRUE)</formula>
    </cfRule>
    <cfRule type="expression" dxfId="114" priority="2998">
      <formula>IF(RIGHT(TEXT(AI87,"0.#"),1)=".",TRUE,FALSE)</formula>
    </cfRule>
  </conditionalFormatting>
  <conditionalFormatting sqref="AE90">
    <cfRule type="expression" dxfId="113" priority="2995">
      <formula>IF(RIGHT(TEXT(AE90,"0.#"),1)=".",FALSE,TRUE)</formula>
    </cfRule>
    <cfRule type="expression" dxfId="112" priority="2996">
      <formula>IF(RIGHT(TEXT(AE90,"0.#"),1)=".",TRUE,FALSE)</formula>
    </cfRule>
  </conditionalFormatting>
  <conditionalFormatting sqref="AE93 AM93">
    <cfRule type="expression" dxfId="111" priority="2991">
      <formula>IF(RIGHT(TEXT(AE93,"0.#"),1)=".",FALSE,TRUE)</formula>
    </cfRule>
    <cfRule type="expression" dxfId="110" priority="2992">
      <formula>IF(RIGHT(TEXT(AE93,"0.#"),1)=".",TRUE,FALSE)</formula>
    </cfRule>
  </conditionalFormatting>
  <conditionalFormatting sqref="AI93">
    <cfRule type="expression" dxfId="109" priority="2989">
      <formula>IF(RIGHT(TEXT(AI93,"0.#"),1)=".",FALSE,TRUE)</formula>
    </cfRule>
    <cfRule type="expression" dxfId="108" priority="2990">
      <formula>IF(RIGHT(TEXT(AI93,"0.#"),1)=".",TRUE,FALSE)</formula>
    </cfRule>
  </conditionalFormatting>
  <conditionalFormatting sqref="AM46">
    <cfRule type="expression" dxfId="107" priority="1987">
      <formula>IF(RIGHT(TEXT(AM46,"0.#"),1)=".",FALSE,TRUE)</formula>
    </cfRule>
    <cfRule type="expression" dxfId="106" priority="1988">
      <formula>IF(RIGHT(TEXT(AM46,"0.#"),1)=".",TRUE,FALSE)</formula>
    </cfRule>
  </conditionalFormatting>
  <conditionalFormatting sqref="AI45">
    <cfRule type="expression" dxfId="105" priority="1991">
      <formula>IF(RIGHT(TEXT(AI45,"0.#"),1)=".",FALSE,TRUE)</formula>
    </cfRule>
    <cfRule type="expression" dxfId="104" priority="1992">
      <formula>IF(RIGHT(TEXT(AI45,"0.#"),1)=".",TRUE,FALSE)</formula>
    </cfRule>
  </conditionalFormatting>
  <conditionalFormatting sqref="AM45">
    <cfRule type="expression" dxfId="103" priority="1989">
      <formula>IF(RIGHT(TEXT(AM45,"0.#"),1)=".",FALSE,TRUE)</formula>
    </cfRule>
    <cfRule type="expression" dxfId="102" priority="1990">
      <formula>IF(RIGHT(TEXT(AM45,"0.#"),1)=".",TRUE,FALSE)</formula>
    </cfRule>
  </conditionalFormatting>
  <conditionalFormatting sqref="AU45:AU47">
    <cfRule type="expression" dxfId="101" priority="1981">
      <formula>IF(RIGHT(TEXT(AU45,"0.#"),1)=".",FALSE,TRUE)</formula>
    </cfRule>
    <cfRule type="expression" dxfId="100" priority="1982">
      <formula>IF(RIGHT(TEXT(AU45,"0.#"),1)=".",TRUE,FALSE)</formula>
    </cfRule>
  </conditionalFormatting>
  <conditionalFormatting sqref="AM47">
    <cfRule type="expression" dxfId="99" priority="1985">
      <formula>IF(RIGHT(TEXT(AM47,"0.#"),1)=".",FALSE,TRUE)</formula>
    </cfRule>
    <cfRule type="expression" dxfId="98" priority="1986">
      <formula>IF(RIGHT(TEXT(AM47,"0.#"),1)=".",TRUE,FALSE)</formula>
    </cfRule>
  </conditionalFormatting>
  <conditionalFormatting sqref="AQ45:AQ47">
    <cfRule type="expression" dxfId="97" priority="1983">
      <formula>IF(RIGHT(TEXT(AQ45,"0.#"),1)=".",FALSE,TRUE)</formula>
    </cfRule>
    <cfRule type="expression" dxfId="96" priority="1984">
      <formula>IF(RIGHT(TEXT(AQ45,"0.#"),1)=".",TRUE,FALSE)</formula>
    </cfRule>
  </conditionalFormatting>
  <conditionalFormatting sqref="Y184">
    <cfRule type="expression" dxfId="95" priority="2103">
      <formula>IF(RIGHT(TEXT(Y184,"0.#"),1)=".",FALSE,TRUE)</formula>
    </cfRule>
    <cfRule type="expression" dxfId="94" priority="2104">
      <formula>IF(RIGHT(TEXT(Y184,"0.#"),1)=".",TRUE,FALSE)</formula>
    </cfRule>
  </conditionalFormatting>
  <conditionalFormatting sqref="W23">
    <cfRule type="expression" dxfId="93" priority="2339">
      <formula>IF(RIGHT(TEXT(W23,"0.#"),1)=".",FALSE,TRUE)</formula>
    </cfRule>
    <cfRule type="expression" dxfId="92" priority="2340">
      <formula>IF(RIGHT(TEXT(W23,"0.#"),1)=".",TRUE,FALSE)</formula>
    </cfRule>
  </conditionalFormatting>
  <conditionalFormatting sqref="W24:W27">
    <cfRule type="expression" dxfId="91" priority="2337">
      <formula>IF(RIGHT(TEXT(W24,"0.#"),1)=".",FALSE,TRUE)</formula>
    </cfRule>
    <cfRule type="expression" dxfId="90" priority="2338">
      <formula>IF(RIGHT(TEXT(W24,"0.#"),1)=".",TRUE,FALSE)</formula>
    </cfRule>
  </conditionalFormatting>
  <conditionalFormatting sqref="P23">
    <cfRule type="expression" dxfId="89" priority="2327">
      <formula>IF(RIGHT(TEXT(P23,"0.#"),1)=".",FALSE,TRUE)</formula>
    </cfRule>
    <cfRule type="expression" dxfId="88" priority="2328">
      <formula>IF(RIGHT(TEXT(P23,"0.#"),1)=".",TRUE,FALSE)</formula>
    </cfRule>
  </conditionalFormatting>
  <conditionalFormatting sqref="P24:P27">
    <cfRule type="expression" dxfId="87" priority="2325">
      <formula>IF(RIGHT(TEXT(P24,"0.#"),1)=".",FALSE,TRUE)</formula>
    </cfRule>
    <cfRule type="expression" dxfId="86" priority="2326">
      <formula>IF(RIGHT(TEXT(P24,"0.#"),1)=".",TRUE,FALSE)</formula>
    </cfRule>
  </conditionalFormatting>
  <conditionalFormatting sqref="AQ78">
    <cfRule type="expression" dxfId="85" priority="2307">
      <formula>IF(RIGHT(TEXT(AQ78,"0.#"),1)=".",FALSE,TRUE)</formula>
    </cfRule>
    <cfRule type="expression" dxfId="84" priority="2308">
      <formula>IF(RIGHT(TEXT(AQ78,"0.#"),1)=".",TRUE,FALSE)</formula>
    </cfRule>
  </conditionalFormatting>
  <conditionalFormatting sqref="AQ68">
    <cfRule type="expression" dxfId="83" priority="2321">
      <formula>IF(RIGHT(TEXT(AQ68,"0.#"),1)=".",FALSE,TRUE)</formula>
    </cfRule>
    <cfRule type="expression" dxfId="82" priority="2322">
      <formula>IF(RIGHT(TEXT(AQ68,"0.#"),1)=".",TRUE,FALSE)</formula>
    </cfRule>
  </conditionalFormatting>
  <conditionalFormatting sqref="AQ69">
    <cfRule type="expression" dxfId="81" priority="2319">
      <formula>IF(RIGHT(TEXT(AQ69,"0.#"),1)=".",FALSE,TRUE)</formula>
    </cfRule>
    <cfRule type="expression" dxfId="80" priority="2320">
      <formula>IF(RIGHT(TEXT(AQ69,"0.#"),1)=".",TRUE,FALSE)</formula>
    </cfRule>
  </conditionalFormatting>
  <conditionalFormatting sqref="AQ71">
    <cfRule type="expression" dxfId="79" priority="2317">
      <formula>IF(RIGHT(TEXT(AQ71,"0.#"),1)=".",FALSE,TRUE)</formula>
    </cfRule>
    <cfRule type="expression" dxfId="78" priority="2318">
      <formula>IF(RIGHT(TEXT(AQ71,"0.#"),1)=".",TRUE,FALSE)</formula>
    </cfRule>
  </conditionalFormatting>
  <conditionalFormatting sqref="AQ72">
    <cfRule type="expression" dxfId="77" priority="2315">
      <formula>IF(RIGHT(TEXT(AQ72,"0.#"),1)=".",FALSE,TRUE)</formula>
    </cfRule>
    <cfRule type="expression" dxfId="76" priority="2316">
      <formula>IF(RIGHT(TEXT(AQ72,"0.#"),1)=".",TRUE,FALSE)</formula>
    </cfRule>
  </conditionalFormatting>
  <conditionalFormatting sqref="AQ74">
    <cfRule type="expression" dxfId="75" priority="2313">
      <formula>IF(RIGHT(TEXT(AQ74,"0.#"),1)=".",FALSE,TRUE)</formula>
    </cfRule>
    <cfRule type="expression" dxfId="74" priority="2314">
      <formula>IF(RIGHT(TEXT(AQ74,"0.#"),1)=".",TRUE,FALSE)</formula>
    </cfRule>
  </conditionalFormatting>
  <conditionalFormatting sqref="AQ75">
    <cfRule type="expression" dxfId="73" priority="2311">
      <formula>IF(RIGHT(TEXT(AQ75,"0.#"),1)=".",FALSE,TRUE)</formula>
    </cfRule>
    <cfRule type="expression" dxfId="72" priority="2312">
      <formula>IF(RIGHT(TEXT(AQ75,"0.#"),1)=".",TRUE,FALSE)</formula>
    </cfRule>
  </conditionalFormatting>
  <conditionalFormatting sqref="AQ77">
    <cfRule type="expression" dxfId="71" priority="2309">
      <formula>IF(RIGHT(TEXT(AQ77,"0.#"),1)=".",FALSE,TRUE)</formula>
    </cfRule>
    <cfRule type="expression" dxfId="70" priority="2310">
      <formula>IF(RIGHT(TEXT(AQ77,"0.#"),1)=".",TRUE,FALSE)</formula>
    </cfRule>
  </conditionalFormatting>
  <conditionalFormatting sqref="AE38">
    <cfRule type="expression" dxfId="69" priority="2023">
      <formula>IF(RIGHT(TEXT(AE38,"0.#"),1)=".",FALSE,TRUE)</formula>
    </cfRule>
    <cfRule type="expression" dxfId="68" priority="2024">
      <formula>IF(RIGHT(TEXT(AE38,"0.#"),1)=".",TRUE,FALSE)</formula>
    </cfRule>
  </conditionalFormatting>
  <conditionalFormatting sqref="AM40">
    <cfRule type="expression" dxfId="67" priority="2007">
      <formula>IF(RIGHT(TEXT(AM40,"0.#"),1)=".",FALSE,TRUE)</formula>
    </cfRule>
    <cfRule type="expression" dxfId="66" priority="2008">
      <formula>IF(RIGHT(TEXT(AM40,"0.#"),1)=".",TRUE,FALSE)</formula>
    </cfRule>
  </conditionalFormatting>
  <conditionalFormatting sqref="AE39">
    <cfRule type="expression" dxfId="65" priority="2021">
      <formula>IF(RIGHT(TEXT(AE39,"0.#"),1)=".",FALSE,TRUE)</formula>
    </cfRule>
    <cfRule type="expression" dxfId="64" priority="2022">
      <formula>IF(RIGHT(TEXT(AE39,"0.#"),1)=".",TRUE,FALSE)</formula>
    </cfRule>
  </conditionalFormatting>
  <conditionalFormatting sqref="AE40">
    <cfRule type="expression" dxfId="63" priority="2019">
      <formula>IF(RIGHT(TEXT(AE40,"0.#"),1)=".",FALSE,TRUE)</formula>
    </cfRule>
    <cfRule type="expression" dxfId="62" priority="2020">
      <formula>IF(RIGHT(TEXT(AE40,"0.#"),1)=".",TRUE,FALSE)</formula>
    </cfRule>
  </conditionalFormatting>
  <conditionalFormatting sqref="AI40">
    <cfRule type="expression" dxfId="61" priority="2017">
      <formula>IF(RIGHT(TEXT(AI40,"0.#"),1)=".",FALSE,TRUE)</formula>
    </cfRule>
    <cfRule type="expression" dxfId="60" priority="2018">
      <formula>IF(RIGHT(TEXT(AI40,"0.#"),1)=".",TRUE,FALSE)</formula>
    </cfRule>
  </conditionalFormatting>
  <conditionalFormatting sqref="AI39">
    <cfRule type="expression" dxfId="59" priority="2015">
      <formula>IF(RIGHT(TEXT(AI39,"0.#"),1)=".",FALSE,TRUE)</formula>
    </cfRule>
    <cfRule type="expression" dxfId="58" priority="2016">
      <formula>IF(RIGHT(TEXT(AI39,"0.#"),1)=".",TRUE,FALSE)</formula>
    </cfRule>
  </conditionalFormatting>
  <conditionalFormatting sqref="AI38">
    <cfRule type="expression" dxfId="57" priority="2013">
      <formula>IF(RIGHT(TEXT(AI38,"0.#"),1)=".",FALSE,TRUE)</formula>
    </cfRule>
    <cfRule type="expression" dxfId="56" priority="2014">
      <formula>IF(RIGHT(TEXT(AI38,"0.#"),1)=".",TRUE,FALSE)</formula>
    </cfRule>
  </conditionalFormatting>
  <conditionalFormatting sqref="AM38">
    <cfRule type="expression" dxfId="55" priority="2011">
      <formula>IF(RIGHT(TEXT(AM38,"0.#"),1)=".",FALSE,TRUE)</formula>
    </cfRule>
    <cfRule type="expression" dxfId="54" priority="2012">
      <formula>IF(RIGHT(TEXT(AM38,"0.#"),1)=".",TRUE,FALSE)</formula>
    </cfRule>
  </conditionalFormatting>
  <conditionalFormatting sqref="AM39">
    <cfRule type="expression" dxfId="53" priority="2009">
      <formula>IF(RIGHT(TEXT(AM39,"0.#"),1)=".",FALSE,TRUE)</formula>
    </cfRule>
    <cfRule type="expression" dxfId="52" priority="2010">
      <formula>IF(RIGHT(TEXT(AM39,"0.#"),1)=".",TRUE,FALSE)</formula>
    </cfRule>
  </conditionalFormatting>
  <conditionalFormatting sqref="AQ38:AQ40">
    <cfRule type="expression" dxfId="51" priority="2005">
      <formula>IF(RIGHT(TEXT(AQ38,"0.#"),1)=".",FALSE,TRUE)</formula>
    </cfRule>
    <cfRule type="expression" dxfId="50" priority="2006">
      <formula>IF(RIGHT(TEXT(AQ38,"0.#"),1)=".",TRUE,FALSE)</formula>
    </cfRule>
  </conditionalFormatting>
  <conditionalFormatting sqref="AU38:AU40">
    <cfRule type="expression" dxfId="49" priority="2003">
      <formula>IF(RIGHT(TEXT(AU38,"0.#"),1)=".",FALSE,TRUE)</formula>
    </cfRule>
    <cfRule type="expression" dxfId="48" priority="2004">
      <formula>IF(RIGHT(TEXT(AU38,"0.#"),1)=".",TRUE,FALSE)</formula>
    </cfRule>
  </conditionalFormatting>
  <conditionalFormatting sqref="AE45">
    <cfRule type="expression" dxfId="47" priority="2001">
      <formula>IF(RIGHT(TEXT(AE45,"0.#"),1)=".",FALSE,TRUE)</formula>
    </cfRule>
    <cfRule type="expression" dxfId="46" priority="2002">
      <formula>IF(RIGHT(TEXT(AE45,"0.#"),1)=".",TRUE,FALSE)</formula>
    </cfRule>
  </conditionalFormatting>
  <conditionalFormatting sqref="AE46">
    <cfRule type="expression" dxfId="45" priority="1999">
      <formula>IF(RIGHT(TEXT(AE46,"0.#"),1)=".",FALSE,TRUE)</formula>
    </cfRule>
    <cfRule type="expression" dxfId="44" priority="2000">
      <formula>IF(RIGHT(TEXT(AE46,"0.#"),1)=".",TRUE,FALSE)</formula>
    </cfRule>
  </conditionalFormatting>
  <conditionalFormatting sqref="AE47">
    <cfRule type="expression" dxfId="43" priority="1997">
      <formula>IF(RIGHT(TEXT(AE47,"0.#"),1)=".",FALSE,TRUE)</formula>
    </cfRule>
    <cfRule type="expression" dxfId="42" priority="1998">
      <formula>IF(RIGHT(TEXT(AE47,"0.#"),1)=".",TRUE,FALSE)</formula>
    </cfRule>
  </conditionalFormatting>
  <conditionalFormatting sqref="AI47">
    <cfRule type="expression" dxfId="41" priority="1995">
      <formula>IF(RIGHT(TEXT(AI47,"0.#"),1)=".",FALSE,TRUE)</formula>
    </cfRule>
    <cfRule type="expression" dxfId="40" priority="1996">
      <formula>IF(RIGHT(TEXT(AI47,"0.#"),1)=".",TRUE,FALSE)</formula>
    </cfRule>
  </conditionalFormatting>
  <conditionalFormatting sqref="AI46">
    <cfRule type="expression" dxfId="39" priority="1993">
      <formula>IF(RIGHT(TEXT(AI46,"0.#"),1)=".",FALSE,TRUE)</formula>
    </cfRule>
    <cfRule type="expression" dxfId="38" priority="1994">
      <formula>IF(RIGHT(TEXT(AI46,"0.#"),1)=".",TRUE,FALSE)</formula>
    </cfRule>
  </conditionalFormatting>
  <conditionalFormatting sqref="AU65">
    <cfRule type="expression" dxfId="37" priority="491">
      <formula>IF(RIGHT(TEXT(AU65,"0.#"),1)=".",FALSE,TRUE)</formula>
    </cfRule>
    <cfRule type="expression" dxfId="36" priority="492">
      <formula>IF(RIGHT(TEXT(AU65,"0.#"),1)=".",TRUE,FALSE)</formula>
    </cfRule>
  </conditionalFormatting>
  <conditionalFormatting sqref="AU66">
    <cfRule type="expression" dxfId="35" priority="489">
      <formula>IF(RIGHT(TEXT(AU66,"0.#"),1)=".",FALSE,TRUE)</formula>
    </cfRule>
    <cfRule type="expression" dxfId="34" priority="490">
      <formula>IF(RIGHT(TEXT(AU66,"0.#"),1)=".",TRUE,FALSE)</formula>
    </cfRule>
  </conditionalFormatting>
  <conditionalFormatting sqref="AU68">
    <cfRule type="expression" dxfId="33" priority="485">
      <formula>IF(RIGHT(TEXT(AU68,"0.#"),1)=".",FALSE,TRUE)</formula>
    </cfRule>
    <cfRule type="expression" dxfId="32" priority="486">
      <formula>IF(RIGHT(TEXT(AU68,"0.#"),1)=".",TRUE,FALSE)</formula>
    </cfRule>
  </conditionalFormatting>
  <conditionalFormatting sqref="AU69">
    <cfRule type="expression" dxfId="31" priority="483">
      <formula>IF(RIGHT(TEXT(AU69,"0.#"),1)=".",FALSE,TRUE)</formula>
    </cfRule>
    <cfRule type="expression" dxfId="30" priority="484">
      <formula>IF(RIGHT(TEXT(AU69,"0.#"),1)=".",TRUE,FALSE)</formula>
    </cfRule>
  </conditionalFormatting>
  <conditionalFormatting sqref="AU71">
    <cfRule type="expression" dxfId="29" priority="479">
      <formula>IF(RIGHT(TEXT(AU71,"0.#"),1)=".",FALSE,TRUE)</formula>
    </cfRule>
    <cfRule type="expression" dxfId="28" priority="480">
      <formula>IF(RIGHT(TEXT(AU71,"0.#"),1)=".",TRUE,FALSE)</formula>
    </cfRule>
  </conditionalFormatting>
  <conditionalFormatting sqref="AU72">
    <cfRule type="expression" dxfId="27" priority="477">
      <formula>IF(RIGHT(TEXT(AU72,"0.#"),1)=".",FALSE,TRUE)</formula>
    </cfRule>
    <cfRule type="expression" dxfId="26" priority="478">
      <formula>IF(RIGHT(TEXT(AU72,"0.#"),1)=".",TRUE,FALSE)</formula>
    </cfRule>
  </conditionalFormatting>
  <conditionalFormatting sqref="AU74">
    <cfRule type="expression" dxfId="25" priority="475">
      <formula>IF(RIGHT(TEXT(AU74,"0.#"),1)=".",FALSE,TRUE)</formula>
    </cfRule>
    <cfRule type="expression" dxfId="24" priority="476">
      <formula>IF(RIGHT(TEXT(AU74,"0.#"),1)=".",TRUE,FALSE)</formula>
    </cfRule>
  </conditionalFormatting>
  <conditionalFormatting sqref="AU75">
    <cfRule type="expression" dxfId="23" priority="473">
      <formula>IF(RIGHT(TEXT(AU75,"0.#"),1)=".",FALSE,TRUE)</formula>
    </cfRule>
    <cfRule type="expression" dxfId="22" priority="474">
      <formula>IF(RIGHT(TEXT(AU75,"0.#"),1)=".",TRUE,FALSE)</formula>
    </cfRule>
  </conditionalFormatting>
  <conditionalFormatting sqref="AU77">
    <cfRule type="expression" dxfId="21" priority="471">
      <formula>IF(RIGHT(TEXT(AU77,"0.#"),1)=".",FALSE,TRUE)</formula>
    </cfRule>
    <cfRule type="expression" dxfId="20" priority="472">
      <formula>IF(RIGHT(TEXT(AU77,"0.#"),1)=".",TRUE,FALSE)</formula>
    </cfRule>
  </conditionalFormatting>
  <conditionalFormatting sqref="AU78">
    <cfRule type="expression" dxfId="19" priority="469">
      <formula>IF(RIGHT(TEXT(AU78,"0.#"),1)=".",FALSE,TRUE)</formula>
    </cfRule>
    <cfRule type="expression" dxfId="18" priority="470">
      <formula>IF(RIGHT(TEXT(AU78,"0.#"),1)=".",TRUE,FALSE)</formula>
    </cfRule>
  </conditionalFormatting>
  <conditionalFormatting sqref="P28:AC28">
    <cfRule type="expression" dxfId="17" priority="35">
      <formula>IF(RIGHT(TEXT(P28,"0.#"),1)=".",FALSE,TRUE)</formula>
    </cfRule>
    <cfRule type="expression" dxfId="16" priority="36">
      <formula>IF(RIGHT(TEXT(P28,"0.#"),1)=".",TRUE,FALSE)</formula>
    </cfRule>
  </conditionalFormatting>
  <conditionalFormatting sqref="AM90">
    <cfRule type="expression" dxfId="15" priority="15">
      <formula>IF(RIGHT(TEXT(AM90,"0.#"),1)=".",FALSE,TRUE)</formula>
    </cfRule>
    <cfRule type="expression" dxfId="14" priority="16">
      <formula>IF(RIGHT(TEXT(AM90,"0.#"),1)=".",TRUE,FALSE)</formula>
    </cfRule>
  </conditionalFormatting>
  <conditionalFormatting sqref="Y171:Y178">
    <cfRule type="expression" dxfId="13" priority="13">
      <formula>IF(RIGHT(TEXT(Y171,"0.#"),1)=".",FALSE,TRUE)</formula>
    </cfRule>
    <cfRule type="expression" dxfId="12" priority="14">
      <formula>IF(RIGHT(TEXT(Y171,"0.#"),1)=".",TRUE,FALSE)</formula>
    </cfRule>
  </conditionalFormatting>
  <conditionalFormatting sqref="Y169:Y170">
    <cfRule type="expression" dxfId="11" priority="11">
      <formula>IF(RIGHT(TEXT(Y169,"0.#"),1)=".",FALSE,TRUE)</formula>
    </cfRule>
    <cfRule type="expression" dxfId="10" priority="12">
      <formula>IF(RIGHT(TEXT(Y169,"0.#"),1)=".",TRUE,FALSE)</formula>
    </cfRule>
  </conditionalFormatting>
  <conditionalFormatting sqref="Y182:Y183">
    <cfRule type="expression" dxfId="9" priority="5">
      <formula>IF(RIGHT(TEXT(Y182,"0.#"),1)=".",FALSE,TRUE)</formula>
    </cfRule>
    <cfRule type="expression" dxfId="8" priority="6">
      <formula>IF(RIGHT(TEXT(Y182,"0.#"),1)=".",TRUE,FALSE)</formula>
    </cfRule>
  </conditionalFormatting>
  <conditionalFormatting sqref="AL182:AO183">
    <cfRule type="expression" dxfId="7" priority="7">
      <formula>IF(AND(AL182&gt;=0, RIGHT(TEXT(AL182,"0.#"),1)&lt;&gt;"."),TRUE,FALSE)</formula>
    </cfRule>
    <cfRule type="expression" dxfId="6" priority="8">
      <formula>IF(AND(AL182&gt;=0, RIGHT(TEXT(AL182,"0.#"),1)="."),TRUE,FALSE)</formula>
    </cfRule>
    <cfRule type="expression" dxfId="5" priority="9">
      <formula>IF(AND(AL182&lt;0, RIGHT(TEXT(AL182,"0.#"),1)&lt;&gt;"."),TRUE,FALSE)</formula>
    </cfRule>
    <cfRule type="expression" dxfId="4" priority="10">
      <formula>IF(AND(AL182&lt;0, RIGHT(TEXT(AL182,"0.#"),1)="."),TRUE,FALSE)</formula>
    </cfRule>
  </conditionalFormatting>
  <conditionalFormatting sqref="AL184:AO184">
    <cfRule type="expression" dxfId="3" priority="1">
      <formula>IF(AND(AL184&gt;=0, RIGHT(TEXT(AL184,"0.#"),1)&lt;&gt;"."),TRUE,FALSE)</formula>
    </cfRule>
    <cfRule type="expression" dxfId="2" priority="2">
      <formula>IF(AND(AL184&gt;=0, RIGHT(TEXT(AL184,"0.#"),1)="."),TRUE,FALSE)</formula>
    </cfRule>
    <cfRule type="expression" dxfId="1" priority="3">
      <formula>IF(AND(AL184&lt;0, RIGHT(TEXT(AL184,"0.#"),1)&lt;&gt;"."),TRUE,FALSE)</formula>
    </cfRule>
    <cfRule type="expression" dxfId="0" priority="4">
      <formula>IF(AND(AL184&lt;0, RIGHT(TEXT(AL184,"0.#"),1)="."),TRUE,FALSE)</formula>
    </cfRule>
  </conditionalFormatting>
  <dataValidations count="15">
    <dataValidation type="custom" imeMode="disabled" allowBlank="1" showInputMessage="1" showErrorMessage="1" sqref="AY23 AY89:AY90 P13:AX13 AR15:AX15 P14:AQ18 AR18:AX18 P19:AJ19 AQ30:AR30 AU30:AX30 AE31:AX33 AQ37:AR37 AU37:AX37 AE38:AX40 AQ44:AR44 AU44:AX44 AE45:AX47 AQ51:AR51 AU51:AX51 AE52:AX54 AQ58:AR58 AU58:AX58 AE59:AX61 AE65:AX66 AE68:AX69 AE71:AX72 AE74:AX75 AE77:AX78 AE80:AX80 AE83:AX83 AE86:AX86 AE89:AX89 AE92:AX92 AY93 Y161:AB161 AU161:AX161 Y169:AB178 AL169:AO178 Y182:AB184 AL182:AO184 P23:AC28">
      <formula1>OR(ISNUMBER(P13), P13="-")</formula1>
    </dataValidation>
    <dataValidation type="list" allowBlank="1" showInputMessage="1" showErrorMessage="1" sqref="S5:X5">
      <formula1>T終了年度</formula1>
    </dataValidation>
    <dataValidation type="list" allowBlank="1" showInputMessage="1" showErrorMessage="1" sqref="AO163">
      <formula1>"　, ☑"</formula1>
    </dataValidation>
    <dataValidation type="list" allowBlank="1" showInputMessage="1" showErrorMessage="1" error="プルダウンリストから選択してください。" sqref="AD98:AF101 AD104:AD115 AE104:AF108 AE110:AF115">
      <formula1>"○,△,×,‐"</formula1>
    </dataValidation>
    <dataValidation type="list" allowBlank="1" showInputMessage="1" showErrorMessage="1" error="プルダウンリストから選択してください。" sqref="AD102:AF103">
      <formula1>"有,無"</formula1>
    </dataValidation>
    <dataValidation type="list" allowBlank="1" showInputMessage="1" showErrorMessage="1" sqref="A123:E123">
      <formula1>T所見を踏まえた改善点</formula1>
    </dataValidation>
    <dataValidation type="whole" imeMode="disabled" allowBlank="1" showInputMessage="1" showErrorMessage="1" sqref="AW2:AX2">
      <formula1>0</formula1>
      <formula2>99</formula2>
    </dataValidation>
    <dataValidation type="custom" imeMode="off" allowBlank="1" showInputMessage="1" showErrorMessage="1" sqref="J169:O178 J182:O184">
      <formula1>OR(ISNUMBER(J169), J169="-")</formula1>
    </dataValidation>
    <dataValidation type="custom" imeMode="disabled" allowBlank="1" showInputMessage="1" showErrorMessage="1" sqref="AH169:AK178 AH182:AK184">
      <formula1>OR(AND(MOD(IF(ISNUMBER(AH169), AH169, 0.5),1)=0, 0&lt;=AH169), AH169="-")</formula1>
    </dataValidation>
    <dataValidation type="list" allowBlank="1" showInputMessage="1" showErrorMessage="1" sqref="A121:E12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136:M137 X136:Y137 AJ136:AK137 AU136:AV137">
      <formula1>0</formula1>
      <formula2>9999</formula2>
    </dataValidation>
    <dataValidation type="whole" allowBlank="1" showInputMessage="1" showErrorMessage="1" sqref="O136:P137 AA136:AB137 AM136:AN137 AX136:AX13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5" manualBreakCount="5">
    <brk id="42" max="49" man="1"/>
    <brk id="87" max="49" man="1"/>
    <brk id="110" max="49" man="1"/>
    <brk id="137" max="49" man="1"/>
    <brk id="164" max="49"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AO137 E136:G137 Q136:S137 AC136:AE137 AO136:AP136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AC169:AG178 AC182:AG184</xm:sqref>
        </x14:dataValidation>
        <x14:dataValidation type="list" allowBlank="1" showInputMessage="1" showErrorMessage="1">
          <x14:formula1>
            <xm:f>入力規則等!$U$37:$U$39</xm:f>
          </x14:formula1>
          <xm:sqref>I136:J136 U136:V136 AG136:AH136 AR136:AS136</xm:sqref>
        </x14:dataValidation>
        <x14:dataValidation type="list" allowBlank="1" showInputMessage="1" showErrorMessage="1">
          <x14:formula1>
            <xm:f>入力規則等!$U$7:$U$9</xm:f>
          </x14:formula1>
          <xm:sqref>I137:J137 U137:V137 AG137:AH137 AR137:AS137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97</v>
      </c>
      <c r="L1" s="25" t="s">
        <v>79</v>
      </c>
      <c r="O1" s="13"/>
      <c r="P1" s="26" t="s">
        <v>5</v>
      </c>
      <c r="Q1" s="26" t="s">
        <v>68</v>
      </c>
      <c r="T1" s="13"/>
      <c r="U1" s="29" t="s">
        <v>161</v>
      </c>
      <c r="W1" s="29" t="s">
        <v>160</v>
      </c>
      <c r="Y1" s="29" t="s">
        <v>76</v>
      </c>
      <c r="Z1" s="29" t="s">
        <v>396</v>
      </c>
      <c r="AA1" s="29" t="s">
        <v>77</v>
      </c>
      <c r="AB1" s="29" t="s">
        <v>397</v>
      </c>
      <c r="AC1" s="29" t="s">
        <v>32</v>
      </c>
      <c r="AD1" s="28"/>
      <c r="AE1" s="29" t="s">
        <v>44</v>
      </c>
      <c r="AF1" s="30"/>
      <c r="AG1" s="39" t="s">
        <v>175</v>
      </c>
      <c r="AI1" s="39" t="s">
        <v>177</v>
      </c>
      <c r="AK1" s="39" t="s">
        <v>181</v>
      </c>
      <c r="AM1" s="51"/>
      <c r="AN1" s="51"/>
      <c r="AP1" s="28" t="s">
        <v>221</v>
      </c>
    </row>
    <row r="2" spans="1:42" ht="13.5" customHeight="1" x14ac:dyDescent="0.15">
      <c r="A2" s="14" t="s">
        <v>80</v>
      </c>
      <c r="B2" s="15"/>
      <c r="C2" s="13" t="str">
        <f>IF(B2="","",A2)</f>
        <v/>
      </c>
      <c r="D2" s="13" t="str">
        <f>IF(C2="","",IF(D1&lt;&gt;"",CONCATENATE(D1,"、",C2),C2))</f>
        <v/>
      </c>
      <c r="F2" s="12" t="s">
        <v>67</v>
      </c>
      <c r="G2" s="17" t="s">
        <v>602</v>
      </c>
      <c r="H2" s="13" t="str">
        <f>IF(G2="","",F2)</f>
        <v>一般会計</v>
      </c>
      <c r="I2" s="13" t="str">
        <f>IF(H2="","",IF(I1&lt;&gt;"",CONCATENATE(I1,"、",H2),H2))</f>
        <v>一般会計</v>
      </c>
      <c r="K2" s="14" t="s">
        <v>98</v>
      </c>
      <c r="L2" s="15"/>
      <c r="M2" s="13" t="str">
        <f>IF(L2="","",K2)</f>
        <v/>
      </c>
      <c r="N2" s="13" t="str">
        <f>IF(M2="","",IF(N1&lt;&gt;"",CONCATENATE(N1,"、",M2),M2))</f>
        <v/>
      </c>
      <c r="O2" s="13"/>
      <c r="P2" s="12" t="s">
        <v>69</v>
      </c>
      <c r="Q2" s="17"/>
      <c r="R2" s="13" t="str">
        <f>IF(Q2="","",P2)</f>
        <v/>
      </c>
      <c r="S2" s="13" t="str">
        <f>IF(R2="","",IF(S1&lt;&gt;"",CONCATENATE(S1,"、",R2),R2))</f>
        <v/>
      </c>
      <c r="T2" s="13"/>
      <c r="U2" s="68">
        <v>20</v>
      </c>
      <c r="W2" s="32" t="s">
        <v>166</v>
      </c>
      <c r="Y2" s="32" t="s">
        <v>63</v>
      </c>
      <c r="Z2" s="32" t="s">
        <v>63</v>
      </c>
      <c r="AA2" s="61" t="s">
        <v>263</v>
      </c>
      <c r="AB2" s="61" t="s">
        <v>491</v>
      </c>
      <c r="AC2" s="62" t="s">
        <v>130</v>
      </c>
      <c r="AD2" s="28"/>
      <c r="AE2" s="34" t="s">
        <v>162</v>
      </c>
      <c r="AF2" s="30"/>
      <c r="AG2" s="40" t="s">
        <v>230</v>
      </c>
      <c r="AI2" s="39" t="s">
        <v>260</v>
      </c>
      <c r="AK2" s="39" t="s">
        <v>182</v>
      </c>
      <c r="AM2" s="51"/>
      <c r="AN2" s="51"/>
      <c r="AP2" s="40" t="s">
        <v>230</v>
      </c>
    </row>
    <row r="3" spans="1:42" ht="13.5" customHeight="1" x14ac:dyDescent="0.15">
      <c r="A3" s="14" t="s">
        <v>81</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522</v>
      </c>
      <c r="W3" s="32" t="s">
        <v>141</v>
      </c>
      <c r="Y3" s="32" t="s">
        <v>64</v>
      </c>
      <c r="Z3" s="32" t="s">
        <v>398</v>
      </c>
      <c r="AA3" s="61" t="s">
        <v>363</v>
      </c>
      <c r="AB3" s="61" t="s">
        <v>492</v>
      </c>
      <c r="AC3" s="62" t="s">
        <v>131</v>
      </c>
      <c r="AD3" s="28"/>
      <c r="AE3" s="34" t="s">
        <v>163</v>
      </c>
      <c r="AF3" s="30"/>
      <c r="AG3" s="40" t="s">
        <v>231</v>
      </c>
      <c r="AI3" s="39" t="s">
        <v>176</v>
      </c>
      <c r="AK3" s="39" t="str">
        <f>CHAR(CODE(AK2)+1)</f>
        <v>B</v>
      </c>
      <c r="AM3" s="51"/>
      <c r="AN3" s="51"/>
      <c r="AP3" s="40" t="s">
        <v>231</v>
      </c>
    </row>
    <row r="4" spans="1:42" ht="13.5" customHeight="1" x14ac:dyDescent="0.15">
      <c r="A4" s="14" t="s">
        <v>82</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71</v>
      </c>
      <c r="Q4" s="17" t="s">
        <v>602</v>
      </c>
      <c r="R4" s="13" t="str">
        <f t="shared" si="3"/>
        <v>補助</v>
      </c>
      <c r="S4" s="13" t="str">
        <f t="shared" si="4"/>
        <v>補助</v>
      </c>
      <c r="T4" s="13"/>
      <c r="U4" s="32" t="s">
        <v>523</v>
      </c>
      <c r="W4" s="32" t="s">
        <v>142</v>
      </c>
      <c r="Y4" s="32" t="s">
        <v>270</v>
      </c>
      <c r="Z4" s="32" t="s">
        <v>399</v>
      </c>
      <c r="AA4" s="61" t="s">
        <v>364</v>
      </c>
      <c r="AB4" s="61" t="s">
        <v>493</v>
      </c>
      <c r="AC4" s="61" t="s">
        <v>132</v>
      </c>
      <c r="AD4" s="28"/>
      <c r="AE4" s="34" t="s">
        <v>164</v>
      </c>
      <c r="AF4" s="30"/>
      <c r="AG4" s="40" t="s">
        <v>232</v>
      </c>
      <c r="AI4" s="39" t="s">
        <v>178</v>
      </c>
      <c r="AK4" s="39" t="str">
        <f t="shared" ref="AK4:AK49" si="7">CHAR(CODE(AK3)+1)</f>
        <v>C</v>
      </c>
      <c r="AM4" s="51"/>
      <c r="AN4" s="51"/>
      <c r="AP4" s="40" t="s">
        <v>232</v>
      </c>
    </row>
    <row r="5" spans="1:42" ht="13.5" customHeight="1" x14ac:dyDescent="0.15">
      <c r="A5" s="14" t="s">
        <v>83</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72</v>
      </c>
      <c r="Q5" s="17"/>
      <c r="R5" s="13" t="str">
        <f t="shared" si="3"/>
        <v/>
      </c>
      <c r="S5" s="13" t="str">
        <f t="shared" si="4"/>
        <v>補助</v>
      </c>
      <c r="T5" s="13"/>
      <c r="W5" s="32" t="s">
        <v>547</v>
      </c>
      <c r="Y5" s="32" t="s">
        <v>271</v>
      </c>
      <c r="Z5" s="32" t="s">
        <v>400</v>
      </c>
      <c r="AA5" s="61" t="s">
        <v>365</v>
      </c>
      <c r="AB5" s="61" t="s">
        <v>494</v>
      </c>
      <c r="AC5" s="61" t="s">
        <v>165</v>
      </c>
      <c r="AD5" s="31"/>
      <c r="AE5" s="34" t="s">
        <v>242</v>
      </c>
      <c r="AF5" s="30"/>
      <c r="AG5" s="40" t="s">
        <v>233</v>
      </c>
      <c r="AI5" s="39" t="s">
        <v>267</v>
      </c>
      <c r="AK5" s="39" t="str">
        <f t="shared" si="7"/>
        <v>D</v>
      </c>
      <c r="AP5" s="40" t="s">
        <v>233</v>
      </c>
    </row>
    <row r="6" spans="1:42" ht="13.5" customHeight="1" x14ac:dyDescent="0.15">
      <c r="A6" s="14" t="s">
        <v>84</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73</v>
      </c>
      <c r="Q6" s="17"/>
      <c r="R6" s="13" t="str">
        <f t="shared" si="3"/>
        <v/>
      </c>
      <c r="S6" s="13" t="str">
        <f t="shared" si="4"/>
        <v>補助</v>
      </c>
      <c r="T6" s="13"/>
      <c r="U6" s="32" t="s">
        <v>244</v>
      </c>
      <c r="W6" s="32" t="s">
        <v>143</v>
      </c>
      <c r="Y6" s="32" t="s">
        <v>272</v>
      </c>
      <c r="Z6" s="32" t="s">
        <v>401</v>
      </c>
      <c r="AA6" s="61" t="s">
        <v>366</v>
      </c>
      <c r="AB6" s="61" t="s">
        <v>495</v>
      </c>
      <c r="AC6" s="61" t="s">
        <v>133</v>
      </c>
      <c r="AD6" s="31"/>
      <c r="AE6" s="34" t="s">
        <v>240</v>
      </c>
      <c r="AF6" s="30"/>
      <c r="AG6" s="40" t="s">
        <v>234</v>
      </c>
      <c r="AI6" s="39" t="s">
        <v>268</v>
      </c>
      <c r="AK6" s="39" t="str">
        <f>CHAR(CODE(AK5)+1)</f>
        <v>E</v>
      </c>
      <c r="AP6" s="40" t="s">
        <v>234</v>
      </c>
    </row>
    <row r="7" spans="1:42" ht="13.5" customHeight="1" x14ac:dyDescent="0.15">
      <c r="A7" s="14" t="s">
        <v>85</v>
      </c>
      <c r="B7" s="15"/>
      <c r="C7" s="13" t="str">
        <f t="shared" si="0"/>
        <v/>
      </c>
      <c r="D7" s="13" t="str">
        <f t="shared" si="8"/>
        <v/>
      </c>
      <c r="F7" s="18" t="s">
        <v>189</v>
      </c>
      <c r="G7" s="17"/>
      <c r="H7" s="13" t="str">
        <f t="shared" si="1"/>
        <v/>
      </c>
      <c r="I7" s="13" t="str">
        <f t="shared" si="5"/>
        <v>一般会計</v>
      </c>
      <c r="K7" s="14" t="s">
        <v>103</v>
      </c>
      <c r="L7" s="15"/>
      <c r="M7" s="13" t="str">
        <f t="shared" si="2"/>
        <v/>
      </c>
      <c r="N7" s="13" t="str">
        <f t="shared" si="6"/>
        <v/>
      </c>
      <c r="O7" s="13"/>
      <c r="P7" s="12" t="s">
        <v>74</v>
      </c>
      <c r="Q7" s="17"/>
      <c r="R7" s="13" t="str">
        <f t="shared" si="3"/>
        <v/>
      </c>
      <c r="S7" s="13" t="str">
        <f t="shared" si="4"/>
        <v>補助</v>
      </c>
      <c r="T7" s="13"/>
      <c r="U7" s="32"/>
      <c r="W7" s="32" t="s">
        <v>144</v>
      </c>
      <c r="Y7" s="32" t="s">
        <v>273</v>
      </c>
      <c r="Z7" s="32" t="s">
        <v>402</v>
      </c>
      <c r="AA7" s="61" t="s">
        <v>367</v>
      </c>
      <c r="AB7" s="61" t="s">
        <v>496</v>
      </c>
      <c r="AC7" s="31"/>
      <c r="AD7" s="31"/>
      <c r="AE7" s="32" t="s">
        <v>133</v>
      </c>
      <c r="AF7" s="30"/>
      <c r="AG7" s="40" t="s">
        <v>235</v>
      </c>
      <c r="AH7" s="54"/>
      <c r="AI7" s="40" t="s">
        <v>256</v>
      </c>
      <c r="AK7" s="39" t="str">
        <f>CHAR(CODE(AK6)+1)</f>
        <v>F</v>
      </c>
      <c r="AP7" s="40" t="s">
        <v>235</v>
      </c>
    </row>
    <row r="8" spans="1:42" ht="13.5" customHeight="1" x14ac:dyDescent="0.15">
      <c r="A8" s="14" t="s">
        <v>86</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75</v>
      </c>
      <c r="Q8" s="17"/>
      <c r="R8" s="13" t="str">
        <f t="shared" si="3"/>
        <v/>
      </c>
      <c r="S8" s="13" t="str">
        <f t="shared" si="4"/>
        <v>補助</v>
      </c>
      <c r="T8" s="13"/>
      <c r="U8" s="32" t="s">
        <v>265</v>
      </c>
      <c r="W8" s="32" t="s">
        <v>145</v>
      </c>
      <c r="Y8" s="32" t="s">
        <v>274</v>
      </c>
      <c r="Z8" s="32" t="s">
        <v>403</v>
      </c>
      <c r="AA8" s="61" t="s">
        <v>368</v>
      </c>
      <c r="AB8" s="61" t="s">
        <v>497</v>
      </c>
      <c r="AC8" s="31"/>
      <c r="AD8" s="31"/>
      <c r="AE8" s="31"/>
      <c r="AF8" s="30"/>
      <c r="AG8" s="40" t="s">
        <v>236</v>
      </c>
      <c r="AI8" s="39" t="s">
        <v>257</v>
      </c>
      <c r="AK8" s="39" t="str">
        <f t="shared" si="7"/>
        <v>G</v>
      </c>
      <c r="AP8" s="40" t="s">
        <v>236</v>
      </c>
    </row>
    <row r="9" spans="1:42" ht="13.5" customHeight="1" x14ac:dyDescent="0.15">
      <c r="A9" s="14" t="s">
        <v>87</v>
      </c>
      <c r="B9" s="15"/>
      <c r="C9" s="13" t="str">
        <f t="shared" si="0"/>
        <v/>
      </c>
      <c r="D9" s="13" t="str">
        <f t="shared" si="8"/>
        <v/>
      </c>
      <c r="F9" s="18" t="s">
        <v>190</v>
      </c>
      <c r="G9" s="17"/>
      <c r="H9" s="13" t="str">
        <f t="shared" si="1"/>
        <v/>
      </c>
      <c r="I9" s="13" t="str">
        <f t="shared" si="5"/>
        <v>一般会計</v>
      </c>
      <c r="K9" s="14" t="s">
        <v>105</v>
      </c>
      <c r="L9" s="15"/>
      <c r="M9" s="13" t="str">
        <f t="shared" si="2"/>
        <v/>
      </c>
      <c r="N9" s="13" t="str">
        <f t="shared" si="6"/>
        <v/>
      </c>
      <c r="O9" s="13"/>
      <c r="P9" s="13"/>
      <c r="Q9" s="19"/>
      <c r="T9" s="13"/>
      <c r="U9" s="32" t="s">
        <v>266</v>
      </c>
      <c r="W9" s="32" t="s">
        <v>146</v>
      </c>
      <c r="Y9" s="32" t="s">
        <v>275</v>
      </c>
      <c r="Z9" s="32" t="s">
        <v>404</v>
      </c>
      <c r="AA9" s="61" t="s">
        <v>369</v>
      </c>
      <c r="AB9" s="61" t="s">
        <v>498</v>
      </c>
      <c r="AC9" s="31"/>
      <c r="AD9" s="31"/>
      <c r="AE9" s="31"/>
      <c r="AF9" s="30"/>
      <c r="AG9" s="40" t="s">
        <v>237</v>
      </c>
      <c r="AI9" s="50"/>
      <c r="AK9" s="39" t="str">
        <f t="shared" si="7"/>
        <v>H</v>
      </c>
      <c r="AP9" s="40" t="s">
        <v>237</v>
      </c>
    </row>
    <row r="10" spans="1:42" ht="13.5" customHeight="1" x14ac:dyDescent="0.15">
      <c r="A10" s="14" t="s">
        <v>207</v>
      </c>
      <c r="B10" s="15"/>
      <c r="C10" s="13" t="str">
        <f t="shared" si="0"/>
        <v/>
      </c>
      <c r="D10" s="13" t="str">
        <f t="shared" si="8"/>
        <v/>
      </c>
      <c r="F10" s="18" t="s">
        <v>112</v>
      </c>
      <c r="G10" s="17"/>
      <c r="H10" s="13" t="str">
        <f t="shared" si="1"/>
        <v/>
      </c>
      <c r="I10" s="13" t="str">
        <f t="shared" si="5"/>
        <v>一般会計</v>
      </c>
      <c r="K10" s="14" t="s">
        <v>208</v>
      </c>
      <c r="L10" s="15"/>
      <c r="M10" s="13" t="str">
        <f t="shared" si="2"/>
        <v/>
      </c>
      <c r="N10" s="13" t="str">
        <f t="shared" si="6"/>
        <v/>
      </c>
      <c r="O10" s="13"/>
      <c r="P10" s="13" t="str">
        <f>S8</f>
        <v>補助</v>
      </c>
      <c r="Q10" s="19"/>
      <c r="T10" s="13"/>
      <c r="W10" s="32" t="s">
        <v>147</v>
      </c>
      <c r="Y10" s="32" t="s">
        <v>276</v>
      </c>
      <c r="Z10" s="32" t="s">
        <v>405</v>
      </c>
      <c r="AA10" s="61" t="s">
        <v>370</v>
      </c>
      <c r="AB10" s="61" t="s">
        <v>499</v>
      </c>
      <c r="AC10" s="31"/>
      <c r="AD10" s="31"/>
      <c r="AE10" s="31"/>
      <c r="AF10" s="30"/>
      <c r="AG10" s="40" t="s">
        <v>224</v>
      </c>
      <c r="AK10" s="39" t="str">
        <f t="shared" si="7"/>
        <v>I</v>
      </c>
      <c r="AP10" s="39" t="s">
        <v>222</v>
      </c>
    </row>
    <row r="11" spans="1:42" ht="13.5" customHeight="1" x14ac:dyDescent="0.15">
      <c r="A11" s="14" t="s">
        <v>88</v>
      </c>
      <c r="B11" s="15"/>
      <c r="C11" s="13" t="str">
        <f t="shared" si="0"/>
        <v/>
      </c>
      <c r="D11" s="13" t="str">
        <f t="shared" si="8"/>
        <v/>
      </c>
      <c r="F11" s="18" t="s">
        <v>113</v>
      </c>
      <c r="G11" s="17"/>
      <c r="H11" s="13" t="str">
        <f t="shared" si="1"/>
        <v/>
      </c>
      <c r="I11" s="13" t="str">
        <f t="shared" si="5"/>
        <v>一般会計</v>
      </c>
      <c r="K11" s="14" t="s">
        <v>106</v>
      </c>
      <c r="L11" s="15" t="s">
        <v>602</v>
      </c>
      <c r="M11" s="13" t="str">
        <f t="shared" si="2"/>
        <v>その他の事項経費</v>
      </c>
      <c r="N11" s="13" t="str">
        <f t="shared" si="6"/>
        <v>その他の事項経費</v>
      </c>
      <c r="O11" s="13"/>
      <c r="P11" s="13"/>
      <c r="Q11" s="19"/>
      <c r="T11" s="13"/>
      <c r="W11" s="32" t="s">
        <v>148</v>
      </c>
      <c r="Y11" s="32" t="s">
        <v>277</v>
      </c>
      <c r="Z11" s="32" t="s">
        <v>406</v>
      </c>
      <c r="AA11" s="61" t="s">
        <v>371</v>
      </c>
      <c r="AB11" s="61" t="s">
        <v>500</v>
      </c>
      <c r="AC11" s="31"/>
      <c r="AD11" s="31"/>
      <c r="AE11" s="31"/>
      <c r="AF11" s="30"/>
      <c r="AG11" s="39" t="s">
        <v>227</v>
      </c>
      <c r="AK11" s="39" t="str">
        <f t="shared" si="7"/>
        <v>J</v>
      </c>
    </row>
    <row r="12" spans="1:42" ht="13.5" customHeight="1" x14ac:dyDescent="0.15">
      <c r="A12" s="14" t="s">
        <v>89</v>
      </c>
      <c r="B12" s="15"/>
      <c r="C12" s="13" t="str">
        <f t="shared" ref="C12:C24" si="9">IF(B12="","",A12)</f>
        <v/>
      </c>
      <c r="D12" s="13" t="str">
        <f t="shared" si="8"/>
        <v/>
      </c>
      <c r="F12" s="18" t="s">
        <v>114</v>
      </c>
      <c r="G12" s="17"/>
      <c r="H12" s="13" t="str">
        <f t="shared" si="1"/>
        <v/>
      </c>
      <c r="I12" s="13" t="str">
        <f t="shared" si="5"/>
        <v>一般会計</v>
      </c>
      <c r="K12" s="13"/>
      <c r="L12" s="13"/>
      <c r="O12" s="13"/>
      <c r="P12" s="13"/>
      <c r="Q12" s="19"/>
      <c r="T12" s="13"/>
      <c r="U12" s="29" t="s">
        <v>524</v>
      </c>
      <c r="W12" s="32" t="s">
        <v>149</v>
      </c>
      <c r="Y12" s="32" t="s">
        <v>278</v>
      </c>
      <c r="Z12" s="32" t="s">
        <v>407</v>
      </c>
      <c r="AA12" s="61" t="s">
        <v>372</v>
      </c>
      <c r="AB12" s="61" t="s">
        <v>501</v>
      </c>
      <c r="AC12" s="31"/>
      <c r="AD12" s="31"/>
      <c r="AE12" s="31"/>
      <c r="AF12" s="30"/>
      <c r="AG12" s="39" t="s">
        <v>225</v>
      </c>
      <c r="AK12" s="39" t="str">
        <f t="shared" si="7"/>
        <v>K</v>
      </c>
    </row>
    <row r="13" spans="1:42" ht="13.5" customHeight="1" x14ac:dyDescent="0.15">
      <c r="A13" s="14" t="s">
        <v>90</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166</v>
      </c>
      <c r="W13" s="32" t="s">
        <v>150</v>
      </c>
      <c r="Y13" s="32" t="s">
        <v>279</v>
      </c>
      <c r="Z13" s="32" t="s">
        <v>408</v>
      </c>
      <c r="AA13" s="61" t="s">
        <v>373</v>
      </c>
      <c r="AB13" s="61" t="s">
        <v>502</v>
      </c>
      <c r="AC13" s="31"/>
      <c r="AD13" s="31"/>
      <c r="AE13" s="31"/>
      <c r="AF13" s="30"/>
      <c r="AG13" s="39" t="s">
        <v>226</v>
      </c>
      <c r="AK13" s="39" t="str">
        <f t="shared" si="7"/>
        <v>L</v>
      </c>
    </row>
    <row r="14" spans="1:42" ht="13.5" customHeight="1" x14ac:dyDescent="0.15">
      <c r="A14" s="14" t="s">
        <v>91</v>
      </c>
      <c r="B14" s="15"/>
      <c r="C14" s="13" t="str">
        <f t="shared" si="9"/>
        <v/>
      </c>
      <c r="D14" s="13" t="str">
        <f t="shared" si="8"/>
        <v/>
      </c>
      <c r="F14" s="18" t="s">
        <v>116</v>
      </c>
      <c r="G14" s="17"/>
      <c r="H14" s="13" t="str">
        <f t="shared" si="1"/>
        <v/>
      </c>
      <c r="I14" s="13" t="str">
        <f t="shared" si="5"/>
        <v>一般会計</v>
      </c>
      <c r="K14" s="13"/>
      <c r="L14" s="13"/>
      <c r="O14" s="13"/>
      <c r="P14" s="13"/>
      <c r="Q14" s="19"/>
      <c r="T14" s="13"/>
      <c r="U14" s="32" t="s">
        <v>525</v>
      </c>
      <c r="W14" s="32" t="s">
        <v>151</v>
      </c>
      <c r="Y14" s="32" t="s">
        <v>280</v>
      </c>
      <c r="Z14" s="32" t="s">
        <v>409</v>
      </c>
      <c r="AA14" s="61" t="s">
        <v>374</v>
      </c>
      <c r="AB14" s="61" t="s">
        <v>503</v>
      </c>
      <c r="AC14" s="31"/>
      <c r="AD14" s="31"/>
      <c r="AE14" s="31"/>
      <c r="AF14" s="30"/>
      <c r="AG14" s="50"/>
      <c r="AK14" s="39" t="str">
        <f t="shared" si="7"/>
        <v>M</v>
      </c>
    </row>
    <row r="15" spans="1:42" ht="13.5" customHeight="1" x14ac:dyDescent="0.15">
      <c r="A15" s="14" t="s">
        <v>92</v>
      </c>
      <c r="B15" s="15"/>
      <c r="C15" s="13" t="str">
        <f t="shared" si="9"/>
        <v/>
      </c>
      <c r="D15" s="13" t="str">
        <f t="shared" si="8"/>
        <v/>
      </c>
      <c r="F15" s="18" t="s">
        <v>117</v>
      </c>
      <c r="G15" s="17"/>
      <c r="H15" s="13" t="str">
        <f t="shared" si="1"/>
        <v/>
      </c>
      <c r="I15" s="13" t="str">
        <f t="shared" si="5"/>
        <v>一般会計</v>
      </c>
      <c r="K15" s="13"/>
      <c r="L15" s="13"/>
      <c r="O15" s="13"/>
      <c r="P15" s="13"/>
      <c r="Q15" s="19"/>
      <c r="T15" s="13"/>
      <c r="U15" s="32" t="s">
        <v>526</v>
      </c>
      <c r="W15" s="32" t="s">
        <v>152</v>
      </c>
      <c r="Y15" s="32" t="s">
        <v>281</v>
      </c>
      <c r="Z15" s="32" t="s">
        <v>410</v>
      </c>
      <c r="AA15" s="61" t="s">
        <v>375</v>
      </c>
      <c r="AB15" s="61" t="s">
        <v>504</v>
      </c>
      <c r="AC15" s="31"/>
      <c r="AD15" s="31"/>
      <c r="AE15" s="31"/>
      <c r="AF15" s="30"/>
      <c r="AG15" s="51"/>
      <c r="AK15" s="39" t="str">
        <f t="shared" si="7"/>
        <v>N</v>
      </c>
    </row>
    <row r="16" spans="1:42" ht="13.5" customHeight="1" x14ac:dyDescent="0.15">
      <c r="A16" s="14" t="s">
        <v>93</v>
      </c>
      <c r="B16" s="15"/>
      <c r="C16" s="13" t="str">
        <f t="shared" si="9"/>
        <v/>
      </c>
      <c r="D16" s="13" t="str">
        <f t="shared" si="8"/>
        <v/>
      </c>
      <c r="F16" s="18" t="s">
        <v>118</v>
      </c>
      <c r="G16" s="17"/>
      <c r="H16" s="13" t="str">
        <f t="shared" si="1"/>
        <v/>
      </c>
      <c r="I16" s="13" t="str">
        <f t="shared" si="5"/>
        <v>一般会計</v>
      </c>
      <c r="K16" s="13"/>
      <c r="L16" s="13"/>
      <c r="O16" s="13"/>
      <c r="P16" s="13"/>
      <c r="Q16" s="19"/>
      <c r="T16" s="13"/>
      <c r="U16" s="32" t="s">
        <v>527</v>
      </c>
      <c r="W16" s="32" t="s">
        <v>153</v>
      </c>
      <c r="Y16" s="32" t="s">
        <v>282</v>
      </c>
      <c r="Z16" s="32" t="s">
        <v>411</v>
      </c>
      <c r="AA16" s="61" t="s">
        <v>376</v>
      </c>
      <c r="AB16" s="61" t="s">
        <v>505</v>
      </c>
      <c r="AC16" s="31"/>
      <c r="AD16" s="31"/>
      <c r="AE16" s="31"/>
      <c r="AF16" s="30"/>
      <c r="AG16" s="51"/>
      <c r="AK16" s="39" t="str">
        <f t="shared" si="7"/>
        <v>O</v>
      </c>
    </row>
    <row r="17" spans="1:37" ht="13.5" customHeight="1" x14ac:dyDescent="0.15">
      <c r="A17" s="14" t="s">
        <v>94</v>
      </c>
      <c r="B17" s="15"/>
      <c r="C17" s="13" t="str">
        <f t="shared" si="9"/>
        <v/>
      </c>
      <c r="D17" s="13" t="str">
        <f t="shared" si="8"/>
        <v/>
      </c>
      <c r="F17" s="18" t="s">
        <v>119</v>
      </c>
      <c r="G17" s="17"/>
      <c r="H17" s="13" t="str">
        <f t="shared" si="1"/>
        <v/>
      </c>
      <c r="I17" s="13" t="str">
        <f t="shared" si="5"/>
        <v>一般会計</v>
      </c>
      <c r="K17" s="13"/>
      <c r="L17" s="13"/>
      <c r="O17" s="13"/>
      <c r="P17" s="13"/>
      <c r="Q17" s="19"/>
      <c r="T17" s="13"/>
      <c r="U17" s="32" t="s">
        <v>528</v>
      </c>
      <c r="W17" s="32" t="s">
        <v>154</v>
      </c>
      <c r="Y17" s="32" t="s">
        <v>283</v>
      </c>
      <c r="Z17" s="32" t="s">
        <v>412</v>
      </c>
      <c r="AA17" s="61" t="s">
        <v>377</v>
      </c>
      <c r="AB17" s="61" t="s">
        <v>506</v>
      </c>
      <c r="AC17" s="31"/>
      <c r="AD17" s="31"/>
      <c r="AE17" s="31"/>
      <c r="AF17" s="30"/>
      <c r="AG17" s="51"/>
      <c r="AK17" s="39" t="str">
        <f t="shared" si="7"/>
        <v>P</v>
      </c>
    </row>
    <row r="18" spans="1:37" ht="13.5" customHeight="1" x14ac:dyDescent="0.15">
      <c r="A18" s="14" t="s">
        <v>95</v>
      </c>
      <c r="B18" s="15"/>
      <c r="C18" s="13" t="str">
        <f t="shared" si="9"/>
        <v/>
      </c>
      <c r="D18" s="13" t="str">
        <f t="shared" si="8"/>
        <v/>
      </c>
      <c r="F18" s="18" t="s">
        <v>120</v>
      </c>
      <c r="G18" s="17"/>
      <c r="H18" s="13" t="str">
        <f t="shared" si="1"/>
        <v/>
      </c>
      <c r="I18" s="13" t="str">
        <f t="shared" si="5"/>
        <v>一般会計</v>
      </c>
      <c r="K18" s="13"/>
      <c r="L18" s="13"/>
      <c r="O18" s="13"/>
      <c r="P18" s="13"/>
      <c r="Q18" s="19"/>
      <c r="T18" s="13"/>
      <c r="U18" s="32" t="s">
        <v>529</v>
      </c>
      <c r="W18" s="32" t="s">
        <v>155</v>
      </c>
      <c r="Y18" s="32" t="s">
        <v>284</v>
      </c>
      <c r="Z18" s="32" t="s">
        <v>413</v>
      </c>
      <c r="AA18" s="61" t="s">
        <v>378</v>
      </c>
      <c r="AB18" s="61" t="s">
        <v>507</v>
      </c>
      <c r="AC18" s="31"/>
      <c r="AD18" s="31"/>
      <c r="AE18" s="31"/>
      <c r="AF18" s="30"/>
      <c r="AK18" s="39" t="str">
        <f t="shared" si="7"/>
        <v>Q</v>
      </c>
    </row>
    <row r="19" spans="1:37" ht="13.5" customHeight="1" x14ac:dyDescent="0.15">
      <c r="A19" s="14" t="s">
        <v>96</v>
      </c>
      <c r="B19" s="15"/>
      <c r="C19" s="13" t="str">
        <f t="shared" si="9"/>
        <v/>
      </c>
      <c r="D19" s="13" t="str">
        <f t="shared" si="8"/>
        <v/>
      </c>
      <c r="F19" s="18" t="s">
        <v>121</v>
      </c>
      <c r="G19" s="17"/>
      <c r="H19" s="13" t="str">
        <f t="shared" si="1"/>
        <v/>
      </c>
      <c r="I19" s="13" t="str">
        <f t="shared" si="5"/>
        <v>一般会計</v>
      </c>
      <c r="K19" s="13"/>
      <c r="L19" s="13"/>
      <c r="O19" s="13"/>
      <c r="P19" s="13"/>
      <c r="Q19" s="19"/>
      <c r="T19" s="13"/>
      <c r="U19" s="32" t="s">
        <v>530</v>
      </c>
      <c r="W19" s="32" t="s">
        <v>156</v>
      </c>
      <c r="Y19" s="32" t="s">
        <v>285</v>
      </c>
      <c r="Z19" s="32" t="s">
        <v>414</v>
      </c>
      <c r="AA19" s="61" t="s">
        <v>379</v>
      </c>
      <c r="AB19" s="61" t="s">
        <v>508</v>
      </c>
      <c r="AC19" s="31"/>
      <c r="AD19" s="31"/>
      <c r="AE19" s="31"/>
      <c r="AF19" s="30"/>
      <c r="AK19" s="39" t="str">
        <f t="shared" si="7"/>
        <v>R</v>
      </c>
    </row>
    <row r="20" spans="1:37" ht="13.5" customHeight="1" x14ac:dyDescent="0.15">
      <c r="A20" s="14" t="s">
        <v>200</v>
      </c>
      <c r="B20" s="15"/>
      <c r="C20" s="13" t="str">
        <f t="shared" si="9"/>
        <v/>
      </c>
      <c r="D20" s="13" t="str">
        <f t="shared" si="8"/>
        <v/>
      </c>
      <c r="F20" s="18" t="s">
        <v>199</v>
      </c>
      <c r="G20" s="17"/>
      <c r="H20" s="13" t="str">
        <f t="shared" si="1"/>
        <v/>
      </c>
      <c r="I20" s="13" t="str">
        <f t="shared" si="5"/>
        <v>一般会計</v>
      </c>
      <c r="K20" s="13"/>
      <c r="L20" s="13"/>
      <c r="O20" s="13"/>
      <c r="P20" s="13"/>
      <c r="Q20" s="19"/>
      <c r="T20" s="13"/>
      <c r="U20" s="32" t="s">
        <v>531</v>
      </c>
      <c r="W20" s="32" t="s">
        <v>157</v>
      </c>
      <c r="Y20" s="32" t="s">
        <v>286</v>
      </c>
      <c r="Z20" s="32" t="s">
        <v>415</v>
      </c>
      <c r="AA20" s="61" t="s">
        <v>380</v>
      </c>
      <c r="AB20" s="61" t="s">
        <v>509</v>
      </c>
      <c r="AC20" s="31"/>
      <c r="AD20" s="31"/>
      <c r="AE20" s="31"/>
      <c r="AF20" s="30"/>
      <c r="AK20" s="39" t="str">
        <f t="shared" si="7"/>
        <v>S</v>
      </c>
    </row>
    <row r="21" spans="1:37" ht="13.5" customHeight="1" x14ac:dyDescent="0.15">
      <c r="A21" s="14" t="s">
        <v>201</v>
      </c>
      <c r="B21" s="15" t="s">
        <v>602</v>
      </c>
      <c r="C21" s="13" t="str">
        <f t="shared" si="9"/>
        <v>地方創生</v>
      </c>
      <c r="D21" s="13" t="str">
        <f t="shared" si="8"/>
        <v>地方創生</v>
      </c>
      <c r="F21" s="18" t="s">
        <v>122</v>
      </c>
      <c r="G21" s="17"/>
      <c r="H21" s="13" t="str">
        <f t="shared" si="1"/>
        <v/>
      </c>
      <c r="I21" s="13" t="str">
        <f t="shared" si="5"/>
        <v>一般会計</v>
      </c>
      <c r="K21" s="13"/>
      <c r="L21" s="13"/>
      <c r="O21" s="13"/>
      <c r="P21" s="13"/>
      <c r="Q21" s="19"/>
      <c r="T21" s="13"/>
      <c r="U21" s="32" t="s">
        <v>532</v>
      </c>
      <c r="W21" s="32" t="s">
        <v>158</v>
      </c>
      <c r="Y21" s="32" t="s">
        <v>287</v>
      </c>
      <c r="Z21" s="32" t="s">
        <v>416</v>
      </c>
      <c r="AA21" s="61" t="s">
        <v>381</v>
      </c>
      <c r="AB21" s="61" t="s">
        <v>510</v>
      </c>
      <c r="AC21" s="31"/>
      <c r="AD21" s="31"/>
      <c r="AE21" s="31"/>
      <c r="AF21" s="30"/>
      <c r="AK21" s="39" t="str">
        <f t="shared" si="7"/>
        <v>T</v>
      </c>
    </row>
    <row r="22" spans="1:37" ht="13.5" customHeight="1" x14ac:dyDescent="0.15">
      <c r="A22" s="14" t="s">
        <v>202</v>
      </c>
      <c r="B22" s="15"/>
      <c r="C22" s="13" t="str">
        <f t="shared" si="9"/>
        <v/>
      </c>
      <c r="D22" s="13" t="str">
        <f>IF(C22="",D21,IF(D21&lt;&gt;"",CONCATENATE(D21,"、",C22),C22))</f>
        <v>地方創生</v>
      </c>
      <c r="F22" s="18" t="s">
        <v>123</v>
      </c>
      <c r="G22" s="17"/>
      <c r="H22" s="13" t="str">
        <f t="shared" si="1"/>
        <v/>
      </c>
      <c r="I22" s="13" t="str">
        <f t="shared" si="5"/>
        <v>一般会計</v>
      </c>
      <c r="K22" s="13"/>
      <c r="L22" s="13"/>
      <c r="O22" s="13"/>
      <c r="P22" s="13"/>
      <c r="Q22" s="19"/>
      <c r="T22" s="13"/>
      <c r="U22" s="32" t="s">
        <v>533</v>
      </c>
      <c r="W22" s="32" t="s">
        <v>159</v>
      </c>
      <c r="Y22" s="32" t="s">
        <v>288</v>
      </c>
      <c r="Z22" s="32" t="s">
        <v>417</v>
      </c>
      <c r="AA22" s="61" t="s">
        <v>382</v>
      </c>
      <c r="AB22" s="61" t="s">
        <v>511</v>
      </c>
      <c r="AC22" s="31"/>
      <c r="AD22" s="31"/>
      <c r="AE22" s="31"/>
      <c r="AF22" s="30"/>
      <c r="AK22" s="39" t="str">
        <f t="shared" si="7"/>
        <v>U</v>
      </c>
    </row>
    <row r="23" spans="1:37" ht="13.5" customHeight="1" x14ac:dyDescent="0.15">
      <c r="A23" s="14" t="s">
        <v>203</v>
      </c>
      <c r="B23" s="15"/>
      <c r="C23" s="13" t="str">
        <f t="shared" si="9"/>
        <v/>
      </c>
      <c r="D23" s="13" t="str">
        <f>IF(C23="",D22,IF(D22&lt;&gt;"",CONCATENATE(D22,"、",C23),C23))</f>
        <v>地方創生</v>
      </c>
      <c r="F23" s="18" t="s">
        <v>124</v>
      </c>
      <c r="G23" s="17"/>
      <c r="H23" s="13" t="str">
        <f t="shared" si="1"/>
        <v/>
      </c>
      <c r="I23" s="13" t="str">
        <f t="shared" si="5"/>
        <v>一般会計</v>
      </c>
      <c r="K23" s="13"/>
      <c r="L23" s="13"/>
      <c r="O23" s="13"/>
      <c r="P23" s="13"/>
      <c r="Q23" s="19"/>
      <c r="T23" s="13"/>
      <c r="U23" s="32" t="s">
        <v>534</v>
      </c>
      <c r="W23" s="32" t="s">
        <v>549</v>
      </c>
      <c r="Y23" s="32" t="s">
        <v>289</v>
      </c>
      <c r="Z23" s="32" t="s">
        <v>418</v>
      </c>
      <c r="AA23" s="61" t="s">
        <v>383</v>
      </c>
      <c r="AB23" s="61" t="s">
        <v>512</v>
      </c>
      <c r="AC23" s="31"/>
      <c r="AD23" s="31"/>
      <c r="AE23" s="31"/>
      <c r="AF23" s="30"/>
      <c r="AK23" s="39" t="str">
        <f t="shared" si="7"/>
        <v>V</v>
      </c>
    </row>
    <row r="24" spans="1:37" ht="13.5" customHeight="1" x14ac:dyDescent="0.15">
      <c r="A24" s="57" t="s">
        <v>258</v>
      </c>
      <c r="B24" s="15"/>
      <c r="C24" s="13" t="str">
        <f t="shared" si="9"/>
        <v/>
      </c>
      <c r="D24" s="13" t="str">
        <f>IF(C24="",D23,IF(D23&lt;&gt;"",CONCATENATE(D23,"、",C24),C24))</f>
        <v>地方創生</v>
      </c>
      <c r="F24" s="18" t="s">
        <v>261</v>
      </c>
      <c r="G24" s="17"/>
      <c r="H24" s="13" t="str">
        <f t="shared" si="1"/>
        <v/>
      </c>
      <c r="I24" s="13" t="str">
        <f t="shared" si="5"/>
        <v>一般会計</v>
      </c>
      <c r="K24" s="13"/>
      <c r="L24" s="13"/>
      <c r="O24" s="13"/>
      <c r="P24" s="13"/>
      <c r="Q24" s="19"/>
      <c r="T24" s="13"/>
      <c r="U24" s="32" t="s">
        <v>535</v>
      </c>
      <c r="Y24" s="32" t="s">
        <v>290</v>
      </c>
      <c r="Z24" s="32" t="s">
        <v>419</v>
      </c>
      <c r="AA24" s="61" t="s">
        <v>384</v>
      </c>
      <c r="AB24" s="61" t="s">
        <v>513</v>
      </c>
      <c r="AC24" s="31"/>
      <c r="AD24" s="31"/>
      <c r="AE24" s="31"/>
      <c r="AF24" s="30"/>
      <c r="AK24" s="39" t="str">
        <f>CHAR(CODE(AK23)+1)</f>
        <v>W</v>
      </c>
    </row>
    <row r="25" spans="1:37" ht="13.5" customHeight="1" x14ac:dyDescent="0.15">
      <c r="A25" s="59"/>
      <c r="B25" s="58"/>
      <c r="F25" s="18" t="s">
        <v>125</v>
      </c>
      <c r="G25" s="17"/>
      <c r="H25" s="13" t="str">
        <f t="shared" si="1"/>
        <v/>
      </c>
      <c r="I25" s="13" t="str">
        <f t="shared" si="5"/>
        <v>一般会計</v>
      </c>
      <c r="K25" s="13"/>
      <c r="L25" s="13"/>
      <c r="O25" s="13"/>
      <c r="P25" s="13"/>
      <c r="Q25" s="19"/>
      <c r="T25" s="13"/>
      <c r="U25" s="32" t="s">
        <v>536</v>
      </c>
      <c r="Y25" s="32" t="s">
        <v>291</v>
      </c>
      <c r="Z25" s="32" t="s">
        <v>420</v>
      </c>
      <c r="AA25" s="61" t="s">
        <v>385</v>
      </c>
      <c r="AB25" s="61" t="s">
        <v>514</v>
      </c>
      <c r="AC25" s="31"/>
      <c r="AD25" s="31"/>
      <c r="AE25" s="31"/>
      <c r="AF25" s="30"/>
      <c r="AK25" s="39" t="str">
        <f t="shared" si="7"/>
        <v>X</v>
      </c>
    </row>
    <row r="26" spans="1:37" ht="13.5" customHeight="1" x14ac:dyDescent="0.15">
      <c r="A26" s="56"/>
      <c r="B26" s="55"/>
      <c r="F26" s="18" t="s">
        <v>126</v>
      </c>
      <c r="G26" s="17"/>
      <c r="H26" s="13" t="str">
        <f t="shared" si="1"/>
        <v/>
      </c>
      <c r="I26" s="13" t="str">
        <f t="shared" si="5"/>
        <v>一般会計</v>
      </c>
      <c r="K26" s="13"/>
      <c r="L26" s="13"/>
      <c r="O26" s="13"/>
      <c r="P26" s="13"/>
      <c r="Q26" s="19"/>
      <c r="T26" s="13"/>
      <c r="U26" s="32" t="s">
        <v>537</v>
      </c>
      <c r="Y26" s="32" t="s">
        <v>292</v>
      </c>
      <c r="Z26" s="32" t="s">
        <v>421</v>
      </c>
      <c r="AA26" s="61" t="s">
        <v>386</v>
      </c>
      <c r="AB26" s="61" t="s">
        <v>515</v>
      </c>
      <c r="AC26" s="31"/>
      <c r="AD26" s="31"/>
      <c r="AE26" s="31"/>
      <c r="AF26" s="30"/>
      <c r="AK26" s="39" t="str">
        <f t="shared" si="7"/>
        <v>Y</v>
      </c>
    </row>
    <row r="27" spans="1:37" ht="13.5" customHeight="1" x14ac:dyDescent="0.15">
      <c r="A27" s="13" t="str">
        <f>IF(D24="", "-", D24)</f>
        <v>地方創生</v>
      </c>
      <c r="B27" s="13"/>
      <c r="F27" s="18" t="s">
        <v>127</v>
      </c>
      <c r="G27" s="17"/>
      <c r="H27" s="13" t="str">
        <f t="shared" si="1"/>
        <v/>
      </c>
      <c r="I27" s="13" t="str">
        <f t="shared" si="5"/>
        <v>一般会計</v>
      </c>
      <c r="K27" s="13"/>
      <c r="L27" s="13"/>
      <c r="O27" s="13"/>
      <c r="P27" s="13"/>
      <c r="Q27" s="19"/>
      <c r="T27" s="13"/>
      <c r="U27" s="32" t="s">
        <v>538</v>
      </c>
      <c r="Y27" s="32" t="s">
        <v>293</v>
      </c>
      <c r="Z27" s="32" t="s">
        <v>422</v>
      </c>
      <c r="AA27" s="61" t="s">
        <v>387</v>
      </c>
      <c r="AB27" s="61" t="s">
        <v>516</v>
      </c>
      <c r="AC27" s="31"/>
      <c r="AD27" s="31"/>
      <c r="AE27" s="31"/>
      <c r="AF27" s="30"/>
      <c r="AK27" s="39"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539</v>
      </c>
      <c r="Y28" s="32" t="s">
        <v>294</v>
      </c>
      <c r="Z28" s="32" t="s">
        <v>423</v>
      </c>
      <c r="AA28" s="61" t="s">
        <v>388</v>
      </c>
      <c r="AB28" s="61" t="s">
        <v>517</v>
      </c>
      <c r="AC28" s="31"/>
      <c r="AD28" s="31"/>
      <c r="AE28" s="31"/>
      <c r="AF28" s="30"/>
      <c r="AK28" s="39" t="s">
        <v>183</v>
      </c>
    </row>
    <row r="29" spans="1:37" ht="13.5" customHeight="1" x14ac:dyDescent="0.15">
      <c r="A29" s="13"/>
      <c r="B29" s="13"/>
      <c r="F29" s="18" t="s">
        <v>191</v>
      </c>
      <c r="G29" s="17"/>
      <c r="H29" s="13" t="str">
        <f t="shared" si="1"/>
        <v/>
      </c>
      <c r="I29" s="13" t="str">
        <f t="shared" si="5"/>
        <v>一般会計</v>
      </c>
      <c r="K29" s="13"/>
      <c r="L29" s="13"/>
      <c r="O29" s="13"/>
      <c r="P29" s="13"/>
      <c r="Q29" s="19"/>
      <c r="T29" s="13"/>
      <c r="U29" s="32" t="s">
        <v>540</v>
      </c>
      <c r="Y29" s="32" t="s">
        <v>295</v>
      </c>
      <c r="Z29" s="32" t="s">
        <v>424</v>
      </c>
      <c r="AA29" s="61" t="s">
        <v>389</v>
      </c>
      <c r="AB29" s="61" t="s">
        <v>518</v>
      </c>
      <c r="AC29" s="31"/>
      <c r="AD29" s="31"/>
      <c r="AE29" s="31"/>
      <c r="AF29" s="30"/>
      <c r="AK29" s="39" t="str">
        <f t="shared" si="7"/>
        <v>b</v>
      </c>
    </row>
    <row r="30" spans="1:37" ht="13.5" customHeight="1" x14ac:dyDescent="0.15">
      <c r="A30" s="13"/>
      <c r="B30" s="13"/>
      <c r="F30" s="18" t="s">
        <v>192</v>
      </c>
      <c r="G30" s="17"/>
      <c r="H30" s="13" t="str">
        <f t="shared" si="1"/>
        <v/>
      </c>
      <c r="I30" s="13" t="str">
        <f t="shared" si="5"/>
        <v>一般会計</v>
      </c>
      <c r="K30" s="13"/>
      <c r="L30" s="13"/>
      <c r="O30" s="13"/>
      <c r="P30" s="13"/>
      <c r="Q30" s="19"/>
      <c r="T30" s="13"/>
      <c r="U30" s="32" t="s">
        <v>541</v>
      </c>
      <c r="Y30" s="32" t="s">
        <v>296</v>
      </c>
      <c r="Z30" s="32" t="s">
        <v>425</v>
      </c>
      <c r="AA30" s="61" t="s">
        <v>390</v>
      </c>
      <c r="AB30" s="61" t="s">
        <v>519</v>
      </c>
      <c r="AC30" s="31"/>
      <c r="AD30" s="31"/>
      <c r="AE30" s="31"/>
      <c r="AF30" s="30"/>
      <c r="AK30" s="39" t="str">
        <f t="shared" si="7"/>
        <v>c</v>
      </c>
    </row>
    <row r="31" spans="1:37" ht="13.5" customHeight="1" x14ac:dyDescent="0.15">
      <c r="A31" s="13"/>
      <c r="B31" s="13"/>
      <c r="F31" s="18" t="s">
        <v>193</v>
      </c>
      <c r="G31" s="17"/>
      <c r="H31" s="13" t="str">
        <f t="shared" si="1"/>
        <v/>
      </c>
      <c r="I31" s="13" t="str">
        <f t="shared" si="5"/>
        <v>一般会計</v>
      </c>
      <c r="K31" s="13"/>
      <c r="L31" s="13"/>
      <c r="O31" s="13"/>
      <c r="P31" s="13"/>
      <c r="Q31" s="19"/>
      <c r="T31" s="13"/>
      <c r="U31" s="32" t="s">
        <v>542</v>
      </c>
      <c r="Y31" s="32" t="s">
        <v>297</v>
      </c>
      <c r="Z31" s="32" t="s">
        <v>426</v>
      </c>
      <c r="AA31" s="61" t="s">
        <v>391</v>
      </c>
      <c r="AB31" s="61" t="s">
        <v>520</v>
      </c>
      <c r="AC31" s="31"/>
      <c r="AD31" s="31"/>
      <c r="AE31" s="31"/>
      <c r="AF31" s="30"/>
      <c r="AK31" s="39" t="str">
        <f t="shared" si="7"/>
        <v>d</v>
      </c>
    </row>
    <row r="32" spans="1:37" ht="13.5" customHeight="1" x14ac:dyDescent="0.15">
      <c r="A32" s="13"/>
      <c r="B32" s="13"/>
      <c r="F32" s="18" t="s">
        <v>194</v>
      </c>
      <c r="G32" s="17"/>
      <c r="H32" s="13" t="str">
        <f t="shared" si="1"/>
        <v/>
      </c>
      <c r="I32" s="13" t="str">
        <f t="shared" si="5"/>
        <v>一般会計</v>
      </c>
      <c r="K32" s="13"/>
      <c r="L32" s="13"/>
      <c r="O32" s="13"/>
      <c r="P32" s="13"/>
      <c r="Q32" s="19"/>
      <c r="T32" s="13"/>
      <c r="U32" s="32" t="s">
        <v>543</v>
      </c>
      <c r="Y32" s="32" t="s">
        <v>298</v>
      </c>
      <c r="Z32" s="32" t="s">
        <v>427</v>
      </c>
      <c r="AA32" s="61" t="s">
        <v>65</v>
      </c>
      <c r="AB32" s="61" t="s">
        <v>65</v>
      </c>
      <c r="AC32" s="31"/>
      <c r="AD32" s="31"/>
      <c r="AE32" s="31"/>
      <c r="AF32" s="30"/>
      <c r="AK32" s="39" t="str">
        <f t="shared" si="7"/>
        <v>e</v>
      </c>
    </row>
    <row r="33" spans="1:37" ht="13.5" customHeight="1" x14ac:dyDescent="0.15">
      <c r="A33" s="13"/>
      <c r="B33" s="13"/>
      <c r="F33" s="18" t="s">
        <v>195</v>
      </c>
      <c r="G33" s="17"/>
      <c r="H33" s="13" t="str">
        <f t="shared" si="1"/>
        <v/>
      </c>
      <c r="I33" s="13" t="str">
        <f t="shared" si="5"/>
        <v>一般会計</v>
      </c>
      <c r="K33" s="13"/>
      <c r="L33" s="13"/>
      <c r="O33" s="13"/>
      <c r="P33" s="13"/>
      <c r="Q33" s="19"/>
      <c r="T33" s="13"/>
      <c r="U33" s="32" t="s">
        <v>544</v>
      </c>
      <c r="Y33" s="32" t="s">
        <v>299</v>
      </c>
      <c r="Z33" s="32" t="s">
        <v>428</v>
      </c>
      <c r="AA33" s="49"/>
      <c r="AB33" s="31"/>
      <c r="AC33" s="31"/>
      <c r="AD33" s="31"/>
      <c r="AE33" s="31"/>
      <c r="AF33" s="30"/>
      <c r="AK33" s="39" t="str">
        <f t="shared" si="7"/>
        <v>f</v>
      </c>
    </row>
    <row r="34" spans="1:37" ht="13.5" customHeight="1" x14ac:dyDescent="0.15">
      <c r="A34" s="13"/>
      <c r="B34" s="13"/>
      <c r="F34" s="18" t="s">
        <v>196</v>
      </c>
      <c r="G34" s="17"/>
      <c r="H34" s="13" t="str">
        <f t="shared" si="1"/>
        <v/>
      </c>
      <c r="I34" s="13" t="str">
        <f t="shared" si="5"/>
        <v>一般会計</v>
      </c>
      <c r="K34" s="13"/>
      <c r="L34" s="13"/>
      <c r="O34" s="13"/>
      <c r="P34" s="13"/>
      <c r="Q34" s="19"/>
      <c r="T34" s="13"/>
      <c r="U34" s="32" t="s">
        <v>545</v>
      </c>
      <c r="Y34" s="32" t="s">
        <v>300</v>
      </c>
      <c r="Z34" s="32" t="s">
        <v>429</v>
      </c>
      <c r="AB34" s="31"/>
      <c r="AC34" s="31"/>
      <c r="AD34" s="31"/>
      <c r="AE34" s="31"/>
      <c r="AF34" s="30"/>
      <c r="AK34" s="39" t="str">
        <f t="shared" si="7"/>
        <v>g</v>
      </c>
    </row>
    <row r="35" spans="1:37" ht="13.5" customHeight="1" x14ac:dyDescent="0.15">
      <c r="A35" s="13"/>
      <c r="B35" s="13"/>
      <c r="F35" s="18" t="s">
        <v>197</v>
      </c>
      <c r="G35" s="17"/>
      <c r="H35" s="13" t="str">
        <f t="shared" si="1"/>
        <v/>
      </c>
      <c r="I35" s="13" t="str">
        <f t="shared" si="5"/>
        <v>一般会計</v>
      </c>
      <c r="K35" s="13"/>
      <c r="L35" s="13"/>
      <c r="O35" s="13"/>
      <c r="P35" s="13"/>
      <c r="Q35" s="19"/>
      <c r="T35" s="13"/>
      <c r="Y35" s="32" t="s">
        <v>301</v>
      </c>
      <c r="Z35" s="32" t="s">
        <v>430</v>
      </c>
      <c r="AC35" s="31"/>
      <c r="AF35" s="30"/>
      <c r="AK35" s="39" t="str">
        <f t="shared" si="7"/>
        <v>h</v>
      </c>
    </row>
    <row r="36" spans="1:37" ht="13.5" customHeight="1" x14ac:dyDescent="0.15">
      <c r="A36" s="13"/>
      <c r="B36" s="13"/>
      <c r="F36" s="18" t="s">
        <v>198</v>
      </c>
      <c r="G36" s="17"/>
      <c r="H36" s="13" t="str">
        <f t="shared" si="1"/>
        <v/>
      </c>
      <c r="I36" s="13" t="str">
        <f t="shared" si="5"/>
        <v>一般会計</v>
      </c>
      <c r="K36" s="13"/>
      <c r="L36" s="13"/>
      <c r="O36" s="13"/>
      <c r="P36" s="13"/>
      <c r="Q36" s="19"/>
      <c r="T36" s="13"/>
      <c r="U36" s="32" t="s">
        <v>546</v>
      </c>
      <c r="Y36" s="32" t="s">
        <v>302</v>
      </c>
      <c r="Z36" s="32" t="s">
        <v>431</v>
      </c>
      <c r="AF36" s="30"/>
      <c r="AK36" s="39"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303</v>
      </c>
      <c r="Z37" s="32" t="s">
        <v>432</v>
      </c>
      <c r="AF37" s="30"/>
      <c r="AK37" s="39" t="str">
        <f t="shared" si="7"/>
        <v>j</v>
      </c>
    </row>
    <row r="38" spans="1:37" x14ac:dyDescent="0.15">
      <c r="A38" s="13"/>
      <c r="B38" s="13"/>
      <c r="F38" s="13"/>
      <c r="G38" s="19"/>
      <c r="K38" s="13"/>
      <c r="L38" s="13"/>
      <c r="O38" s="13"/>
      <c r="P38" s="13"/>
      <c r="Q38" s="19"/>
      <c r="T38" s="13"/>
      <c r="U38" s="32" t="s">
        <v>245</v>
      </c>
      <c r="Y38" s="32" t="s">
        <v>304</v>
      </c>
      <c r="Z38" s="32" t="s">
        <v>433</v>
      </c>
      <c r="AF38" s="30"/>
      <c r="AK38" s="39" t="str">
        <f t="shared" si="7"/>
        <v>k</v>
      </c>
    </row>
    <row r="39" spans="1:37" x14ac:dyDescent="0.15">
      <c r="A39" s="13"/>
      <c r="B39" s="13"/>
      <c r="F39" s="13" t="str">
        <f>I37</f>
        <v>一般会計</v>
      </c>
      <c r="G39" s="19"/>
      <c r="K39" s="13"/>
      <c r="L39" s="13"/>
      <c r="O39" s="13"/>
      <c r="P39" s="13"/>
      <c r="Q39" s="19"/>
      <c r="T39" s="13"/>
      <c r="U39" s="32" t="s">
        <v>255</v>
      </c>
      <c r="Y39" s="32" t="s">
        <v>305</v>
      </c>
      <c r="Z39" s="32" t="s">
        <v>434</v>
      </c>
      <c r="AF39" s="30"/>
      <c r="AK39" s="39" t="str">
        <f t="shared" si="7"/>
        <v>l</v>
      </c>
    </row>
    <row r="40" spans="1:37" x14ac:dyDescent="0.15">
      <c r="A40" s="13"/>
      <c r="B40" s="13"/>
      <c r="F40" s="13"/>
      <c r="G40" s="19"/>
      <c r="K40" s="13"/>
      <c r="L40" s="13"/>
      <c r="O40" s="13"/>
      <c r="P40" s="13"/>
      <c r="Q40" s="19"/>
      <c r="T40" s="13"/>
      <c r="Y40" s="32" t="s">
        <v>306</v>
      </c>
      <c r="Z40" s="32" t="s">
        <v>435</v>
      </c>
      <c r="AF40" s="30"/>
      <c r="AK40" s="39" t="str">
        <f t="shared" si="7"/>
        <v>m</v>
      </c>
    </row>
    <row r="41" spans="1:37" x14ac:dyDescent="0.15">
      <c r="A41" s="13"/>
      <c r="B41" s="13"/>
      <c r="F41" s="13"/>
      <c r="G41" s="19"/>
      <c r="K41" s="13"/>
      <c r="L41" s="13"/>
      <c r="O41" s="13"/>
      <c r="P41" s="13"/>
      <c r="Q41" s="19"/>
      <c r="T41" s="13"/>
      <c r="Y41" s="32" t="s">
        <v>307</v>
      </c>
      <c r="Z41" s="32" t="s">
        <v>436</v>
      </c>
      <c r="AF41" s="30"/>
      <c r="AK41" s="39" t="str">
        <f t="shared" si="7"/>
        <v>n</v>
      </c>
    </row>
    <row r="42" spans="1:37" x14ac:dyDescent="0.15">
      <c r="A42" s="13"/>
      <c r="B42" s="13"/>
      <c r="F42" s="13"/>
      <c r="G42" s="19"/>
      <c r="K42" s="13"/>
      <c r="L42" s="13"/>
      <c r="O42" s="13"/>
      <c r="P42" s="13"/>
      <c r="Q42" s="19"/>
      <c r="T42" s="13"/>
      <c r="Y42" s="32" t="s">
        <v>308</v>
      </c>
      <c r="Z42" s="32" t="s">
        <v>437</v>
      </c>
      <c r="AF42" s="30"/>
      <c r="AK42" s="39" t="str">
        <f t="shared" si="7"/>
        <v>o</v>
      </c>
    </row>
    <row r="43" spans="1:37" x14ac:dyDescent="0.15">
      <c r="A43" s="13"/>
      <c r="B43" s="13"/>
      <c r="F43" s="13"/>
      <c r="G43" s="19"/>
      <c r="K43" s="13"/>
      <c r="L43" s="13"/>
      <c r="O43" s="13"/>
      <c r="P43" s="13"/>
      <c r="Q43" s="19"/>
      <c r="T43" s="13"/>
      <c r="Y43" s="32" t="s">
        <v>309</v>
      </c>
      <c r="Z43" s="32" t="s">
        <v>438</v>
      </c>
      <c r="AF43" s="30"/>
      <c r="AK43" s="39" t="str">
        <f t="shared" si="7"/>
        <v>p</v>
      </c>
    </row>
    <row r="44" spans="1:37" x14ac:dyDescent="0.15">
      <c r="A44" s="13"/>
      <c r="B44" s="13"/>
      <c r="F44" s="13"/>
      <c r="G44" s="19"/>
      <c r="K44" s="13"/>
      <c r="L44" s="13"/>
      <c r="O44" s="13"/>
      <c r="P44" s="13"/>
      <c r="Q44" s="19"/>
      <c r="T44" s="13"/>
      <c r="Y44" s="32" t="s">
        <v>310</v>
      </c>
      <c r="Z44" s="32" t="s">
        <v>439</v>
      </c>
      <c r="AF44" s="30"/>
      <c r="AK44" s="39" t="str">
        <f t="shared" si="7"/>
        <v>q</v>
      </c>
    </row>
    <row r="45" spans="1:37" x14ac:dyDescent="0.15">
      <c r="A45" s="13"/>
      <c r="B45" s="13"/>
      <c r="F45" s="13"/>
      <c r="G45" s="19"/>
      <c r="K45" s="13"/>
      <c r="L45" s="13"/>
      <c r="O45" s="13"/>
      <c r="P45" s="13"/>
      <c r="Q45" s="19"/>
      <c r="T45" s="13"/>
      <c r="Y45" s="32" t="s">
        <v>311</v>
      </c>
      <c r="Z45" s="32" t="s">
        <v>440</v>
      </c>
      <c r="AF45" s="30"/>
      <c r="AK45" s="39" t="str">
        <f t="shared" si="7"/>
        <v>r</v>
      </c>
    </row>
    <row r="46" spans="1:37" x14ac:dyDescent="0.15">
      <c r="A46" s="13"/>
      <c r="B46" s="13"/>
      <c r="F46" s="13"/>
      <c r="G46" s="19"/>
      <c r="K46" s="13"/>
      <c r="L46" s="13"/>
      <c r="O46" s="13"/>
      <c r="P46" s="13"/>
      <c r="Q46" s="19"/>
      <c r="T46" s="13"/>
      <c r="Y46" s="32" t="s">
        <v>312</v>
      </c>
      <c r="Z46" s="32" t="s">
        <v>441</v>
      </c>
      <c r="AF46" s="30"/>
      <c r="AK46" s="39" t="str">
        <f t="shared" si="7"/>
        <v>s</v>
      </c>
    </row>
    <row r="47" spans="1:37" x14ac:dyDescent="0.15">
      <c r="A47" s="13"/>
      <c r="B47" s="13"/>
      <c r="F47" s="13"/>
      <c r="G47" s="19"/>
      <c r="K47" s="13"/>
      <c r="L47" s="13"/>
      <c r="O47" s="13"/>
      <c r="P47" s="13"/>
      <c r="Q47" s="19"/>
      <c r="T47" s="13"/>
      <c r="Y47" s="32" t="s">
        <v>313</v>
      </c>
      <c r="Z47" s="32" t="s">
        <v>442</v>
      </c>
      <c r="AF47" s="30"/>
      <c r="AK47" s="39" t="str">
        <f t="shared" si="7"/>
        <v>t</v>
      </c>
    </row>
    <row r="48" spans="1:37" x14ac:dyDescent="0.15">
      <c r="A48" s="13"/>
      <c r="B48" s="13"/>
      <c r="F48" s="13"/>
      <c r="G48" s="19"/>
      <c r="K48" s="13"/>
      <c r="L48" s="13"/>
      <c r="O48" s="13"/>
      <c r="P48" s="13"/>
      <c r="Q48" s="19"/>
      <c r="T48" s="13"/>
      <c r="Y48" s="32" t="s">
        <v>314</v>
      </c>
      <c r="Z48" s="32" t="s">
        <v>443</v>
      </c>
      <c r="AF48" s="30"/>
      <c r="AK48" s="39" t="str">
        <f t="shared" si="7"/>
        <v>u</v>
      </c>
    </row>
    <row r="49" spans="1:37" x14ac:dyDescent="0.15">
      <c r="A49" s="13"/>
      <c r="B49" s="13"/>
      <c r="F49" s="13"/>
      <c r="G49" s="19"/>
      <c r="K49" s="13"/>
      <c r="L49" s="13"/>
      <c r="O49" s="13"/>
      <c r="P49" s="13"/>
      <c r="Q49" s="19"/>
      <c r="T49" s="13"/>
      <c r="Y49" s="32" t="s">
        <v>315</v>
      </c>
      <c r="Z49" s="32" t="s">
        <v>444</v>
      </c>
      <c r="AF49" s="30"/>
      <c r="AK49" s="39" t="str">
        <f t="shared" si="7"/>
        <v>v</v>
      </c>
    </row>
    <row r="50" spans="1:37" x14ac:dyDescent="0.15">
      <c r="A50" s="13"/>
      <c r="B50" s="13"/>
      <c r="F50" s="13"/>
      <c r="G50" s="19"/>
      <c r="K50" s="13"/>
      <c r="L50" s="13"/>
      <c r="O50" s="13"/>
      <c r="P50" s="13"/>
      <c r="Q50" s="19"/>
      <c r="T50" s="13"/>
      <c r="Y50" s="32" t="s">
        <v>316</v>
      </c>
      <c r="Z50" s="32" t="s">
        <v>445</v>
      </c>
      <c r="AF50" s="30"/>
    </row>
    <row r="51" spans="1:37" x14ac:dyDescent="0.15">
      <c r="A51" s="13"/>
      <c r="B51" s="13"/>
      <c r="F51" s="13"/>
      <c r="G51" s="19"/>
      <c r="K51" s="13"/>
      <c r="L51" s="13"/>
      <c r="O51" s="13"/>
      <c r="P51" s="13"/>
      <c r="Q51" s="19"/>
      <c r="T51" s="13"/>
      <c r="Y51" s="32" t="s">
        <v>317</v>
      </c>
      <c r="Z51" s="32" t="s">
        <v>446</v>
      </c>
      <c r="AF51" s="30"/>
    </row>
    <row r="52" spans="1:37" x14ac:dyDescent="0.15">
      <c r="A52" s="13"/>
      <c r="B52" s="13"/>
      <c r="F52" s="13"/>
      <c r="G52" s="19"/>
      <c r="K52" s="13"/>
      <c r="L52" s="13"/>
      <c r="O52" s="13"/>
      <c r="P52" s="13"/>
      <c r="Q52" s="19"/>
      <c r="T52" s="13"/>
      <c r="Y52" s="32" t="s">
        <v>318</v>
      </c>
      <c r="Z52" s="32" t="s">
        <v>447</v>
      </c>
      <c r="AF52" s="30"/>
    </row>
    <row r="53" spans="1:37" x14ac:dyDescent="0.15">
      <c r="A53" s="13"/>
      <c r="B53" s="13"/>
      <c r="F53" s="13"/>
      <c r="G53" s="19"/>
      <c r="K53" s="13"/>
      <c r="L53" s="13"/>
      <c r="O53" s="13"/>
      <c r="P53" s="13"/>
      <c r="Q53" s="19"/>
      <c r="T53" s="13"/>
      <c r="Y53" s="32" t="s">
        <v>319</v>
      </c>
      <c r="Z53" s="32" t="s">
        <v>448</v>
      </c>
      <c r="AF53" s="30"/>
    </row>
    <row r="54" spans="1:37" x14ac:dyDescent="0.15">
      <c r="A54" s="13"/>
      <c r="B54" s="13"/>
      <c r="F54" s="13"/>
      <c r="G54" s="19"/>
      <c r="K54" s="13"/>
      <c r="L54" s="13"/>
      <c r="O54" s="13"/>
      <c r="P54" s="20"/>
      <c r="Q54" s="19"/>
      <c r="T54" s="13"/>
      <c r="Y54" s="32" t="s">
        <v>320</v>
      </c>
      <c r="Z54" s="32" t="s">
        <v>449</v>
      </c>
      <c r="AF54" s="30"/>
    </row>
    <row r="55" spans="1:37" x14ac:dyDescent="0.15">
      <c r="A55" s="13"/>
      <c r="B55" s="13"/>
      <c r="F55" s="13"/>
      <c r="G55" s="19"/>
      <c r="K55" s="13"/>
      <c r="L55" s="13"/>
      <c r="O55" s="13"/>
      <c r="P55" s="13"/>
      <c r="Q55" s="19"/>
      <c r="T55" s="13"/>
      <c r="Y55" s="32" t="s">
        <v>321</v>
      </c>
      <c r="Z55" s="32" t="s">
        <v>450</v>
      </c>
      <c r="AF55" s="30"/>
    </row>
    <row r="56" spans="1:37" x14ac:dyDescent="0.15">
      <c r="A56" s="13"/>
      <c r="B56" s="13"/>
      <c r="F56" s="13"/>
      <c r="G56" s="19"/>
      <c r="K56" s="13"/>
      <c r="L56" s="13"/>
      <c r="O56" s="13"/>
      <c r="P56" s="13"/>
      <c r="Q56" s="19"/>
      <c r="T56" s="13"/>
      <c r="Y56" s="32" t="s">
        <v>322</v>
      </c>
      <c r="Z56" s="32" t="s">
        <v>451</v>
      </c>
      <c r="AF56" s="30"/>
    </row>
    <row r="57" spans="1:37" x14ac:dyDescent="0.15">
      <c r="A57" s="13"/>
      <c r="B57" s="13"/>
      <c r="F57" s="13"/>
      <c r="G57" s="19"/>
      <c r="K57" s="13"/>
      <c r="L57" s="13"/>
      <c r="O57" s="13"/>
      <c r="P57" s="13"/>
      <c r="Q57" s="19"/>
      <c r="T57" s="13"/>
      <c r="Y57" s="32" t="s">
        <v>323</v>
      </c>
      <c r="Z57" s="32" t="s">
        <v>452</v>
      </c>
      <c r="AF57" s="30"/>
    </row>
    <row r="58" spans="1:37" x14ac:dyDescent="0.15">
      <c r="A58" s="13"/>
      <c r="B58" s="13"/>
      <c r="F58" s="13"/>
      <c r="G58" s="19"/>
      <c r="K58" s="13"/>
      <c r="L58" s="13"/>
      <c r="O58" s="13"/>
      <c r="P58" s="13"/>
      <c r="Q58" s="19"/>
      <c r="T58" s="13"/>
      <c r="Y58" s="32" t="s">
        <v>324</v>
      </c>
      <c r="Z58" s="32" t="s">
        <v>453</v>
      </c>
      <c r="AF58" s="30"/>
    </row>
    <row r="59" spans="1:37" x14ac:dyDescent="0.15">
      <c r="A59" s="13"/>
      <c r="B59" s="13"/>
      <c r="F59" s="13"/>
      <c r="G59" s="19"/>
      <c r="K59" s="13"/>
      <c r="L59" s="13"/>
      <c r="O59" s="13"/>
      <c r="P59" s="13"/>
      <c r="Q59" s="19"/>
      <c r="T59" s="13"/>
      <c r="Y59" s="32" t="s">
        <v>325</v>
      </c>
      <c r="Z59" s="32" t="s">
        <v>454</v>
      </c>
      <c r="AF59" s="30"/>
    </row>
    <row r="60" spans="1:37" x14ac:dyDescent="0.15">
      <c r="A60" s="13"/>
      <c r="B60" s="13"/>
      <c r="F60" s="13"/>
      <c r="G60" s="19"/>
      <c r="K60" s="13"/>
      <c r="L60" s="13"/>
      <c r="O60" s="13"/>
      <c r="P60" s="13"/>
      <c r="Q60" s="19"/>
      <c r="T60" s="13"/>
      <c r="Y60" s="32" t="s">
        <v>326</v>
      </c>
      <c r="Z60" s="32" t="s">
        <v>455</v>
      </c>
      <c r="AF60" s="30"/>
    </row>
    <row r="61" spans="1:37" x14ac:dyDescent="0.15">
      <c r="A61" s="13"/>
      <c r="B61" s="13"/>
      <c r="F61" s="13"/>
      <c r="G61" s="19"/>
      <c r="K61" s="13"/>
      <c r="L61" s="13"/>
      <c r="O61" s="13"/>
      <c r="P61" s="13"/>
      <c r="Q61" s="19"/>
      <c r="T61" s="13"/>
      <c r="Y61" s="32" t="s">
        <v>327</v>
      </c>
      <c r="Z61" s="32" t="s">
        <v>456</v>
      </c>
      <c r="AF61" s="30"/>
    </row>
    <row r="62" spans="1:37" x14ac:dyDescent="0.15">
      <c r="A62" s="13"/>
      <c r="B62" s="13"/>
      <c r="F62" s="13"/>
      <c r="G62" s="19"/>
      <c r="K62" s="13"/>
      <c r="L62" s="13"/>
      <c r="O62" s="13"/>
      <c r="P62" s="13"/>
      <c r="Q62" s="19"/>
      <c r="T62" s="13"/>
      <c r="Y62" s="32" t="s">
        <v>328</v>
      </c>
      <c r="Z62" s="32" t="s">
        <v>457</v>
      </c>
      <c r="AF62" s="30"/>
    </row>
    <row r="63" spans="1:37" x14ac:dyDescent="0.15">
      <c r="A63" s="13"/>
      <c r="B63" s="13"/>
      <c r="F63" s="13"/>
      <c r="G63" s="19"/>
      <c r="K63" s="13"/>
      <c r="L63" s="13"/>
      <c r="O63" s="13"/>
      <c r="P63" s="13"/>
      <c r="Q63" s="19"/>
      <c r="T63" s="13"/>
      <c r="Y63" s="32" t="s">
        <v>329</v>
      </c>
      <c r="Z63" s="32" t="s">
        <v>458</v>
      </c>
      <c r="AF63" s="30"/>
    </row>
    <row r="64" spans="1:37" x14ac:dyDescent="0.15">
      <c r="A64" s="13"/>
      <c r="B64" s="13"/>
      <c r="F64" s="13"/>
      <c r="G64" s="19"/>
      <c r="K64" s="13"/>
      <c r="L64" s="13"/>
      <c r="O64" s="13"/>
      <c r="P64" s="13"/>
      <c r="Q64" s="19"/>
      <c r="T64" s="13"/>
      <c r="Y64" s="32" t="s">
        <v>330</v>
      </c>
      <c r="Z64" s="32" t="s">
        <v>459</v>
      </c>
      <c r="AF64" s="30"/>
    </row>
    <row r="65" spans="1:32" x14ac:dyDescent="0.15">
      <c r="A65" s="13"/>
      <c r="B65" s="13"/>
      <c r="F65" s="13"/>
      <c r="G65" s="19"/>
      <c r="K65" s="13"/>
      <c r="L65" s="13"/>
      <c r="O65" s="13"/>
      <c r="P65" s="13"/>
      <c r="Q65" s="19"/>
      <c r="T65" s="13"/>
      <c r="Y65" s="32" t="s">
        <v>331</v>
      </c>
      <c r="Z65" s="32" t="s">
        <v>460</v>
      </c>
      <c r="AF65" s="30"/>
    </row>
    <row r="66" spans="1:32" x14ac:dyDescent="0.15">
      <c r="A66" s="13"/>
      <c r="B66" s="13"/>
      <c r="F66" s="13"/>
      <c r="G66" s="19"/>
      <c r="K66" s="13"/>
      <c r="L66" s="13"/>
      <c r="O66" s="13"/>
      <c r="P66" s="13"/>
      <c r="Q66" s="19"/>
      <c r="T66" s="13"/>
      <c r="Y66" s="32" t="s">
        <v>66</v>
      </c>
      <c r="Z66" s="32" t="s">
        <v>461</v>
      </c>
      <c r="AF66" s="30"/>
    </row>
    <row r="67" spans="1:32" x14ac:dyDescent="0.15">
      <c r="A67" s="13"/>
      <c r="B67" s="13"/>
      <c r="F67" s="13"/>
      <c r="G67" s="19"/>
      <c r="K67" s="13"/>
      <c r="L67" s="13"/>
      <c r="O67" s="13"/>
      <c r="P67" s="13"/>
      <c r="Q67" s="19"/>
      <c r="T67" s="13"/>
      <c r="Y67" s="32" t="s">
        <v>332</v>
      </c>
      <c r="Z67" s="32" t="s">
        <v>462</v>
      </c>
      <c r="AF67" s="30"/>
    </row>
    <row r="68" spans="1:32" x14ac:dyDescent="0.15">
      <c r="A68" s="13"/>
      <c r="B68" s="13"/>
      <c r="F68" s="13"/>
      <c r="G68" s="19"/>
      <c r="K68" s="13"/>
      <c r="L68" s="13"/>
      <c r="O68" s="13"/>
      <c r="P68" s="13"/>
      <c r="Q68" s="19"/>
      <c r="T68" s="13"/>
      <c r="Y68" s="32" t="s">
        <v>333</v>
      </c>
      <c r="Z68" s="32" t="s">
        <v>463</v>
      </c>
      <c r="AF68" s="30"/>
    </row>
    <row r="69" spans="1:32" x14ac:dyDescent="0.15">
      <c r="A69" s="13"/>
      <c r="B69" s="13"/>
      <c r="F69" s="13"/>
      <c r="G69" s="19"/>
      <c r="K69" s="13"/>
      <c r="L69" s="13"/>
      <c r="O69" s="13"/>
      <c r="P69" s="13"/>
      <c r="Q69" s="19"/>
      <c r="T69" s="13"/>
      <c r="Y69" s="32" t="s">
        <v>334</v>
      </c>
      <c r="Z69" s="32" t="s">
        <v>464</v>
      </c>
      <c r="AF69" s="30"/>
    </row>
    <row r="70" spans="1:32" x14ac:dyDescent="0.15">
      <c r="A70" s="13"/>
      <c r="B70" s="13"/>
      <c r="Y70" s="32" t="s">
        <v>335</v>
      </c>
      <c r="Z70" s="32" t="s">
        <v>465</v>
      </c>
    </row>
    <row r="71" spans="1:32" x14ac:dyDescent="0.15">
      <c r="Y71" s="32" t="s">
        <v>336</v>
      </c>
      <c r="Z71" s="32" t="s">
        <v>466</v>
      </c>
    </row>
    <row r="72" spans="1:32" x14ac:dyDescent="0.15">
      <c r="Y72" s="32" t="s">
        <v>337</v>
      </c>
      <c r="Z72" s="32" t="s">
        <v>467</v>
      </c>
    </row>
    <row r="73" spans="1:32" x14ac:dyDescent="0.15">
      <c r="Y73" s="32" t="s">
        <v>338</v>
      </c>
      <c r="Z73" s="32" t="s">
        <v>468</v>
      </c>
    </row>
    <row r="74" spans="1:32" x14ac:dyDescent="0.15">
      <c r="Y74" s="32" t="s">
        <v>339</v>
      </c>
      <c r="Z74" s="32" t="s">
        <v>469</v>
      </c>
    </row>
    <row r="75" spans="1:32" x14ac:dyDescent="0.15">
      <c r="Y75" s="32" t="s">
        <v>340</v>
      </c>
      <c r="Z75" s="32" t="s">
        <v>470</v>
      </c>
    </row>
    <row r="76" spans="1:32" x14ac:dyDescent="0.15">
      <c r="Y76" s="32" t="s">
        <v>341</v>
      </c>
      <c r="Z76" s="32" t="s">
        <v>471</v>
      </c>
    </row>
    <row r="77" spans="1:32" x14ac:dyDescent="0.15">
      <c r="Y77" s="32" t="s">
        <v>342</v>
      </c>
      <c r="Z77" s="32" t="s">
        <v>472</v>
      </c>
    </row>
    <row r="78" spans="1:32" x14ac:dyDescent="0.15">
      <c r="Y78" s="32" t="s">
        <v>343</v>
      </c>
      <c r="Z78" s="32" t="s">
        <v>473</v>
      </c>
    </row>
    <row r="79" spans="1:32" x14ac:dyDescent="0.15">
      <c r="Y79" s="32" t="s">
        <v>344</v>
      </c>
      <c r="Z79" s="32" t="s">
        <v>474</v>
      </c>
    </row>
    <row r="80" spans="1:32" x14ac:dyDescent="0.15">
      <c r="Y80" s="32" t="s">
        <v>345</v>
      </c>
      <c r="Z80" s="32" t="s">
        <v>475</v>
      </c>
    </row>
    <row r="81" spans="25:26" x14ac:dyDescent="0.15">
      <c r="Y81" s="32" t="s">
        <v>346</v>
      </c>
      <c r="Z81" s="32" t="s">
        <v>476</v>
      </c>
    </row>
    <row r="82" spans="25:26" x14ac:dyDescent="0.15">
      <c r="Y82" s="32" t="s">
        <v>347</v>
      </c>
      <c r="Z82" s="32" t="s">
        <v>477</v>
      </c>
    </row>
    <row r="83" spans="25:26" x14ac:dyDescent="0.15">
      <c r="Y83" s="32" t="s">
        <v>348</v>
      </c>
      <c r="Z83" s="32" t="s">
        <v>478</v>
      </c>
    </row>
    <row r="84" spans="25:26" x14ac:dyDescent="0.15">
      <c r="Y84" s="32" t="s">
        <v>349</v>
      </c>
      <c r="Z84" s="32" t="s">
        <v>479</v>
      </c>
    </row>
    <row r="85" spans="25:26" x14ac:dyDescent="0.15">
      <c r="Y85" s="32" t="s">
        <v>350</v>
      </c>
      <c r="Z85" s="32" t="s">
        <v>480</v>
      </c>
    </row>
    <row r="86" spans="25:26" x14ac:dyDescent="0.15">
      <c r="Y86" s="32" t="s">
        <v>351</v>
      </c>
      <c r="Z86" s="32" t="s">
        <v>481</v>
      </c>
    </row>
    <row r="87" spans="25:26" x14ac:dyDescent="0.15">
      <c r="Y87" s="32" t="s">
        <v>352</v>
      </c>
      <c r="Z87" s="32" t="s">
        <v>482</v>
      </c>
    </row>
    <row r="88" spans="25:26" x14ac:dyDescent="0.15">
      <c r="Y88" s="32" t="s">
        <v>353</v>
      </c>
      <c r="Z88" s="32" t="s">
        <v>483</v>
      </c>
    </row>
    <row r="89" spans="25:26" x14ac:dyDescent="0.15">
      <c r="Y89" s="32" t="s">
        <v>354</v>
      </c>
      <c r="Z89" s="32" t="s">
        <v>484</v>
      </c>
    </row>
    <row r="90" spans="25:26" x14ac:dyDescent="0.15">
      <c r="Y90" s="32" t="s">
        <v>355</v>
      </c>
      <c r="Z90" s="32" t="s">
        <v>485</v>
      </c>
    </row>
    <row r="91" spans="25:26" x14ac:dyDescent="0.15">
      <c r="Y91" s="32" t="s">
        <v>356</v>
      </c>
      <c r="Z91" s="32" t="s">
        <v>486</v>
      </c>
    </row>
    <row r="92" spans="25:26" x14ac:dyDescent="0.15">
      <c r="Y92" s="32" t="s">
        <v>357</v>
      </c>
      <c r="Z92" s="32" t="s">
        <v>487</v>
      </c>
    </row>
    <row r="93" spans="25:26" x14ac:dyDescent="0.15">
      <c r="Y93" s="32" t="s">
        <v>358</v>
      </c>
      <c r="Z93" s="32" t="s">
        <v>488</v>
      </c>
    </row>
    <row r="94" spans="25:26" x14ac:dyDescent="0.15">
      <c r="Y94" s="32" t="s">
        <v>359</v>
      </c>
      <c r="Z94" s="32" t="s">
        <v>489</v>
      </c>
    </row>
    <row r="95" spans="25:26" x14ac:dyDescent="0.15">
      <c r="Y95" s="32" t="s">
        <v>360</v>
      </c>
      <c r="Z95" s="32" t="s">
        <v>490</v>
      </c>
    </row>
    <row r="96" spans="25:26" x14ac:dyDescent="0.15">
      <c r="Y96" s="32" t="s">
        <v>262</v>
      </c>
      <c r="Z96" s="32" t="s">
        <v>491</v>
      </c>
    </row>
    <row r="97" spans="25:26" x14ac:dyDescent="0.15">
      <c r="Y97" s="32" t="s">
        <v>361</v>
      </c>
      <c r="Z97" s="32" t="s">
        <v>492</v>
      </c>
    </row>
    <row r="98" spans="25:26" x14ac:dyDescent="0.15">
      <c r="Y98" s="32" t="s">
        <v>362</v>
      </c>
      <c r="Z98" s="32" t="s">
        <v>493</v>
      </c>
    </row>
    <row r="99" spans="25:26" x14ac:dyDescent="0.15">
      <c r="Y99" s="32" t="s">
        <v>392</v>
      </c>
      <c r="Z99" s="32" t="s">
        <v>494</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2021-08-31T17:26:46Z</dcterms:created>
  <dcterms:modified xsi:type="dcterms:W3CDTF">2021-09-06T10:15:21Z</dcterms:modified>
</cp:coreProperties>
</file>