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25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別紙3!$AP$1:$AP$113</definedName>
    <definedName name="_xlnm.Print_Area" localSheetId="0">行政事業レビューシート!$A$1:$AX$192</definedName>
    <definedName name="_xlnm.Print_Area" localSheetId="2">別紙2!$A$1:$AX$61</definedName>
    <definedName name="_xlnm.Print_Area" localSheetId="3">別紙3!$A$1:$AX$113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Y29" i="7" l="1"/>
  <c r="AY31" i="7" s="1"/>
  <c r="L80" i="3"/>
  <c r="I80" i="3"/>
  <c r="L79" i="3"/>
  <c r="I79" i="3"/>
  <c r="L78" i="3"/>
  <c r="I78" i="3"/>
  <c r="L77" i="3"/>
  <c r="I77" i="3"/>
  <c r="L76" i="3"/>
  <c r="I76" i="3"/>
  <c r="AY32" i="7" l="1"/>
  <c r="AY30" i="7"/>
  <c r="AY192" i="3"/>
  <c r="AY188" i="3"/>
  <c r="AY190" i="3" s="1"/>
  <c r="AY184" i="3"/>
  <c r="AY185" i="3" s="1"/>
  <c r="AY180" i="3"/>
  <c r="AY181" i="3" s="1"/>
  <c r="AY176" i="3"/>
  <c r="AY177" i="3" s="1"/>
  <c r="AY172" i="3"/>
  <c r="AY175" i="3" s="1"/>
  <c r="AY168" i="3"/>
  <c r="AY169" i="3" s="1"/>
  <c r="AY167" i="3"/>
  <c r="AY163" i="3"/>
  <c r="AY164" i="3" s="1"/>
  <c r="AY157" i="3"/>
  <c r="AY153" i="3"/>
  <c r="AY149" i="3"/>
  <c r="AY152" i="3" s="1"/>
  <c r="AY144" i="3"/>
  <c r="AY52" i="3"/>
  <c r="AY53" i="3" s="1"/>
  <c r="AY48" i="3"/>
  <c r="AY51" i="3" s="1"/>
  <c r="AY44" i="3"/>
  <c r="AY47" i="3" s="1"/>
  <c r="AY42" i="3"/>
  <c r="AY43" i="3" s="1"/>
  <c r="AY35" i="3"/>
  <c r="AY46" i="3" l="1"/>
  <c r="AY189" i="3"/>
  <c r="AY166" i="3"/>
  <c r="AY178" i="3"/>
  <c r="AY165" i="3"/>
  <c r="AY170" i="3"/>
  <c r="AY183" i="3"/>
  <c r="AY45" i="3"/>
  <c r="AY174" i="3"/>
  <c r="AY179" i="3"/>
  <c r="AY150" i="3"/>
  <c r="AY151" i="3"/>
  <c r="AY49" i="3"/>
  <c r="AY146" i="3"/>
  <c r="AY155" i="3"/>
  <c r="AY50" i="3"/>
  <c r="AY54" i="3"/>
  <c r="AY145" i="3"/>
  <c r="AY147" i="3"/>
  <c r="AY148" i="3"/>
  <c r="AY154" i="3"/>
  <c r="AY156" i="3"/>
  <c r="AY171" i="3"/>
  <c r="AY173" i="3"/>
  <c r="AY182" i="3"/>
  <c r="AY191" i="3"/>
  <c r="AY186" i="3"/>
  <c r="AY187" i="3"/>
  <c r="AW102" i="3"/>
  <c r="AT102" i="3"/>
  <c r="AQ102" i="3"/>
  <c r="AL102" i="3"/>
  <c r="AI102" i="3"/>
  <c r="AF102" i="3"/>
  <c r="Z102" i="3"/>
  <c r="W102" i="3"/>
  <c r="T102" i="3"/>
  <c r="N102" i="3"/>
  <c r="K102" i="3"/>
  <c r="H102" i="3"/>
  <c r="AW101" i="3"/>
  <c r="AT101" i="3"/>
  <c r="AQ101" i="3"/>
  <c r="AL101" i="3"/>
  <c r="AI101" i="3"/>
  <c r="AF101" i="3"/>
  <c r="Z101" i="3"/>
  <c r="W101" i="3"/>
  <c r="T101" i="3"/>
  <c r="N101" i="3"/>
  <c r="K101" i="3"/>
  <c r="H101" i="3"/>
  <c r="AV2" i="3" l="1"/>
  <c r="AY113" i="7" l="1"/>
  <c r="AY101" i="7"/>
  <c r="AY100" i="7"/>
  <c r="AY88" i="7"/>
  <c r="AY87" i="7"/>
  <c r="AY86" i="7"/>
  <c r="AY85" i="7"/>
  <c r="AY84" i="7"/>
  <c r="AY83" i="7"/>
  <c r="AY82" i="7"/>
  <c r="AY81" i="7"/>
  <c r="AY80" i="7"/>
  <c r="AY79" i="7"/>
  <c r="AY63" i="7"/>
  <c r="AY59" i="7"/>
  <c r="AY58" i="7"/>
  <c r="AY57" i="7"/>
  <c r="AY53" i="7"/>
  <c r="AY49" i="7"/>
  <c r="AY33" i="7"/>
  <c r="AY34" i="7" s="1"/>
  <c r="AY25" i="7"/>
  <c r="AY13" i="7"/>
  <c r="AY9" i="7"/>
  <c r="AY10" i="7" s="1"/>
  <c r="AY11" i="7" l="1"/>
  <c r="AY109" i="7" l="1"/>
  <c r="AY110" i="7" s="1"/>
  <c r="AY105" i="7"/>
  <c r="AY106" i="7" s="1"/>
  <c r="AY103" i="7"/>
  <c r="AY104" i="7"/>
  <c r="AY102" i="7"/>
  <c r="AY96" i="7"/>
  <c r="AY98" i="7" s="1"/>
  <c r="AY92" i="7"/>
  <c r="AY94" i="7" s="1"/>
  <c r="AY90" i="7"/>
  <c r="AY91" i="7"/>
  <c r="AY89" i="7"/>
  <c r="AY75" i="7"/>
  <c r="AY77" i="7" s="1"/>
  <c r="AY71" i="7"/>
  <c r="AY73" i="7" s="1"/>
  <c r="AY67" i="7"/>
  <c r="AY69" i="7" s="1"/>
  <c r="AY65" i="7"/>
  <c r="AY66" i="7"/>
  <c r="AY64" i="7"/>
  <c r="AY61" i="7"/>
  <c r="AY62" i="7"/>
  <c r="AY60" i="7"/>
  <c r="AY55" i="7"/>
  <c r="AY56" i="7"/>
  <c r="AY54" i="7"/>
  <c r="AY51" i="7"/>
  <c r="AY52" i="7"/>
  <c r="AY50" i="7"/>
  <c r="AY45" i="7"/>
  <c r="AY47" i="7" s="1"/>
  <c r="AY41" i="7"/>
  <c r="AY43" i="7" s="1"/>
  <c r="AY37" i="7"/>
  <c r="AY39" i="7" s="1"/>
  <c r="AY35" i="7"/>
  <c r="AY36" i="7"/>
  <c r="AY26" i="7"/>
  <c r="AY21" i="7"/>
  <c r="AY22" i="7" s="1"/>
  <c r="AY17" i="7"/>
  <c r="AY18" i="7" s="1"/>
  <c r="AY107" i="7" l="1"/>
  <c r="AY24" i="7"/>
  <c r="AY93" i="7"/>
  <c r="AY97" i="7"/>
  <c r="AY95" i="7"/>
  <c r="AY99" i="7"/>
  <c r="AY20" i="7"/>
  <c r="AY19" i="7"/>
  <c r="AY112" i="7"/>
  <c r="AY111" i="7"/>
  <c r="AY23" i="7"/>
  <c r="AY108" i="7"/>
  <c r="AY42" i="7"/>
  <c r="AY68" i="7"/>
  <c r="AY72" i="7"/>
  <c r="AY76" i="7"/>
  <c r="AY38" i="7"/>
  <c r="AY48" i="7"/>
  <c r="AY74" i="7"/>
  <c r="AY78" i="7"/>
  <c r="AY46" i="7"/>
  <c r="AY40" i="7"/>
  <c r="AY44" i="7"/>
  <c r="AY70" i="7"/>
  <c r="AY28" i="7"/>
  <c r="AY27" i="7"/>
  <c r="AY15" i="7" l="1"/>
  <c r="AY16" i="7"/>
  <c r="AY14" i="7"/>
  <c r="AY12" i="7"/>
  <c r="AY5" i="7"/>
  <c r="AY6" i="7" s="1"/>
  <c r="AY2" i="7"/>
  <c r="AY4" i="7" s="1"/>
  <c r="AY58" i="6"/>
  <c r="AY54" i="6"/>
  <c r="AY50" i="6"/>
  <c r="AY46" i="6"/>
  <c r="AY48" i="6" s="1"/>
  <c r="AY41" i="6"/>
  <c r="AY33" i="6"/>
  <c r="AY37" i="6" s="1"/>
  <c r="AY26" i="6"/>
  <c r="AY29" i="6" s="1"/>
  <c r="AY18" i="6"/>
  <c r="AY20" i="6" s="1"/>
  <c r="AY10" i="6"/>
  <c r="AY6" i="6"/>
  <c r="AY8" i="6" s="1"/>
  <c r="AY2" i="6"/>
  <c r="AY7" i="6" l="1"/>
  <c r="AY25" i="6"/>
  <c r="AY22" i="6"/>
  <c r="AY9" i="6"/>
  <c r="AY28" i="6"/>
  <c r="AY36" i="6"/>
  <c r="AY23" i="6"/>
  <c r="AY47" i="6"/>
  <c r="AY49" i="6"/>
  <c r="AY44" i="6"/>
  <c r="AY19" i="6"/>
  <c r="AY61" i="6"/>
  <c r="AY52" i="6"/>
  <c r="AY27" i="6"/>
  <c r="AY31" i="6"/>
  <c r="AY39" i="6"/>
  <c r="AY35" i="6"/>
  <c r="AY51" i="6"/>
  <c r="AY56" i="6"/>
  <c r="AY3" i="7"/>
  <c r="AY21" i="6"/>
  <c r="AY32" i="6"/>
  <c r="AY30" i="6"/>
  <c r="AY34" i="6"/>
  <c r="AY38" i="6"/>
  <c r="AY43" i="6"/>
  <c r="AY53" i="6"/>
  <c r="AY55" i="6"/>
  <c r="AY60" i="6"/>
  <c r="AY24" i="6"/>
  <c r="AY40" i="6"/>
  <c r="AY42" i="6"/>
  <c r="AY57" i="6"/>
  <c r="AY59" i="6"/>
  <c r="AY7" i="7"/>
  <c r="AY8" i="7"/>
  <c r="AY15" i="6"/>
  <c r="AY16" i="6"/>
  <c r="AY14" i="6"/>
  <c r="AY13" i="6"/>
  <c r="AY12" i="6"/>
  <c r="AY11" i="6"/>
  <c r="AY4" i="6"/>
  <c r="AY3" i="6"/>
  <c r="AY5" i="6"/>
  <c r="C12" i="4" l="1"/>
  <c r="W27" i="3" l="1"/>
  <c r="C23" i="4" l="1"/>
  <c r="C24" i="4"/>
  <c r="W21" i="3" l="1"/>
  <c r="AD21" i="3"/>
  <c r="P21" i="3"/>
  <c r="P18" i="3" l="1"/>
  <c r="P20" i="3" s="1"/>
  <c r="W18" i="3"/>
  <c r="W20" i="3" s="1"/>
  <c r="AU61" i="6"/>
  <c r="Y61" i="6"/>
  <c r="Y57" i="6"/>
  <c r="AU57" i="6"/>
  <c r="AU53" i="6"/>
  <c r="AU49" i="6"/>
  <c r="Y49" i="6"/>
  <c r="AU44" i="6"/>
  <c r="Y44" i="6"/>
  <c r="AU40" i="6"/>
  <c r="Y40" i="6"/>
  <c r="AU32" i="6"/>
  <c r="Y32" i="6"/>
  <c r="AU25" i="6"/>
  <c r="Y25" i="6"/>
  <c r="AU16" i="6"/>
  <c r="Y16" i="6"/>
  <c r="AU9" i="6"/>
  <c r="Y9" i="6"/>
  <c r="Y5" i="6"/>
  <c r="Y156" i="3"/>
  <c r="AU156" i="3"/>
  <c r="Y152" i="3"/>
  <c r="AU152" i="3"/>
  <c r="Y148" i="3"/>
  <c r="AU148" i="3"/>
  <c r="AU143" i="3"/>
  <c r="Y14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53" i="6"/>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<sst xmlns="http://schemas.openxmlformats.org/spreadsheetml/2006/main" count="1584" uniqueCount="822">
  <si>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</si>
  <si>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</si>
  <si>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</si>
  <si>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</si>
  <si>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</si>
  <si>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</si>
  <si>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</si>
  <si>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</si>
  <si>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</si>
  <si>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</si>
  <si>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</si>
  <si>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</si>
  <si>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</si>
  <si>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</si>
  <si>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</si>
  <si>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</si>
  <si>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</si>
  <si>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</si>
  <si>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</si>
  <si>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</si>
  <si>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</si>
  <si>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</si>
  <si>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</si>
  <si>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</si>
  <si>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</si>
  <si>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</si>
  <si>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</si>
  <si>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</si>
  <si>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</si>
  <si>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</si>
  <si>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</si>
  <si>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</si>
  <si>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</si>
  <si>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</si>
  <si>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</si>
  <si>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</si>
  <si>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</si>
  <si>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</si>
  <si>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</si>
  <si>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</si>
  <si>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</si>
  <si>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</si>
  <si>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</si>
  <si>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</si>
  <si>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</si>
  <si>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</si>
  <si>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</si>
  <si>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</si>
  <si>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</si>
  <si>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</si>
  <si>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</si>
  <si>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</si>
  <si>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</si>
  <si>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</si>
  <si>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</si>
  <si>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</si>
  <si>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</si>
  <si>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</si>
  <si>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</si>
  <si>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</si>
  <si>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</si>
  <si>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</si>
  <si>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</si>
  <si>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</si>
  <si>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昭和元年度以前</t>
    <rPh sb="0" eb="2">
      <t>ショウワ</t>
    </rPh>
    <rPh sb="2" eb="4">
      <t>ガンネン</t>
    </rPh>
    <rPh sb="4" eb="5">
      <t>ド</t>
    </rPh>
    <rPh sb="5" eb="7">
      <t>イゼン</t>
    </rPh>
    <phoneticPr fontId="27"/>
  </si>
  <si>
    <t>終了予定なし</t>
    <rPh sb="0" eb="2">
      <t>シュウリョウ</t>
    </rPh>
    <rPh sb="2" eb="4">
      <t>ヨテイ</t>
    </rPh>
    <phoneticPr fontId="27"/>
  </si>
  <si>
    <t>平成元年度</t>
    <rPh sb="0" eb="2">
      <t>ヘイセイ</t>
    </rPh>
    <rPh sb="2" eb="4">
      <t>ガンネン</t>
    </rPh>
    <rPh sb="4" eb="5">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</si>
  <si>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</si>
  <si>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</si>
  <si>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</si>
  <si>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</si>
  <si>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</si>
  <si>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</si>
  <si>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</si>
  <si>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</si>
  <si>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</si>
  <si>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</si>
  <si>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</si>
  <si>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</si>
  <si>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</si>
  <si>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</si>
  <si>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</si>
  <si>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</si>
  <si>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</si>
  <si>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</si>
  <si>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</si>
  <si>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</si>
  <si>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</si>
  <si>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</si>
  <si>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</si>
  <si>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</si>
  <si>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</si>
  <si>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</si>
  <si>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</si>
  <si>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</si>
  <si>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</si>
  <si>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</si>
  <si>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</si>
  <si>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</si>
  <si>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</si>
  <si>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</si>
  <si>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</si>
  <si>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</si>
  <si>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</si>
  <si>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</si>
  <si>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</si>
  <si>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</si>
  <si>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</si>
  <si>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</si>
  <si>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</si>
  <si>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</si>
  <si>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</si>
  <si>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</si>
  <si>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</si>
  <si>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</si>
  <si>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</si>
  <si>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</si>
  <si>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</si>
  <si>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</si>
  <si>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</si>
  <si>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</si>
  <si>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</si>
  <si>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</si>
  <si>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</si>
  <si>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</si>
  <si>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</si>
  <si>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</si>
  <si>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</si>
  <si>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</si>
  <si>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</si>
  <si>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</si>
  <si>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</si>
  <si>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</si>
  <si>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</si>
  <si>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</si>
  <si>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</si>
  <si>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</si>
  <si>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</si>
  <si>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</si>
  <si>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定量的な成果目標</t>
    <rPh sb="0" eb="3">
      <t>テイリョウテキ</t>
    </rPh>
    <rPh sb="4" eb="6">
      <t>セイカ</t>
    </rPh>
    <rPh sb="6" eb="8">
      <t>モクヒョウ</t>
    </rPh>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</si>
  <si>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</si>
  <si>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</si>
  <si>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</si>
  <si>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</si>
  <si>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</si>
  <si>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</si>
  <si>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</si>
  <si>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</si>
  <si>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</si>
  <si>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</si>
  <si>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</si>
  <si>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</si>
  <si>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</si>
  <si>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</si>
  <si>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</si>
  <si>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</si>
  <si>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</si>
  <si>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</si>
  <si>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</si>
  <si>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</si>
  <si>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</si>
  <si>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省庁</t>
    <rPh sb="0" eb="2">
      <t>ショウチョウ</t>
    </rPh>
    <phoneticPr fontId="10"/>
  </si>
  <si>
    <t>事業番号</t>
    <rPh sb="0" eb="4">
      <t>ジギョウバンゴウ</t>
    </rPh>
    <phoneticPr fontId="10"/>
  </si>
  <si>
    <t>b</t>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</si>
  <si>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</si>
  <si>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</si>
  <si>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</si>
  <si>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</si>
  <si>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</si>
  <si>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</si>
  <si>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</si>
  <si>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B</t>
    <phoneticPr fontId="10"/>
  </si>
  <si>
    <t>D</t>
    <phoneticPr fontId="10"/>
  </si>
  <si>
    <t>E</t>
    <phoneticPr fontId="10"/>
  </si>
  <si>
    <t>F</t>
    <phoneticPr fontId="10"/>
  </si>
  <si>
    <t>G</t>
    <phoneticPr fontId="10"/>
  </si>
  <si>
    <t>H</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</si>
  <si>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</si>
  <si>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</si>
  <si>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</si>
  <si>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</si>
  <si>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</si>
  <si>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</si>
  <si>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</si>
  <si>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</si>
  <si>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</si>
  <si>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</si>
  <si>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</si>
  <si>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</si>
  <si>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</si>
  <si>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</si>
  <si>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</si>
  <si>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</si>
  <si>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</si>
  <si>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c</t>
    <phoneticPr fontId="10"/>
  </si>
  <si>
    <t>d</t>
    <phoneticPr fontId="10"/>
  </si>
  <si>
    <t>e</t>
    <phoneticPr fontId="10"/>
  </si>
  <si>
    <t>f</t>
    <phoneticPr fontId="10"/>
  </si>
  <si>
    <t>g</t>
    <phoneticPr fontId="10"/>
  </si>
  <si>
    <t>中間目標</t>
    <rPh sb="0" eb="2">
      <t>チュウカン</t>
    </rPh>
    <rPh sb="2" eb="4">
      <t>モクヒョウ</t>
    </rPh>
    <phoneticPr fontId="10"/>
  </si>
  <si>
    <t>年度</t>
    <rPh sb="0" eb="2">
      <t>ネンド</t>
    </rPh>
    <phoneticPr fontId="10"/>
  </si>
  <si>
    <t>政策評価</t>
    <rPh sb="0" eb="2">
      <t>セイサク</t>
    </rPh>
    <rPh sb="2" eb="4">
      <t>ヒョウカ</t>
    </rPh>
    <phoneticPr fontId="10"/>
  </si>
  <si>
    <t>測定指標</t>
    <rPh sb="0" eb="2">
      <t>ソクテイ</t>
    </rPh>
    <rPh sb="2" eb="4">
      <t>シヒョウ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</si>
  <si>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</si>
  <si>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</si>
  <si>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</si>
  <si>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</si>
  <si>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</si>
  <si>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</si>
  <si>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</si>
  <si>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</si>
  <si>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</si>
  <si>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主要政策・施策</t>
  </si>
  <si>
    <t>主要経費</t>
    <phoneticPr fontId="10"/>
  </si>
  <si>
    <t>入札者数
（応募者数）</t>
    <rPh sb="6" eb="9">
      <t>オウボシャ</t>
    </rPh>
    <rPh sb="9" eb="10">
      <t>スウ</t>
    </rPh>
    <phoneticPr fontId="10"/>
  </si>
  <si>
    <t>ブロック名</t>
    <rPh sb="4" eb="5">
      <t>メイ</t>
    </rPh>
    <phoneticPr fontId="10"/>
  </si>
  <si>
    <t>A</t>
    <phoneticPr fontId="10"/>
  </si>
  <si>
    <t>a</t>
    <phoneticPr fontId="10"/>
  </si>
  <si>
    <t>施策</t>
    <phoneticPr fontId="10"/>
  </si>
  <si>
    <t>政策</t>
    <rPh sb="0" eb="2">
      <t>セイサク</t>
    </rPh>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</si>
  <si>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</si>
  <si>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</si>
  <si>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</si>
  <si>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</si>
  <si>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</si>
  <si>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</si>
  <si>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</si>
  <si>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</si>
  <si>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</si>
  <si>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</si>
  <si>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</si>
  <si>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</si>
  <si>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</si>
  <si>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</si>
  <si>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</si>
  <si>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</si>
  <si>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</si>
  <si>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</si>
  <si>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</si>
  <si>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競争性のない随意契約となったものはないか。</t>
    <phoneticPr fontId="10"/>
  </si>
  <si>
    <t>C</t>
    <phoneticPr fontId="10"/>
  </si>
  <si>
    <t>I</t>
    <phoneticPr fontId="10"/>
  </si>
  <si>
    <t>J</t>
    <phoneticPr fontId="10"/>
  </si>
  <si>
    <t>その他コスト削減や効率化に向けた工夫は行われているか。</t>
    <phoneticPr fontId="10"/>
  </si>
  <si>
    <t>成果実績は成果目標に見合ったものとなっているか。</t>
    <phoneticPr fontId="10"/>
  </si>
  <si>
    <t>国土強靱化施策</t>
    <rPh sb="2" eb="4">
      <t>キョウジン</t>
    </rPh>
    <rPh sb="5" eb="7">
      <t>シサク</t>
    </rPh>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</si>
  <si>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</si>
  <si>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食料安定供給関係</t>
    <rPh sb="1" eb="2">
      <t>リョウ</t>
    </rPh>
    <phoneticPr fontId="10"/>
  </si>
  <si>
    <t>主な増減理由</t>
    <phoneticPr fontId="10"/>
  </si>
  <si>
    <t>歳出予算目</t>
    <rPh sb="0" eb="2">
      <t>サイシュツ</t>
    </rPh>
    <rPh sb="2" eb="4">
      <t>ヨサン</t>
    </rPh>
    <rPh sb="4" eb="5">
      <t>モク</t>
    </rPh>
    <phoneticPr fontId="10"/>
  </si>
  <si>
    <t>計</t>
    <rPh sb="0" eb="1">
      <t>ケイ</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</si>
  <si>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</si>
  <si>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</si>
  <si>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</si>
  <si>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事業名</t>
  </si>
  <si>
    <t>チェック</t>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</si>
  <si>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</si>
  <si>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</si>
  <si>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成果目標及び
成果実績
（アウトカム）</t>
    <rPh sb="0" eb="2">
      <t>セイカ</t>
    </rPh>
    <rPh sb="2" eb="4">
      <t>モクヒョウ</t>
    </rPh>
    <rPh sb="4" eb="5">
      <t>オヨ</t>
    </rPh>
    <rPh sb="7" eb="9">
      <t>セイカ</t>
    </rPh>
    <rPh sb="9" eb="11">
      <t>ジッセキ</t>
    </rPh>
    <phoneticPr fontId="10"/>
  </si>
  <si>
    <t>活動指標及び
活動実績
（アウトプット）</t>
    <rPh sb="0" eb="2">
      <t>カツドウ</t>
    </rPh>
    <rPh sb="2" eb="4">
      <t>シヒョウ</t>
    </rPh>
    <rPh sb="4" eb="5">
      <t>オヨ</t>
    </rPh>
    <rPh sb="7" eb="9">
      <t>カツドウ</t>
    </rPh>
    <rPh sb="9" eb="11">
      <t>ジッセキ</t>
    </rPh>
    <phoneticPr fontId="10"/>
  </si>
  <si>
    <t>関連する過去のレビューシートの事業番号</t>
    <rPh sb="0" eb="2">
      <t>カンレン</t>
    </rPh>
    <rPh sb="4" eb="6">
      <t>カコ</t>
    </rPh>
    <rPh sb="15" eb="17">
      <t>ジギョウ</t>
    </rPh>
    <rPh sb="17" eb="19">
      <t>バンゴウ</t>
    </rPh>
    <phoneticPr fontId="10"/>
  </si>
  <si>
    <t>支　出　額
（百万円）</t>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</si>
  <si>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</si>
  <si>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契約方式その２</t>
    <rPh sb="0" eb="2">
      <t>ケイヤク</t>
    </rPh>
    <rPh sb="2" eb="4">
      <t>ホウシキ</t>
    </rPh>
    <phoneticPr fontId="10"/>
  </si>
  <si>
    <t>その他</t>
    <rPh sb="2" eb="3">
      <t>タ</t>
    </rPh>
    <phoneticPr fontId="10"/>
  </si>
  <si>
    <t>A.</t>
    <phoneticPr fontId="10"/>
  </si>
  <si>
    <t>補助金等交付</t>
    <phoneticPr fontId="10"/>
  </si>
  <si>
    <t>国庫債務負担行為等</t>
    <phoneticPr fontId="10"/>
  </si>
  <si>
    <t>その他</t>
    <rPh sb="2" eb="3">
      <t>タ</t>
    </rPh>
    <phoneticPr fontId="10"/>
  </si>
  <si>
    <t>運営費交付金交付</t>
    <phoneticPr fontId="10"/>
  </si>
  <si>
    <r>
      <t xml:space="preserve">入札者数
</t>
    </r>
    <r>
      <rPr>
        <sz val="10"/>
        <rFont val="ＭＳ Ｐゴシック"/>
        <family val="3"/>
        <charset val="128"/>
      </rPr>
      <t>（応募者数）</t>
    </r>
    <rPh sb="6" eb="9">
      <t>オウボシャ</t>
    </rPh>
    <rPh sb="9" eb="10">
      <t>スウ</t>
    </rPh>
    <phoneticPr fontId="10"/>
  </si>
  <si>
    <t>％</t>
  </si>
  <si>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</si>
  <si>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</si>
  <si>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</si>
  <si>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</si>
  <si>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</si>
  <si>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</si>
  <si>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</si>
  <si>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</si>
  <si>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</si>
  <si>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</si>
  <si>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</si>
  <si>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</si>
  <si>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</si>
  <si>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t>事業番号その２</t>
    <rPh sb="0" eb="4">
      <t>ジギョウバンゴウ</t>
    </rPh>
    <phoneticPr fontId="10"/>
  </si>
  <si>
    <t>新31</t>
    <rPh sb="0" eb="1">
      <t>シン</t>
    </rPh>
    <phoneticPr fontId="10"/>
  </si>
  <si>
    <t>関係する
計画、通知等</t>
    <phoneticPr fontId="10"/>
  </si>
  <si>
    <t>平成30年度</t>
    <rPh sb="0" eb="2">
      <t>ヘイセイ</t>
    </rPh>
    <phoneticPr fontId="10"/>
  </si>
  <si>
    <t>平成29年度</t>
    <rPh sb="0" eb="2">
      <t>ヘイセイ</t>
    </rPh>
    <phoneticPr fontId="10"/>
  </si>
  <si>
    <t>平成28年度</t>
    <rPh sb="0" eb="2">
      <t>ヘイセイ</t>
    </rPh>
    <phoneticPr fontId="10"/>
  </si>
  <si>
    <t>平成27年度</t>
    <rPh sb="0" eb="2">
      <t>ヘイセイ</t>
    </rPh>
    <phoneticPr fontId="10"/>
  </si>
  <si>
    <t>平成26年度</t>
    <rPh sb="0" eb="2">
      <t>ヘイセイ</t>
    </rPh>
    <phoneticPr fontId="10"/>
  </si>
  <si>
    <t>平成25年度</t>
    <rPh sb="0" eb="2">
      <t>ヘイセイ</t>
    </rPh>
    <phoneticPr fontId="10"/>
  </si>
  <si>
    <t>平成24年度</t>
    <rPh sb="0" eb="2">
      <t>ヘイセイ</t>
    </rPh>
    <phoneticPr fontId="10"/>
  </si>
  <si>
    <t>平成23年度</t>
    <rPh sb="0" eb="2">
      <t>ヘイセイ</t>
    </rPh>
    <phoneticPr fontId="10"/>
  </si>
  <si>
    <t>新32</t>
    <rPh sb="0" eb="1">
      <t>シン</t>
    </rPh>
    <phoneticPr fontId="10"/>
  </si>
  <si>
    <t>文教・科学技術</t>
    <phoneticPr fontId="1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</si>
  <si>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0"/>
  </si>
  <si>
    <t>統計改革</t>
    <rPh sb="0" eb="2">
      <t>トウケイ</t>
    </rPh>
    <rPh sb="2" eb="4">
      <t>カイカク</t>
    </rPh>
    <phoneticPr fontId="10"/>
  </si>
  <si>
    <t>政策評価、新経済・財政再生計画との関係</t>
    <rPh sb="0" eb="2">
      <t>セイサク</t>
    </rPh>
    <rPh sb="2" eb="4">
      <t>ヒョウカ</t>
    </rPh>
    <rPh sb="17" eb="19">
      <t>カンケイ</t>
    </rPh>
    <phoneticPr fontId="10"/>
  </si>
  <si>
    <t>-</t>
    <phoneticPr fontId="10"/>
  </si>
  <si>
    <t>食料安定供給特別会計農業再保険勘定</t>
    <rPh sb="6" eb="8">
      <t>トクベツ</t>
    </rPh>
    <rPh sb="8" eb="10">
      <t>カイケイ</t>
    </rPh>
    <phoneticPr fontId="10"/>
  </si>
  <si>
    <t>令和元年度</t>
    <rPh sb="0" eb="2">
      <t>レイワ</t>
    </rPh>
    <rPh sb="2" eb="4">
      <t>ガンネン</t>
    </rPh>
    <rPh sb="3" eb="5">
      <t>ネンド</t>
    </rPh>
    <phoneticPr fontId="10"/>
  </si>
  <si>
    <t>令和元年度</t>
    <rPh sb="0" eb="2">
      <t>レイワ</t>
    </rPh>
    <rPh sb="2" eb="3">
      <t>ガン</t>
    </rPh>
    <rPh sb="4" eb="5">
      <t>ド</t>
    </rPh>
    <phoneticPr fontId="27"/>
  </si>
  <si>
    <t>令和元年度</t>
    <rPh sb="0" eb="2">
      <t>レイワ</t>
    </rPh>
    <rPh sb="2" eb="3">
      <t>ガン</t>
    </rPh>
    <phoneticPr fontId="10"/>
  </si>
  <si>
    <t>新02</t>
    <rPh sb="0" eb="1">
      <t>シン</t>
    </rPh>
    <phoneticPr fontId="10"/>
  </si>
  <si>
    <t>新03</t>
    <rPh sb="0" eb="1">
      <t>シン</t>
    </rPh>
    <phoneticPr fontId="10"/>
  </si>
  <si>
    <t>地方行財政改革</t>
    <rPh sb="0" eb="2">
      <t>チホウ</t>
    </rPh>
    <rPh sb="2" eb="5">
      <t>ギョウザイセイ</t>
    </rPh>
    <rPh sb="5" eb="7">
      <t>カイカク</t>
    </rPh>
    <phoneticPr fontId="10"/>
  </si>
  <si>
    <t>次世代型行政サービスの早期実現</t>
    <rPh sb="0" eb="4">
      <t>ジセダイガタ</t>
    </rPh>
    <rPh sb="4" eb="6">
      <t>ギョウセイ</t>
    </rPh>
    <rPh sb="11" eb="13">
      <t>ソウキ</t>
    </rPh>
    <rPh sb="13" eb="15">
      <t>ジツゲン</t>
    </rPh>
    <phoneticPr fontId="10"/>
  </si>
  <si>
    <t>3年度
活動見込</t>
    <rPh sb="4" eb="6">
      <t>カツドウ</t>
    </rPh>
    <rPh sb="6" eb="8">
      <t>ミコ</t>
    </rPh>
    <phoneticPr fontId="10"/>
  </si>
  <si>
    <t>昭和2年度</t>
    <rPh sb="0" eb="2">
      <t>ショウワ</t>
    </rPh>
    <rPh sb="3" eb="4">
      <t>ネン</t>
    </rPh>
    <rPh sb="4" eb="5">
      <t>ド</t>
    </rPh>
    <phoneticPr fontId="27"/>
  </si>
  <si>
    <t>昭和3年度</t>
    <rPh sb="0" eb="2">
      <t>ショウワ</t>
    </rPh>
    <rPh sb="3" eb="4">
      <t>ネン</t>
    </rPh>
    <rPh sb="4" eb="5">
      <t>ド</t>
    </rPh>
    <phoneticPr fontId="27"/>
  </si>
  <si>
    <t>昭和4年度</t>
    <rPh sb="0" eb="2">
      <t>ショウワ</t>
    </rPh>
    <rPh sb="3" eb="4">
      <t>ネン</t>
    </rPh>
    <rPh sb="4" eb="5">
      <t>ド</t>
    </rPh>
    <phoneticPr fontId="27"/>
  </si>
  <si>
    <t>昭和5年度</t>
    <rPh sb="0" eb="2">
      <t>ショウワ</t>
    </rPh>
    <rPh sb="3" eb="4">
      <t>ネン</t>
    </rPh>
    <rPh sb="4" eb="5">
      <t>ド</t>
    </rPh>
    <phoneticPr fontId="27"/>
  </si>
  <si>
    <t>昭和6年度</t>
    <rPh sb="0" eb="2">
      <t>ショウワ</t>
    </rPh>
    <rPh sb="3" eb="4">
      <t>ネン</t>
    </rPh>
    <rPh sb="4" eb="5">
      <t>ド</t>
    </rPh>
    <phoneticPr fontId="27"/>
  </si>
  <si>
    <t>昭和7年度</t>
    <rPh sb="0" eb="2">
      <t>ショウワ</t>
    </rPh>
    <rPh sb="3" eb="4">
      <t>ネン</t>
    </rPh>
    <rPh sb="4" eb="5">
      <t>ド</t>
    </rPh>
    <phoneticPr fontId="27"/>
  </si>
  <si>
    <t>昭和8年度</t>
    <rPh sb="0" eb="2">
      <t>ショウワ</t>
    </rPh>
    <rPh sb="3" eb="4">
      <t>ネン</t>
    </rPh>
    <rPh sb="4" eb="5">
      <t>ド</t>
    </rPh>
    <phoneticPr fontId="27"/>
  </si>
  <si>
    <t>昭和9年度</t>
    <rPh sb="0" eb="2">
      <t>ショウワ</t>
    </rPh>
    <rPh sb="3" eb="4">
      <t>ネン</t>
    </rPh>
    <rPh sb="4" eb="5">
      <t>ド</t>
    </rPh>
    <phoneticPr fontId="27"/>
  </si>
  <si>
    <t>昭和10年度</t>
    <rPh sb="0" eb="2">
      <t>ショウワ</t>
    </rPh>
    <rPh sb="4" eb="5">
      <t>ネン</t>
    </rPh>
    <rPh sb="5" eb="6">
      <t>ド</t>
    </rPh>
    <phoneticPr fontId="27"/>
  </si>
  <si>
    <t>昭和11年度</t>
    <rPh sb="0" eb="2">
      <t>ショウワ</t>
    </rPh>
    <rPh sb="4" eb="5">
      <t>ネン</t>
    </rPh>
    <rPh sb="5" eb="6">
      <t>ド</t>
    </rPh>
    <phoneticPr fontId="27"/>
  </si>
  <si>
    <t>昭和12年度</t>
    <rPh sb="0" eb="2">
      <t>ショウワ</t>
    </rPh>
    <rPh sb="4" eb="5">
      <t>ネン</t>
    </rPh>
    <rPh sb="5" eb="6">
      <t>ド</t>
    </rPh>
    <phoneticPr fontId="27"/>
  </si>
  <si>
    <t>昭和13年度</t>
    <rPh sb="0" eb="2">
      <t>ショウワ</t>
    </rPh>
    <rPh sb="4" eb="5">
      <t>ネン</t>
    </rPh>
    <rPh sb="5" eb="6">
      <t>ド</t>
    </rPh>
    <phoneticPr fontId="27"/>
  </si>
  <si>
    <t>昭和14年度</t>
    <rPh sb="0" eb="2">
      <t>ショウワ</t>
    </rPh>
    <rPh sb="4" eb="5">
      <t>ネン</t>
    </rPh>
    <rPh sb="5" eb="6">
      <t>ド</t>
    </rPh>
    <phoneticPr fontId="27"/>
  </si>
  <si>
    <t>昭和15年度</t>
    <rPh sb="0" eb="2">
      <t>ショウワ</t>
    </rPh>
    <rPh sb="4" eb="5">
      <t>ネン</t>
    </rPh>
    <rPh sb="5" eb="6">
      <t>ド</t>
    </rPh>
    <phoneticPr fontId="27"/>
  </si>
  <si>
    <t>昭和16年度</t>
    <rPh sb="0" eb="2">
      <t>ショウワ</t>
    </rPh>
    <rPh sb="4" eb="5">
      <t>ネン</t>
    </rPh>
    <rPh sb="5" eb="6">
      <t>ド</t>
    </rPh>
    <phoneticPr fontId="27"/>
  </si>
  <si>
    <t>昭和17年度</t>
    <rPh sb="0" eb="2">
      <t>ショウワ</t>
    </rPh>
    <rPh sb="4" eb="5">
      <t>ネン</t>
    </rPh>
    <rPh sb="5" eb="6">
      <t>ド</t>
    </rPh>
    <phoneticPr fontId="27"/>
  </si>
  <si>
    <t>昭和18年度</t>
    <rPh sb="0" eb="2">
      <t>ショウワ</t>
    </rPh>
    <rPh sb="4" eb="5">
      <t>ネン</t>
    </rPh>
    <rPh sb="5" eb="6">
      <t>ド</t>
    </rPh>
    <phoneticPr fontId="27"/>
  </si>
  <si>
    <t>昭和19年度</t>
    <rPh sb="0" eb="2">
      <t>ショウワ</t>
    </rPh>
    <rPh sb="4" eb="5">
      <t>ネン</t>
    </rPh>
    <rPh sb="5" eb="6">
      <t>ド</t>
    </rPh>
    <phoneticPr fontId="27"/>
  </si>
  <si>
    <t>昭和20年度</t>
    <rPh sb="0" eb="2">
      <t>ショウワ</t>
    </rPh>
    <rPh sb="4" eb="5">
      <t>ネン</t>
    </rPh>
    <rPh sb="5" eb="6">
      <t>ド</t>
    </rPh>
    <phoneticPr fontId="27"/>
  </si>
  <si>
    <t>昭和21年度</t>
    <rPh sb="0" eb="2">
      <t>ショウワ</t>
    </rPh>
    <rPh sb="4" eb="5">
      <t>ネン</t>
    </rPh>
    <rPh sb="5" eb="6">
      <t>ド</t>
    </rPh>
    <phoneticPr fontId="27"/>
  </si>
  <si>
    <t>昭和22年度</t>
    <rPh sb="0" eb="2">
      <t>ショウワ</t>
    </rPh>
    <rPh sb="4" eb="5">
      <t>ネン</t>
    </rPh>
    <rPh sb="5" eb="6">
      <t>ド</t>
    </rPh>
    <phoneticPr fontId="27"/>
  </si>
  <si>
    <t>昭和23年度</t>
    <rPh sb="0" eb="2">
      <t>ショウワ</t>
    </rPh>
    <rPh sb="4" eb="5">
      <t>ネン</t>
    </rPh>
    <rPh sb="5" eb="6">
      <t>ド</t>
    </rPh>
    <phoneticPr fontId="27"/>
  </si>
  <si>
    <t>昭和24年度</t>
    <rPh sb="0" eb="2">
      <t>ショウワ</t>
    </rPh>
    <rPh sb="4" eb="5">
      <t>ネン</t>
    </rPh>
    <rPh sb="5" eb="6">
      <t>ド</t>
    </rPh>
    <phoneticPr fontId="27"/>
  </si>
  <si>
    <t>昭和25年度</t>
    <rPh sb="0" eb="2">
      <t>ショウワ</t>
    </rPh>
    <rPh sb="4" eb="5">
      <t>ネン</t>
    </rPh>
    <rPh sb="5" eb="6">
      <t>ド</t>
    </rPh>
    <phoneticPr fontId="27"/>
  </si>
  <si>
    <t>昭和26年度</t>
    <rPh sb="0" eb="2">
      <t>ショウワ</t>
    </rPh>
    <rPh sb="4" eb="5">
      <t>ネン</t>
    </rPh>
    <rPh sb="5" eb="6">
      <t>ド</t>
    </rPh>
    <phoneticPr fontId="27"/>
  </si>
  <si>
    <t>昭和27年度</t>
    <rPh sb="0" eb="2">
      <t>ショウワ</t>
    </rPh>
    <rPh sb="4" eb="5">
      <t>ネン</t>
    </rPh>
    <rPh sb="5" eb="6">
      <t>ド</t>
    </rPh>
    <phoneticPr fontId="27"/>
  </si>
  <si>
    <t>昭和28年度</t>
    <rPh sb="0" eb="2">
      <t>ショウワ</t>
    </rPh>
    <rPh sb="4" eb="5">
      <t>ネン</t>
    </rPh>
    <rPh sb="5" eb="6">
      <t>ド</t>
    </rPh>
    <phoneticPr fontId="27"/>
  </si>
  <si>
    <t>昭和29年度</t>
    <rPh sb="0" eb="2">
      <t>ショウワ</t>
    </rPh>
    <rPh sb="4" eb="5">
      <t>ネン</t>
    </rPh>
    <rPh sb="5" eb="6">
      <t>ド</t>
    </rPh>
    <phoneticPr fontId="27"/>
  </si>
  <si>
    <t>昭和30年度</t>
    <rPh sb="0" eb="2">
      <t>ショウワ</t>
    </rPh>
    <rPh sb="4" eb="5">
      <t>ネン</t>
    </rPh>
    <rPh sb="5" eb="6">
      <t>ド</t>
    </rPh>
    <phoneticPr fontId="27"/>
  </si>
  <si>
    <t>昭和31年度</t>
    <rPh sb="0" eb="2">
      <t>ショウワ</t>
    </rPh>
    <rPh sb="4" eb="5">
      <t>ネン</t>
    </rPh>
    <rPh sb="5" eb="6">
      <t>ド</t>
    </rPh>
    <phoneticPr fontId="27"/>
  </si>
  <si>
    <t>昭和32年度</t>
    <rPh sb="0" eb="2">
      <t>ショウワ</t>
    </rPh>
    <rPh sb="4" eb="5">
      <t>ネン</t>
    </rPh>
    <rPh sb="5" eb="6">
      <t>ド</t>
    </rPh>
    <phoneticPr fontId="27"/>
  </si>
  <si>
    <t>昭和33年度</t>
    <rPh sb="0" eb="2">
      <t>ショウワ</t>
    </rPh>
    <rPh sb="4" eb="5">
      <t>ネン</t>
    </rPh>
    <rPh sb="5" eb="6">
      <t>ド</t>
    </rPh>
    <phoneticPr fontId="27"/>
  </si>
  <si>
    <t>昭和34年度</t>
    <rPh sb="0" eb="2">
      <t>ショウワ</t>
    </rPh>
    <rPh sb="4" eb="5">
      <t>ネン</t>
    </rPh>
    <rPh sb="5" eb="6">
      <t>ド</t>
    </rPh>
    <phoneticPr fontId="27"/>
  </si>
  <si>
    <t>昭和35年度</t>
    <rPh sb="0" eb="2">
      <t>ショウワ</t>
    </rPh>
    <rPh sb="4" eb="5">
      <t>ネン</t>
    </rPh>
    <rPh sb="5" eb="6">
      <t>ド</t>
    </rPh>
    <phoneticPr fontId="27"/>
  </si>
  <si>
    <t>昭和36年度</t>
    <rPh sb="0" eb="2">
      <t>ショウワ</t>
    </rPh>
    <rPh sb="4" eb="5">
      <t>ネン</t>
    </rPh>
    <rPh sb="5" eb="6">
      <t>ド</t>
    </rPh>
    <phoneticPr fontId="27"/>
  </si>
  <si>
    <t>昭和37年度</t>
    <rPh sb="0" eb="2">
      <t>ショウワ</t>
    </rPh>
    <rPh sb="4" eb="5">
      <t>ネン</t>
    </rPh>
    <rPh sb="5" eb="6">
      <t>ド</t>
    </rPh>
    <phoneticPr fontId="27"/>
  </si>
  <si>
    <t>昭和38年度</t>
    <rPh sb="0" eb="2">
      <t>ショウワ</t>
    </rPh>
    <rPh sb="4" eb="5">
      <t>ネン</t>
    </rPh>
    <rPh sb="5" eb="6">
      <t>ド</t>
    </rPh>
    <phoneticPr fontId="27"/>
  </si>
  <si>
    <t>昭和39年度</t>
    <rPh sb="0" eb="2">
      <t>ショウワ</t>
    </rPh>
    <rPh sb="4" eb="5">
      <t>ネン</t>
    </rPh>
    <rPh sb="5" eb="6">
      <t>ド</t>
    </rPh>
    <phoneticPr fontId="27"/>
  </si>
  <si>
    <t>昭和40年度</t>
    <rPh sb="0" eb="2">
      <t>ショウワ</t>
    </rPh>
    <rPh sb="4" eb="5">
      <t>ネン</t>
    </rPh>
    <rPh sb="5" eb="6">
      <t>ド</t>
    </rPh>
    <phoneticPr fontId="27"/>
  </si>
  <si>
    <t>昭和41年度</t>
    <rPh sb="0" eb="2">
      <t>ショウワ</t>
    </rPh>
    <rPh sb="4" eb="5">
      <t>ネン</t>
    </rPh>
    <rPh sb="5" eb="6">
      <t>ド</t>
    </rPh>
    <phoneticPr fontId="27"/>
  </si>
  <si>
    <t>昭和42年度</t>
    <rPh sb="0" eb="2">
      <t>ショウワ</t>
    </rPh>
    <rPh sb="4" eb="5">
      <t>ネン</t>
    </rPh>
    <rPh sb="5" eb="6">
      <t>ド</t>
    </rPh>
    <phoneticPr fontId="27"/>
  </si>
  <si>
    <t>昭和43年度</t>
    <rPh sb="0" eb="2">
      <t>ショウワ</t>
    </rPh>
    <rPh sb="4" eb="5">
      <t>ネン</t>
    </rPh>
    <rPh sb="5" eb="6">
      <t>ド</t>
    </rPh>
    <phoneticPr fontId="27"/>
  </si>
  <si>
    <t>昭和44年度</t>
    <rPh sb="0" eb="2">
      <t>ショウワ</t>
    </rPh>
    <rPh sb="4" eb="5">
      <t>ネン</t>
    </rPh>
    <rPh sb="5" eb="6">
      <t>ド</t>
    </rPh>
    <phoneticPr fontId="27"/>
  </si>
  <si>
    <t>昭和45年度</t>
    <rPh sb="0" eb="2">
      <t>ショウワ</t>
    </rPh>
    <rPh sb="4" eb="5">
      <t>ネン</t>
    </rPh>
    <rPh sb="5" eb="6">
      <t>ド</t>
    </rPh>
    <phoneticPr fontId="27"/>
  </si>
  <si>
    <t>昭和46年度</t>
    <rPh sb="0" eb="2">
      <t>ショウワ</t>
    </rPh>
    <rPh sb="4" eb="5">
      <t>ネン</t>
    </rPh>
    <rPh sb="5" eb="6">
      <t>ド</t>
    </rPh>
    <phoneticPr fontId="27"/>
  </si>
  <si>
    <t>昭和47年度</t>
    <rPh sb="0" eb="2">
      <t>ショウワ</t>
    </rPh>
    <rPh sb="4" eb="5">
      <t>ネン</t>
    </rPh>
    <rPh sb="5" eb="6">
      <t>ド</t>
    </rPh>
    <phoneticPr fontId="27"/>
  </si>
  <si>
    <t>昭和48年度</t>
    <rPh sb="0" eb="2">
      <t>ショウワ</t>
    </rPh>
    <rPh sb="4" eb="5">
      <t>ネン</t>
    </rPh>
    <rPh sb="5" eb="6">
      <t>ド</t>
    </rPh>
    <phoneticPr fontId="27"/>
  </si>
  <si>
    <t>昭和49年度</t>
    <rPh sb="0" eb="2">
      <t>ショウワ</t>
    </rPh>
    <rPh sb="4" eb="5">
      <t>ネン</t>
    </rPh>
    <rPh sb="5" eb="6">
      <t>ド</t>
    </rPh>
    <phoneticPr fontId="27"/>
  </si>
  <si>
    <t>昭和50年度</t>
    <rPh sb="0" eb="2">
      <t>ショウワ</t>
    </rPh>
    <rPh sb="4" eb="5">
      <t>ネン</t>
    </rPh>
    <rPh sb="5" eb="6">
      <t>ド</t>
    </rPh>
    <phoneticPr fontId="27"/>
  </si>
  <si>
    <t>昭和51年度</t>
    <rPh sb="0" eb="2">
      <t>ショウワ</t>
    </rPh>
    <rPh sb="4" eb="5">
      <t>ネン</t>
    </rPh>
    <rPh sb="5" eb="6">
      <t>ド</t>
    </rPh>
    <phoneticPr fontId="27"/>
  </si>
  <si>
    <t>昭和52年度</t>
    <rPh sb="0" eb="2">
      <t>ショウワ</t>
    </rPh>
    <rPh sb="4" eb="5">
      <t>ネン</t>
    </rPh>
    <rPh sb="5" eb="6">
      <t>ド</t>
    </rPh>
    <phoneticPr fontId="27"/>
  </si>
  <si>
    <t>昭和53年度</t>
    <rPh sb="0" eb="2">
      <t>ショウワ</t>
    </rPh>
    <rPh sb="4" eb="5">
      <t>ネン</t>
    </rPh>
    <rPh sb="5" eb="6">
      <t>ド</t>
    </rPh>
    <phoneticPr fontId="27"/>
  </si>
  <si>
    <t>昭和54年度</t>
    <rPh sb="0" eb="2">
      <t>ショウワ</t>
    </rPh>
    <rPh sb="4" eb="5">
      <t>ネン</t>
    </rPh>
    <rPh sb="5" eb="6">
      <t>ド</t>
    </rPh>
    <phoneticPr fontId="27"/>
  </si>
  <si>
    <t>昭和55年度</t>
    <rPh sb="0" eb="2">
      <t>ショウワ</t>
    </rPh>
    <rPh sb="4" eb="5">
      <t>ネン</t>
    </rPh>
    <rPh sb="5" eb="6">
      <t>ド</t>
    </rPh>
    <phoneticPr fontId="27"/>
  </si>
  <si>
    <t>昭和56年度</t>
    <rPh sb="0" eb="2">
      <t>ショウワ</t>
    </rPh>
    <rPh sb="4" eb="5">
      <t>ネン</t>
    </rPh>
    <rPh sb="5" eb="6">
      <t>ド</t>
    </rPh>
    <phoneticPr fontId="27"/>
  </si>
  <si>
    <t>昭和57年度</t>
    <rPh sb="0" eb="2">
      <t>ショウワ</t>
    </rPh>
    <rPh sb="4" eb="5">
      <t>ネン</t>
    </rPh>
    <rPh sb="5" eb="6">
      <t>ド</t>
    </rPh>
    <phoneticPr fontId="27"/>
  </si>
  <si>
    <t>昭和58年度</t>
    <rPh sb="0" eb="2">
      <t>ショウワ</t>
    </rPh>
    <rPh sb="4" eb="5">
      <t>ネン</t>
    </rPh>
    <rPh sb="5" eb="6">
      <t>ド</t>
    </rPh>
    <phoneticPr fontId="27"/>
  </si>
  <si>
    <t>昭和59年度</t>
    <rPh sb="0" eb="2">
      <t>ショウワ</t>
    </rPh>
    <rPh sb="4" eb="5">
      <t>ネン</t>
    </rPh>
    <rPh sb="5" eb="6">
      <t>ド</t>
    </rPh>
    <phoneticPr fontId="27"/>
  </si>
  <si>
    <t>昭和60年度</t>
    <rPh sb="0" eb="2">
      <t>ショウワ</t>
    </rPh>
    <rPh sb="4" eb="5">
      <t>ネン</t>
    </rPh>
    <rPh sb="5" eb="6">
      <t>ド</t>
    </rPh>
    <phoneticPr fontId="27"/>
  </si>
  <si>
    <t>昭和61年度</t>
    <rPh sb="0" eb="2">
      <t>ショウワ</t>
    </rPh>
    <rPh sb="4" eb="5">
      <t>ネン</t>
    </rPh>
    <rPh sb="5" eb="6">
      <t>ド</t>
    </rPh>
    <phoneticPr fontId="27"/>
  </si>
  <si>
    <t>昭和62年度</t>
    <rPh sb="0" eb="2">
      <t>ショウワ</t>
    </rPh>
    <rPh sb="4" eb="5">
      <t>ネン</t>
    </rPh>
    <rPh sb="5" eb="6">
      <t>ド</t>
    </rPh>
    <phoneticPr fontId="27"/>
  </si>
  <si>
    <t>昭和63年度</t>
    <rPh sb="0" eb="2">
      <t>ショウワ</t>
    </rPh>
    <rPh sb="4" eb="5">
      <t>ネン</t>
    </rPh>
    <rPh sb="5" eb="6">
      <t>ド</t>
    </rPh>
    <phoneticPr fontId="27"/>
  </si>
  <si>
    <t>平成2年度</t>
    <rPh sb="0" eb="2">
      <t>ヘイセイ</t>
    </rPh>
    <rPh sb="3" eb="4">
      <t>ネン</t>
    </rPh>
    <rPh sb="4" eb="5">
      <t>ド</t>
    </rPh>
    <phoneticPr fontId="27"/>
  </si>
  <si>
    <t>平成3年度</t>
    <rPh sb="0" eb="2">
      <t>ヘイセイ</t>
    </rPh>
    <rPh sb="3" eb="4">
      <t>ネン</t>
    </rPh>
    <rPh sb="4" eb="5">
      <t>ド</t>
    </rPh>
    <phoneticPr fontId="27"/>
  </si>
  <si>
    <t>平成4年度</t>
    <rPh sb="0" eb="2">
      <t>ヘイセイ</t>
    </rPh>
    <rPh sb="3" eb="4">
      <t>ネン</t>
    </rPh>
    <rPh sb="4" eb="5">
      <t>ド</t>
    </rPh>
    <phoneticPr fontId="27"/>
  </si>
  <si>
    <t>平成5年度</t>
    <rPh sb="0" eb="2">
      <t>ヘイセイ</t>
    </rPh>
    <rPh sb="3" eb="4">
      <t>ネン</t>
    </rPh>
    <rPh sb="4" eb="5">
      <t>ド</t>
    </rPh>
    <phoneticPr fontId="27"/>
  </si>
  <si>
    <t>平成6年度</t>
    <rPh sb="0" eb="2">
      <t>ヘイセイ</t>
    </rPh>
    <rPh sb="3" eb="4">
      <t>ネン</t>
    </rPh>
    <rPh sb="4" eb="5">
      <t>ド</t>
    </rPh>
    <phoneticPr fontId="27"/>
  </si>
  <si>
    <t>平成7年度</t>
    <rPh sb="0" eb="2">
      <t>ヘイセイ</t>
    </rPh>
    <rPh sb="3" eb="4">
      <t>ネン</t>
    </rPh>
    <rPh sb="4" eb="5">
      <t>ド</t>
    </rPh>
    <phoneticPr fontId="27"/>
  </si>
  <si>
    <t>平成8年度</t>
    <rPh sb="0" eb="2">
      <t>ヘイセイ</t>
    </rPh>
    <rPh sb="3" eb="4">
      <t>ネン</t>
    </rPh>
    <rPh sb="4" eb="5">
      <t>ド</t>
    </rPh>
    <phoneticPr fontId="27"/>
  </si>
  <si>
    <t>平成9年度</t>
    <rPh sb="0" eb="2">
      <t>ヘイセイ</t>
    </rPh>
    <rPh sb="3" eb="4">
      <t>ネン</t>
    </rPh>
    <rPh sb="4" eb="5">
      <t>ド</t>
    </rPh>
    <phoneticPr fontId="27"/>
  </si>
  <si>
    <t>平成10年度</t>
    <rPh sb="0" eb="2">
      <t>ヘイセイ</t>
    </rPh>
    <rPh sb="4" eb="5">
      <t>ネン</t>
    </rPh>
    <rPh sb="5" eb="6">
      <t>ド</t>
    </rPh>
    <phoneticPr fontId="27"/>
  </si>
  <si>
    <t>平成11年度</t>
    <rPh sb="0" eb="2">
      <t>ヘイセイ</t>
    </rPh>
    <rPh sb="4" eb="5">
      <t>ネン</t>
    </rPh>
    <rPh sb="5" eb="6">
      <t>ド</t>
    </rPh>
    <phoneticPr fontId="27"/>
  </si>
  <si>
    <t>平成12年度</t>
    <rPh sb="0" eb="2">
      <t>ヘイセイ</t>
    </rPh>
    <rPh sb="4" eb="5">
      <t>ネン</t>
    </rPh>
    <rPh sb="5" eb="6">
      <t>ド</t>
    </rPh>
    <phoneticPr fontId="27"/>
  </si>
  <si>
    <t>平成13年度</t>
    <rPh sb="0" eb="2">
      <t>ヘイセイ</t>
    </rPh>
    <rPh sb="4" eb="5">
      <t>ネン</t>
    </rPh>
    <rPh sb="5" eb="6">
      <t>ド</t>
    </rPh>
    <phoneticPr fontId="27"/>
  </si>
  <si>
    <t>平成14年度</t>
    <rPh sb="0" eb="2">
      <t>ヘイセイ</t>
    </rPh>
    <rPh sb="4" eb="5">
      <t>ネン</t>
    </rPh>
    <rPh sb="5" eb="6">
      <t>ド</t>
    </rPh>
    <phoneticPr fontId="27"/>
  </si>
  <si>
    <t>平成15年度</t>
    <rPh sb="0" eb="2">
      <t>ヘイセイ</t>
    </rPh>
    <rPh sb="4" eb="5">
      <t>ネン</t>
    </rPh>
    <rPh sb="5" eb="6">
      <t>ド</t>
    </rPh>
    <phoneticPr fontId="27"/>
  </si>
  <si>
    <t>平成16年度</t>
    <rPh sb="0" eb="2">
      <t>ヘイセイ</t>
    </rPh>
    <rPh sb="4" eb="5">
      <t>ネン</t>
    </rPh>
    <rPh sb="5" eb="6">
      <t>ド</t>
    </rPh>
    <phoneticPr fontId="27"/>
  </si>
  <si>
    <t>平成17年度</t>
    <rPh sb="0" eb="2">
      <t>ヘイセイ</t>
    </rPh>
    <rPh sb="4" eb="5">
      <t>ネン</t>
    </rPh>
    <rPh sb="5" eb="6">
      <t>ド</t>
    </rPh>
    <phoneticPr fontId="27"/>
  </si>
  <si>
    <t>平成18年度</t>
    <rPh sb="0" eb="2">
      <t>ヘイセイ</t>
    </rPh>
    <rPh sb="4" eb="5">
      <t>ネン</t>
    </rPh>
    <rPh sb="5" eb="6">
      <t>ド</t>
    </rPh>
    <phoneticPr fontId="27"/>
  </si>
  <si>
    <t>平成19年度</t>
    <rPh sb="0" eb="2">
      <t>ヘイセイ</t>
    </rPh>
    <rPh sb="4" eb="5">
      <t>ネン</t>
    </rPh>
    <rPh sb="5" eb="6">
      <t>ド</t>
    </rPh>
    <phoneticPr fontId="27"/>
  </si>
  <si>
    <t>平成20年度</t>
    <rPh sb="0" eb="2">
      <t>ヘイセイ</t>
    </rPh>
    <rPh sb="4" eb="5">
      <t>ネン</t>
    </rPh>
    <rPh sb="5" eb="6">
      <t>ド</t>
    </rPh>
    <phoneticPr fontId="27"/>
  </si>
  <si>
    <t>平成21年度</t>
    <rPh sb="0" eb="2">
      <t>ヘイセイ</t>
    </rPh>
    <rPh sb="4" eb="5">
      <t>ネン</t>
    </rPh>
    <rPh sb="5" eb="6">
      <t>ド</t>
    </rPh>
    <phoneticPr fontId="27"/>
  </si>
  <si>
    <t>平成22年度</t>
    <rPh sb="0" eb="2">
      <t>ヘイセイ</t>
    </rPh>
    <rPh sb="4" eb="5">
      <t>ネン</t>
    </rPh>
    <rPh sb="5" eb="6">
      <t>ド</t>
    </rPh>
    <phoneticPr fontId="27"/>
  </si>
  <si>
    <t>平成23年度</t>
    <rPh sb="0" eb="2">
      <t>ヘイセイ</t>
    </rPh>
    <rPh sb="4" eb="5">
      <t>ネン</t>
    </rPh>
    <rPh sb="5" eb="6">
      <t>ド</t>
    </rPh>
    <phoneticPr fontId="27"/>
  </si>
  <si>
    <t>平成24年度</t>
    <rPh sb="0" eb="2">
      <t>ヘイセイ</t>
    </rPh>
    <rPh sb="4" eb="5">
      <t>ネン</t>
    </rPh>
    <rPh sb="5" eb="6">
      <t>ド</t>
    </rPh>
    <phoneticPr fontId="27"/>
  </si>
  <si>
    <t>平成25年度</t>
    <rPh sb="0" eb="2">
      <t>ヘイセイ</t>
    </rPh>
    <rPh sb="4" eb="5">
      <t>ネン</t>
    </rPh>
    <rPh sb="5" eb="6">
      <t>ド</t>
    </rPh>
    <phoneticPr fontId="27"/>
  </si>
  <si>
    <t>平成26年度</t>
    <rPh sb="0" eb="2">
      <t>ヘイセイ</t>
    </rPh>
    <rPh sb="4" eb="5">
      <t>ネン</t>
    </rPh>
    <rPh sb="5" eb="6">
      <t>ド</t>
    </rPh>
    <phoneticPr fontId="27"/>
  </si>
  <si>
    <t>平成27年度</t>
    <rPh sb="0" eb="2">
      <t>ヘイセイ</t>
    </rPh>
    <rPh sb="4" eb="5">
      <t>ネン</t>
    </rPh>
    <rPh sb="5" eb="6">
      <t>ド</t>
    </rPh>
    <phoneticPr fontId="27"/>
  </si>
  <si>
    <t>平成28年度</t>
    <rPh sb="0" eb="2">
      <t>ヘイセイ</t>
    </rPh>
    <rPh sb="4" eb="5">
      <t>ネン</t>
    </rPh>
    <rPh sb="5" eb="6">
      <t>ド</t>
    </rPh>
    <phoneticPr fontId="27"/>
  </si>
  <si>
    <t>平成29年度</t>
    <rPh sb="0" eb="2">
      <t>ヘイセイ</t>
    </rPh>
    <rPh sb="4" eb="5">
      <t>ネン</t>
    </rPh>
    <rPh sb="5" eb="6">
      <t>ド</t>
    </rPh>
    <phoneticPr fontId="27"/>
  </si>
  <si>
    <t>平成30年度</t>
    <rPh sb="0" eb="2">
      <t>ヘイセイ</t>
    </rPh>
    <rPh sb="4" eb="5">
      <t>ネン</t>
    </rPh>
    <rPh sb="5" eb="6">
      <t>ド</t>
    </rPh>
    <phoneticPr fontId="27"/>
  </si>
  <si>
    <t>令和2年度</t>
    <rPh sb="0" eb="2">
      <t>レイワ</t>
    </rPh>
    <rPh sb="3" eb="5">
      <t>ネンド</t>
    </rPh>
    <phoneticPr fontId="10"/>
  </si>
  <si>
    <t>令和3年度</t>
    <rPh sb="0" eb="2">
      <t>レイワ</t>
    </rPh>
    <rPh sb="3" eb="5">
      <t>ネンド</t>
    </rPh>
    <phoneticPr fontId="10"/>
  </si>
  <si>
    <t>令和2年度</t>
    <rPh sb="0" eb="2">
      <t>レイワ</t>
    </rPh>
    <rPh sb="3" eb="4">
      <t>ネン</t>
    </rPh>
    <rPh sb="4" eb="5">
      <t>ド</t>
    </rPh>
    <phoneticPr fontId="27"/>
  </si>
  <si>
    <t>令和3年度</t>
    <rPh sb="0" eb="2">
      <t>レイワ</t>
    </rPh>
    <rPh sb="3" eb="4">
      <t>ネン</t>
    </rPh>
    <rPh sb="4" eb="5">
      <t>ド</t>
    </rPh>
    <phoneticPr fontId="27"/>
  </si>
  <si>
    <t>令和4年度</t>
    <rPh sb="0" eb="2">
      <t>レイワ</t>
    </rPh>
    <rPh sb="3" eb="4">
      <t>ネン</t>
    </rPh>
    <rPh sb="4" eb="5">
      <t>ド</t>
    </rPh>
    <phoneticPr fontId="27"/>
  </si>
  <si>
    <t>令和5年度</t>
    <rPh sb="0" eb="2">
      <t>レイワ</t>
    </rPh>
    <rPh sb="3" eb="4">
      <t>ネン</t>
    </rPh>
    <rPh sb="4" eb="5">
      <t>ド</t>
    </rPh>
    <phoneticPr fontId="27"/>
  </si>
  <si>
    <t>令和6年度</t>
    <rPh sb="0" eb="2">
      <t>レイワ</t>
    </rPh>
    <rPh sb="3" eb="4">
      <t>ネン</t>
    </rPh>
    <rPh sb="4" eb="5">
      <t>ド</t>
    </rPh>
    <phoneticPr fontId="27"/>
  </si>
  <si>
    <t>令和7年度</t>
    <rPh sb="0" eb="2">
      <t>レイワ</t>
    </rPh>
    <rPh sb="3" eb="4">
      <t>ネン</t>
    </rPh>
    <rPh sb="4" eb="5">
      <t>ド</t>
    </rPh>
    <phoneticPr fontId="27"/>
  </si>
  <si>
    <t>令和8年度</t>
    <rPh sb="0" eb="2">
      <t>レイワ</t>
    </rPh>
    <rPh sb="3" eb="4">
      <t>ネン</t>
    </rPh>
    <rPh sb="4" eb="5">
      <t>ド</t>
    </rPh>
    <phoneticPr fontId="27"/>
  </si>
  <si>
    <t>令和9年度</t>
    <rPh sb="0" eb="2">
      <t>レイワ</t>
    </rPh>
    <rPh sb="3" eb="4">
      <t>ネン</t>
    </rPh>
    <rPh sb="4" eb="5">
      <t>ド</t>
    </rPh>
    <phoneticPr fontId="27"/>
  </si>
  <si>
    <t>令和10年度</t>
    <rPh sb="0" eb="2">
      <t>レイワ</t>
    </rPh>
    <rPh sb="4" eb="5">
      <t>ネン</t>
    </rPh>
    <rPh sb="5" eb="6">
      <t>ド</t>
    </rPh>
    <phoneticPr fontId="27"/>
  </si>
  <si>
    <t>令和11年度</t>
    <rPh sb="0" eb="2">
      <t>レイワ</t>
    </rPh>
    <rPh sb="4" eb="5">
      <t>ネン</t>
    </rPh>
    <rPh sb="5" eb="6">
      <t>ド</t>
    </rPh>
    <phoneticPr fontId="27"/>
  </si>
  <si>
    <t>令和12年度</t>
    <rPh sb="0" eb="2">
      <t>レイワ</t>
    </rPh>
    <rPh sb="4" eb="5">
      <t>ネン</t>
    </rPh>
    <rPh sb="5" eb="6">
      <t>ド</t>
    </rPh>
    <phoneticPr fontId="27"/>
  </si>
  <si>
    <t>令和13年度</t>
    <rPh sb="0" eb="2">
      <t>レイワ</t>
    </rPh>
    <rPh sb="4" eb="5">
      <t>ネン</t>
    </rPh>
    <rPh sb="5" eb="6">
      <t>ド</t>
    </rPh>
    <phoneticPr fontId="27"/>
  </si>
  <si>
    <t>令和14年度</t>
    <rPh sb="0" eb="2">
      <t>レイワ</t>
    </rPh>
    <rPh sb="4" eb="5">
      <t>ネン</t>
    </rPh>
    <rPh sb="5" eb="6">
      <t>ド</t>
    </rPh>
    <phoneticPr fontId="27"/>
  </si>
  <si>
    <t>令和15年度</t>
    <rPh sb="0" eb="2">
      <t>レイワ</t>
    </rPh>
    <rPh sb="4" eb="5">
      <t>ネン</t>
    </rPh>
    <rPh sb="5" eb="6">
      <t>ド</t>
    </rPh>
    <phoneticPr fontId="27"/>
  </si>
  <si>
    <t>令和16年度</t>
    <rPh sb="0" eb="2">
      <t>レイワ</t>
    </rPh>
    <rPh sb="4" eb="5">
      <t>ネン</t>
    </rPh>
    <rPh sb="5" eb="6">
      <t>ド</t>
    </rPh>
    <phoneticPr fontId="27"/>
  </si>
  <si>
    <t>令和17年度</t>
    <rPh sb="0" eb="2">
      <t>レイワ</t>
    </rPh>
    <rPh sb="4" eb="5">
      <t>ネン</t>
    </rPh>
    <rPh sb="5" eb="6">
      <t>ド</t>
    </rPh>
    <phoneticPr fontId="27"/>
  </si>
  <si>
    <t>令和18年度</t>
    <rPh sb="0" eb="2">
      <t>レイワ</t>
    </rPh>
    <rPh sb="4" eb="5">
      <t>ネン</t>
    </rPh>
    <rPh sb="5" eb="6">
      <t>ド</t>
    </rPh>
    <phoneticPr fontId="27"/>
  </si>
  <si>
    <t>令和19年度</t>
    <rPh sb="0" eb="2">
      <t>レイワ</t>
    </rPh>
    <rPh sb="4" eb="5">
      <t>ネン</t>
    </rPh>
    <rPh sb="5" eb="6">
      <t>ド</t>
    </rPh>
    <phoneticPr fontId="27"/>
  </si>
  <si>
    <t>令和20年度</t>
    <rPh sb="0" eb="2">
      <t>レイワ</t>
    </rPh>
    <rPh sb="4" eb="5">
      <t>ネン</t>
    </rPh>
    <rPh sb="5" eb="6">
      <t>ド</t>
    </rPh>
    <phoneticPr fontId="27"/>
  </si>
  <si>
    <t>令和21年度</t>
    <rPh sb="0" eb="2">
      <t>レイワ</t>
    </rPh>
    <rPh sb="4" eb="5">
      <t>ネン</t>
    </rPh>
    <rPh sb="5" eb="6">
      <t>ド</t>
    </rPh>
    <phoneticPr fontId="27"/>
  </si>
  <si>
    <t>令和22年度</t>
    <rPh sb="0" eb="2">
      <t>レイワ</t>
    </rPh>
    <rPh sb="4" eb="5">
      <t>ネン</t>
    </rPh>
    <rPh sb="5" eb="6">
      <t>ド</t>
    </rPh>
    <phoneticPr fontId="27"/>
  </si>
  <si>
    <t>令和23年度</t>
    <rPh sb="0" eb="2">
      <t>レイワ</t>
    </rPh>
    <rPh sb="4" eb="5">
      <t>ネン</t>
    </rPh>
    <rPh sb="5" eb="6">
      <t>ド</t>
    </rPh>
    <phoneticPr fontId="27"/>
  </si>
  <si>
    <t>令和24年度</t>
    <rPh sb="0" eb="2">
      <t>レイワ</t>
    </rPh>
    <rPh sb="4" eb="5">
      <t>ネン</t>
    </rPh>
    <rPh sb="5" eb="6">
      <t>ド</t>
    </rPh>
    <phoneticPr fontId="27"/>
  </si>
  <si>
    <t>令和25年度</t>
    <rPh sb="0" eb="2">
      <t>レイワ</t>
    </rPh>
    <rPh sb="4" eb="5">
      <t>ネン</t>
    </rPh>
    <rPh sb="5" eb="6">
      <t>ド</t>
    </rPh>
    <phoneticPr fontId="27"/>
  </si>
  <si>
    <t>令和26年度</t>
    <rPh sb="0" eb="2">
      <t>レイワ</t>
    </rPh>
    <rPh sb="4" eb="5">
      <t>ネン</t>
    </rPh>
    <rPh sb="5" eb="6">
      <t>ド</t>
    </rPh>
    <phoneticPr fontId="27"/>
  </si>
  <si>
    <t>令和27年度</t>
    <rPh sb="0" eb="2">
      <t>レイワ</t>
    </rPh>
    <rPh sb="4" eb="5">
      <t>ネン</t>
    </rPh>
    <rPh sb="5" eb="6">
      <t>ド</t>
    </rPh>
    <phoneticPr fontId="27"/>
  </si>
  <si>
    <t>令和28年度</t>
    <rPh sb="0" eb="2">
      <t>レイワ</t>
    </rPh>
    <rPh sb="4" eb="5">
      <t>ネン</t>
    </rPh>
    <rPh sb="5" eb="6">
      <t>ド</t>
    </rPh>
    <phoneticPr fontId="27"/>
  </si>
  <si>
    <t>令和29年度</t>
    <rPh sb="0" eb="2">
      <t>レイワ</t>
    </rPh>
    <rPh sb="4" eb="5">
      <t>ネン</t>
    </rPh>
    <rPh sb="5" eb="6">
      <t>ド</t>
    </rPh>
    <phoneticPr fontId="27"/>
  </si>
  <si>
    <t>令和30年度以降</t>
    <rPh sb="0" eb="2">
      <t>レイワ</t>
    </rPh>
    <rPh sb="4" eb="5">
      <t>ネン</t>
    </rPh>
    <rPh sb="5" eb="6">
      <t>ド</t>
    </rPh>
    <rPh sb="6" eb="8">
      <t>イコウ</t>
    </rPh>
    <phoneticPr fontId="27"/>
  </si>
  <si>
    <t>令和4年度</t>
    <rPh sb="0" eb="2">
      <t>レイワ</t>
    </rPh>
    <rPh sb="3" eb="5">
      <t>ネンド</t>
    </rPh>
    <phoneticPr fontId="10"/>
  </si>
  <si>
    <t>4年度
活動見込</t>
    <rPh sb="4" eb="6">
      <t>カツドウ</t>
    </rPh>
    <rPh sb="6" eb="8">
      <t>ミコ</t>
    </rPh>
    <phoneticPr fontId="10"/>
  </si>
  <si>
    <t>3年度活動見込</t>
    <rPh sb="3" eb="5">
      <t>カツドウ</t>
    </rPh>
    <rPh sb="5" eb="7">
      <t>ミコ</t>
    </rPh>
    <phoneticPr fontId="10"/>
  </si>
  <si>
    <t>令和元年度</t>
    <rPh sb="0" eb="2">
      <t>レイワ</t>
    </rPh>
    <rPh sb="2" eb="4">
      <t>ガンネン</t>
    </rPh>
    <rPh sb="4" eb="5">
      <t>ド</t>
    </rPh>
    <phoneticPr fontId="10"/>
  </si>
  <si>
    <t>開始年度西暦</t>
    <rPh sb="0" eb="2">
      <t>カイシ</t>
    </rPh>
    <rPh sb="2" eb="4">
      <t>ネンド</t>
    </rPh>
    <rPh sb="4" eb="6">
      <t>セイレキ</t>
    </rPh>
    <phoneticPr fontId="10"/>
  </si>
  <si>
    <t>終了（予定）年度西暦</t>
    <rPh sb="0" eb="2">
      <t>シュウリョウ</t>
    </rPh>
    <rPh sb="3" eb="5">
      <t>ヨテイ</t>
    </rPh>
    <rPh sb="6" eb="8">
      <t>ネンド</t>
    </rPh>
    <rPh sb="8" eb="10">
      <t>セイレキ</t>
    </rPh>
    <phoneticPr fontId="10"/>
  </si>
  <si>
    <t>1926年度以前</t>
    <rPh sb="4" eb="6">
      <t>ネンド</t>
    </rPh>
    <rPh sb="5" eb="6">
      <t>ド</t>
    </rPh>
    <rPh sb="6" eb="8">
      <t>イゼン</t>
    </rPh>
    <phoneticPr fontId="27"/>
  </si>
  <si>
    <t>1927年度</t>
    <rPh sb="4" eb="6">
      <t>ネンド</t>
    </rPh>
    <rPh sb="5" eb="6">
      <t>ド</t>
    </rPh>
    <phoneticPr fontId="27"/>
  </si>
  <si>
    <t>1928年度</t>
    <rPh sb="4" eb="6">
      <t>ネンド</t>
    </rPh>
    <rPh sb="5" eb="6">
      <t>ド</t>
    </rPh>
    <phoneticPr fontId="27"/>
  </si>
  <si>
    <t>1929年度</t>
    <rPh sb="4" eb="6">
      <t>ネンド</t>
    </rPh>
    <rPh sb="5" eb="6">
      <t>ド</t>
    </rPh>
    <phoneticPr fontId="27"/>
  </si>
  <si>
    <t>1930年度</t>
    <rPh sb="4" eb="6">
      <t>ネンド</t>
    </rPh>
    <rPh sb="5" eb="6">
      <t>ド</t>
    </rPh>
    <phoneticPr fontId="27"/>
  </si>
  <si>
    <t>1931年度</t>
    <rPh sb="4" eb="6">
      <t>ネンド</t>
    </rPh>
    <rPh sb="5" eb="6">
      <t>ド</t>
    </rPh>
    <phoneticPr fontId="27"/>
  </si>
  <si>
    <t>1932年度</t>
    <rPh sb="4" eb="6">
      <t>ネンド</t>
    </rPh>
    <rPh sb="5" eb="6">
      <t>ド</t>
    </rPh>
    <phoneticPr fontId="27"/>
  </si>
  <si>
    <t>1933年度</t>
    <rPh sb="4" eb="6">
      <t>ネンド</t>
    </rPh>
    <rPh sb="5" eb="6">
      <t>ド</t>
    </rPh>
    <phoneticPr fontId="27"/>
  </si>
  <si>
    <t>1934年度</t>
    <rPh sb="4" eb="6">
      <t>ネンド</t>
    </rPh>
    <rPh sb="5" eb="6">
      <t>ド</t>
    </rPh>
    <phoneticPr fontId="27"/>
  </si>
  <si>
    <t>1935年度</t>
    <rPh sb="4" eb="6">
      <t>ネンド</t>
    </rPh>
    <rPh sb="5" eb="6">
      <t>ド</t>
    </rPh>
    <phoneticPr fontId="27"/>
  </si>
  <si>
    <t>1936年度</t>
    <rPh sb="4" eb="6">
      <t>ネンド</t>
    </rPh>
    <rPh sb="5" eb="6">
      <t>ド</t>
    </rPh>
    <phoneticPr fontId="27"/>
  </si>
  <si>
    <t>1937年度</t>
    <rPh sb="4" eb="6">
      <t>ネンド</t>
    </rPh>
    <rPh sb="5" eb="6">
      <t>ド</t>
    </rPh>
    <phoneticPr fontId="27"/>
  </si>
  <si>
    <t>1938年度</t>
    <rPh sb="4" eb="6">
      <t>ネンド</t>
    </rPh>
    <rPh sb="5" eb="6">
      <t>ド</t>
    </rPh>
    <phoneticPr fontId="27"/>
  </si>
  <si>
    <t>1939年度</t>
    <rPh sb="4" eb="6">
      <t>ネンド</t>
    </rPh>
    <rPh sb="5" eb="6">
      <t>ド</t>
    </rPh>
    <phoneticPr fontId="27"/>
  </si>
  <si>
    <t>1940年度</t>
    <rPh sb="4" eb="6">
      <t>ネンド</t>
    </rPh>
    <rPh sb="5" eb="6">
      <t>ド</t>
    </rPh>
    <phoneticPr fontId="27"/>
  </si>
  <si>
    <t>1941年度</t>
    <rPh sb="4" eb="6">
      <t>ネンド</t>
    </rPh>
    <rPh sb="5" eb="6">
      <t>ド</t>
    </rPh>
    <phoneticPr fontId="27"/>
  </si>
  <si>
    <t>1942年度</t>
    <rPh sb="4" eb="6">
      <t>ネンド</t>
    </rPh>
    <rPh sb="5" eb="6">
      <t>ド</t>
    </rPh>
    <phoneticPr fontId="27"/>
  </si>
  <si>
    <t>1943年度</t>
    <rPh sb="4" eb="6">
      <t>ネンド</t>
    </rPh>
    <rPh sb="5" eb="6">
      <t>ド</t>
    </rPh>
    <phoneticPr fontId="27"/>
  </si>
  <si>
    <t>1944年度</t>
    <rPh sb="4" eb="6">
      <t>ネンド</t>
    </rPh>
    <rPh sb="5" eb="6">
      <t>ド</t>
    </rPh>
    <phoneticPr fontId="27"/>
  </si>
  <si>
    <t>1945年度</t>
    <rPh sb="4" eb="6">
      <t>ネンド</t>
    </rPh>
    <rPh sb="5" eb="6">
      <t>ド</t>
    </rPh>
    <phoneticPr fontId="27"/>
  </si>
  <si>
    <t>1946年度</t>
    <rPh sb="4" eb="6">
      <t>ネンド</t>
    </rPh>
    <rPh sb="5" eb="6">
      <t>ド</t>
    </rPh>
    <phoneticPr fontId="27"/>
  </si>
  <si>
    <t>1947年度</t>
    <rPh sb="4" eb="6">
      <t>ネンド</t>
    </rPh>
    <rPh sb="5" eb="6">
      <t>ド</t>
    </rPh>
    <phoneticPr fontId="27"/>
  </si>
  <si>
    <t>1948年度</t>
    <rPh sb="4" eb="6">
      <t>ネンド</t>
    </rPh>
    <rPh sb="5" eb="6">
      <t>ド</t>
    </rPh>
    <phoneticPr fontId="27"/>
  </si>
  <si>
    <t>1949年度</t>
    <rPh sb="4" eb="6">
      <t>ネンド</t>
    </rPh>
    <rPh sb="5" eb="6">
      <t>ド</t>
    </rPh>
    <phoneticPr fontId="27"/>
  </si>
  <si>
    <t>1950年度</t>
    <rPh sb="4" eb="6">
      <t>ネンド</t>
    </rPh>
    <rPh sb="5" eb="6">
      <t>ド</t>
    </rPh>
    <phoneticPr fontId="27"/>
  </si>
  <si>
    <t>1951年度</t>
    <rPh sb="4" eb="6">
      <t>ネンド</t>
    </rPh>
    <rPh sb="5" eb="6">
      <t>ド</t>
    </rPh>
    <phoneticPr fontId="27"/>
  </si>
  <si>
    <t>1952年度</t>
    <rPh sb="4" eb="6">
      <t>ネンド</t>
    </rPh>
    <rPh sb="5" eb="6">
      <t>ド</t>
    </rPh>
    <phoneticPr fontId="27"/>
  </si>
  <si>
    <t>1953年度</t>
    <rPh sb="4" eb="6">
      <t>ネンド</t>
    </rPh>
    <rPh sb="5" eb="6">
      <t>ド</t>
    </rPh>
    <phoneticPr fontId="27"/>
  </si>
  <si>
    <t>1954年度</t>
    <rPh sb="4" eb="6">
      <t>ネンド</t>
    </rPh>
    <rPh sb="5" eb="6">
      <t>ド</t>
    </rPh>
    <phoneticPr fontId="27"/>
  </si>
  <si>
    <t>1955年度</t>
    <rPh sb="4" eb="6">
      <t>ネンド</t>
    </rPh>
    <rPh sb="5" eb="6">
      <t>ド</t>
    </rPh>
    <phoneticPr fontId="27"/>
  </si>
  <si>
    <t>1956年度</t>
    <rPh sb="4" eb="6">
      <t>ネンド</t>
    </rPh>
    <rPh sb="5" eb="6">
      <t>ド</t>
    </rPh>
    <phoneticPr fontId="27"/>
  </si>
  <si>
    <t>1957年度</t>
    <rPh sb="4" eb="6">
      <t>ネンド</t>
    </rPh>
    <rPh sb="5" eb="6">
      <t>ド</t>
    </rPh>
    <phoneticPr fontId="27"/>
  </si>
  <si>
    <t>1958年度</t>
    <rPh sb="4" eb="6">
      <t>ネンド</t>
    </rPh>
    <rPh sb="5" eb="6">
      <t>ド</t>
    </rPh>
    <phoneticPr fontId="27"/>
  </si>
  <si>
    <t>1959年度</t>
    <rPh sb="4" eb="6">
      <t>ネンド</t>
    </rPh>
    <rPh sb="5" eb="6">
      <t>ド</t>
    </rPh>
    <phoneticPr fontId="27"/>
  </si>
  <si>
    <t>1960年度</t>
    <rPh sb="4" eb="6">
      <t>ネンド</t>
    </rPh>
    <rPh sb="5" eb="6">
      <t>ド</t>
    </rPh>
    <phoneticPr fontId="27"/>
  </si>
  <si>
    <t>1961年度</t>
    <rPh sb="4" eb="6">
      <t>ネンド</t>
    </rPh>
    <rPh sb="5" eb="6">
      <t>ド</t>
    </rPh>
    <phoneticPr fontId="27"/>
  </si>
  <si>
    <t>1962年度</t>
    <rPh sb="4" eb="6">
      <t>ネンド</t>
    </rPh>
    <rPh sb="5" eb="6">
      <t>ド</t>
    </rPh>
    <phoneticPr fontId="27"/>
  </si>
  <si>
    <t>1963年度</t>
    <rPh sb="4" eb="6">
      <t>ネンド</t>
    </rPh>
    <rPh sb="5" eb="6">
      <t>ド</t>
    </rPh>
    <phoneticPr fontId="27"/>
  </si>
  <si>
    <t>1964年度</t>
    <rPh sb="4" eb="6">
      <t>ネンド</t>
    </rPh>
    <rPh sb="5" eb="6">
      <t>ド</t>
    </rPh>
    <phoneticPr fontId="27"/>
  </si>
  <si>
    <t>1965年度</t>
    <rPh sb="4" eb="6">
      <t>ネンド</t>
    </rPh>
    <rPh sb="5" eb="6">
      <t>ド</t>
    </rPh>
    <phoneticPr fontId="27"/>
  </si>
  <si>
    <t>1966年度</t>
    <rPh sb="4" eb="6">
      <t>ネンド</t>
    </rPh>
    <rPh sb="5" eb="6">
      <t>ド</t>
    </rPh>
    <phoneticPr fontId="27"/>
  </si>
  <si>
    <t>1967年度</t>
    <rPh sb="4" eb="6">
      <t>ネンド</t>
    </rPh>
    <rPh sb="5" eb="6">
      <t>ド</t>
    </rPh>
    <phoneticPr fontId="27"/>
  </si>
  <si>
    <t>1968年度</t>
    <rPh sb="4" eb="6">
      <t>ネンド</t>
    </rPh>
    <rPh sb="5" eb="6">
      <t>ド</t>
    </rPh>
    <phoneticPr fontId="27"/>
  </si>
  <si>
    <t>1969年度</t>
    <rPh sb="4" eb="6">
      <t>ネンド</t>
    </rPh>
    <rPh sb="5" eb="6">
      <t>ド</t>
    </rPh>
    <phoneticPr fontId="27"/>
  </si>
  <si>
    <t>1970年度</t>
    <rPh sb="4" eb="6">
      <t>ネンド</t>
    </rPh>
    <rPh sb="5" eb="6">
      <t>ド</t>
    </rPh>
    <phoneticPr fontId="27"/>
  </si>
  <si>
    <t>1971年度</t>
    <rPh sb="4" eb="6">
      <t>ネンド</t>
    </rPh>
    <rPh sb="5" eb="6">
      <t>ド</t>
    </rPh>
    <phoneticPr fontId="27"/>
  </si>
  <si>
    <t>1972年度</t>
    <rPh sb="4" eb="6">
      <t>ネンド</t>
    </rPh>
    <rPh sb="5" eb="6">
      <t>ド</t>
    </rPh>
    <phoneticPr fontId="27"/>
  </si>
  <si>
    <t>1973年度</t>
    <rPh sb="4" eb="6">
      <t>ネンド</t>
    </rPh>
    <rPh sb="5" eb="6">
      <t>ド</t>
    </rPh>
    <phoneticPr fontId="27"/>
  </si>
  <si>
    <t>1974年度</t>
    <rPh sb="4" eb="6">
      <t>ネンド</t>
    </rPh>
    <rPh sb="5" eb="6">
      <t>ド</t>
    </rPh>
    <phoneticPr fontId="27"/>
  </si>
  <si>
    <t>1975年度</t>
    <rPh sb="4" eb="6">
      <t>ネンド</t>
    </rPh>
    <rPh sb="5" eb="6">
      <t>ド</t>
    </rPh>
    <phoneticPr fontId="27"/>
  </si>
  <si>
    <t>1976年度</t>
    <rPh sb="4" eb="6">
      <t>ネンド</t>
    </rPh>
    <rPh sb="5" eb="6">
      <t>ド</t>
    </rPh>
    <phoneticPr fontId="27"/>
  </si>
  <si>
    <t>1977年度</t>
    <rPh sb="4" eb="6">
      <t>ネンド</t>
    </rPh>
    <rPh sb="5" eb="6">
      <t>ド</t>
    </rPh>
    <phoneticPr fontId="27"/>
  </si>
  <si>
    <t>1978年度</t>
    <rPh sb="4" eb="6">
      <t>ネンド</t>
    </rPh>
    <rPh sb="5" eb="6">
      <t>ド</t>
    </rPh>
    <phoneticPr fontId="27"/>
  </si>
  <si>
    <t>1979年度</t>
    <rPh sb="4" eb="6">
      <t>ネンド</t>
    </rPh>
    <rPh sb="5" eb="6">
      <t>ド</t>
    </rPh>
    <phoneticPr fontId="27"/>
  </si>
  <si>
    <t>1980年度</t>
    <rPh sb="4" eb="6">
      <t>ネンド</t>
    </rPh>
    <rPh sb="5" eb="6">
      <t>ド</t>
    </rPh>
    <phoneticPr fontId="27"/>
  </si>
  <si>
    <t>1981年度</t>
    <rPh sb="4" eb="6">
      <t>ネンド</t>
    </rPh>
    <rPh sb="5" eb="6">
      <t>ド</t>
    </rPh>
    <phoneticPr fontId="27"/>
  </si>
  <si>
    <t>1982年度</t>
    <rPh sb="4" eb="6">
      <t>ネンド</t>
    </rPh>
    <rPh sb="5" eb="6">
      <t>ド</t>
    </rPh>
    <phoneticPr fontId="27"/>
  </si>
  <si>
    <t>1983年度</t>
    <rPh sb="4" eb="6">
      <t>ネンド</t>
    </rPh>
    <rPh sb="5" eb="6">
      <t>ド</t>
    </rPh>
    <phoneticPr fontId="27"/>
  </si>
  <si>
    <t>1984年度</t>
    <rPh sb="4" eb="6">
      <t>ネンド</t>
    </rPh>
    <rPh sb="5" eb="6">
      <t>ド</t>
    </rPh>
    <phoneticPr fontId="27"/>
  </si>
  <si>
    <t>1985年度</t>
    <rPh sb="4" eb="6">
      <t>ネンド</t>
    </rPh>
    <rPh sb="5" eb="6">
      <t>ド</t>
    </rPh>
    <phoneticPr fontId="27"/>
  </si>
  <si>
    <t>1986年度</t>
    <rPh sb="4" eb="6">
      <t>ネンド</t>
    </rPh>
    <rPh sb="5" eb="6">
      <t>ド</t>
    </rPh>
    <phoneticPr fontId="27"/>
  </si>
  <si>
    <t>1987年度</t>
    <rPh sb="4" eb="6">
      <t>ネンド</t>
    </rPh>
    <rPh sb="5" eb="6">
      <t>ド</t>
    </rPh>
    <phoneticPr fontId="27"/>
  </si>
  <si>
    <t>1988年度</t>
    <rPh sb="4" eb="6">
      <t>ネンド</t>
    </rPh>
    <rPh sb="5" eb="6">
      <t>ド</t>
    </rPh>
    <phoneticPr fontId="27"/>
  </si>
  <si>
    <t>1989年度</t>
    <rPh sb="4" eb="6">
      <t>ネンド</t>
    </rPh>
    <rPh sb="5" eb="6">
      <t>ド</t>
    </rPh>
    <phoneticPr fontId="27"/>
  </si>
  <si>
    <t>1990年度</t>
    <rPh sb="4" eb="6">
      <t>ネンド</t>
    </rPh>
    <rPh sb="5" eb="6">
      <t>ド</t>
    </rPh>
    <phoneticPr fontId="27"/>
  </si>
  <si>
    <t>1991年度</t>
    <rPh sb="4" eb="6">
      <t>ネンド</t>
    </rPh>
    <rPh sb="5" eb="6">
      <t>ド</t>
    </rPh>
    <phoneticPr fontId="27"/>
  </si>
  <si>
    <t>1992年度</t>
    <rPh sb="4" eb="6">
      <t>ネンド</t>
    </rPh>
    <rPh sb="5" eb="6">
      <t>ド</t>
    </rPh>
    <phoneticPr fontId="27"/>
  </si>
  <si>
    <t>1993年度</t>
    <rPh sb="4" eb="6">
      <t>ネンド</t>
    </rPh>
    <rPh sb="5" eb="6">
      <t>ド</t>
    </rPh>
    <phoneticPr fontId="27"/>
  </si>
  <si>
    <t>1994年度</t>
    <rPh sb="4" eb="6">
      <t>ネンド</t>
    </rPh>
    <rPh sb="5" eb="6">
      <t>ド</t>
    </rPh>
    <phoneticPr fontId="27"/>
  </si>
  <si>
    <t>1995年度</t>
    <rPh sb="4" eb="6">
      <t>ネンド</t>
    </rPh>
    <rPh sb="5" eb="6">
      <t>ド</t>
    </rPh>
    <phoneticPr fontId="27"/>
  </si>
  <si>
    <t>1996年度</t>
    <rPh sb="4" eb="6">
      <t>ネンド</t>
    </rPh>
    <rPh sb="5" eb="6">
      <t>ド</t>
    </rPh>
    <phoneticPr fontId="27"/>
  </si>
  <si>
    <t>1997年度</t>
    <rPh sb="4" eb="6">
      <t>ネンド</t>
    </rPh>
    <rPh sb="5" eb="6">
      <t>ド</t>
    </rPh>
    <phoneticPr fontId="27"/>
  </si>
  <si>
    <t>1998年度</t>
    <rPh sb="4" eb="6">
      <t>ネンド</t>
    </rPh>
    <rPh sb="5" eb="6">
      <t>ド</t>
    </rPh>
    <phoneticPr fontId="27"/>
  </si>
  <si>
    <t>1999年度</t>
    <rPh sb="4" eb="6">
      <t>ネンド</t>
    </rPh>
    <rPh sb="5" eb="6">
      <t>ド</t>
    </rPh>
    <phoneticPr fontId="27"/>
  </si>
  <si>
    <t>2000年度</t>
    <rPh sb="4" eb="6">
      <t>ネンド</t>
    </rPh>
    <rPh sb="5" eb="6">
      <t>ド</t>
    </rPh>
    <phoneticPr fontId="27"/>
  </si>
  <si>
    <t>2001年度</t>
    <rPh sb="4" eb="6">
      <t>ネンド</t>
    </rPh>
    <rPh sb="5" eb="6">
      <t>ド</t>
    </rPh>
    <phoneticPr fontId="27"/>
  </si>
  <si>
    <t>2002年度</t>
    <rPh sb="4" eb="6">
      <t>ネンド</t>
    </rPh>
    <rPh sb="5" eb="6">
      <t>ド</t>
    </rPh>
    <phoneticPr fontId="27"/>
  </si>
  <si>
    <t>2003年度</t>
    <rPh sb="4" eb="6">
      <t>ネンド</t>
    </rPh>
    <rPh sb="5" eb="6">
      <t>ド</t>
    </rPh>
    <phoneticPr fontId="27"/>
  </si>
  <si>
    <t>2004年度</t>
    <rPh sb="4" eb="6">
      <t>ネンド</t>
    </rPh>
    <rPh sb="5" eb="6">
      <t>ド</t>
    </rPh>
    <phoneticPr fontId="27"/>
  </si>
  <si>
    <t>2005年度</t>
    <rPh sb="4" eb="6">
      <t>ネンド</t>
    </rPh>
    <rPh sb="5" eb="6">
      <t>ド</t>
    </rPh>
    <phoneticPr fontId="27"/>
  </si>
  <si>
    <t>2006年度</t>
    <rPh sb="4" eb="6">
      <t>ネンド</t>
    </rPh>
    <rPh sb="5" eb="6">
      <t>ド</t>
    </rPh>
    <phoneticPr fontId="27"/>
  </si>
  <si>
    <t>2007年度</t>
    <rPh sb="4" eb="6">
      <t>ネンド</t>
    </rPh>
    <rPh sb="5" eb="6">
      <t>ド</t>
    </rPh>
    <phoneticPr fontId="27"/>
  </si>
  <si>
    <t>2008年度</t>
    <rPh sb="4" eb="6">
      <t>ネンド</t>
    </rPh>
    <rPh sb="5" eb="6">
      <t>ド</t>
    </rPh>
    <phoneticPr fontId="27"/>
  </si>
  <si>
    <t>2009年度</t>
    <rPh sb="4" eb="6">
      <t>ネンド</t>
    </rPh>
    <rPh sb="5" eb="6">
      <t>ド</t>
    </rPh>
    <phoneticPr fontId="27"/>
  </si>
  <si>
    <t>2010年度</t>
    <rPh sb="4" eb="6">
      <t>ネンド</t>
    </rPh>
    <rPh sb="5" eb="6">
      <t>ド</t>
    </rPh>
    <phoneticPr fontId="27"/>
  </si>
  <si>
    <t>2011年度</t>
    <rPh sb="4" eb="6">
      <t>ネンド</t>
    </rPh>
    <rPh sb="5" eb="6">
      <t>ド</t>
    </rPh>
    <phoneticPr fontId="27"/>
  </si>
  <si>
    <t>2012年度</t>
    <rPh sb="4" eb="6">
      <t>ネンド</t>
    </rPh>
    <rPh sb="5" eb="6">
      <t>ド</t>
    </rPh>
    <phoneticPr fontId="27"/>
  </si>
  <si>
    <t>2013年度</t>
    <rPh sb="4" eb="6">
      <t>ネンド</t>
    </rPh>
    <rPh sb="5" eb="6">
      <t>ド</t>
    </rPh>
    <phoneticPr fontId="27"/>
  </si>
  <si>
    <t>2014年度</t>
    <rPh sb="4" eb="6">
      <t>ネンド</t>
    </rPh>
    <rPh sb="5" eb="6">
      <t>ド</t>
    </rPh>
    <phoneticPr fontId="27"/>
  </si>
  <si>
    <t>2015年度</t>
    <rPh sb="4" eb="6">
      <t>ネンド</t>
    </rPh>
    <rPh sb="5" eb="6">
      <t>ド</t>
    </rPh>
    <phoneticPr fontId="27"/>
  </si>
  <si>
    <t>2016年度</t>
    <rPh sb="4" eb="6">
      <t>ネンド</t>
    </rPh>
    <rPh sb="5" eb="6">
      <t>ド</t>
    </rPh>
    <phoneticPr fontId="27"/>
  </si>
  <si>
    <t>2017年度</t>
    <rPh sb="4" eb="6">
      <t>ネンド</t>
    </rPh>
    <rPh sb="5" eb="6">
      <t>ド</t>
    </rPh>
    <phoneticPr fontId="27"/>
  </si>
  <si>
    <t>2018年度</t>
    <rPh sb="4" eb="6">
      <t>ネンド</t>
    </rPh>
    <rPh sb="5" eb="6">
      <t>ド</t>
    </rPh>
    <phoneticPr fontId="27"/>
  </si>
  <si>
    <t>2019年度</t>
    <rPh sb="4" eb="6">
      <t>ネンド</t>
    </rPh>
    <rPh sb="5" eb="6">
      <t>ド</t>
    </rPh>
    <phoneticPr fontId="27"/>
  </si>
  <si>
    <t>2020年度</t>
    <rPh sb="4" eb="6">
      <t>ネンド</t>
    </rPh>
    <rPh sb="5" eb="6">
      <t>ド</t>
    </rPh>
    <phoneticPr fontId="27"/>
  </si>
  <si>
    <t>2021年度</t>
    <rPh sb="4" eb="6">
      <t>ネンド</t>
    </rPh>
    <rPh sb="5" eb="6">
      <t>ド</t>
    </rPh>
    <phoneticPr fontId="27"/>
  </si>
  <si>
    <t>2022年度</t>
    <rPh sb="4" eb="6">
      <t>ネンド</t>
    </rPh>
    <rPh sb="5" eb="6">
      <t>ド</t>
    </rPh>
    <phoneticPr fontId="27"/>
  </si>
  <si>
    <t>2023年度</t>
    <rPh sb="4" eb="6">
      <t>ネンド</t>
    </rPh>
    <rPh sb="5" eb="6">
      <t>ド</t>
    </rPh>
    <phoneticPr fontId="27"/>
  </si>
  <si>
    <t>2024年度</t>
    <rPh sb="4" eb="6">
      <t>ネンド</t>
    </rPh>
    <rPh sb="5" eb="6">
      <t>ド</t>
    </rPh>
    <phoneticPr fontId="27"/>
  </si>
  <si>
    <t>2025年度</t>
    <rPh sb="4" eb="6">
      <t>ネンド</t>
    </rPh>
    <rPh sb="5" eb="6">
      <t>ド</t>
    </rPh>
    <phoneticPr fontId="27"/>
  </si>
  <si>
    <t>2026年度</t>
    <rPh sb="4" eb="6">
      <t>ネンド</t>
    </rPh>
    <rPh sb="5" eb="6">
      <t>ド</t>
    </rPh>
    <phoneticPr fontId="27"/>
  </si>
  <si>
    <t>2027年度</t>
    <rPh sb="4" eb="6">
      <t>ネンド</t>
    </rPh>
    <rPh sb="5" eb="6">
      <t>ド</t>
    </rPh>
    <phoneticPr fontId="27"/>
  </si>
  <si>
    <t>2028年度</t>
    <rPh sb="4" eb="6">
      <t>ネンド</t>
    </rPh>
    <rPh sb="5" eb="6">
      <t>ド</t>
    </rPh>
    <phoneticPr fontId="27"/>
  </si>
  <si>
    <t>2029年度</t>
    <rPh sb="4" eb="6">
      <t>ネンド</t>
    </rPh>
    <rPh sb="5" eb="6">
      <t>ド</t>
    </rPh>
    <phoneticPr fontId="27"/>
  </si>
  <si>
    <t>2030年度</t>
    <rPh sb="4" eb="6">
      <t>ネンド</t>
    </rPh>
    <rPh sb="5" eb="6">
      <t>ド</t>
    </rPh>
    <phoneticPr fontId="27"/>
  </si>
  <si>
    <t>2031年度</t>
    <rPh sb="4" eb="6">
      <t>ネンド</t>
    </rPh>
    <rPh sb="5" eb="6">
      <t>ド</t>
    </rPh>
    <phoneticPr fontId="27"/>
  </si>
  <si>
    <t>2032年度</t>
    <rPh sb="4" eb="6">
      <t>ネンド</t>
    </rPh>
    <rPh sb="5" eb="6">
      <t>ド</t>
    </rPh>
    <phoneticPr fontId="27"/>
  </si>
  <si>
    <t>2033年度</t>
    <rPh sb="4" eb="6">
      <t>ネンド</t>
    </rPh>
    <rPh sb="5" eb="6">
      <t>ド</t>
    </rPh>
    <phoneticPr fontId="27"/>
  </si>
  <si>
    <t>2034年度</t>
    <rPh sb="4" eb="6">
      <t>ネンド</t>
    </rPh>
    <rPh sb="5" eb="6">
      <t>ド</t>
    </rPh>
    <phoneticPr fontId="27"/>
  </si>
  <si>
    <t>2035年度</t>
    <rPh sb="4" eb="6">
      <t>ネンド</t>
    </rPh>
    <rPh sb="5" eb="6">
      <t>ド</t>
    </rPh>
    <phoneticPr fontId="27"/>
  </si>
  <si>
    <t>2036年度</t>
    <rPh sb="4" eb="6">
      <t>ネンド</t>
    </rPh>
    <rPh sb="5" eb="6">
      <t>ド</t>
    </rPh>
    <phoneticPr fontId="27"/>
  </si>
  <si>
    <t>2037年度</t>
    <rPh sb="4" eb="6">
      <t>ネンド</t>
    </rPh>
    <rPh sb="5" eb="6">
      <t>ド</t>
    </rPh>
    <phoneticPr fontId="27"/>
  </si>
  <si>
    <t>2038年度</t>
    <rPh sb="4" eb="6">
      <t>ネンド</t>
    </rPh>
    <rPh sb="5" eb="6">
      <t>ド</t>
    </rPh>
    <phoneticPr fontId="27"/>
  </si>
  <si>
    <t>2039年度</t>
    <rPh sb="4" eb="6">
      <t>ネンド</t>
    </rPh>
    <rPh sb="5" eb="6">
      <t>ド</t>
    </rPh>
    <phoneticPr fontId="27"/>
  </si>
  <si>
    <t>2040年度</t>
    <rPh sb="4" eb="6">
      <t>ネンド</t>
    </rPh>
    <rPh sb="5" eb="6">
      <t>ド</t>
    </rPh>
    <phoneticPr fontId="27"/>
  </si>
  <si>
    <t>2041年度</t>
    <rPh sb="4" eb="6">
      <t>ネンド</t>
    </rPh>
    <rPh sb="5" eb="6">
      <t>ド</t>
    </rPh>
    <phoneticPr fontId="27"/>
  </si>
  <si>
    <t>2042年度</t>
    <rPh sb="4" eb="6">
      <t>ネンド</t>
    </rPh>
    <rPh sb="5" eb="6">
      <t>ド</t>
    </rPh>
    <phoneticPr fontId="27"/>
  </si>
  <si>
    <t>2043年度</t>
    <rPh sb="4" eb="6">
      <t>ネンド</t>
    </rPh>
    <rPh sb="5" eb="6">
      <t>ド</t>
    </rPh>
    <phoneticPr fontId="27"/>
  </si>
  <si>
    <t>2044年度</t>
    <rPh sb="4" eb="6">
      <t>ネンド</t>
    </rPh>
    <rPh sb="5" eb="6">
      <t>ド</t>
    </rPh>
    <phoneticPr fontId="27"/>
  </si>
  <si>
    <t>2045年度</t>
    <rPh sb="4" eb="6">
      <t>ネンド</t>
    </rPh>
    <rPh sb="5" eb="6">
      <t>ド</t>
    </rPh>
    <phoneticPr fontId="27"/>
  </si>
  <si>
    <t>2046年度</t>
    <rPh sb="4" eb="6">
      <t>ネンド</t>
    </rPh>
    <rPh sb="5" eb="6">
      <t>ド</t>
    </rPh>
    <phoneticPr fontId="27"/>
  </si>
  <si>
    <t>2047年度</t>
    <rPh sb="4" eb="6">
      <t>ネンド</t>
    </rPh>
    <rPh sb="5" eb="6">
      <t>ド</t>
    </rPh>
    <phoneticPr fontId="27"/>
  </si>
  <si>
    <t>2048年度以降</t>
    <rPh sb="4" eb="6">
      <t>ネンド</t>
    </rPh>
    <rPh sb="5" eb="6">
      <t>ド</t>
    </rPh>
    <rPh sb="6" eb="8">
      <t>イコウ</t>
    </rPh>
    <phoneticPr fontId="27"/>
  </si>
  <si>
    <t>平成22年度</t>
    <rPh sb="0" eb="2">
      <t>ヘイセイ</t>
    </rPh>
    <phoneticPr fontId="10"/>
  </si>
  <si>
    <t>新21</t>
    <rPh sb="0" eb="1">
      <t>シン</t>
    </rPh>
    <phoneticPr fontId="10"/>
  </si>
  <si>
    <t>新22</t>
    <rPh sb="0" eb="1">
      <t>シン</t>
    </rPh>
    <phoneticPr fontId="10"/>
  </si>
  <si>
    <t>省庁(事業番号用)</t>
    <rPh sb="0" eb="2">
      <t>ショウチョウ</t>
    </rPh>
    <rPh sb="3" eb="5">
      <t>ジギョウ</t>
    </rPh>
    <rPh sb="5" eb="7">
      <t>バンゴウ</t>
    </rPh>
    <rPh sb="7" eb="8">
      <t>ヨウ</t>
    </rPh>
    <phoneticPr fontId="10"/>
  </si>
  <si>
    <t>官房</t>
    <phoneticPr fontId="10"/>
  </si>
  <si>
    <t>府</t>
    <phoneticPr fontId="10"/>
  </si>
  <si>
    <t>個情</t>
    <rPh sb="1" eb="2">
      <t>ジョウ</t>
    </rPh>
    <phoneticPr fontId="10"/>
  </si>
  <si>
    <t>公取</t>
    <phoneticPr fontId="10"/>
  </si>
  <si>
    <t>警察</t>
    <phoneticPr fontId="10"/>
  </si>
  <si>
    <t>金融</t>
    <phoneticPr fontId="10"/>
  </si>
  <si>
    <t>消費</t>
    <phoneticPr fontId="10"/>
  </si>
  <si>
    <t>復興</t>
    <phoneticPr fontId="10"/>
  </si>
  <si>
    <t>総務</t>
    <phoneticPr fontId="10"/>
  </si>
  <si>
    <t>法務</t>
    <phoneticPr fontId="10"/>
  </si>
  <si>
    <t>外務</t>
    <phoneticPr fontId="10"/>
  </si>
  <si>
    <t>財務</t>
    <rPh sb="0" eb="2">
      <t>ザイム</t>
    </rPh>
    <phoneticPr fontId="10"/>
  </si>
  <si>
    <t>文科</t>
    <phoneticPr fontId="10"/>
  </si>
  <si>
    <t>厚労</t>
    <phoneticPr fontId="10"/>
  </si>
  <si>
    <t>農水</t>
    <phoneticPr fontId="10"/>
  </si>
  <si>
    <t>経産</t>
    <phoneticPr fontId="10"/>
  </si>
  <si>
    <t>国交</t>
    <phoneticPr fontId="10"/>
  </si>
  <si>
    <t>環境</t>
    <phoneticPr fontId="10"/>
  </si>
  <si>
    <t>原規</t>
    <phoneticPr fontId="10"/>
  </si>
  <si>
    <t>防衛</t>
    <phoneticPr fontId="10"/>
  </si>
  <si>
    <t>カジノ</t>
    <phoneticPr fontId="10"/>
  </si>
  <si>
    <t>事業番号その3</t>
    <rPh sb="0" eb="4">
      <t>ジギョウバンゴウ</t>
    </rPh>
    <phoneticPr fontId="10"/>
  </si>
  <si>
    <t>個人情報保護委員会</t>
    <phoneticPr fontId="10"/>
  </si>
  <si>
    <t>令和2年度</t>
    <rPh sb="0" eb="2">
      <t>レイワ</t>
    </rPh>
    <phoneticPr fontId="10"/>
  </si>
  <si>
    <t>カジノ管理委員会</t>
    <rPh sb="3" eb="5">
      <t>カンリ</t>
    </rPh>
    <rPh sb="5" eb="8">
      <t>イインカイ</t>
    </rPh>
    <phoneticPr fontId="10"/>
  </si>
  <si>
    <t>令和3年度行政事業レビューシート</t>
    <rPh sb="0" eb="2">
      <t>レイワ</t>
    </rPh>
    <rPh sb="3" eb="5">
      <t>ネンド</t>
    </rPh>
    <rPh sb="5" eb="7">
      <t>ギョウセイ</t>
    </rPh>
    <rPh sb="7" eb="9">
      <t>ジギョウ</t>
    </rPh>
    <phoneticPr fontId="10"/>
  </si>
  <si>
    <t>令和3年度</t>
    <rPh sb="0" eb="2">
      <t>レイワ</t>
    </rPh>
    <phoneticPr fontId="10"/>
  </si>
  <si>
    <t>令和4年度要求</t>
    <rPh sb="0" eb="2">
      <t>レイワ</t>
    </rPh>
    <rPh sb="5" eb="7">
      <t>ヨウキュウ</t>
    </rPh>
    <phoneticPr fontId="10"/>
  </si>
  <si>
    <t>令和3年度当初予算</t>
    <rPh sb="0" eb="2">
      <t>レイワ</t>
    </rPh>
    <phoneticPr fontId="10"/>
  </si>
  <si>
    <t>令和4年度要求</t>
    <rPh sb="0" eb="2">
      <t>レイワ</t>
    </rPh>
    <phoneticPr fontId="10"/>
  </si>
  <si>
    <t>令和3・4年度
予算内訳
（単位：百万円）</t>
    <rPh sb="0" eb="2">
      <t>レイワ</t>
    </rPh>
    <rPh sb="8" eb="10">
      <t>ヨサン</t>
    </rPh>
    <rPh sb="10" eb="12">
      <t>ウチワケ</t>
    </rPh>
    <phoneticPr fontId="10"/>
  </si>
  <si>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0"/>
  </si>
  <si>
    <t>-</t>
    <phoneticPr fontId="10"/>
  </si>
  <si>
    <t>府</t>
  </si>
  <si>
    <t>内閣府</t>
  </si>
  <si>
    <t>大臣官房</t>
    <rPh sb="0" eb="2">
      <t>ダイジン</t>
    </rPh>
    <rPh sb="2" eb="4">
      <t>カンボウ</t>
    </rPh>
    <phoneticPr fontId="10"/>
  </si>
  <si>
    <t>政府広報室</t>
    <rPh sb="0" eb="2">
      <t>セイフ</t>
    </rPh>
    <rPh sb="2" eb="5">
      <t>コウホウシツ</t>
    </rPh>
    <phoneticPr fontId="5"/>
  </si>
  <si>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</si>
  <si>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5"/>
  </si>
  <si>
    <t>-</t>
  </si>
  <si>
    <t xml:space="preserve">   　x/y</t>
  </si>
  <si>
    <t>‐</t>
  </si>
  <si>
    <t>-</t>
    <phoneticPr fontId="10"/>
  </si>
  <si>
    <t>大臣官房参事官
松本　好一朗</t>
    <rPh sb="0" eb="2">
      <t>ダイジン</t>
    </rPh>
    <rPh sb="2" eb="4">
      <t>カンボウ</t>
    </rPh>
    <rPh sb="4" eb="7">
      <t>サンジカン</t>
    </rPh>
    <rPh sb="8" eb="10">
      <t>マツモト</t>
    </rPh>
    <rPh sb="11" eb="12">
      <t>ス</t>
    </rPh>
    <rPh sb="12" eb="13">
      <t>イチ</t>
    </rPh>
    <rPh sb="13" eb="14">
      <t>ホガ</t>
    </rPh>
    <phoneticPr fontId="4"/>
  </si>
  <si>
    <t>米国知識層の我が国に対する好感度（%）</t>
  </si>
  <si>
    <t>海外TVCM放送回数</t>
    <rPh sb="0" eb="2">
      <t>カイガイ</t>
    </rPh>
    <rPh sb="6" eb="8">
      <t>ホウソウ</t>
    </rPh>
    <rPh sb="8" eb="10">
      <t>カイスウ</t>
    </rPh>
    <phoneticPr fontId="8"/>
  </si>
  <si>
    <t>回</t>
    <rPh sb="0" eb="1">
      <t>カイ</t>
    </rPh>
    <phoneticPr fontId="8"/>
  </si>
  <si>
    <t>海外ＴＶＣＭ　金額(x)／放送回数(y)</t>
    <rPh sb="0" eb="2">
      <t>カイガイ</t>
    </rPh>
    <rPh sb="7" eb="9">
      <t>キンガク</t>
    </rPh>
    <rPh sb="13" eb="15">
      <t>ホウソウ</t>
    </rPh>
    <rPh sb="15" eb="17">
      <t>カイスウ</t>
    </rPh>
    <phoneticPr fontId="6"/>
  </si>
  <si>
    <t>万円</t>
    <rPh sb="0" eb="2">
      <t>マンエン</t>
    </rPh>
    <phoneticPr fontId="8"/>
  </si>
  <si>
    <t>我が国に対する理解度</t>
    <rPh sb="4" eb="5">
      <t>タイ</t>
    </rPh>
    <rPh sb="9" eb="10">
      <t>ド</t>
    </rPh>
    <phoneticPr fontId="6"/>
  </si>
  <si>
    <t>我が国に対する好感度</t>
    <rPh sb="0" eb="1">
      <t>ワ</t>
    </rPh>
    <rPh sb="2" eb="3">
      <t>クニ</t>
    </rPh>
    <rPh sb="4" eb="5">
      <t>タイ</t>
    </rPh>
    <rPh sb="7" eb="10">
      <t>コウカンド</t>
    </rPh>
    <phoneticPr fontId="6"/>
  </si>
  <si>
    <t>昨年度に引き続き、国際情勢に応じた多様な広報ツールを通じた国際社会に対する日本の発信力を強化し、戦略的な国際広報を行うことで、我が国の基本的立場や政策について正しい認識の促進及び理解の浸透を図る。</t>
  </si>
  <si>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</si>
  <si>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rPh sb="16" eb="18">
      <t>コクサイ</t>
    </rPh>
    <rPh sb="18" eb="20">
      <t>シャカイ</t>
    </rPh>
    <phoneticPr fontId="8"/>
  </si>
  <si>
    <t>成果物は、日本政府公式サイトJapan Gov等に掲載。</t>
    <rPh sb="0" eb="3">
      <t>セイカブツ</t>
    </rPh>
    <rPh sb="5" eb="7">
      <t>ニホン</t>
    </rPh>
    <rPh sb="7" eb="9">
      <t>セイフ</t>
    </rPh>
    <rPh sb="9" eb="11">
      <t>コウシキ</t>
    </rPh>
    <rPh sb="23" eb="24">
      <t>ナド</t>
    </rPh>
    <rPh sb="25" eb="27">
      <t>ケイサイ</t>
    </rPh>
    <phoneticPr fontId="8"/>
  </si>
  <si>
    <t>外務省</t>
  </si>
  <si>
    <t>海外広報</t>
    <rPh sb="0" eb="2">
      <t>カイガイ</t>
    </rPh>
    <rPh sb="2" eb="4">
      <t>コウホウ</t>
    </rPh>
    <phoneticPr fontId="10"/>
  </si>
  <si>
    <t>・落札率は、他の契約の予定価格を類推されるおそれがあるため記載していない。</t>
  </si>
  <si>
    <t>　我が国のグローバルな活動を推進するため、親日感の醸成等を図るとともに、最近の我が国の領土・主権を取り巻く情勢等を踏まえ、事実関係に関する正しい認識を広め、我が国の基本的立場や政策に関する理解の浸透を図る。</t>
  </si>
  <si>
    <t>-</t>
    <phoneticPr fontId="10"/>
  </si>
  <si>
    <t>啓発広報費</t>
    <rPh sb="0" eb="2">
      <t>ケイハツ</t>
    </rPh>
    <rPh sb="2" eb="4">
      <t>コウホウ</t>
    </rPh>
    <rPh sb="4" eb="5">
      <t>ヒ</t>
    </rPh>
    <phoneticPr fontId="5"/>
  </si>
  <si>
    <t>国際機関等拠出金</t>
    <rPh sb="0" eb="2">
      <t>コクサイ</t>
    </rPh>
    <rPh sb="2" eb="4">
      <t>キカン</t>
    </rPh>
    <rPh sb="4" eb="5">
      <t>トウ</t>
    </rPh>
    <rPh sb="5" eb="8">
      <t>キョシュツキン</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</si>
  <si>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</si>
  <si>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</si>
  <si>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有</t>
  </si>
  <si>
    <t>原則として一般競争入札（総合評価）及び企画競争により調達を行っており、競争性を伴った調達を行っていることから、妥当である。</t>
    <rPh sb="26" eb="28">
      <t>チョウタツ</t>
    </rPh>
    <rPh sb="29" eb="30">
      <t>オコナ</t>
    </rPh>
    <rPh sb="39" eb="40">
      <t>トモナ</t>
    </rPh>
    <rPh sb="45" eb="46">
      <t>オコナ</t>
    </rPh>
    <phoneticPr fontId="10"/>
  </si>
  <si>
    <t>政府の重点テーマ等を踏まえ、真に必要な広報テーマ、訴求対象に即した媒体に限定されている。</t>
    <rPh sb="0" eb="2">
      <t>セイフ</t>
    </rPh>
    <rPh sb="3" eb="5">
      <t>ジュウテン</t>
    </rPh>
    <rPh sb="14" eb="15">
      <t>シン</t>
    </rPh>
    <rPh sb="16" eb="18">
      <t>ヒツヨウ</t>
    </rPh>
    <rPh sb="19" eb="21">
      <t>コウホウ</t>
    </rPh>
    <rPh sb="25" eb="27">
      <t>ソキュウ</t>
    </rPh>
    <rPh sb="27" eb="29">
      <t>タイショウ</t>
    </rPh>
    <rPh sb="30" eb="31">
      <t>ソク</t>
    </rPh>
    <rPh sb="33" eb="35">
      <t>バイタイ</t>
    </rPh>
    <rPh sb="36" eb="38">
      <t>ゲンテイ</t>
    </rPh>
    <phoneticPr fontId="8"/>
  </si>
  <si>
    <t>限られた予算で効率的に事業を行うため、海外TVCM放映回数や時間帯の決定にあたって、より多くの視聴者にリーチすることができるよう、シミュレーション等を行っている。</t>
    <phoneticPr fontId="10"/>
  </si>
  <si>
    <t>-</t>
    <phoneticPr fontId="10"/>
  </si>
  <si>
    <t>新26-0001</t>
    <rPh sb="0" eb="1">
      <t>シン</t>
    </rPh>
    <phoneticPr fontId="10"/>
  </si>
  <si>
    <t>0009</t>
    <phoneticPr fontId="10"/>
  </si>
  <si>
    <t>0008</t>
    <phoneticPr fontId="10"/>
  </si>
  <si>
    <t>A.㈱ジャパンジャーナル</t>
    <phoneticPr fontId="10"/>
  </si>
  <si>
    <t>B.（一社）海外日系新聞放送協会</t>
    <rPh sb="3" eb="5">
      <t>イッシャ</t>
    </rPh>
    <rPh sb="6" eb="8">
      <t>カイガイ</t>
    </rPh>
    <rPh sb="8" eb="10">
      <t>ニッケイ</t>
    </rPh>
    <rPh sb="10" eb="12">
      <t>シンブン</t>
    </rPh>
    <rPh sb="12" eb="14">
      <t>ホウソウ</t>
    </rPh>
    <rPh sb="14" eb="16">
      <t>キョウカイ</t>
    </rPh>
    <phoneticPr fontId="10"/>
  </si>
  <si>
    <t>C.㈱エヌ・ティ・ティ・アド</t>
    <phoneticPr fontId="10"/>
  </si>
  <si>
    <t>D.㈱博報堂</t>
    <rPh sb="3" eb="6">
      <t>ハクホウドウ</t>
    </rPh>
    <phoneticPr fontId="10"/>
  </si>
  <si>
    <t>E.三菱ＵＦＪリサーチ＆コンサルティング㈱</t>
    <rPh sb="2" eb="4">
      <t>ミツビシ</t>
    </rPh>
    <phoneticPr fontId="10"/>
  </si>
  <si>
    <t>F. （一財）平和・安全保障研究所</t>
    <rPh sb="4" eb="5">
      <t>イチ</t>
    </rPh>
    <rPh sb="5" eb="6">
      <t>ザイ</t>
    </rPh>
    <rPh sb="7" eb="9">
      <t>ヘイワ</t>
    </rPh>
    <rPh sb="10" eb="12">
      <t>アンゼン</t>
    </rPh>
    <rPh sb="12" eb="14">
      <t>ホショウ</t>
    </rPh>
    <rPh sb="14" eb="17">
      <t>ケンキュウジョ</t>
    </rPh>
    <phoneticPr fontId="10"/>
  </si>
  <si>
    <t>G.（一社）日本安全保障戦略研究所</t>
    <rPh sb="3" eb="4">
      <t>イチ</t>
    </rPh>
    <rPh sb="4" eb="5">
      <t>シャ</t>
    </rPh>
    <rPh sb="6" eb="8">
      <t>ニホン</t>
    </rPh>
    <rPh sb="8" eb="10">
      <t>アンゼン</t>
    </rPh>
    <rPh sb="10" eb="12">
      <t>ホショウ</t>
    </rPh>
    <rPh sb="12" eb="14">
      <t>センリャク</t>
    </rPh>
    <rPh sb="14" eb="17">
      <t>ケンキュウジョ</t>
    </rPh>
    <phoneticPr fontId="10"/>
  </si>
  <si>
    <t>H.個人Ａ</t>
    <rPh sb="2" eb="4">
      <t>コジン</t>
    </rPh>
    <phoneticPr fontId="10"/>
  </si>
  <si>
    <t>☑</t>
  </si>
  <si>
    <t>I.エヌ・ティ・ティ出版㈱</t>
    <rPh sb="10" eb="12">
      <t>シュッパン</t>
    </rPh>
    <phoneticPr fontId="10"/>
  </si>
  <si>
    <t>J.（一財）出版文化産業振興財団</t>
    <rPh sb="3" eb="4">
      <t>イチ</t>
    </rPh>
    <rPh sb="4" eb="5">
      <t>ザイ</t>
    </rPh>
    <rPh sb="6" eb="8">
      <t>シュッパン</t>
    </rPh>
    <rPh sb="8" eb="10">
      <t>ブンカ</t>
    </rPh>
    <rPh sb="10" eb="12">
      <t>サンギョウ</t>
    </rPh>
    <rPh sb="12" eb="14">
      <t>シンコウ</t>
    </rPh>
    <rPh sb="14" eb="16">
      <t>ザイダン</t>
    </rPh>
    <phoneticPr fontId="10"/>
  </si>
  <si>
    <t>K.日本出版貿易㈱</t>
    <rPh sb="2" eb="4">
      <t>ニホン</t>
    </rPh>
    <rPh sb="4" eb="6">
      <t>シュッパン</t>
    </rPh>
    <rPh sb="6" eb="8">
      <t>ボウエキ</t>
    </rPh>
    <phoneticPr fontId="10"/>
  </si>
  <si>
    <t>L.エデルマン・ジャパン㈱</t>
    <phoneticPr fontId="10"/>
  </si>
  <si>
    <t>P.㈱電通</t>
    <rPh sb="3" eb="5">
      <t>デンツウ</t>
    </rPh>
    <phoneticPr fontId="10"/>
  </si>
  <si>
    <t>Q.㈱エヌ・ティ・ティ・アド</t>
    <phoneticPr fontId="10"/>
  </si>
  <si>
    <t>R.㈱電通</t>
    <rPh sb="3" eb="5">
      <t>デンツウ</t>
    </rPh>
    <phoneticPr fontId="10"/>
  </si>
  <si>
    <t>S.㈱電通</t>
    <rPh sb="3" eb="5">
      <t>デンツウ</t>
    </rPh>
    <phoneticPr fontId="10"/>
  </si>
  <si>
    <t>T.㈱博報堂</t>
    <rPh sb="3" eb="6">
      <t>ハクホウドウ</t>
    </rPh>
    <phoneticPr fontId="10"/>
  </si>
  <si>
    <t>U.㈱エヌ・ティ・ティ・アド</t>
    <phoneticPr fontId="10"/>
  </si>
  <si>
    <t>W.外務省</t>
    <rPh sb="2" eb="5">
      <t>ガイムショウ</t>
    </rPh>
    <phoneticPr fontId="10"/>
  </si>
  <si>
    <t>X.㈱デジタルステージ</t>
    <phoneticPr fontId="10"/>
  </si>
  <si>
    <t>Y.㈱デジタルステージ</t>
    <phoneticPr fontId="10"/>
  </si>
  <si>
    <t>Z.トルーナジャパン㈱</t>
    <phoneticPr fontId="10"/>
  </si>
  <si>
    <t>a.国際機関a</t>
    <rPh sb="2" eb="4">
      <t>コクサイ</t>
    </rPh>
    <rPh sb="4" eb="6">
      <t>キカン</t>
    </rPh>
    <phoneticPr fontId="10"/>
  </si>
  <si>
    <t>拠出金</t>
    <rPh sb="0" eb="3">
      <t>キョシュツキン</t>
    </rPh>
    <phoneticPr fontId="10"/>
  </si>
  <si>
    <t>エヌ・ティ・ティ出版㈱</t>
    <rPh sb="8" eb="10">
      <t>シュッパン</t>
    </rPh>
    <phoneticPr fontId="10"/>
  </si>
  <si>
    <t>（一財）出版文化産業振興財団</t>
    <rPh sb="1" eb="2">
      <t>イチ</t>
    </rPh>
    <rPh sb="2" eb="3">
      <t>ザイ</t>
    </rPh>
    <rPh sb="4" eb="6">
      <t>シュッパン</t>
    </rPh>
    <rPh sb="6" eb="8">
      <t>ブンカ</t>
    </rPh>
    <rPh sb="8" eb="10">
      <t>サンギョウ</t>
    </rPh>
    <rPh sb="10" eb="12">
      <t>シンコウ</t>
    </rPh>
    <rPh sb="12" eb="14">
      <t>ザイダン</t>
    </rPh>
    <phoneticPr fontId="10"/>
  </si>
  <si>
    <t>日本出版貿易㈱</t>
    <rPh sb="0" eb="2">
      <t>ニホン</t>
    </rPh>
    <rPh sb="2" eb="4">
      <t>シュッパン</t>
    </rPh>
    <rPh sb="4" eb="6">
      <t>ボウエキ</t>
    </rPh>
    <phoneticPr fontId="10"/>
  </si>
  <si>
    <t>エデルマン・ジャパン㈱</t>
    <phoneticPr fontId="10"/>
  </si>
  <si>
    <t>㈱CCCメディアハウス</t>
    <phoneticPr fontId="10"/>
  </si>
  <si>
    <t>㈱Kaizen Platform</t>
    <phoneticPr fontId="10"/>
  </si>
  <si>
    <t>㈱電通</t>
    <rPh sb="1" eb="3">
      <t>デンツウ</t>
    </rPh>
    <phoneticPr fontId="10"/>
  </si>
  <si>
    <t>㈱博報堂</t>
    <rPh sb="1" eb="4">
      <t>ハクホウドウ</t>
    </rPh>
    <phoneticPr fontId="10"/>
  </si>
  <si>
    <t>個人Ａ</t>
    <rPh sb="0" eb="2">
      <t>コジン</t>
    </rPh>
    <phoneticPr fontId="10"/>
  </si>
  <si>
    <t>個人Ｂ</t>
    <rPh sb="0" eb="2">
      <t>コジン</t>
    </rPh>
    <phoneticPr fontId="10"/>
  </si>
  <si>
    <t>個人Ｃ</t>
    <rPh sb="0" eb="2">
      <t>コジン</t>
    </rPh>
    <phoneticPr fontId="10"/>
  </si>
  <si>
    <t>外務省</t>
    <rPh sb="0" eb="3">
      <t>ガイムショウ</t>
    </rPh>
    <phoneticPr fontId="10"/>
  </si>
  <si>
    <t>㈱デジタルステージ</t>
    <phoneticPr fontId="10"/>
  </si>
  <si>
    <t>トルーナジャパン㈱</t>
    <phoneticPr fontId="10"/>
  </si>
  <si>
    <t>制作費</t>
    <rPh sb="0" eb="3">
      <t>セイサクヒ</t>
    </rPh>
    <phoneticPr fontId="10"/>
  </si>
  <si>
    <t>電子雑誌の制作等</t>
    <rPh sb="0" eb="2">
      <t>デンシ</t>
    </rPh>
    <rPh sb="2" eb="4">
      <t>ザッシ</t>
    </rPh>
    <rPh sb="5" eb="7">
      <t>セイサク</t>
    </rPh>
    <rPh sb="7" eb="8">
      <t>トウ</t>
    </rPh>
    <phoneticPr fontId="10"/>
  </si>
  <si>
    <t>旅費</t>
    <rPh sb="0" eb="2">
      <t>リョヒ</t>
    </rPh>
    <phoneticPr fontId="10"/>
  </si>
  <si>
    <t>送料</t>
    <rPh sb="0" eb="2">
      <t>ソウリョウ</t>
    </rPh>
    <phoneticPr fontId="10"/>
  </si>
  <si>
    <t>外部委託</t>
    <rPh sb="0" eb="2">
      <t>ガイブ</t>
    </rPh>
    <rPh sb="2" eb="4">
      <t>イタク</t>
    </rPh>
    <phoneticPr fontId="10"/>
  </si>
  <si>
    <t>電子雑誌の制作等の一部</t>
    <rPh sb="0" eb="2">
      <t>デンシ</t>
    </rPh>
    <rPh sb="2" eb="4">
      <t>ザッシ</t>
    </rPh>
    <rPh sb="5" eb="7">
      <t>セイサク</t>
    </rPh>
    <rPh sb="7" eb="8">
      <t>トウ</t>
    </rPh>
    <rPh sb="9" eb="11">
      <t>イチブ</t>
    </rPh>
    <phoneticPr fontId="10"/>
  </si>
  <si>
    <t>広告費</t>
    <rPh sb="0" eb="2">
      <t>コウコク</t>
    </rPh>
    <rPh sb="2" eb="3">
      <t>ヒ</t>
    </rPh>
    <phoneticPr fontId="10"/>
  </si>
  <si>
    <t>新聞記事掲載料</t>
    <rPh sb="0" eb="2">
      <t>シンブン</t>
    </rPh>
    <rPh sb="2" eb="4">
      <t>キジ</t>
    </rPh>
    <rPh sb="4" eb="7">
      <t>ケイサイリョウ</t>
    </rPh>
    <phoneticPr fontId="10"/>
  </si>
  <si>
    <t>役務費</t>
    <rPh sb="0" eb="2">
      <t>エキム</t>
    </rPh>
    <rPh sb="2" eb="3">
      <t>ヒ</t>
    </rPh>
    <phoneticPr fontId="10"/>
  </si>
  <si>
    <t>翻訳、編集、その他の人件費等</t>
    <rPh sb="0" eb="2">
      <t>ホンヤク</t>
    </rPh>
    <rPh sb="3" eb="5">
      <t>ヘンシュウ</t>
    </rPh>
    <rPh sb="8" eb="9">
      <t>タ</t>
    </rPh>
    <rPh sb="10" eb="13">
      <t>ジンケンヒ</t>
    </rPh>
    <rPh sb="13" eb="14">
      <t>トウ</t>
    </rPh>
    <phoneticPr fontId="10"/>
  </si>
  <si>
    <t>翻訳、編集、その他の人件費等の一部</t>
    <rPh sb="0" eb="2">
      <t>ホンヤク</t>
    </rPh>
    <rPh sb="3" eb="5">
      <t>ヘンシュウ</t>
    </rPh>
    <rPh sb="8" eb="9">
      <t>タ</t>
    </rPh>
    <rPh sb="10" eb="13">
      <t>ジンケンヒ</t>
    </rPh>
    <rPh sb="13" eb="14">
      <t>トウ</t>
    </rPh>
    <rPh sb="15" eb="17">
      <t>イチブ</t>
    </rPh>
    <phoneticPr fontId="10"/>
  </si>
  <si>
    <t>役務費</t>
    <rPh sb="0" eb="3">
      <t>エキムヒ</t>
    </rPh>
    <phoneticPr fontId="10"/>
  </si>
  <si>
    <t>翻訳、調査、その他の人件費等</t>
    <rPh sb="0" eb="2">
      <t>ホンヤク</t>
    </rPh>
    <rPh sb="3" eb="5">
      <t>チョウサ</t>
    </rPh>
    <rPh sb="8" eb="9">
      <t>タ</t>
    </rPh>
    <rPh sb="10" eb="13">
      <t>ジンケンヒ</t>
    </rPh>
    <rPh sb="13" eb="14">
      <t>トウ</t>
    </rPh>
    <phoneticPr fontId="10"/>
  </si>
  <si>
    <t>企画、立案、その他の人件費等</t>
    <rPh sb="0" eb="2">
      <t>キカク</t>
    </rPh>
    <rPh sb="3" eb="5">
      <t>リツアン</t>
    </rPh>
    <rPh sb="8" eb="9">
      <t>タ</t>
    </rPh>
    <rPh sb="10" eb="13">
      <t>ジンケンヒ</t>
    </rPh>
    <rPh sb="13" eb="14">
      <t>トウ</t>
    </rPh>
    <phoneticPr fontId="10"/>
  </si>
  <si>
    <t>制作費</t>
    <rPh sb="0" eb="2">
      <t>セイサク</t>
    </rPh>
    <rPh sb="2" eb="3">
      <t>ヒ</t>
    </rPh>
    <phoneticPr fontId="10"/>
  </si>
  <si>
    <t>電子雑誌の制作等</t>
    <rPh sb="0" eb="2">
      <t>デンシ</t>
    </rPh>
    <rPh sb="2" eb="4">
      <t>ザッシ</t>
    </rPh>
    <rPh sb="5" eb="7">
      <t>セイサク</t>
    </rPh>
    <rPh sb="7" eb="8">
      <t>トウ</t>
    </rPh>
    <phoneticPr fontId="10"/>
  </si>
  <si>
    <t>企画・立案、その他の人件費等</t>
    <rPh sb="0" eb="2">
      <t>キカク</t>
    </rPh>
    <rPh sb="3" eb="5">
      <t>リツアン</t>
    </rPh>
    <rPh sb="8" eb="9">
      <t>タ</t>
    </rPh>
    <rPh sb="10" eb="13">
      <t>ジンケンヒ</t>
    </rPh>
    <rPh sb="13" eb="14">
      <t>トウ</t>
    </rPh>
    <phoneticPr fontId="10"/>
  </si>
  <si>
    <t>インターネット広告の掲載</t>
    <rPh sb="7" eb="9">
      <t>コウコク</t>
    </rPh>
    <rPh sb="10" eb="12">
      <t>ケイサイ</t>
    </rPh>
    <phoneticPr fontId="10"/>
  </si>
  <si>
    <t>制作・広告費</t>
    <rPh sb="0" eb="2">
      <t>セイサク</t>
    </rPh>
    <rPh sb="3" eb="6">
      <t>コウコクヒ</t>
    </rPh>
    <phoneticPr fontId="10"/>
  </si>
  <si>
    <t>雑誌、インターネット広告の制作・掲載</t>
    <rPh sb="0" eb="2">
      <t>ザッシ</t>
    </rPh>
    <rPh sb="10" eb="12">
      <t>コウコク</t>
    </rPh>
    <rPh sb="13" eb="15">
      <t>セイサク</t>
    </rPh>
    <rPh sb="16" eb="18">
      <t>ケイサイ</t>
    </rPh>
    <phoneticPr fontId="10"/>
  </si>
  <si>
    <t>制作費</t>
    <rPh sb="0" eb="2">
      <t>セイサク</t>
    </rPh>
    <rPh sb="2" eb="3">
      <t>ヒ</t>
    </rPh>
    <phoneticPr fontId="10"/>
  </si>
  <si>
    <t>更新動画の制作等</t>
    <rPh sb="0" eb="2">
      <t>コウシン</t>
    </rPh>
    <rPh sb="2" eb="3">
      <t>ドウ</t>
    </rPh>
    <rPh sb="3" eb="4">
      <t>ガ</t>
    </rPh>
    <rPh sb="5" eb="7">
      <t>セイサク</t>
    </rPh>
    <rPh sb="7" eb="8">
      <t>トウ</t>
    </rPh>
    <phoneticPr fontId="10"/>
  </si>
  <si>
    <t>役務費</t>
    <rPh sb="0" eb="3">
      <t>エキムヒ</t>
    </rPh>
    <phoneticPr fontId="10"/>
  </si>
  <si>
    <t>広告費</t>
    <rPh sb="0" eb="3">
      <t>コウコクヒ</t>
    </rPh>
    <phoneticPr fontId="10"/>
  </si>
  <si>
    <t>制作・役務費</t>
    <rPh sb="0" eb="2">
      <t>セイサク</t>
    </rPh>
    <rPh sb="3" eb="6">
      <t>エキムヒ</t>
    </rPh>
    <phoneticPr fontId="10"/>
  </si>
  <si>
    <t>管理費</t>
    <rPh sb="0" eb="3">
      <t>カンリヒ</t>
    </rPh>
    <phoneticPr fontId="10"/>
  </si>
  <si>
    <t>広報誌のコンテンツ制作、ウェブページ更新等</t>
    <rPh sb="0" eb="3">
      <t>コウホウシ</t>
    </rPh>
    <rPh sb="9" eb="11">
      <t>セイサク</t>
    </rPh>
    <rPh sb="18" eb="20">
      <t>コウシン</t>
    </rPh>
    <rPh sb="20" eb="21">
      <t>トウ</t>
    </rPh>
    <phoneticPr fontId="10"/>
  </si>
  <si>
    <t>広報誌の印刷配布等</t>
    <rPh sb="0" eb="2">
      <t>コウホウ</t>
    </rPh>
    <rPh sb="2" eb="3">
      <t>シ</t>
    </rPh>
    <rPh sb="4" eb="6">
      <t>インサツ</t>
    </rPh>
    <rPh sb="6" eb="8">
      <t>ハイフ</t>
    </rPh>
    <rPh sb="8" eb="9">
      <t>トウ</t>
    </rPh>
    <phoneticPr fontId="10"/>
  </si>
  <si>
    <t>一般管理費</t>
    <rPh sb="0" eb="2">
      <t>イッパン</t>
    </rPh>
    <rPh sb="2" eb="5">
      <t>カンリヒ</t>
    </rPh>
    <phoneticPr fontId="10"/>
  </si>
  <si>
    <t>動画の制作等</t>
    <rPh sb="0" eb="2">
      <t>ドウガ</t>
    </rPh>
    <rPh sb="3" eb="5">
      <t>セイサク</t>
    </rPh>
    <rPh sb="5" eb="6">
      <t>トウ</t>
    </rPh>
    <phoneticPr fontId="10"/>
  </si>
  <si>
    <t>インターネット広告の掲載等</t>
    <rPh sb="7" eb="9">
      <t>コウコク</t>
    </rPh>
    <rPh sb="10" eb="12">
      <t>ケイサイ</t>
    </rPh>
    <rPh sb="12" eb="13">
      <t>トウ</t>
    </rPh>
    <phoneticPr fontId="10"/>
  </si>
  <si>
    <t>制作・放送費</t>
    <rPh sb="0" eb="2">
      <t>セイサク</t>
    </rPh>
    <rPh sb="3" eb="5">
      <t>ホウソウ</t>
    </rPh>
    <rPh sb="5" eb="6">
      <t>ヒ</t>
    </rPh>
    <phoneticPr fontId="10"/>
  </si>
  <si>
    <t>制作・広告費</t>
    <rPh sb="0" eb="2">
      <t>セイサク</t>
    </rPh>
    <rPh sb="3" eb="6">
      <t>コウコクヒ</t>
    </rPh>
    <phoneticPr fontId="10"/>
  </si>
  <si>
    <t>広告費</t>
    <rPh sb="0" eb="3">
      <t>コウコクヒ</t>
    </rPh>
    <phoneticPr fontId="10"/>
  </si>
  <si>
    <t>テレビ番組の制作・放送</t>
    <rPh sb="3" eb="5">
      <t>バングミ</t>
    </rPh>
    <rPh sb="6" eb="8">
      <t>セイサク</t>
    </rPh>
    <rPh sb="9" eb="11">
      <t>ホウソウ</t>
    </rPh>
    <phoneticPr fontId="10"/>
  </si>
  <si>
    <t>番組制作、動画制作・改修等</t>
    <rPh sb="0" eb="2">
      <t>バングミ</t>
    </rPh>
    <rPh sb="2" eb="4">
      <t>セイサク</t>
    </rPh>
    <rPh sb="5" eb="7">
      <t>ドウガ</t>
    </rPh>
    <rPh sb="7" eb="9">
      <t>セイサク</t>
    </rPh>
    <rPh sb="10" eb="12">
      <t>カイシュウ</t>
    </rPh>
    <rPh sb="12" eb="13">
      <t>トウ</t>
    </rPh>
    <phoneticPr fontId="10"/>
  </si>
  <si>
    <t>オンラインイベント開催等</t>
    <rPh sb="9" eb="11">
      <t>カイサイ</t>
    </rPh>
    <rPh sb="11" eb="12">
      <t>トウ</t>
    </rPh>
    <phoneticPr fontId="10"/>
  </si>
  <si>
    <t>ウェブ用記事コンテンツの制作・広告</t>
    <rPh sb="3" eb="4">
      <t>ヨウ</t>
    </rPh>
    <rPh sb="4" eb="6">
      <t>キジ</t>
    </rPh>
    <rPh sb="12" eb="14">
      <t>セイサク</t>
    </rPh>
    <rPh sb="15" eb="17">
      <t>コウコク</t>
    </rPh>
    <phoneticPr fontId="10"/>
  </si>
  <si>
    <t>インターネット広告の掲載</t>
    <rPh sb="7" eb="9">
      <t>コウコク</t>
    </rPh>
    <rPh sb="10" eb="12">
      <t>ケイサイ</t>
    </rPh>
    <phoneticPr fontId="10"/>
  </si>
  <si>
    <t>制作・広告費</t>
    <rPh sb="0" eb="2">
      <t>セイサク</t>
    </rPh>
    <rPh sb="3" eb="5">
      <t>コウコク</t>
    </rPh>
    <rPh sb="5" eb="6">
      <t>ヒ</t>
    </rPh>
    <phoneticPr fontId="10"/>
  </si>
  <si>
    <t>インターネット広告の制作・掲載</t>
    <rPh sb="7" eb="9">
      <t>コウコク</t>
    </rPh>
    <rPh sb="10" eb="12">
      <t>セイサク</t>
    </rPh>
    <rPh sb="13" eb="15">
      <t>ケイサイ</t>
    </rPh>
    <phoneticPr fontId="10"/>
  </si>
  <si>
    <t>ウェブサイト配信改善サポート</t>
    <rPh sb="6" eb="8">
      <t>ハイシン</t>
    </rPh>
    <rPh sb="8" eb="10">
      <t>カイゼン</t>
    </rPh>
    <phoneticPr fontId="10"/>
  </si>
  <si>
    <t>オウンド動画の制作等</t>
    <rPh sb="4" eb="6">
      <t>ドウガ</t>
    </rPh>
    <rPh sb="7" eb="9">
      <t>セイサク</t>
    </rPh>
    <rPh sb="9" eb="10">
      <t>トウ</t>
    </rPh>
    <phoneticPr fontId="10"/>
  </si>
  <si>
    <t>動画変換作業等</t>
    <rPh sb="0" eb="2">
      <t>ドウガ</t>
    </rPh>
    <rPh sb="2" eb="4">
      <t>ヘンカン</t>
    </rPh>
    <rPh sb="4" eb="6">
      <t>サギョウ</t>
    </rPh>
    <rPh sb="6" eb="7">
      <t>トウ</t>
    </rPh>
    <phoneticPr fontId="10"/>
  </si>
  <si>
    <t>ウェブ用記事の制作・掲載等</t>
    <rPh sb="3" eb="4">
      <t>ヨウ</t>
    </rPh>
    <rPh sb="4" eb="6">
      <t>キジ</t>
    </rPh>
    <rPh sb="7" eb="9">
      <t>セイサク</t>
    </rPh>
    <rPh sb="10" eb="12">
      <t>ケイサイ</t>
    </rPh>
    <rPh sb="12" eb="13">
      <t>トウ</t>
    </rPh>
    <phoneticPr fontId="10"/>
  </si>
  <si>
    <t>制作・放送・広告費</t>
    <rPh sb="0" eb="2">
      <t>セイサク</t>
    </rPh>
    <rPh sb="3" eb="5">
      <t>ホウソウ</t>
    </rPh>
    <rPh sb="6" eb="9">
      <t>コウコクヒ</t>
    </rPh>
    <phoneticPr fontId="10"/>
  </si>
  <si>
    <t>ウェブ用記事の制作・掲載</t>
    <rPh sb="3" eb="4">
      <t>ヨウ</t>
    </rPh>
    <rPh sb="4" eb="6">
      <t>キジ</t>
    </rPh>
    <rPh sb="7" eb="9">
      <t>セイサク</t>
    </rPh>
    <rPh sb="10" eb="12">
      <t>ケイサイ</t>
    </rPh>
    <phoneticPr fontId="10"/>
  </si>
  <si>
    <t>テレビＣＭの制作・放送、インターネット広告の掲載</t>
    <rPh sb="6" eb="8">
      <t>セイサク</t>
    </rPh>
    <rPh sb="9" eb="11">
      <t>ホウソウ</t>
    </rPh>
    <rPh sb="19" eb="21">
      <t>コウコク</t>
    </rPh>
    <rPh sb="22" eb="24">
      <t>ケイサイ</t>
    </rPh>
    <phoneticPr fontId="10"/>
  </si>
  <si>
    <t>ウェブページの改修</t>
    <rPh sb="7" eb="9">
      <t>カイシュウ</t>
    </rPh>
    <phoneticPr fontId="10"/>
  </si>
  <si>
    <t>国際広報戦略の立案・実施の一部</t>
    <rPh sb="0" eb="2">
      <t>コクサイ</t>
    </rPh>
    <rPh sb="2" eb="4">
      <t>コウホウ</t>
    </rPh>
    <rPh sb="4" eb="6">
      <t>センリャク</t>
    </rPh>
    <rPh sb="7" eb="9">
      <t>リツアン</t>
    </rPh>
    <rPh sb="10" eb="12">
      <t>ジッシ</t>
    </rPh>
    <rPh sb="13" eb="15">
      <t>イチブ</t>
    </rPh>
    <phoneticPr fontId="10"/>
  </si>
  <si>
    <t>国際広報戦略の立案・実施</t>
    <rPh sb="0" eb="2">
      <t>コクサイ</t>
    </rPh>
    <rPh sb="2" eb="4">
      <t>コウホウ</t>
    </rPh>
    <rPh sb="4" eb="6">
      <t>センリャク</t>
    </rPh>
    <rPh sb="7" eb="9">
      <t>リツアン</t>
    </rPh>
    <rPh sb="10" eb="12">
      <t>ジッシ</t>
    </rPh>
    <phoneticPr fontId="10"/>
  </si>
  <si>
    <t>支出委任</t>
    <rPh sb="0" eb="2">
      <t>シシュツ</t>
    </rPh>
    <rPh sb="2" eb="4">
      <t>イニン</t>
    </rPh>
    <phoneticPr fontId="10"/>
  </si>
  <si>
    <t>システム機器等の保守・運用</t>
    <rPh sb="4" eb="6">
      <t>キキ</t>
    </rPh>
    <rPh sb="6" eb="7">
      <t>トウ</t>
    </rPh>
    <rPh sb="8" eb="10">
      <t>ホシュ</t>
    </rPh>
    <rPh sb="11" eb="13">
      <t>ウンヨウ</t>
    </rPh>
    <phoneticPr fontId="10"/>
  </si>
  <si>
    <t>システム機器等の更新</t>
    <rPh sb="4" eb="6">
      <t>キキ</t>
    </rPh>
    <rPh sb="6" eb="7">
      <t>トウ</t>
    </rPh>
    <rPh sb="8" eb="10">
      <t>コウシン</t>
    </rPh>
    <phoneticPr fontId="10"/>
  </si>
  <si>
    <t>㈱ジャパンジャーナル</t>
    <phoneticPr fontId="10"/>
  </si>
  <si>
    <t>電子雑誌（英字）の制作</t>
    <phoneticPr fontId="10"/>
  </si>
  <si>
    <t>-</t>
    <phoneticPr fontId="10"/>
  </si>
  <si>
    <t>（一社）海外日系新聞放送協会</t>
    <phoneticPr fontId="10"/>
  </si>
  <si>
    <t>海外日系新聞掲載業務</t>
    <phoneticPr fontId="10"/>
  </si>
  <si>
    <t>㈱ｴﾇ･ﾃｨ･ﾃｨ･ｱﾄﾞ</t>
    <phoneticPr fontId="10"/>
  </si>
  <si>
    <t>「令和２年度日本の魅力発信に資する書籍の翻訳出版」事業</t>
    <phoneticPr fontId="10"/>
  </si>
  <si>
    <t>動画の改修</t>
    <rPh sb="0" eb="2">
      <t>ドウガ</t>
    </rPh>
    <rPh sb="3" eb="5">
      <t>カイシュウ</t>
    </rPh>
    <phoneticPr fontId="10"/>
  </si>
  <si>
    <t>CNN制作動画の改修</t>
    <phoneticPr fontId="10"/>
  </si>
  <si>
    <t>三菱ＵＦＪリサーチ＆コンサルティング㈱</t>
    <phoneticPr fontId="10"/>
  </si>
  <si>
    <t>我が国の領土・主権に関する論文等の発信・コンサルティング事業</t>
    <phoneticPr fontId="10"/>
  </si>
  <si>
    <t>（一財）平和・安全保障研究所</t>
    <phoneticPr fontId="10"/>
  </si>
  <si>
    <t>「東シナ海及び南シナ海をめぐる国際情勢と日本の領土」に関するセミナーの企画・運営等業務</t>
    <phoneticPr fontId="10"/>
  </si>
  <si>
    <t>（一社）日本安全保障戦略研究所</t>
    <phoneticPr fontId="10"/>
  </si>
  <si>
    <t>「東アジア情勢をめぐる国際関係・安全保障環境の変化と国際社会の対応」に関するセミナーの企画・運営等業務</t>
    <phoneticPr fontId="10"/>
  </si>
  <si>
    <t>電子雑誌（英字）の制作の一部</t>
    <rPh sb="12" eb="14">
      <t>イチブ</t>
    </rPh>
    <phoneticPr fontId="10"/>
  </si>
  <si>
    <t>「令和２年度日本の魅力発信に資する書籍の翻訳出版」事業の一部</t>
    <phoneticPr fontId="10"/>
  </si>
  <si>
    <t>我が国の令和２年度の戦略的メッセージの理解促進・浸透</t>
    <phoneticPr fontId="10"/>
  </si>
  <si>
    <t>重要な発信機会を捉えた国際広報と広報効果の評価</t>
    <phoneticPr fontId="10"/>
  </si>
  <si>
    <t>日本経済に対する国際的な理解・信任を高めることを目的とした戦略的国際広報</t>
    <phoneticPr fontId="10"/>
  </si>
  <si>
    <t>ITを活用した国際広報</t>
    <phoneticPr fontId="10"/>
  </si>
  <si>
    <t>グローバルな課題の解決に向けた日本の取り組みへの理解度向上に関する戦略的国際広報</t>
    <phoneticPr fontId="10"/>
  </si>
  <si>
    <t>日本の強みや魅力の発信を通じた対日理解及びプレゼンスの向上に向けた戦略的国際広報</t>
    <phoneticPr fontId="10"/>
  </si>
  <si>
    <t>職員旅費</t>
    <rPh sb="0" eb="2">
      <t>ショクイン</t>
    </rPh>
    <rPh sb="2" eb="4">
      <t>リョヒ</t>
    </rPh>
    <phoneticPr fontId="10"/>
  </si>
  <si>
    <t>・常に変化する国際情勢や、変化の激しいメディア環境及びトレンドを把握し、国や民間機関で行われている調査やメディア分析も随時踏まえながら、最適な広報手法を採用する必要がある。
・論調分析を強化して国際情勢の変化に応じたタイムリーなものとし、定点観測調査にも当室が主要な訴求対象と考えるハイレベル層に特化した内容を盛り込み、それらの分析結果を踏まえて迅速な広報を行うなど、PDCAサイクルを強化し、事業の継続的な改善に努めている。</t>
    <rPh sb="13" eb="15">
      <t>ヘンカ</t>
    </rPh>
    <rPh sb="16" eb="17">
      <t>ハゲ</t>
    </rPh>
    <rPh sb="25" eb="26">
      <t>オヨ</t>
    </rPh>
    <rPh sb="32" eb="34">
      <t>ハアク</t>
    </rPh>
    <rPh sb="36" eb="37">
      <t>クニ</t>
    </rPh>
    <rPh sb="38" eb="40">
      <t>ミンカン</t>
    </rPh>
    <rPh sb="40" eb="42">
      <t>キカン</t>
    </rPh>
    <rPh sb="43" eb="44">
      <t>オコナ</t>
    </rPh>
    <rPh sb="49" eb="51">
      <t>チョウサ</t>
    </rPh>
    <rPh sb="56" eb="58">
      <t>ブンセキ</t>
    </rPh>
    <rPh sb="59" eb="61">
      <t>ズイジ</t>
    </rPh>
    <rPh sb="61" eb="62">
      <t>フ</t>
    </rPh>
    <rPh sb="68" eb="70">
      <t>サイテキ</t>
    </rPh>
    <rPh sb="71" eb="73">
      <t>コウホウ</t>
    </rPh>
    <rPh sb="73" eb="75">
      <t>シュホウ</t>
    </rPh>
    <rPh sb="76" eb="78">
      <t>サイヨウ</t>
    </rPh>
    <rPh sb="80" eb="82">
      <t>ヒツヨウ</t>
    </rPh>
    <rPh sb="88" eb="90">
      <t>ロンチョウ</t>
    </rPh>
    <rPh sb="90" eb="92">
      <t>ブンセキ</t>
    </rPh>
    <rPh sb="93" eb="95">
      <t>キョウカ</t>
    </rPh>
    <rPh sb="97" eb="99">
      <t>コクサイ</t>
    </rPh>
    <rPh sb="99" eb="101">
      <t>ジョウセイ</t>
    </rPh>
    <rPh sb="102" eb="104">
      <t>ヘンカ</t>
    </rPh>
    <rPh sb="105" eb="106">
      <t>オウ</t>
    </rPh>
    <rPh sb="119" eb="121">
      <t>テイテン</t>
    </rPh>
    <rPh sb="121" eb="123">
      <t>カンソク</t>
    </rPh>
    <rPh sb="123" eb="125">
      <t>チョウサ</t>
    </rPh>
    <rPh sb="127" eb="129">
      <t>トウシツ</t>
    </rPh>
    <rPh sb="130" eb="132">
      <t>シュヨウ</t>
    </rPh>
    <rPh sb="133" eb="135">
      <t>ソキュウ</t>
    </rPh>
    <rPh sb="135" eb="137">
      <t>タイショウ</t>
    </rPh>
    <rPh sb="138" eb="139">
      <t>カンガ</t>
    </rPh>
    <rPh sb="146" eb="147">
      <t>ソウ</t>
    </rPh>
    <rPh sb="148" eb="150">
      <t>トッカ</t>
    </rPh>
    <rPh sb="152" eb="154">
      <t>ナイヨウ</t>
    </rPh>
    <rPh sb="155" eb="156">
      <t>モ</t>
    </rPh>
    <rPh sb="157" eb="158">
      <t>コ</t>
    </rPh>
    <rPh sb="164" eb="166">
      <t>ブンセキ</t>
    </rPh>
    <rPh sb="166" eb="168">
      <t>ケッカ</t>
    </rPh>
    <rPh sb="169" eb="170">
      <t>フ</t>
    </rPh>
    <rPh sb="173" eb="175">
      <t>ジンソク</t>
    </rPh>
    <rPh sb="176" eb="178">
      <t>コウホウ</t>
    </rPh>
    <rPh sb="179" eb="180">
      <t>オコナ</t>
    </rPh>
    <rPh sb="200" eb="203">
      <t>ケイゾクテキ</t>
    </rPh>
    <rPh sb="204" eb="206">
      <t>カイゼン</t>
    </rPh>
    <rPh sb="207" eb="208">
      <t>ツト</t>
    </rPh>
    <phoneticPr fontId="3"/>
  </si>
  <si>
    <t>シンポジウムの実施等</t>
    <rPh sb="7" eb="9">
      <t>ジッシ</t>
    </rPh>
    <rPh sb="9" eb="10">
      <t>ナド</t>
    </rPh>
    <phoneticPr fontId="10"/>
  </si>
  <si>
    <t>b.㈱博報堂</t>
    <phoneticPr fontId="10"/>
  </si>
  <si>
    <t>c.㈱文化工房</t>
    <phoneticPr fontId="10"/>
  </si>
  <si>
    <t>動画の作成等</t>
    <rPh sb="0" eb="2">
      <t>ドウガ</t>
    </rPh>
    <rPh sb="3" eb="5">
      <t>サクセイ</t>
    </rPh>
    <rPh sb="5" eb="6">
      <t>ナド</t>
    </rPh>
    <phoneticPr fontId="10"/>
  </si>
  <si>
    <t>領土保全関連パンフレットの改訂及び複製</t>
    <rPh sb="0" eb="2">
      <t>リョウド</t>
    </rPh>
    <rPh sb="2" eb="4">
      <t>ホゼン</t>
    </rPh>
    <rPh sb="4" eb="6">
      <t>カンレン</t>
    </rPh>
    <rPh sb="13" eb="15">
      <t>カイテイ</t>
    </rPh>
    <rPh sb="15" eb="16">
      <t>オヨ</t>
    </rPh>
    <rPh sb="17" eb="19">
      <t>フクセイ</t>
    </rPh>
    <phoneticPr fontId="10"/>
  </si>
  <si>
    <t>d.㈱JＰキャリアコンサルティング</t>
    <phoneticPr fontId="10"/>
  </si>
  <si>
    <t>賃金</t>
    <rPh sb="0" eb="2">
      <t>チンギン</t>
    </rPh>
    <phoneticPr fontId="10"/>
  </si>
  <si>
    <t>派遣職員給与（１名）</t>
    <rPh sb="0" eb="2">
      <t>ハケン</t>
    </rPh>
    <rPh sb="2" eb="4">
      <t>ショクイン</t>
    </rPh>
    <rPh sb="4" eb="6">
      <t>キュウヨ</t>
    </rPh>
    <rPh sb="8" eb="9">
      <t>メイ</t>
    </rPh>
    <phoneticPr fontId="10"/>
  </si>
  <si>
    <t>ウェブコンテンツ制作・掲載</t>
    <rPh sb="8" eb="10">
      <t>セイサク</t>
    </rPh>
    <rPh sb="11" eb="13">
      <t>ケイサイ</t>
    </rPh>
    <phoneticPr fontId="10"/>
  </si>
  <si>
    <t>f.㈱朝日エンジニアリング</t>
    <phoneticPr fontId="10"/>
  </si>
  <si>
    <t>g.㈱JＰキャリアコンサルティング</t>
    <phoneticPr fontId="10"/>
  </si>
  <si>
    <t>国際機関a</t>
    <rPh sb="0" eb="2">
      <t>コクサイ</t>
    </rPh>
    <rPh sb="2" eb="4">
      <t>キカン</t>
    </rPh>
    <phoneticPr fontId="10"/>
  </si>
  <si>
    <t>海外シンクタンク事業等</t>
    <rPh sb="0" eb="2">
      <t>カイガイ</t>
    </rPh>
    <rPh sb="8" eb="10">
      <t>ジギョウ</t>
    </rPh>
    <rPh sb="10" eb="11">
      <t>ナド</t>
    </rPh>
    <phoneticPr fontId="10"/>
  </si>
  <si>
    <t>国際機関ｂ</t>
    <rPh sb="0" eb="2">
      <t>コクサイ</t>
    </rPh>
    <rPh sb="2" eb="4">
      <t>キカン</t>
    </rPh>
    <phoneticPr fontId="10"/>
  </si>
  <si>
    <t>国際機関ｃ</t>
    <rPh sb="0" eb="2">
      <t>コクサイ</t>
    </rPh>
    <rPh sb="2" eb="4">
      <t>キカン</t>
    </rPh>
    <phoneticPr fontId="10"/>
  </si>
  <si>
    <t>国際機関ｄ</t>
    <rPh sb="0" eb="2">
      <t>コクサイ</t>
    </rPh>
    <rPh sb="2" eb="4">
      <t>キカン</t>
    </rPh>
    <phoneticPr fontId="10"/>
  </si>
  <si>
    <t>国際機関e</t>
    <rPh sb="0" eb="2">
      <t>コクサイ</t>
    </rPh>
    <rPh sb="2" eb="4">
      <t>キカン</t>
    </rPh>
    <phoneticPr fontId="10"/>
  </si>
  <si>
    <t>国際機関ｆ</t>
    <rPh sb="0" eb="2">
      <t>コクサイ</t>
    </rPh>
    <rPh sb="2" eb="4">
      <t>キカン</t>
    </rPh>
    <phoneticPr fontId="10"/>
  </si>
  <si>
    <t>国際機関ｇ</t>
    <rPh sb="0" eb="2">
      <t>コクサイ</t>
    </rPh>
    <rPh sb="2" eb="4">
      <t>キカン</t>
    </rPh>
    <phoneticPr fontId="10"/>
  </si>
  <si>
    <t>国際機関ｈ</t>
    <rPh sb="0" eb="2">
      <t>コクサイ</t>
    </rPh>
    <rPh sb="2" eb="4">
      <t>キカン</t>
    </rPh>
    <phoneticPr fontId="10"/>
  </si>
  <si>
    <t>国際機関i</t>
    <rPh sb="0" eb="2">
      <t>コクサイ</t>
    </rPh>
    <rPh sb="2" eb="4">
      <t>キカン</t>
    </rPh>
    <phoneticPr fontId="10"/>
  </si>
  <si>
    <t>国際機関ｊ</t>
    <rPh sb="0" eb="2">
      <t>コクサイ</t>
    </rPh>
    <rPh sb="2" eb="4">
      <t>キカン</t>
    </rPh>
    <phoneticPr fontId="10"/>
  </si>
  <si>
    <t>領土保全関連パンフレットの改訂及び複製</t>
    <rPh sb="0" eb="4">
      <t>リョウドホゼン</t>
    </rPh>
    <rPh sb="4" eb="6">
      <t>カンレン</t>
    </rPh>
    <rPh sb="13" eb="15">
      <t>カイテイ</t>
    </rPh>
    <rPh sb="15" eb="16">
      <t>オヨ</t>
    </rPh>
    <rPh sb="17" eb="19">
      <t>フクセイ</t>
    </rPh>
    <phoneticPr fontId="10"/>
  </si>
  <si>
    <t>動画作成に係る事務的業務</t>
    <rPh sb="0" eb="2">
      <t>ドウガ</t>
    </rPh>
    <rPh sb="2" eb="4">
      <t>サクセイ</t>
    </rPh>
    <rPh sb="5" eb="6">
      <t>カカ</t>
    </rPh>
    <rPh sb="7" eb="10">
      <t>ジムテキ</t>
    </rPh>
    <rPh sb="10" eb="12">
      <t>ギョウム</t>
    </rPh>
    <phoneticPr fontId="10"/>
  </si>
  <si>
    <t>富士ソフト㈱</t>
    <rPh sb="0" eb="2">
      <t>フジ</t>
    </rPh>
    <phoneticPr fontId="10"/>
  </si>
  <si>
    <t>招へいに係る事務的業務</t>
    <rPh sb="0" eb="1">
      <t>ショウ</t>
    </rPh>
    <rPh sb="4" eb="5">
      <t>カカ</t>
    </rPh>
    <rPh sb="6" eb="9">
      <t>ジムテキ</t>
    </rPh>
    <rPh sb="9" eb="11">
      <t>ギョウム</t>
    </rPh>
    <phoneticPr fontId="10"/>
  </si>
  <si>
    <t>㈱朝日エンジニアリング</t>
    <rPh sb="1" eb="3">
      <t>アサヒ</t>
    </rPh>
    <phoneticPr fontId="10"/>
  </si>
  <si>
    <t>㈱ＪＰキャリアコンサルティング</t>
    <phoneticPr fontId="10"/>
  </si>
  <si>
    <t>令和3年度までに米国知識層の我が国に対する好感度80％</t>
    <rPh sb="0" eb="1">
      <t>レイ</t>
    </rPh>
    <rPh sb="1" eb="2">
      <t>ワ</t>
    </rPh>
    <phoneticPr fontId="8"/>
  </si>
  <si>
    <t>外務省では政策広報については外交政策中心に、在外公館等も活用しつつきめ細やかな広報を行っていることに加え、人的交流の一層の推進の観点から広報を行っている。一方、本事業では、日本経済に関する国際的な理解や信認の向上、地方創生、女性の活躍、働き方改革など、省庁横断的な重要事項について国際理解を促進する広報を行うなど、役割分担を行っている。</t>
    <rPh sb="0" eb="3">
      <t>ガイムショウ</t>
    </rPh>
    <rPh sb="77" eb="79">
      <t>イッポウ</t>
    </rPh>
    <rPh sb="80" eb="81">
      <t>ホン</t>
    </rPh>
    <rPh sb="81" eb="83">
      <t>ジギョウ</t>
    </rPh>
    <rPh sb="86" eb="88">
      <t>ニホン</t>
    </rPh>
    <rPh sb="88" eb="90">
      <t>ケイザイ</t>
    </rPh>
    <rPh sb="91" eb="92">
      <t>カン</t>
    </rPh>
    <rPh sb="94" eb="97">
      <t>コクサイテキ</t>
    </rPh>
    <rPh sb="98" eb="100">
      <t>リカイ</t>
    </rPh>
    <rPh sb="101" eb="103">
      <t>シンニン</t>
    </rPh>
    <rPh sb="104" eb="106">
      <t>コウジョウ</t>
    </rPh>
    <rPh sb="149" eb="151">
      <t>コウホウ</t>
    </rPh>
    <rPh sb="157" eb="159">
      <t>ヤクワリ</t>
    </rPh>
    <rPh sb="159" eb="161">
      <t>ブンタン</t>
    </rPh>
    <rPh sb="162" eb="163">
      <t>オコナ</t>
    </rPh>
    <phoneticPr fontId="3"/>
  </si>
  <si>
    <t>翻訳、編集、その他の人件費等の一部</t>
    <rPh sb="0" eb="2">
      <t>ホンヤク</t>
    </rPh>
    <rPh sb="3" eb="5">
      <t>ヘンシュウ</t>
    </rPh>
    <rPh sb="8" eb="9">
      <t>タ</t>
    </rPh>
    <rPh sb="10" eb="13">
      <t>ジンケンヒ</t>
    </rPh>
    <rPh sb="13" eb="14">
      <t>トウ</t>
    </rPh>
    <phoneticPr fontId="10"/>
  </si>
  <si>
    <t>対日理解促進資料の作成、内外の研究期間及び有識者等との連携等</t>
    <rPh sb="0" eb="2">
      <t>タイニチ</t>
    </rPh>
    <rPh sb="2" eb="4">
      <t>リカイ</t>
    </rPh>
    <rPh sb="4" eb="6">
      <t>ソクシン</t>
    </rPh>
    <rPh sb="6" eb="8">
      <t>シリョウ</t>
    </rPh>
    <rPh sb="9" eb="11">
      <t>サクセイ</t>
    </rPh>
    <rPh sb="12" eb="14">
      <t>ナイガイ</t>
    </rPh>
    <rPh sb="15" eb="17">
      <t>ケンキュウ</t>
    </rPh>
    <rPh sb="17" eb="19">
      <t>キカン</t>
    </rPh>
    <rPh sb="19" eb="20">
      <t>オヨ</t>
    </rPh>
    <rPh sb="21" eb="24">
      <t>ユウシキシャ</t>
    </rPh>
    <rPh sb="24" eb="25">
      <t>トウ</t>
    </rPh>
    <rPh sb="27" eb="29">
      <t>レンケイ</t>
    </rPh>
    <rPh sb="29" eb="30">
      <t>トウ</t>
    </rPh>
    <phoneticPr fontId="10"/>
  </si>
  <si>
    <t>㈱エヌ・ティ・ティ・アド</t>
    <phoneticPr fontId="10"/>
  </si>
  <si>
    <t>㈱クロス・マーケティンググループ</t>
    <phoneticPr fontId="10"/>
  </si>
  <si>
    <t>㈱文化工房</t>
    <rPh sb="1" eb="3">
      <t>ブンカ</t>
    </rPh>
    <rPh sb="3" eb="5">
      <t>コウボウ</t>
    </rPh>
    <phoneticPr fontId="10"/>
  </si>
  <si>
    <t>原則として一般競争入札（総合評価）及び企画競争により調達を行っており、競争性を伴った調達を行っていることから、妥当である。
なお、本事業では一者応札となったものがあったことから、仕様書の見直しを始め、公告期間を延ばす等の改善を行っている。
また、競争性のない随意契約については、海外日系新聞の掲載業務を行うことができる者が他に存在しないことや、動画を制作した者がその改修も行う必要性があることによるものである。</t>
    <rPh sb="26" eb="28">
      <t>チョウタツ</t>
    </rPh>
    <rPh sb="29" eb="30">
      <t>オコナ</t>
    </rPh>
    <rPh sb="39" eb="40">
      <t>トモナ</t>
    </rPh>
    <rPh sb="45" eb="46">
      <t>オコナ</t>
    </rPh>
    <rPh sb="89" eb="92">
      <t>シヨウショ</t>
    </rPh>
    <rPh sb="93" eb="95">
      <t>ミナオ</t>
    </rPh>
    <rPh sb="97" eb="98">
      <t>ハジ</t>
    </rPh>
    <phoneticPr fontId="8"/>
  </si>
  <si>
    <t>米国知識層の我が国に対する好感度（政府広報室調べ）</t>
    <rPh sb="0" eb="2">
      <t>ベイコク</t>
    </rPh>
    <rPh sb="2" eb="4">
      <t>チシキ</t>
    </rPh>
    <rPh sb="4" eb="5">
      <t>ソウ</t>
    </rPh>
    <rPh sb="6" eb="7">
      <t>ワレ</t>
    </rPh>
    <rPh sb="8" eb="9">
      <t>クニ</t>
    </rPh>
    <rPh sb="10" eb="11">
      <t>タイ</t>
    </rPh>
    <rPh sb="13" eb="16">
      <t>コウカンド</t>
    </rPh>
    <rPh sb="17" eb="19">
      <t>セイフ</t>
    </rPh>
    <rPh sb="19" eb="21">
      <t>コウホウ</t>
    </rPh>
    <rPh sb="21" eb="22">
      <t>シツ</t>
    </rPh>
    <rPh sb="22" eb="23">
      <t>シラ</t>
    </rPh>
    <phoneticPr fontId="6"/>
  </si>
  <si>
    <t>O.㈱クロス・マーケティンググループ</t>
    <phoneticPr fontId="10"/>
  </si>
  <si>
    <t>-</t>
    <phoneticPr fontId="10"/>
  </si>
  <si>
    <t>290百万円
/1,799回</t>
    <rPh sb="3" eb="4">
      <t>ヒャク</t>
    </rPh>
    <rPh sb="4" eb="6">
      <t>マンエン</t>
    </rPh>
    <rPh sb="13" eb="14">
      <t>カイ</t>
    </rPh>
    <phoneticPr fontId="9"/>
  </si>
  <si>
    <t>409百万
/2,332回</t>
    <phoneticPr fontId="10"/>
  </si>
  <si>
    <t>348百万
/3,139回</t>
    <rPh sb="3" eb="5">
      <t>ヒャクマン</t>
    </rPh>
    <rPh sb="12" eb="13">
      <t>カイ</t>
    </rPh>
    <phoneticPr fontId="10"/>
  </si>
  <si>
    <t>・上記の変化に対応しながら同じ予算でより多くの成果を引き出すため、広報ターゲットの一層明確化・細分化や、適切なタイミングにおける広報効果の把握等、費用対効果が最大化されるよう取り組む。
・国際広報事業の成果をPDCA調査によってターゲットごとに分析・評価しており、その結果、対日理解度や好感度の向上等に一定程度の効果を上げていることが分かっており、こうした調査結果を、翌年度事業の内容改善にも生かしていく。
・契約の手法についても、令和３年度の事業では競争性のより高い一般競争入札による調達を大幅に増やすこととしている。</t>
    <rPh sb="94" eb="96">
      <t>コクサイ</t>
    </rPh>
    <rPh sb="96" eb="98">
      <t>コウホウ</t>
    </rPh>
    <rPh sb="98" eb="100">
      <t>ジギョウ</t>
    </rPh>
    <rPh sb="101" eb="103">
      <t>セイカ</t>
    </rPh>
    <rPh sb="108" eb="110">
      <t>チョウサ</t>
    </rPh>
    <rPh sb="122" eb="124">
      <t>ブンセキ</t>
    </rPh>
    <rPh sb="125" eb="127">
      <t>ヒョウカ</t>
    </rPh>
    <rPh sb="134" eb="136">
      <t>ケッカ</t>
    </rPh>
    <rPh sb="137" eb="139">
      <t>タイニチ</t>
    </rPh>
    <rPh sb="139" eb="142">
      <t>リカイド</t>
    </rPh>
    <rPh sb="143" eb="146">
      <t>コウカンド</t>
    </rPh>
    <rPh sb="147" eb="149">
      <t>コウジョウ</t>
    </rPh>
    <rPh sb="149" eb="150">
      <t>ナド</t>
    </rPh>
    <rPh sb="151" eb="153">
      <t>イッテイ</t>
    </rPh>
    <rPh sb="153" eb="155">
      <t>テイド</t>
    </rPh>
    <rPh sb="156" eb="158">
      <t>コウカ</t>
    </rPh>
    <rPh sb="159" eb="160">
      <t>ア</t>
    </rPh>
    <rPh sb="167" eb="168">
      <t>ワ</t>
    </rPh>
    <rPh sb="178" eb="180">
      <t>チョウサ</t>
    </rPh>
    <rPh sb="180" eb="182">
      <t>ケッカ</t>
    </rPh>
    <rPh sb="184" eb="187">
      <t>ヨクネンド</t>
    </rPh>
    <rPh sb="187" eb="189">
      <t>ジギョウ</t>
    </rPh>
    <rPh sb="190" eb="192">
      <t>ナイヨウ</t>
    </rPh>
    <rPh sb="192" eb="194">
      <t>カイゼン</t>
    </rPh>
    <rPh sb="196" eb="197">
      <t>イ</t>
    </rPh>
    <rPh sb="205" eb="207">
      <t>ケイヤク</t>
    </rPh>
    <rPh sb="208" eb="210">
      <t>シュホウ</t>
    </rPh>
    <rPh sb="216" eb="218">
      <t>レイワ</t>
    </rPh>
    <rPh sb="219" eb="221">
      <t>ネンド</t>
    </rPh>
    <rPh sb="222" eb="224">
      <t>ジギョウ</t>
    </rPh>
    <rPh sb="226" eb="229">
      <t>キョウソウセイ</t>
    </rPh>
    <rPh sb="232" eb="233">
      <t>タカ</t>
    </rPh>
    <rPh sb="234" eb="236">
      <t>イッパン</t>
    </rPh>
    <rPh sb="236" eb="238">
      <t>キョウソウ</t>
    </rPh>
    <rPh sb="238" eb="240">
      <t>ニュウサツ</t>
    </rPh>
    <rPh sb="243" eb="245">
      <t>チョウタツ</t>
    </rPh>
    <rPh sb="246" eb="248">
      <t>オオハバ</t>
    </rPh>
    <rPh sb="249" eb="250">
      <t>フ</t>
    </rPh>
    <phoneticPr fontId="3"/>
  </si>
  <si>
    <t>日本の強みや魅力の発信を通じた対日理解及びプレゼンスの向上に向けた戦略的国際広報の一部</t>
    <rPh sb="41" eb="43">
      <t>イチブ</t>
    </rPh>
    <phoneticPr fontId="10"/>
  </si>
  <si>
    <t>政府海外広報用キュレーターCMSサーバー機器更新</t>
    <phoneticPr fontId="10"/>
  </si>
  <si>
    <t>政府海外広報用キュレーターCMSサーバー保守・運用</t>
    <phoneticPr fontId="10"/>
  </si>
  <si>
    <t>成果目標を上回る実績を達成している。このことを踏まえ、最終年度の目標値を令和2年度よりも高く設定した。</t>
    <rPh sb="0" eb="2">
      <t>セイカ</t>
    </rPh>
    <rPh sb="2" eb="4">
      <t>モクヒョウ</t>
    </rPh>
    <rPh sb="5" eb="7">
      <t>ウワマワ</t>
    </rPh>
    <rPh sb="8" eb="10">
      <t>ジッセキ</t>
    </rPh>
    <rPh sb="11" eb="13">
      <t>タッセイ</t>
    </rPh>
    <rPh sb="23" eb="24">
      <t>フ</t>
    </rPh>
    <rPh sb="27" eb="29">
      <t>サイシュウ</t>
    </rPh>
    <rPh sb="29" eb="31">
      <t>ネンド</t>
    </rPh>
    <rPh sb="32" eb="35">
      <t>モクヒョウチ</t>
    </rPh>
    <rPh sb="36" eb="38">
      <t>レイワ</t>
    </rPh>
    <rPh sb="39" eb="41">
      <t>ネンド</t>
    </rPh>
    <rPh sb="44" eb="45">
      <t>タカ</t>
    </rPh>
    <rPh sb="46" eb="48">
      <t>セッテイ</t>
    </rPh>
    <phoneticPr fontId="8"/>
  </si>
  <si>
    <t>見込みに概ね見合ったものとなっている。</t>
    <rPh sb="0" eb="2">
      <t>ミコ</t>
    </rPh>
    <rPh sb="4" eb="5">
      <t>オオム</t>
    </rPh>
    <rPh sb="6" eb="8">
      <t>ミア</t>
    </rPh>
    <phoneticPr fontId="2"/>
  </si>
  <si>
    <t>対外発信力の強化はグローバル化された国際社会において喫緊の課題であり、優先度の高い事業である。</t>
    <phoneticPr fontId="10"/>
  </si>
  <si>
    <t>-</t>
    <phoneticPr fontId="10"/>
  </si>
  <si>
    <t>-</t>
    <phoneticPr fontId="10"/>
  </si>
  <si>
    <t>-</t>
    <phoneticPr fontId="10"/>
  </si>
  <si>
    <t>２．政府広報</t>
    <rPh sb="2" eb="4">
      <t>セイフ</t>
    </rPh>
    <rPh sb="4" eb="6">
      <t>コウホウ</t>
    </rPh>
    <phoneticPr fontId="10"/>
  </si>
  <si>
    <t>２．政府広報の戦略的な展開</t>
    <rPh sb="2" eb="4">
      <t>セイフ</t>
    </rPh>
    <rPh sb="4" eb="6">
      <t>コウホウ</t>
    </rPh>
    <rPh sb="7" eb="9">
      <t>センリャク</t>
    </rPh>
    <rPh sb="9" eb="10">
      <t>テキ</t>
    </rPh>
    <rPh sb="11" eb="13">
      <t>テンカイ</t>
    </rPh>
    <phoneticPr fontId="10"/>
  </si>
  <si>
    <t>領土保全につながる我が国の基本的立場や国際協力の取組等に関する動画の作成及び事後評価調査等</t>
    <rPh sb="0" eb="2">
      <t>リョウド</t>
    </rPh>
    <rPh sb="2" eb="4">
      <t>ホゼン</t>
    </rPh>
    <rPh sb="9" eb="10">
      <t>ワ</t>
    </rPh>
    <rPh sb="11" eb="12">
      <t>クニ</t>
    </rPh>
    <rPh sb="13" eb="16">
      <t>キホンテキ</t>
    </rPh>
    <rPh sb="16" eb="18">
      <t>タチバ</t>
    </rPh>
    <rPh sb="19" eb="21">
      <t>コクサイ</t>
    </rPh>
    <rPh sb="21" eb="23">
      <t>キョウリョク</t>
    </rPh>
    <rPh sb="24" eb="26">
      <t>トリクミ</t>
    </rPh>
    <rPh sb="26" eb="27">
      <t>トウ</t>
    </rPh>
    <rPh sb="28" eb="29">
      <t>カン</t>
    </rPh>
    <rPh sb="31" eb="33">
      <t>ドウガ</t>
    </rPh>
    <rPh sb="34" eb="36">
      <t>サクセイ</t>
    </rPh>
    <rPh sb="36" eb="37">
      <t>オヨ</t>
    </rPh>
    <rPh sb="38" eb="40">
      <t>ジゴ</t>
    </rPh>
    <rPh sb="40" eb="42">
      <t>ヒョウカ</t>
    </rPh>
    <rPh sb="42" eb="44">
      <t>チョウサ</t>
    </rPh>
    <rPh sb="44" eb="45">
      <t>トウ</t>
    </rPh>
    <phoneticPr fontId="10"/>
  </si>
  <si>
    <t>国際広報経費</t>
    <rPh sb="0" eb="2">
      <t>コクサイ</t>
    </rPh>
    <rPh sb="2" eb="4">
      <t>コウホウ</t>
    </rPh>
    <rPh sb="4" eb="6">
      <t>ケイヒ</t>
    </rPh>
    <phoneticPr fontId="1"/>
  </si>
  <si>
    <t>　国際社会に対し、以下の手段を用いて広報を行っている。
①国内外のシンクタンクや内外の有識者等との連携
②日本の魅力を発信し対日理解を促進する資料等の整備
③海外での特定のイベントの際の日本ＰＲ
④海外テレビ、ＳＮＳやIT活用等による国際広報の強化
　JapanGovサイトの経費については、令和4年度概算要求からデジタル庁にて予算計上。</t>
    <rPh sb="1" eb="3">
      <t>コクサイ</t>
    </rPh>
    <rPh sb="3" eb="5">
      <t>シャカイ</t>
    </rPh>
    <rPh sb="6" eb="7">
      <t>タイ</t>
    </rPh>
    <rPh sb="9" eb="11">
      <t>イカ</t>
    </rPh>
    <rPh sb="12" eb="14">
      <t>シュダン</t>
    </rPh>
    <rPh sb="15" eb="16">
      <t>モチ</t>
    </rPh>
    <rPh sb="18" eb="20">
      <t>コウホウ</t>
    </rPh>
    <rPh sb="21" eb="22">
      <t>オコナ</t>
    </rPh>
    <phoneticPr fontId="9"/>
  </si>
  <si>
    <t>新たな成長推進枠：895
重点4分野のうち、グリーン及び地方活性化に係る我が国の取組について、G7、Ｇ20を始めとする首脳レベル会合等重要な機会を捉えた国際広報を強化する経費を充当するために増額要求するもの。
また、（目）情報処理業務庁費の減額については、JapanGovサイトの経費が令和4年度概算要求からデジタル庁にて予算計上されるため。</t>
    <rPh sb="0" eb="1">
      <t>アラ</t>
    </rPh>
    <rPh sb="3" eb="5">
      <t>セイチョウ</t>
    </rPh>
    <rPh sb="5" eb="7">
      <t>スイシン</t>
    </rPh>
    <rPh sb="7" eb="8">
      <t>ワク</t>
    </rPh>
    <rPh sb="110" eb="111">
      <t>メ</t>
    </rPh>
    <rPh sb="112" eb="114">
      <t>ジョウホウ</t>
    </rPh>
    <rPh sb="114" eb="116">
      <t>ショリ</t>
    </rPh>
    <rPh sb="116" eb="118">
      <t>ギョウム</t>
    </rPh>
    <rPh sb="118" eb="119">
      <t>チョウ</t>
    </rPh>
    <rPh sb="119" eb="120">
      <t>ヒ</t>
    </rPh>
    <rPh sb="121" eb="123">
      <t>ゲンガク</t>
    </rPh>
    <rPh sb="144" eb="146">
      <t>レイワ</t>
    </rPh>
    <rPh sb="147" eb="148">
      <t>ネン</t>
    </rPh>
    <rPh sb="148" eb="149">
      <t>ド</t>
    </rPh>
    <rPh sb="149" eb="151">
      <t>ガイサン</t>
    </rPh>
    <rPh sb="151" eb="153">
      <t>ヨウキュウ</t>
    </rPh>
    <rPh sb="159" eb="160">
      <t>チョウ</t>
    </rPh>
    <rPh sb="162" eb="164">
      <t>ヨサン</t>
    </rPh>
    <rPh sb="164" eb="166">
      <t>ケイジョウ</t>
    </rPh>
    <phoneticPr fontId="10"/>
  </si>
  <si>
    <t>163百万/2,780回</t>
    <rPh sb="3" eb="5">
      <t>ヒャクマン</t>
    </rPh>
    <rPh sb="11" eb="12">
      <t>カイ</t>
    </rPh>
    <phoneticPr fontId="10"/>
  </si>
  <si>
    <t>点検対象外</t>
    <rPh sb="0" eb="2">
      <t>テンケン</t>
    </rPh>
    <rPh sb="2" eb="4">
      <t>タイショウ</t>
    </rPh>
    <rPh sb="4" eb="5">
      <t>ガイ</t>
    </rPh>
    <phoneticPr fontId="10"/>
  </si>
  <si>
    <t>当事業と同じ政府広報室の事業である「出版諸費」の公開プロセスの結果を踏まえて、政府広報室全体の事業単位について抜本的に見直すことが必要。また、調達に当たって、一般競争入札を行っているものの、一者応札となっているものが複数見られることから、仕様書の見直しなどより一層、競争性の確保に努めること。</t>
    <rPh sb="119" eb="122">
      <t>シヨウショ</t>
    </rPh>
    <rPh sb="123" eb="125">
      <t>ミナオ</t>
    </rPh>
    <rPh sb="130" eb="132">
      <t>イッソウ</t>
    </rPh>
    <phoneticPr fontId="10"/>
  </si>
  <si>
    <t>執行等改善</t>
  </si>
  <si>
    <t>事業単位を見直して国際広報経費にするとともに、業者からの意見の収集を行った上で調達を実施し、必要に応じ仕様書を見直すことにより、今後の入札において、より競争性を確保するように努める。</t>
    <rPh sb="0" eb="2">
      <t>ジギョウ</t>
    </rPh>
    <rPh sb="2" eb="4">
      <t>タンイ</t>
    </rPh>
    <rPh sb="5" eb="7">
      <t>ミナオ</t>
    </rPh>
    <rPh sb="9" eb="11">
      <t>コクサイ</t>
    </rPh>
    <rPh sb="11" eb="13">
      <t>コウホウ</t>
    </rPh>
    <rPh sb="13" eb="15">
      <t>ケイヒ</t>
    </rPh>
    <rPh sb="23" eb="25">
      <t>ギョウシャ</t>
    </rPh>
    <rPh sb="28" eb="30">
      <t>イケン</t>
    </rPh>
    <rPh sb="31" eb="33">
      <t>シュウシュウ</t>
    </rPh>
    <rPh sb="34" eb="35">
      <t>オコナ</t>
    </rPh>
    <rPh sb="37" eb="38">
      <t>ウエ</t>
    </rPh>
    <rPh sb="39" eb="41">
      <t>チョウタツ</t>
    </rPh>
    <rPh sb="42" eb="44">
      <t>ジッシ</t>
    </rPh>
    <rPh sb="46" eb="48">
      <t>ヒツヨウ</t>
    </rPh>
    <rPh sb="49" eb="50">
      <t>オウ</t>
    </rPh>
    <rPh sb="51" eb="54">
      <t>シヨウショ</t>
    </rPh>
    <rPh sb="55" eb="57">
      <t>ミナオ</t>
    </rPh>
    <rPh sb="64" eb="66">
      <t>コンゴ</t>
    </rPh>
    <rPh sb="67" eb="69">
      <t>ニュウサツ</t>
    </rPh>
    <rPh sb="76" eb="79">
      <t>キョウソウセイ</t>
    </rPh>
    <rPh sb="80" eb="82">
      <t>カクホ</t>
    </rPh>
    <rPh sb="87" eb="88">
      <t>ツト</t>
    </rPh>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</si>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</sst>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cellStyleXfs>
  <cellXfs count="806">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0" xfId="0" applyFont="1" applyFill="1">
      <alignment vertical="center"/>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8" fillId="0" borderId="0" xfId="0" applyFont="1" applyAlignment="1">
      <alignment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4"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6"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9" fillId="0" borderId="0" xfId="0" applyFont="1" applyBorder="1" applyAlignment="1" applyProtection="1">
      <alignment horizontal="center" vertical="center"/>
      <protection locked="0"/>
    </xf>
    <xf numFmtId="0" fontId="28" fillId="0" borderId="0" xfId="0" applyFont="1" applyFill="1" applyBorder="1">
      <alignment vertical="center"/>
    </xf>
    <xf numFmtId="0" fontId="31" fillId="0" borderId="11" xfId="0" applyFont="1" applyFill="1" applyBorder="1" applyAlignment="1">
      <alignment horizontal="justify" vertical="center" wrapText="1"/>
    </xf>
    <xf numFmtId="0" fontId="29" fillId="0" borderId="41" xfId="0" applyFont="1" applyBorder="1" applyAlignment="1" applyProtection="1">
      <alignment horizontal="center" vertical="center"/>
      <protection locked="0"/>
    </xf>
    <xf numFmtId="0" fontId="28" fillId="0" borderId="41" xfId="0" applyFont="1" applyFill="1" applyBorder="1">
      <alignment vertical="center"/>
    </xf>
    <xf numFmtId="0" fontId="0" fillId="0" borderId="0" xfId="4" applyFont="1">
      <alignment vertical="center"/>
    </xf>
    <xf numFmtId="0" fontId="10" fillId="3" borderId="26" xfId="0" applyFont="1" applyFill="1" applyBorder="1">
      <alignment vertical="center"/>
    </xf>
    <xf numFmtId="0" fontId="10" fillId="3" borderId="26" xfId="0" applyFont="1" applyFill="1" applyBorder="1" applyAlignment="1">
      <alignment vertical="center" wrapText="1"/>
    </xf>
    <xf numFmtId="0" fontId="34" fillId="0" borderId="0" xfId="0" applyFont="1" applyFill="1">
      <alignment vertical="center"/>
    </xf>
    <xf numFmtId="0" fontId="25" fillId="5" borderId="0" xfId="0" applyFont="1" applyFill="1" applyBorder="1" applyAlignment="1" applyProtection="1">
      <alignment vertical="center" wrapText="1"/>
      <protection locked="0"/>
    </xf>
    <xf numFmtId="0" fontId="24" fillId="0" borderId="0" xfId="0" applyFont="1" applyFill="1" applyAlignment="1">
      <alignment horizontal="center" vertical="center"/>
    </xf>
    <xf numFmtId="0" fontId="24" fillId="0" borderId="0" xfId="0" applyFont="1" applyFill="1" applyBorder="1" applyAlignment="1" applyProtection="1">
      <alignment horizontal="center" vertical="center"/>
    </xf>
    <xf numFmtId="0" fontId="28" fillId="0" borderId="25" xfId="0" applyFont="1" applyFill="1" applyBorder="1" applyAlignment="1" applyProtection="1">
      <alignment horizontal="center" vertical="center" wrapText="1"/>
    </xf>
    <xf numFmtId="0" fontId="10"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8"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35" fillId="0" borderId="0" xfId="5" applyFont="1">
      <alignment vertical="center"/>
    </xf>
    <xf numFmtId="0" fontId="8" fillId="0" borderId="0" xfId="0" applyFont="1" applyProtection="1">
      <alignment vertical="center"/>
      <protection locked="0"/>
    </xf>
    <xf numFmtId="0" fontId="0" fillId="5" borderId="101"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3" borderId="141" xfId="0" applyFont="1" applyFill="1" applyBorder="1" applyAlignment="1">
      <alignment horizontal="center" vertical="center" textRotation="255" wrapText="1"/>
    </xf>
    <xf numFmtId="0" fontId="20" fillId="3" borderId="140"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81"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5" fillId="5" borderId="111"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14" xfId="0" applyNumberFormat="1" applyFont="1" applyFill="1" applyBorder="1" applyAlignment="1" applyProtection="1">
      <alignment horizontal="center" vertical="center" wrapText="1"/>
      <protection locked="0"/>
    </xf>
    <xf numFmtId="179" fontId="25" fillId="5" borderId="20" xfId="0" applyNumberFormat="1" applyFont="1" applyFill="1" applyBorder="1" applyAlignment="1" applyProtection="1">
      <alignment horizontal="center" vertical="center" wrapText="1"/>
      <protection locked="0"/>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4" xfId="0" applyFont="1" applyFill="1" applyBorder="1" applyAlignment="1" applyProtection="1">
      <alignment horizontal="center" vertical="center" wrapText="1"/>
      <protection locked="0"/>
    </xf>
    <xf numFmtId="0" fontId="25" fillId="5" borderId="111"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4" xfId="0" applyFont="1" applyFill="1" applyBorder="1" applyAlignment="1">
      <alignment horizontal="center" vertical="center" wrapText="1"/>
    </xf>
    <xf numFmtId="0" fontId="25" fillId="5" borderId="111"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1"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0" fillId="2" borderId="134" xfId="0" applyFont="1" applyFill="1" applyBorder="1" applyAlignment="1">
      <alignment horizontal="center" vertical="center"/>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8" fillId="6" borderId="120" xfId="0" applyFont="1" applyFill="1" applyBorder="1" applyAlignment="1">
      <alignment horizontal="center" vertical="center" wrapText="1"/>
    </xf>
    <xf numFmtId="0" fontId="18"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24" fillId="0" borderId="84" xfId="0" applyFont="1" applyFill="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4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6"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121"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9" fillId="0" borderId="84" xfId="1" applyFont="1" applyFill="1" applyBorder="1" applyAlignment="1" applyProtection="1">
      <alignment horizontal="left" vertical="center" wrapText="1" shrinkToFit="1"/>
      <protection locked="0"/>
    </xf>
    <xf numFmtId="0" fontId="19" fillId="0" borderId="50" xfId="1" applyFont="1" applyFill="1" applyBorder="1" applyAlignment="1" applyProtection="1">
      <alignment horizontal="left" vertical="center" wrapText="1" shrinkToFit="1"/>
      <protection locked="0"/>
    </xf>
    <xf numFmtId="0" fontId="19" fillId="0" borderId="85" xfId="1" applyFont="1" applyFill="1" applyBorder="1" applyAlignment="1" applyProtection="1">
      <alignment horizontal="left" vertical="center" wrapText="1" shrinkToFit="1"/>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0"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18"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4"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2" xfId="0" applyFont="1" applyFill="1" applyBorder="1" applyAlignment="1">
      <alignment horizontal="center" vertical="center"/>
    </xf>
    <xf numFmtId="0" fontId="16" fillId="0" borderId="42" xfId="0" applyFont="1" applyBorder="1" applyAlignment="1">
      <alignment horizontal="center" vertical="center"/>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8" xfId="0" applyFont="1" applyFill="1" applyBorder="1" applyAlignment="1">
      <alignment vertical="center" wrapText="1"/>
    </xf>
    <xf numFmtId="0" fontId="0" fillId="5" borderId="13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6"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0" borderId="1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2" borderId="133" xfId="0" applyFont="1" applyFill="1" applyBorder="1" applyAlignment="1">
      <alignment horizontal="center" vertical="center" wrapText="1"/>
    </xf>
    <xf numFmtId="0" fontId="18" fillId="2" borderId="134"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09"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11" xfId="0" applyFont="1" applyFill="1" applyBorder="1" applyAlignment="1">
      <alignment vertical="center" wrapText="1"/>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178" fontId="24" fillId="0" borderId="7" xfId="0" applyNumberFormat="1" applyFont="1" applyFill="1" applyBorder="1" applyAlignment="1" applyProtection="1">
      <alignment horizontal="center" vertical="center"/>
      <protection locked="0"/>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6"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4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86" xfId="0" applyFont="1" applyFill="1" applyBorder="1" applyAlignment="1">
      <alignment horizontal="center" vertical="center" wrapText="1"/>
    </xf>
    <xf numFmtId="0" fontId="18" fillId="3"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0" fillId="3" borderId="40" xfId="0" applyFont="1" applyFill="1" applyBorder="1" applyAlignment="1">
      <alignment horizontal="center" vertical="center" textRotation="255" wrapText="1"/>
    </xf>
    <xf numFmtId="0" fontId="20" fillId="3" borderId="45"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24"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4"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49" fontId="25" fillId="0" borderId="26" xfId="0" applyNumberFormat="1" applyFont="1" applyFill="1" applyBorder="1" applyAlignment="1" applyProtection="1">
      <alignment horizontal="left" vertical="center" wrapText="1"/>
      <protection locked="0"/>
    </xf>
    <xf numFmtId="0" fontId="28" fillId="0" borderId="25" xfId="0" applyFont="1" applyFill="1" applyBorder="1" applyAlignment="1" applyProtection="1">
      <alignment horizontal="center" vertical="center" wrapText="1"/>
      <protection locked="0"/>
    </xf>
    <xf numFmtId="179" fontId="28" fillId="0" borderId="25" xfId="0" applyNumberFormat="1"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178" fontId="28" fillId="0" borderId="25" xfId="0" applyNumberFormat="1" applyFont="1" applyFill="1" applyBorder="1" applyAlignment="1" applyProtection="1">
      <alignment horizontal="center" vertical="center" wrapText="1"/>
      <protection locked="0"/>
    </xf>
    <xf numFmtId="178" fontId="28" fillId="0" borderId="26" xfId="0" applyNumberFormat="1" applyFont="1" applyFill="1" applyBorder="1" applyAlignment="1" applyProtection="1">
      <alignment horizontal="center" vertical="center" wrapText="1"/>
      <protection locked="0"/>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5" fillId="0" borderId="40" xfId="0" applyNumberFormat="1" applyFont="1" applyFill="1" applyBorder="1" applyAlignment="1" applyProtection="1">
      <alignment horizontal="left" vertical="center" wrapText="1"/>
      <protection locked="0"/>
    </xf>
    <xf numFmtId="49" fontId="25" fillId="0" borderId="41"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center" wrapText="1"/>
      <protection locked="0"/>
    </xf>
    <xf numFmtId="0" fontId="8" fillId="0" borderId="125" xfId="0" applyFont="1" applyBorder="1" applyAlignment="1">
      <alignment horizontal="center" vertical="center"/>
    </xf>
    <xf numFmtId="0" fontId="8" fillId="0" borderId="76" xfId="0" applyFont="1" applyBorder="1" applyAlignment="1">
      <alignment horizontal="center" vertical="center"/>
    </xf>
    <xf numFmtId="0" fontId="16" fillId="0" borderId="96" xfId="0" applyFont="1" applyBorder="1" applyAlignment="1">
      <alignment horizontal="center" vertical="center" wrapText="1"/>
    </xf>
    <xf numFmtId="0" fontId="8" fillId="0" borderId="97" xfId="0" applyFont="1" applyBorder="1" applyAlignment="1">
      <alignment horizontal="center" vertical="center"/>
    </xf>
    <xf numFmtId="0" fontId="8" fillId="0" borderId="98" xfId="0" applyFont="1" applyBorder="1" applyAlignment="1">
      <alignment horizontal="center" vertical="center"/>
    </xf>
    <xf numFmtId="177" fontId="8" fillId="0" borderId="99" xfId="0" applyNumberFormat="1" applyFont="1" applyFill="1" applyBorder="1" applyAlignment="1" applyProtection="1">
      <alignment horizontal="right" vertical="center"/>
    </xf>
    <xf numFmtId="177" fontId="8" fillId="0" borderId="76" xfId="0" applyNumberFormat="1" applyFont="1" applyFill="1" applyBorder="1" applyAlignment="1" applyProtection="1">
      <alignment horizontal="right" vertical="center"/>
    </xf>
    <xf numFmtId="177" fontId="8" fillId="0" borderId="126" xfId="0" applyNumberFormat="1" applyFont="1" applyFill="1" applyBorder="1" applyAlignment="1" applyProtection="1">
      <alignment horizontal="right" vertical="center"/>
    </xf>
    <xf numFmtId="177" fontId="8" fillId="0" borderId="101" xfId="0" applyNumberFormat="1" applyFont="1" applyFill="1" applyBorder="1" applyAlignment="1" applyProtection="1">
      <alignment horizontal="right" vertical="center"/>
    </xf>
    <xf numFmtId="0" fontId="8"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177" fontId="8" fillId="0" borderId="70" xfId="0" applyNumberFormat="1" applyFont="1" applyFill="1" applyBorder="1" applyAlignment="1" applyProtection="1">
      <alignment horizontal="right" vertical="center"/>
      <protection locked="0"/>
    </xf>
    <xf numFmtId="177" fontId="8" fillId="0" borderId="71" xfId="0" applyNumberFormat="1" applyFont="1" applyFill="1" applyBorder="1" applyAlignment="1" applyProtection="1">
      <alignment horizontal="right" vertical="center"/>
      <protection locked="0"/>
    </xf>
    <xf numFmtId="177" fontId="8" fillId="0" borderId="95" xfId="0" applyNumberFormat="1" applyFont="1" applyFill="1" applyBorder="1" applyAlignment="1" applyProtection="1">
      <alignment horizontal="right" vertical="center"/>
      <protection locked="0"/>
    </xf>
    <xf numFmtId="0" fontId="8" fillId="0" borderId="73" xfId="0" applyFont="1" applyFill="1" applyBorder="1" applyAlignment="1">
      <alignment horizontal="center" vertical="center"/>
    </xf>
    <xf numFmtId="0" fontId="8" fillId="0" borderId="41" xfId="0" applyFont="1" applyBorder="1" applyAlignment="1">
      <alignment horizontal="center" vertical="center"/>
    </xf>
    <xf numFmtId="0" fontId="8" fillId="0" borderId="40" xfId="0" applyFont="1" applyFill="1" applyBorder="1" applyAlignment="1">
      <alignment horizontal="center" vertical="center"/>
    </xf>
    <xf numFmtId="0" fontId="8" fillId="0" borderId="42" xfId="0" applyFont="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8" fillId="0" borderId="24" xfId="0" applyNumberFormat="1" applyFont="1" applyFill="1" applyBorder="1" applyAlignment="1" applyProtection="1">
      <alignment horizontal="right" vertical="center"/>
    </xf>
    <xf numFmtId="177" fontId="8" fillId="0" borderId="25" xfId="0" applyNumberFormat="1" applyFont="1" applyFill="1" applyBorder="1" applyAlignment="1" applyProtection="1">
      <alignment horizontal="right" vertical="center"/>
    </xf>
    <xf numFmtId="177" fontId="8" fillId="0" borderId="43" xfId="0" applyNumberFormat="1" applyFont="1" applyFill="1" applyBorder="1" applyAlignment="1" applyProtection="1">
      <alignment horizontal="right" vertical="center"/>
    </xf>
    <xf numFmtId="177" fontId="8" fillId="0" borderId="34" xfId="0" applyNumberFormat="1" applyFont="1" applyFill="1" applyBorder="1" applyAlignment="1" applyProtection="1">
      <alignment horizontal="right" vertical="center"/>
    </xf>
    <xf numFmtId="177" fontId="8" fillId="0" borderId="124" xfId="0" applyNumberFormat="1" applyFont="1" applyFill="1" applyBorder="1" applyAlignment="1" applyProtection="1">
      <alignment horizontal="right" vertical="center"/>
      <protection locked="0"/>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8"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7" fontId="8" fillId="0" borderId="13" xfId="0" applyNumberFormat="1" applyFont="1" applyFill="1" applyBorder="1" applyAlignment="1" applyProtection="1">
      <alignment horizontal="right" vertical="center"/>
      <protection locked="0"/>
    </xf>
    <xf numFmtId="177" fontId="8" fillId="0" borderId="14" xfId="0" applyNumberFormat="1" applyFont="1" applyFill="1" applyBorder="1" applyAlignment="1" applyProtection="1">
      <alignment horizontal="right" vertical="center"/>
      <protection locked="0"/>
    </xf>
    <xf numFmtId="177" fontId="8" fillId="0" borderId="121" xfId="0" applyNumberFormat="1" applyFont="1" applyFill="1" applyBorder="1" applyAlignment="1" applyProtection="1">
      <alignment horizontal="right" vertical="center"/>
      <protection locked="0"/>
    </xf>
    <xf numFmtId="177" fontId="8" fillId="0" borderId="30" xfId="0" applyNumberFormat="1" applyFont="1" applyFill="1" applyBorder="1" applyAlignment="1" applyProtection="1">
      <alignment horizontal="right" vertical="center"/>
      <protection locked="0"/>
    </xf>
    <xf numFmtId="0" fontId="8" fillId="0" borderId="80" xfId="0" applyFont="1" applyFill="1" applyBorder="1" applyAlignment="1" applyProtection="1">
      <alignment horizontal="left" vertical="center" wrapText="1"/>
      <protection locked="0"/>
    </xf>
    <xf numFmtId="0" fontId="8" fillId="0" borderId="71" xfId="0" applyFont="1" applyFill="1" applyBorder="1" applyAlignment="1" applyProtection="1">
      <alignment horizontal="left" vertical="center" wrapText="1"/>
      <protection locked="0"/>
    </xf>
    <xf numFmtId="0" fontId="8" fillId="0" borderId="93" xfId="0" applyFont="1" applyFill="1" applyBorder="1" applyAlignment="1" applyProtection="1">
      <alignment horizontal="left" vertical="center" wrapText="1"/>
      <protection locked="0"/>
    </xf>
    <xf numFmtId="0" fontId="16" fillId="0" borderId="70" xfId="0" applyFont="1" applyFill="1" applyBorder="1" applyAlignment="1" applyProtection="1">
      <alignment horizontal="left" vertical="center" wrapText="1"/>
      <protection locked="0"/>
    </xf>
    <xf numFmtId="0" fontId="8" fillId="0" borderId="71" xfId="0" applyFont="1" applyFill="1" applyBorder="1" applyAlignment="1" applyProtection="1">
      <alignment horizontal="left" vertical="center"/>
      <protection locked="0"/>
    </xf>
    <xf numFmtId="0" fontId="8" fillId="0" borderId="93" xfId="0" applyFont="1" applyFill="1" applyBorder="1" applyAlignment="1" applyProtection="1">
      <alignment horizontal="left" vertical="center"/>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24" fillId="0" borderId="50"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center" wrapText="1"/>
      <protection locked="0"/>
    </xf>
    <xf numFmtId="0" fontId="8" fillId="2" borderId="11" xfId="0" applyFont="1" applyFill="1" applyBorder="1" applyAlignment="1">
      <alignment horizontal="center" vertical="center"/>
    </xf>
    <xf numFmtId="0" fontId="8" fillId="2" borderId="11" xfId="0" applyFont="1" applyFill="1" applyBorder="1" applyAlignment="1">
      <alignment vertical="center"/>
    </xf>
    <xf numFmtId="0" fontId="8" fillId="0" borderId="11" xfId="0" applyFont="1" applyBorder="1" applyAlignment="1" applyProtection="1">
      <alignment horizontal="left" vertical="center" wrapText="1"/>
      <protection locked="0"/>
    </xf>
    <xf numFmtId="181" fontId="8" fillId="5" borderId="11" xfId="0" applyNumberFormat="1" applyFont="1" applyFill="1" applyBorder="1" applyAlignment="1" applyProtection="1">
      <alignment horizontal="center" vertical="center" wrapText="1"/>
      <protection locked="0"/>
    </xf>
    <xf numFmtId="49" fontId="8" fillId="5" borderId="11" xfId="0" applyNumberFormat="1" applyFont="1" applyFill="1" applyBorder="1" applyAlignment="1" applyProtection="1">
      <alignment horizontal="left" vertical="center" wrapText="1"/>
      <protection locked="0"/>
    </xf>
    <xf numFmtId="177" fontId="8" fillId="0" borderId="24" xfId="0" applyNumberFormat="1" applyFont="1" applyFill="1" applyBorder="1" applyAlignment="1" applyProtection="1">
      <alignment horizontal="right" vertical="center"/>
      <protection locked="0"/>
    </xf>
    <xf numFmtId="177" fontId="8" fillId="0" borderId="25" xfId="0" applyNumberFormat="1" applyFont="1" applyFill="1" applyBorder="1" applyAlignment="1" applyProtection="1">
      <alignment horizontal="right" vertical="center"/>
      <protection locked="0"/>
    </xf>
    <xf numFmtId="177" fontId="8" fillId="0" borderId="26" xfId="0" applyNumberFormat="1" applyFont="1" applyFill="1" applyBorder="1" applyAlignment="1" applyProtection="1">
      <alignment horizontal="right" vertical="center"/>
      <protection locked="0"/>
    </xf>
    <xf numFmtId="49" fontId="8" fillId="5" borderId="11" xfId="0" applyNumberFormat="1" applyFont="1" applyFill="1" applyBorder="1" applyAlignment="1" applyProtection="1">
      <alignment horizontal="center" vertical="center" wrapText="1"/>
      <protection locked="0"/>
    </xf>
    <xf numFmtId="182" fontId="8" fillId="5" borderId="11" xfId="0" applyNumberFormat="1" applyFont="1" applyFill="1" applyBorder="1" applyAlignment="1" applyProtection="1">
      <alignment horizontal="right" vertical="center" wrapText="1"/>
      <protection locked="0"/>
    </xf>
    <xf numFmtId="177" fontId="8" fillId="0" borderId="24" xfId="0" applyNumberFormat="1" applyFont="1" applyFill="1" applyBorder="1" applyAlignment="1" applyProtection="1">
      <alignment horizontal="right" vertical="center" wrapText="1"/>
      <protection locked="0"/>
    </xf>
    <xf numFmtId="177" fontId="8" fillId="0" borderId="25" xfId="0" applyNumberFormat="1" applyFont="1" applyFill="1" applyBorder="1" applyAlignment="1" applyProtection="1">
      <alignment horizontal="right" vertical="center" wrapText="1"/>
      <protection locked="0"/>
    </xf>
    <xf numFmtId="177" fontId="8" fillId="0" borderId="26" xfId="0" applyNumberFormat="1" applyFont="1" applyFill="1" applyBorder="1" applyAlignment="1" applyProtection="1">
      <alignment horizontal="right" vertical="center" wrapText="1"/>
      <protection locked="0"/>
    </xf>
    <xf numFmtId="0" fontId="8" fillId="5" borderId="11" xfId="0"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181" fontId="8" fillId="5" borderId="24" xfId="0" applyNumberFormat="1" applyFont="1" applyFill="1" applyBorder="1" applyAlignment="1" applyProtection="1">
      <alignment horizontal="center" vertical="center" wrapText="1"/>
      <protection locked="0"/>
    </xf>
    <xf numFmtId="181" fontId="8" fillId="5" borderId="25" xfId="0" applyNumberFormat="1" applyFont="1" applyFill="1" applyBorder="1" applyAlignment="1" applyProtection="1">
      <alignment horizontal="center" vertical="center" wrapText="1"/>
      <protection locked="0"/>
    </xf>
    <xf numFmtId="181" fontId="8" fillId="5" borderId="26" xfId="0" applyNumberFormat="1" applyFont="1" applyFill="1" applyBorder="1" applyAlignment="1" applyProtection="1">
      <alignment horizontal="center" vertical="center" wrapText="1"/>
      <protection locked="0"/>
    </xf>
    <xf numFmtId="49" fontId="8" fillId="5" borderId="24" xfId="0" applyNumberFormat="1" applyFont="1" applyFill="1" applyBorder="1" applyAlignment="1" applyProtection="1">
      <alignment horizontal="left" vertical="center" wrapText="1"/>
      <protection locked="0"/>
    </xf>
    <xf numFmtId="49" fontId="8" fillId="5" borderId="25" xfId="0" applyNumberFormat="1" applyFont="1" applyFill="1" applyBorder="1" applyAlignment="1" applyProtection="1">
      <alignment horizontal="left" vertical="center" wrapText="1"/>
      <protection locked="0"/>
    </xf>
    <xf numFmtId="49" fontId="8" fillId="5" borderId="26" xfId="0" applyNumberFormat="1" applyFont="1" applyFill="1" applyBorder="1" applyAlignment="1" applyProtection="1">
      <alignment horizontal="left" vertical="center" wrapText="1"/>
      <protection locked="0"/>
    </xf>
    <xf numFmtId="49" fontId="8" fillId="5" borderId="24" xfId="0" applyNumberFormat="1" applyFont="1" applyFill="1" applyBorder="1" applyAlignment="1" applyProtection="1">
      <alignment horizontal="center" vertical="center" wrapText="1"/>
      <protection locked="0"/>
    </xf>
    <xf numFmtId="49" fontId="8" fillId="5" borderId="25" xfId="0" applyNumberFormat="1" applyFont="1" applyFill="1" applyBorder="1" applyAlignment="1" applyProtection="1">
      <alignment horizontal="center" vertical="center" wrapText="1"/>
      <protection locked="0"/>
    </xf>
    <xf numFmtId="49" fontId="8" fillId="5" borderId="26" xfId="0" applyNumberFormat="1" applyFont="1" applyFill="1" applyBorder="1" applyAlignment="1" applyProtection="1">
      <alignment horizontal="center" vertical="center" wrapText="1"/>
      <protection locked="0"/>
    </xf>
    <xf numFmtId="182" fontId="8" fillId="5" borderId="24" xfId="0" applyNumberFormat="1" applyFont="1" applyFill="1" applyBorder="1" applyAlignment="1" applyProtection="1">
      <alignment horizontal="right" vertical="center" wrapText="1"/>
      <protection locked="0"/>
    </xf>
    <xf numFmtId="182" fontId="8" fillId="5" borderId="25" xfId="0" applyNumberFormat="1" applyFont="1" applyFill="1" applyBorder="1" applyAlignment="1" applyProtection="1">
      <alignment horizontal="right" vertical="center" wrapText="1"/>
      <protection locked="0"/>
    </xf>
    <xf numFmtId="182" fontId="8" fillId="5" borderId="26" xfId="0" applyNumberFormat="1" applyFont="1" applyFill="1" applyBorder="1" applyAlignment="1" applyProtection="1">
      <alignment horizontal="right" vertical="center" wrapText="1"/>
      <protection locked="0"/>
    </xf>
    <xf numFmtId="181" fontId="8" fillId="0" borderId="11" xfId="0" applyNumberFormat="1" applyFont="1" applyFill="1" applyBorder="1" applyAlignment="1" applyProtection="1">
      <alignment horizontal="center" vertical="center" wrapText="1"/>
      <protection locked="0"/>
    </xf>
    <xf numFmtId="176" fontId="8" fillId="0" borderId="11" xfId="0" applyNumberFormat="1" applyFont="1" applyFill="1" applyBorder="1" applyAlignment="1" applyProtection="1">
      <alignment horizontal="left" vertical="center" wrapText="1"/>
      <protection locked="0"/>
    </xf>
    <xf numFmtId="177" fontId="8" fillId="0" borderId="11" xfId="0" applyNumberFormat="1" applyFont="1" applyFill="1" applyBorder="1" applyAlignment="1" applyProtection="1">
      <alignment horizontal="center" vertical="center" wrapText="1"/>
      <protection locked="0"/>
    </xf>
    <xf numFmtId="182" fontId="8" fillId="0" borderId="11" xfId="0" applyNumberFormat="1" applyFont="1" applyFill="1" applyBorder="1" applyAlignment="1" applyProtection="1">
      <alignment horizontal="right" vertical="center" wrapText="1"/>
      <protection locked="0"/>
    </xf>
    <xf numFmtId="0" fontId="8" fillId="0"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102</xdr:row>
      <xdr:rowOff>114300</xdr:rowOff>
    </xdr:from>
    <xdr:to>
      <xdr:col>49</xdr:col>
      <xdr:colOff>57150</xdr:colOff>
      <xdr:row>134</xdr:row>
      <xdr:rowOff>209550</xdr:rowOff>
    </xdr:to>
    <xdr:sp macro="" textlink="">
      <xdr:nvSpPr>
        <xdr:cNvPr id="1025" name="AutoShape 1"/>
        <xdr:cNvSpPr>
          <a:spLocks noChangeAspect="1" noChangeArrowheads="1"/>
        </xdr:cNvSpPr>
      </xdr:nvSpPr>
      <xdr:spPr bwMode="auto">
        <a:xfrm>
          <a:off x="1076325" y="41052750"/>
          <a:ext cx="8782050" cy="12030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25398</xdr:colOff>
      <xdr:row>103</xdr:row>
      <xdr:rowOff>67732</xdr:rowOff>
    </xdr:from>
    <xdr:to>
      <xdr:col>49</xdr:col>
      <xdr:colOff>356149</xdr:colOff>
      <xdr:row>134</xdr:row>
      <xdr:rowOff>169333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8" y="42731265"/>
          <a:ext cx="8340218" cy="11667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2"/>
  <sheetViews>
    <sheetView tabSelected="1" view="pageBreakPreview" zoomScale="70" zoomScaleNormal="75" zoomScaleSheetLayoutView="70" zoomScalePageLayoutView="85" workbookViewId="0"/>
  </sheetViews>
  <sheetFormatPr defaultRowHeight="13.5" x14ac:dyDescent="0.15"/>
  <cols>
    <col min="1" max="49" width="2.625" style="49" customWidth="1"/>
    <col min="50" max="50" width="6.625" style="49" customWidth="1"/>
    <col min="51" max="51" width="8.625" hidden="1" customWidth="1"/>
    <col min="52" max="57" width="2.25" customWidth="1"/>
    <col min="62" max="62" width="27.875" customWidth="1"/>
    <col min="63" max="63" width="12.25" customWidth="1"/>
  </cols>
  <sheetData>
    <row r="1" spans="1:50" ht="23.25" customHeight="1" x14ac:dyDescent="0.15">
      <c r="AP1" s="9"/>
      <c r="AQ1" s="9"/>
      <c r="AR1" s="9"/>
      <c r="AS1" s="9"/>
      <c r="AT1" s="9"/>
      <c r="AU1" s="9"/>
      <c r="AV1" s="9"/>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8" t="s">
        <v>0</v>
      </c>
      <c r="Y2" s="68"/>
      <c r="AD2" s="660">
        <v>2021</v>
      </c>
      <c r="AE2" s="660"/>
      <c r="AF2" s="660"/>
      <c r="AG2" s="660"/>
      <c r="AH2" s="660"/>
      <c r="AI2" s="80" t="s">
        <v>301</v>
      </c>
      <c r="AJ2" s="660" t="s">
        <v>599</v>
      </c>
      <c r="AK2" s="660"/>
      <c r="AL2" s="660"/>
      <c r="AM2" s="660"/>
      <c r="AN2" s="80" t="s">
        <v>301</v>
      </c>
      <c r="AO2" s="660">
        <v>20</v>
      </c>
      <c r="AP2" s="660"/>
      <c r="AQ2" s="660"/>
      <c r="AR2" s="81" t="s">
        <v>598</v>
      </c>
      <c r="AS2" s="666">
        <v>8</v>
      </c>
      <c r="AT2" s="666"/>
      <c r="AU2" s="666"/>
      <c r="AV2" s="80" t="str">
        <f>IF(AW2="","","-")</f>
        <v/>
      </c>
      <c r="AW2" s="602"/>
      <c r="AX2" s="602"/>
    </row>
    <row r="3" spans="1:50" ht="21" customHeight="1" thickBot="1" x14ac:dyDescent="0.2">
      <c r="A3" s="570" t="s">
        <v>591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19" t="s">
        <v>59</v>
      </c>
      <c r="AJ3" s="572" t="s">
        <v>600</v>
      </c>
      <c r="AK3" s="572"/>
      <c r="AL3" s="572"/>
      <c r="AM3" s="572"/>
      <c r="AN3" s="572"/>
      <c r="AO3" s="572"/>
      <c r="AP3" s="572"/>
      <c r="AQ3" s="572"/>
      <c r="AR3" s="572"/>
      <c r="AS3" s="572"/>
      <c r="AT3" s="572"/>
      <c r="AU3" s="572"/>
      <c r="AV3" s="572"/>
      <c r="AW3" s="572"/>
      <c r="AX3" s="20" t="s">
        <v>60</v>
      </c>
    </row>
    <row r="4" spans="1:50" ht="24.75" customHeight="1" x14ac:dyDescent="0.15">
      <c r="A4" s="386" t="s">
        <v>24</v>
      </c>
      <c r="B4" s="387"/>
      <c r="C4" s="387"/>
      <c r="D4" s="387"/>
      <c r="E4" s="387"/>
      <c r="F4" s="387"/>
      <c r="G4" s="363" t="s">
        <v>811</v>
      </c>
      <c r="H4" s="364"/>
      <c r="I4" s="364"/>
      <c r="J4" s="364"/>
      <c r="K4" s="364"/>
      <c r="L4" s="364"/>
      <c r="M4" s="364"/>
      <c r="N4" s="364"/>
      <c r="O4" s="364"/>
      <c r="P4" s="364"/>
      <c r="Q4" s="364"/>
      <c r="R4" s="364"/>
      <c r="S4" s="364"/>
      <c r="T4" s="364"/>
      <c r="U4" s="364"/>
      <c r="V4" s="364"/>
      <c r="W4" s="364"/>
      <c r="X4" s="365"/>
      <c r="Y4" s="366" t="s">
        <v>1</v>
      </c>
      <c r="Z4" s="367"/>
      <c r="AA4" s="367"/>
      <c r="AB4" s="367"/>
      <c r="AC4" s="367"/>
      <c r="AD4" s="368"/>
      <c r="AE4" s="369" t="s">
        <v>601</v>
      </c>
      <c r="AF4" s="370"/>
      <c r="AG4" s="370"/>
      <c r="AH4" s="370"/>
      <c r="AI4" s="370"/>
      <c r="AJ4" s="370"/>
      <c r="AK4" s="370"/>
      <c r="AL4" s="370"/>
      <c r="AM4" s="370"/>
      <c r="AN4" s="370"/>
      <c r="AO4" s="370"/>
      <c r="AP4" s="371"/>
      <c r="AQ4" s="372" t="s">
        <v>2</v>
      </c>
      <c r="AR4" s="367"/>
      <c r="AS4" s="367"/>
      <c r="AT4" s="367"/>
      <c r="AU4" s="367"/>
      <c r="AV4" s="367"/>
      <c r="AW4" s="367"/>
      <c r="AX4" s="373"/>
    </row>
    <row r="5" spans="1:50" ht="30" customHeight="1" x14ac:dyDescent="0.15">
      <c r="A5" s="374" t="s">
        <v>62</v>
      </c>
      <c r="B5" s="375"/>
      <c r="C5" s="375"/>
      <c r="D5" s="375"/>
      <c r="E5" s="375"/>
      <c r="F5" s="376"/>
      <c r="G5" s="530" t="s">
        <v>397</v>
      </c>
      <c r="H5" s="531"/>
      <c r="I5" s="531"/>
      <c r="J5" s="531"/>
      <c r="K5" s="531"/>
      <c r="L5" s="531"/>
      <c r="M5" s="532" t="s">
        <v>61</v>
      </c>
      <c r="N5" s="533"/>
      <c r="O5" s="533"/>
      <c r="P5" s="533"/>
      <c r="Q5" s="533"/>
      <c r="R5" s="534"/>
      <c r="S5" s="535" t="s">
        <v>65</v>
      </c>
      <c r="T5" s="531"/>
      <c r="U5" s="531"/>
      <c r="V5" s="531"/>
      <c r="W5" s="531"/>
      <c r="X5" s="536"/>
      <c r="Y5" s="380" t="s">
        <v>3</v>
      </c>
      <c r="Z5" s="247"/>
      <c r="AA5" s="247"/>
      <c r="AB5" s="247"/>
      <c r="AC5" s="247"/>
      <c r="AD5" s="248"/>
      <c r="AE5" s="381" t="s">
        <v>602</v>
      </c>
      <c r="AF5" s="381"/>
      <c r="AG5" s="381"/>
      <c r="AH5" s="381"/>
      <c r="AI5" s="381"/>
      <c r="AJ5" s="381"/>
      <c r="AK5" s="381"/>
      <c r="AL5" s="381"/>
      <c r="AM5" s="381"/>
      <c r="AN5" s="381"/>
      <c r="AO5" s="381"/>
      <c r="AP5" s="382"/>
      <c r="AQ5" s="383" t="s">
        <v>609</v>
      </c>
      <c r="AR5" s="384"/>
      <c r="AS5" s="384"/>
      <c r="AT5" s="384"/>
      <c r="AU5" s="384"/>
      <c r="AV5" s="384"/>
      <c r="AW5" s="384"/>
      <c r="AX5" s="385"/>
    </row>
    <row r="6" spans="1:50" ht="39" customHeight="1" x14ac:dyDescent="0.15">
      <c r="A6" s="388" t="s">
        <v>4</v>
      </c>
      <c r="B6" s="389"/>
      <c r="C6" s="389"/>
      <c r="D6" s="389"/>
      <c r="E6" s="389"/>
      <c r="F6" s="389"/>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226" t="s">
        <v>21</v>
      </c>
      <c r="B7" s="227"/>
      <c r="C7" s="227"/>
      <c r="D7" s="227"/>
      <c r="E7" s="227"/>
      <c r="F7" s="228"/>
      <c r="G7" s="229" t="s">
        <v>604</v>
      </c>
      <c r="H7" s="230"/>
      <c r="I7" s="230"/>
      <c r="J7" s="230"/>
      <c r="K7" s="230"/>
      <c r="L7" s="230"/>
      <c r="M7" s="230"/>
      <c r="N7" s="230"/>
      <c r="O7" s="230"/>
      <c r="P7" s="230"/>
      <c r="Q7" s="230"/>
      <c r="R7" s="230"/>
      <c r="S7" s="230"/>
      <c r="T7" s="230"/>
      <c r="U7" s="230"/>
      <c r="V7" s="230"/>
      <c r="W7" s="230"/>
      <c r="X7" s="231"/>
      <c r="Y7" s="617" t="s">
        <v>287</v>
      </c>
      <c r="Z7" s="213"/>
      <c r="AA7" s="213"/>
      <c r="AB7" s="213"/>
      <c r="AC7" s="213"/>
      <c r="AD7" s="618"/>
      <c r="AE7" s="603" t="s">
        <v>605</v>
      </c>
      <c r="AF7" s="604"/>
      <c r="AG7" s="604"/>
      <c r="AH7" s="604"/>
      <c r="AI7" s="604"/>
      <c r="AJ7" s="604"/>
      <c r="AK7" s="604"/>
      <c r="AL7" s="604"/>
      <c r="AM7" s="604"/>
      <c r="AN7" s="604"/>
      <c r="AO7" s="604"/>
      <c r="AP7" s="604"/>
      <c r="AQ7" s="604"/>
      <c r="AR7" s="604"/>
      <c r="AS7" s="604"/>
      <c r="AT7" s="604"/>
      <c r="AU7" s="604"/>
      <c r="AV7" s="604"/>
      <c r="AW7" s="604"/>
      <c r="AX7" s="605"/>
    </row>
    <row r="8" spans="1:50" ht="53.25" customHeight="1" x14ac:dyDescent="0.15">
      <c r="A8" s="226" t="s">
        <v>212</v>
      </c>
      <c r="B8" s="227"/>
      <c r="C8" s="227"/>
      <c r="D8" s="227"/>
      <c r="E8" s="227"/>
      <c r="F8" s="228"/>
      <c r="G8" s="661" t="str">
        <f>入力規則等!A27</f>
        <v>クールジャパン</v>
      </c>
      <c r="H8" s="402"/>
      <c r="I8" s="402"/>
      <c r="J8" s="402"/>
      <c r="K8" s="402"/>
      <c r="L8" s="402"/>
      <c r="M8" s="402"/>
      <c r="N8" s="402"/>
      <c r="O8" s="402"/>
      <c r="P8" s="402"/>
      <c r="Q8" s="402"/>
      <c r="R8" s="402"/>
      <c r="S8" s="402"/>
      <c r="T8" s="402"/>
      <c r="U8" s="402"/>
      <c r="V8" s="402"/>
      <c r="W8" s="402"/>
      <c r="X8" s="662"/>
      <c r="Y8" s="537" t="s">
        <v>213</v>
      </c>
      <c r="Z8" s="538"/>
      <c r="AA8" s="538"/>
      <c r="AB8" s="538"/>
      <c r="AC8" s="538"/>
      <c r="AD8" s="539"/>
      <c r="AE8" s="401" t="str">
        <f>入力規則等!K13</f>
        <v>その他の事項経費</v>
      </c>
      <c r="AF8" s="402"/>
      <c r="AG8" s="402"/>
      <c r="AH8" s="402"/>
      <c r="AI8" s="402"/>
      <c r="AJ8" s="402"/>
      <c r="AK8" s="402"/>
      <c r="AL8" s="402"/>
      <c r="AM8" s="402"/>
      <c r="AN8" s="402"/>
      <c r="AO8" s="402"/>
      <c r="AP8" s="402"/>
      <c r="AQ8" s="402"/>
      <c r="AR8" s="402"/>
      <c r="AS8" s="402"/>
      <c r="AT8" s="402"/>
      <c r="AU8" s="402"/>
      <c r="AV8" s="402"/>
      <c r="AW8" s="402"/>
      <c r="AX8" s="403"/>
    </row>
    <row r="9" spans="1:50" ht="58.5" customHeight="1" x14ac:dyDescent="0.15">
      <c r="A9" s="540" t="s">
        <v>22</v>
      </c>
      <c r="B9" s="541"/>
      <c r="C9" s="541"/>
      <c r="D9" s="541"/>
      <c r="E9" s="541"/>
      <c r="F9" s="541"/>
      <c r="G9" s="542" t="s">
        <v>624</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91.9" customHeight="1" x14ac:dyDescent="0.15">
      <c r="A10" s="341" t="s">
        <v>28</v>
      </c>
      <c r="B10" s="342"/>
      <c r="C10" s="342"/>
      <c r="D10" s="342"/>
      <c r="E10" s="342"/>
      <c r="F10" s="342"/>
      <c r="G10" s="442" t="s">
        <v>812</v>
      </c>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4"/>
    </row>
    <row r="11" spans="1:50" ht="42" customHeight="1" x14ac:dyDescent="0.15">
      <c r="A11" s="341" t="s">
        <v>5</v>
      </c>
      <c r="B11" s="342"/>
      <c r="C11" s="342"/>
      <c r="D11" s="342"/>
      <c r="E11" s="342"/>
      <c r="F11" s="343"/>
      <c r="G11" s="377" t="str">
        <f>入力規則等!P10</f>
        <v>委託・請負</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row>
    <row r="12" spans="1:50" ht="21" customHeight="1" x14ac:dyDescent="0.15">
      <c r="A12" s="679" t="s">
        <v>23</v>
      </c>
      <c r="B12" s="680"/>
      <c r="C12" s="680"/>
      <c r="D12" s="680"/>
      <c r="E12" s="680"/>
      <c r="F12" s="681"/>
      <c r="G12" s="449"/>
      <c r="H12" s="450"/>
      <c r="I12" s="450"/>
      <c r="J12" s="450"/>
      <c r="K12" s="450"/>
      <c r="L12" s="450"/>
      <c r="M12" s="450"/>
      <c r="N12" s="450"/>
      <c r="O12" s="450"/>
      <c r="P12" s="362" t="s">
        <v>288</v>
      </c>
      <c r="Q12" s="215"/>
      <c r="R12" s="215"/>
      <c r="S12" s="215"/>
      <c r="T12" s="215"/>
      <c r="U12" s="215"/>
      <c r="V12" s="216"/>
      <c r="W12" s="362" t="s">
        <v>305</v>
      </c>
      <c r="X12" s="215"/>
      <c r="Y12" s="215"/>
      <c r="Z12" s="215"/>
      <c r="AA12" s="215"/>
      <c r="AB12" s="215"/>
      <c r="AC12" s="216"/>
      <c r="AD12" s="362" t="s">
        <v>589</v>
      </c>
      <c r="AE12" s="215"/>
      <c r="AF12" s="215"/>
      <c r="AG12" s="215"/>
      <c r="AH12" s="215"/>
      <c r="AI12" s="215"/>
      <c r="AJ12" s="216"/>
      <c r="AK12" s="362" t="s">
        <v>592</v>
      </c>
      <c r="AL12" s="215"/>
      <c r="AM12" s="215"/>
      <c r="AN12" s="215"/>
      <c r="AO12" s="215"/>
      <c r="AP12" s="215"/>
      <c r="AQ12" s="216"/>
      <c r="AR12" s="362" t="s">
        <v>593</v>
      </c>
      <c r="AS12" s="215"/>
      <c r="AT12" s="215"/>
      <c r="AU12" s="215"/>
      <c r="AV12" s="215"/>
      <c r="AW12" s="215"/>
      <c r="AX12" s="404"/>
    </row>
    <row r="13" spans="1:50" ht="21" customHeight="1" x14ac:dyDescent="0.15">
      <c r="A13" s="282"/>
      <c r="B13" s="283"/>
      <c r="C13" s="283"/>
      <c r="D13" s="283"/>
      <c r="E13" s="283"/>
      <c r="F13" s="284"/>
      <c r="G13" s="405" t="s">
        <v>6</v>
      </c>
      <c r="H13" s="406"/>
      <c r="I13" s="453" t="s">
        <v>7</v>
      </c>
      <c r="J13" s="454"/>
      <c r="K13" s="454"/>
      <c r="L13" s="454"/>
      <c r="M13" s="454"/>
      <c r="N13" s="454"/>
      <c r="O13" s="455"/>
      <c r="P13" s="334">
        <v>3598</v>
      </c>
      <c r="Q13" s="335"/>
      <c r="R13" s="335"/>
      <c r="S13" s="335"/>
      <c r="T13" s="335"/>
      <c r="U13" s="335"/>
      <c r="V13" s="336"/>
      <c r="W13" s="334">
        <v>3602</v>
      </c>
      <c r="X13" s="335"/>
      <c r="Y13" s="335"/>
      <c r="Z13" s="335"/>
      <c r="AA13" s="335"/>
      <c r="AB13" s="335"/>
      <c r="AC13" s="336"/>
      <c r="AD13" s="334">
        <v>3656</v>
      </c>
      <c r="AE13" s="335"/>
      <c r="AF13" s="335"/>
      <c r="AG13" s="335"/>
      <c r="AH13" s="335"/>
      <c r="AI13" s="335"/>
      <c r="AJ13" s="336"/>
      <c r="AK13" s="334">
        <v>3391</v>
      </c>
      <c r="AL13" s="335"/>
      <c r="AM13" s="335"/>
      <c r="AN13" s="335"/>
      <c r="AO13" s="335"/>
      <c r="AP13" s="335"/>
      <c r="AQ13" s="336"/>
      <c r="AR13" s="614">
        <v>3925</v>
      </c>
      <c r="AS13" s="615"/>
      <c r="AT13" s="615"/>
      <c r="AU13" s="615"/>
      <c r="AV13" s="615"/>
      <c r="AW13" s="615"/>
      <c r="AX13" s="616"/>
    </row>
    <row r="14" spans="1:50" ht="21" customHeight="1" x14ac:dyDescent="0.15">
      <c r="A14" s="282"/>
      <c r="B14" s="283"/>
      <c r="C14" s="283"/>
      <c r="D14" s="283"/>
      <c r="E14" s="283"/>
      <c r="F14" s="284"/>
      <c r="G14" s="407"/>
      <c r="H14" s="408"/>
      <c r="I14" s="393" t="s">
        <v>8</v>
      </c>
      <c r="J14" s="451"/>
      <c r="K14" s="451"/>
      <c r="L14" s="451"/>
      <c r="M14" s="451"/>
      <c r="N14" s="451"/>
      <c r="O14" s="452"/>
      <c r="P14" s="334" t="s">
        <v>605</v>
      </c>
      <c r="Q14" s="335"/>
      <c r="R14" s="335"/>
      <c r="S14" s="335"/>
      <c r="T14" s="335"/>
      <c r="U14" s="335"/>
      <c r="V14" s="336"/>
      <c r="W14" s="334" t="s">
        <v>605</v>
      </c>
      <c r="X14" s="335"/>
      <c r="Y14" s="335"/>
      <c r="Z14" s="335"/>
      <c r="AA14" s="335"/>
      <c r="AB14" s="335"/>
      <c r="AC14" s="336"/>
      <c r="AD14" s="334" t="s">
        <v>605</v>
      </c>
      <c r="AE14" s="335"/>
      <c r="AF14" s="335"/>
      <c r="AG14" s="335"/>
      <c r="AH14" s="335"/>
      <c r="AI14" s="335"/>
      <c r="AJ14" s="336"/>
      <c r="AK14" s="334" t="s">
        <v>625</v>
      </c>
      <c r="AL14" s="335"/>
      <c r="AM14" s="335"/>
      <c r="AN14" s="335"/>
      <c r="AO14" s="335"/>
      <c r="AP14" s="335"/>
      <c r="AQ14" s="336"/>
      <c r="AR14" s="485"/>
      <c r="AS14" s="485"/>
      <c r="AT14" s="485"/>
      <c r="AU14" s="485"/>
      <c r="AV14" s="485"/>
      <c r="AW14" s="485"/>
      <c r="AX14" s="486"/>
    </row>
    <row r="15" spans="1:50" ht="21" customHeight="1" x14ac:dyDescent="0.15">
      <c r="A15" s="282"/>
      <c r="B15" s="283"/>
      <c r="C15" s="283"/>
      <c r="D15" s="283"/>
      <c r="E15" s="283"/>
      <c r="F15" s="284"/>
      <c r="G15" s="407"/>
      <c r="H15" s="408"/>
      <c r="I15" s="393" t="s">
        <v>49</v>
      </c>
      <c r="J15" s="394"/>
      <c r="K15" s="394"/>
      <c r="L15" s="394"/>
      <c r="M15" s="394"/>
      <c r="N15" s="394"/>
      <c r="O15" s="395"/>
      <c r="P15" s="334" t="s">
        <v>605</v>
      </c>
      <c r="Q15" s="335"/>
      <c r="R15" s="335"/>
      <c r="S15" s="335"/>
      <c r="T15" s="335"/>
      <c r="U15" s="335"/>
      <c r="V15" s="336"/>
      <c r="W15" s="334" t="s">
        <v>605</v>
      </c>
      <c r="X15" s="335"/>
      <c r="Y15" s="335"/>
      <c r="Z15" s="335"/>
      <c r="AA15" s="335"/>
      <c r="AB15" s="335"/>
      <c r="AC15" s="336"/>
      <c r="AD15" s="334" t="s">
        <v>605</v>
      </c>
      <c r="AE15" s="335"/>
      <c r="AF15" s="335"/>
      <c r="AG15" s="335"/>
      <c r="AH15" s="335"/>
      <c r="AI15" s="335"/>
      <c r="AJ15" s="336"/>
      <c r="AK15" s="334" t="s">
        <v>625</v>
      </c>
      <c r="AL15" s="335"/>
      <c r="AM15" s="335"/>
      <c r="AN15" s="335"/>
      <c r="AO15" s="335"/>
      <c r="AP15" s="335"/>
      <c r="AQ15" s="336"/>
      <c r="AR15" s="334" t="s">
        <v>608</v>
      </c>
      <c r="AS15" s="335"/>
      <c r="AT15" s="335"/>
      <c r="AU15" s="335"/>
      <c r="AV15" s="335"/>
      <c r="AW15" s="335"/>
      <c r="AX15" s="500"/>
    </row>
    <row r="16" spans="1:50" ht="21" customHeight="1" x14ac:dyDescent="0.15">
      <c r="A16" s="282"/>
      <c r="B16" s="283"/>
      <c r="C16" s="283"/>
      <c r="D16" s="283"/>
      <c r="E16" s="283"/>
      <c r="F16" s="284"/>
      <c r="G16" s="407"/>
      <c r="H16" s="408"/>
      <c r="I16" s="393" t="s">
        <v>50</v>
      </c>
      <c r="J16" s="394"/>
      <c r="K16" s="394"/>
      <c r="L16" s="394"/>
      <c r="M16" s="394"/>
      <c r="N16" s="394"/>
      <c r="O16" s="395"/>
      <c r="P16" s="334" t="s">
        <v>605</v>
      </c>
      <c r="Q16" s="335"/>
      <c r="R16" s="335"/>
      <c r="S16" s="335"/>
      <c r="T16" s="335"/>
      <c r="U16" s="335"/>
      <c r="V16" s="336"/>
      <c r="W16" s="334" t="s">
        <v>605</v>
      </c>
      <c r="X16" s="335"/>
      <c r="Y16" s="335"/>
      <c r="Z16" s="335"/>
      <c r="AA16" s="335"/>
      <c r="AB16" s="335"/>
      <c r="AC16" s="336"/>
      <c r="AD16" s="334" t="s">
        <v>605</v>
      </c>
      <c r="AE16" s="335"/>
      <c r="AF16" s="335"/>
      <c r="AG16" s="335"/>
      <c r="AH16" s="335"/>
      <c r="AI16" s="335"/>
      <c r="AJ16" s="336"/>
      <c r="AK16" s="334" t="s">
        <v>605</v>
      </c>
      <c r="AL16" s="335"/>
      <c r="AM16" s="335"/>
      <c r="AN16" s="335"/>
      <c r="AO16" s="335"/>
      <c r="AP16" s="335"/>
      <c r="AQ16" s="336"/>
      <c r="AR16" s="445"/>
      <c r="AS16" s="446"/>
      <c r="AT16" s="446"/>
      <c r="AU16" s="446"/>
      <c r="AV16" s="446"/>
      <c r="AW16" s="446"/>
      <c r="AX16" s="447"/>
    </row>
    <row r="17" spans="1:50" ht="24.75" customHeight="1" x14ac:dyDescent="0.15">
      <c r="A17" s="282"/>
      <c r="B17" s="283"/>
      <c r="C17" s="283"/>
      <c r="D17" s="283"/>
      <c r="E17" s="283"/>
      <c r="F17" s="284"/>
      <c r="G17" s="407"/>
      <c r="H17" s="408"/>
      <c r="I17" s="393" t="s">
        <v>48</v>
      </c>
      <c r="J17" s="451"/>
      <c r="K17" s="451"/>
      <c r="L17" s="451"/>
      <c r="M17" s="451"/>
      <c r="N17" s="451"/>
      <c r="O17" s="452"/>
      <c r="P17" s="334" t="s">
        <v>605</v>
      </c>
      <c r="Q17" s="335"/>
      <c r="R17" s="335"/>
      <c r="S17" s="335"/>
      <c r="T17" s="335"/>
      <c r="U17" s="335"/>
      <c r="V17" s="336"/>
      <c r="W17" s="334" t="s">
        <v>605</v>
      </c>
      <c r="X17" s="335"/>
      <c r="Y17" s="335"/>
      <c r="Z17" s="335"/>
      <c r="AA17" s="335"/>
      <c r="AB17" s="335"/>
      <c r="AC17" s="336"/>
      <c r="AD17" s="334" t="s">
        <v>605</v>
      </c>
      <c r="AE17" s="335"/>
      <c r="AF17" s="335"/>
      <c r="AG17" s="335"/>
      <c r="AH17" s="335"/>
      <c r="AI17" s="335"/>
      <c r="AJ17" s="336"/>
      <c r="AK17" s="334" t="s">
        <v>605</v>
      </c>
      <c r="AL17" s="335"/>
      <c r="AM17" s="335"/>
      <c r="AN17" s="335"/>
      <c r="AO17" s="335"/>
      <c r="AP17" s="335"/>
      <c r="AQ17" s="336"/>
      <c r="AR17" s="612"/>
      <c r="AS17" s="612"/>
      <c r="AT17" s="612"/>
      <c r="AU17" s="612"/>
      <c r="AV17" s="612"/>
      <c r="AW17" s="612"/>
      <c r="AX17" s="613"/>
    </row>
    <row r="18" spans="1:50" ht="24.75" customHeight="1" x14ac:dyDescent="0.15">
      <c r="A18" s="282"/>
      <c r="B18" s="283"/>
      <c r="C18" s="283"/>
      <c r="D18" s="283"/>
      <c r="E18" s="283"/>
      <c r="F18" s="284"/>
      <c r="G18" s="409"/>
      <c r="H18" s="410"/>
      <c r="I18" s="398" t="s">
        <v>19</v>
      </c>
      <c r="J18" s="399"/>
      <c r="K18" s="399"/>
      <c r="L18" s="399"/>
      <c r="M18" s="399"/>
      <c r="N18" s="399"/>
      <c r="O18" s="400"/>
      <c r="P18" s="581">
        <f>SUM(P13:V17)</f>
        <v>3598</v>
      </c>
      <c r="Q18" s="582"/>
      <c r="R18" s="582"/>
      <c r="S18" s="582"/>
      <c r="T18" s="582"/>
      <c r="U18" s="582"/>
      <c r="V18" s="583"/>
      <c r="W18" s="581">
        <f>SUM(W13:AC17)</f>
        <v>3602</v>
      </c>
      <c r="X18" s="582"/>
      <c r="Y18" s="582"/>
      <c r="Z18" s="582"/>
      <c r="AA18" s="582"/>
      <c r="AB18" s="582"/>
      <c r="AC18" s="583"/>
      <c r="AD18" s="581">
        <f>SUM(AD13:AJ17)</f>
        <v>3656</v>
      </c>
      <c r="AE18" s="582"/>
      <c r="AF18" s="582"/>
      <c r="AG18" s="582"/>
      <c r="AH18" s="582"/>
      <c r="AI18" s="582"/>
      <c r="AJ18" s="583"/>
      <c r="AK18" s="581">
        <f>SUM(AK13:AQ17)</f>
        <v>3391</v>
      </c>
      <c r="AL18" s="582"/>
      <c r="AM18" s="582"/>
      <c r="AN18" s="582"/>
      <c r="AO18" s="582"/>
      <c r="AP18" s="582"/>
      <c r="AQ18" s="583"/>
      <c r="AR18" s="581">
        <f>SUM(AR13:AX17)</f>
        <v>3925</v>
      </c>
      <c r="AS18" s="582"/>
      <c r="AT18" s="582"/>
      <c r="AU18" s="582"/>
      <c r="AV18" s="582"/>
      <c r="AW18" s="582"/>
      <c r="AX18" s="584"/>
    </row>
    <row r="19" spans="1:50" ht="24.75" customHeight="1" x14ac:dyDescent="0.15">
      <c r="A19" s="282"/>
      <c r="B19" s="283"/>
      <c r="C19" s="283"/>
      <c r="D19" s="283"/>
      <c r="E19" s="283"/>
      <c r="F19" s="284"/>
      <c r="G19" s="579" t="s">
        <v>9</v>
      </c>
      <c r="H19" s="580"/>
      <c r="I19" s="580"/>
      <c r="J19" s="580"/>
      <c r="K19" s="580"/>
      <c r="L19" s="580"/>
      <c r="M19" s="580"/>
      <c r="N19" s="580"/>
      <c r="O19" s="580"/>
      <c r="P19" s="334">
        <v>3527</v>
      </c>
      <c r="Q19" s="335"/>
      <c r="R19" s="335"/>
      <c r="S19" s="335"/>
      <c r="T19" s="335"/>
      <c r="U19" s="335"/>
      <c r="V19" s="336"/>
      <c r="W19" s="334">
        <v>3481</v>
      </c>
      <c r="X19" s="335"/>
      <c r="Y19" s="335"/>
      <c r="Z19" s="335"/>
      <c r="AA19" s="335"/>
      <c r="AB19" s="335"/>
      <c r="AC19" s="336"/>
      <c r="AD19" s="334">
        <v>3209</v>
      </c>
      <c r="AE19" s="335"/>
      <c r="AF19" s="335"/>
      <c r="AG19" s="335"/>
      <c r="AH19" s="335"/>
      <c r="AI19" s="335"/>
      <c r="AJ19" s="336"/>
      <c r="AK19" s="150"/>
      <c r="AL19" s="150"/>
      <c r="AM19" s="150"/>
      <c r="AN19" s="150"/>
      <c r="AO19" s="150"/>
      <c r="AP19" s="150"/>
      <c r="AQ19" s="150"/>
      <c r="AR19" s="150"/>
      <c r="AS19" s="150"/>
      <c r="AT19" s="150"/>
      <c r="AU19" s="150"/>
      <c r="AV19" s="150"/>
      <c r="AW19" s="150"/>
      <c r="AX19" s="152"/>
    </row>
    <row r="20" spans="1:50" ht="24.75" customHeight="1" x14ac:dyDescent="0.15">
      <c r="A20" s="282"/>
      <c r="B20" s="283"/>
      <c r="C20" s="283"/>
      <c r="D20" s="283"/>
      <c r="E20" s="283"/>
      <c r="F20" s="284"/>
      <c r="G20" s="579" t="s">
        <v>10</v>
      </c>
      <c r="H20" s="580"/>
      <c r="I20" s="580"/>
      <c r="J20" s="580"/>
      <c r="K20" s="580"/>
      <c r="L20" s="580"/>
      <c r="M20" s="580"/>
      <c r="N20" s="580"/>
      <c r="O20" s="580"/>
      <c r="P20" s="137">
        <f>IF(P18=0, "-", SUM(P19)/P18)</f>
        <v>0.98026681489716505</v>
      </c>
      <c r="Q20" s="137"/>
      <c r="R20" s="137"/>
      <c r="S20" s="137"/>
      <c r="T20" s="137"/>
      <c r="U20" s="137"/>
      <c r="V20" s="137"/>
      <c r="W20" s="137">
        <f t="shared" ref="W20" si="0">IF(W18=0, "-", SUM(W19)/W18)</f>
        <v>0.96640755136035539</v>
      </c>
      <c r="X20" s="137"/>
      <c r="Y20" s="137"/>
      <c r="Z20" s="137"/>
      <c r="AA20" s="137"/>
      <c r="AB20" s="137"/>
      <c r="AC20" s="137"/>
      <c r="AD20" s="137">
        <f t="shared" ref="AD20" si="1">IF(AD18=0, "-", SUM(AD19)/AD18)</f>
        <v>0.87773522975929974</v>
      </c>
      <c r="AE20" s="137"/>
      <c r="AF20" s="137"/>
      <c r="AG20" s="137"/>
      <c r="AH20" s="137"/>
      <c r="AI20" s="137"/>
      <c r="AJ20" s="137"/>
      <c r="AK20" s="150"/>
      <c r="AL20" s="150"/>
      <c r="AM20" s="150"/>
      <c r="AN20" s="150"/>
      <c r="AO20" s="150"/>
      <c r="AP20" s="150"/>
      <c r="AQ20" s="151"/>
      <c r="AR20" s="151"/>
      <c r="AS20" s="151"/>
      <c r="AT20" s="151"/>
      <c r="AU20" s="150"/>
      <c r="AV20" s="150"/>
      <c r="AW20" s="150"/>
      <c r="AX20" s="152"/>
    </row>
    <row r="21" spans="1:50" ht="25.5" customHeight="1" x14ac:dyDescent="0.15">
      <c r="A21" s="540"/>
      <c r="B21" s="541"/>
      <c r="C21" s="541"/>
      <c r="D21" s="541"/>
      <c r="E21" s="541"/>
      <c r="F21" s="682"/>
      <c r="G21" s="135" t="s">
        <v>262</v>
      </c>
      <c r="H21" s="136"/>
      <c r="I21" s="136"/>
      <c r="J21" s="136"/>
      <c r="K21" s="136"/>
      <c r="L21" s="136"/>
      <c r="M21" s="136"/>
      <c r="N21" s="136"/>
      <c r="O21" s="136"/>
      <c r="P21" s="137">
        <f>IF(P19=0, "-", SUM(P19)/SUM(P13,P14))</f>
        <v>0.98026681489716505</v>
      </c>
      <c r="Q21" s="137"/>
      <c r="R21" s="137"/>
      <c r="S21" s="137"/>
      <c r="T21" s="137"/>
      <c r="U21" s="137"/>
      <c r="V21" s="137"/>
      <c r="W21" s="137">
        <f t="shared" ref="W21" si="2">IF(W19=0, "-", SUM(W19)/SUM(W13,W14))</f>
        <v>0.96640755136035539</v>
      </c>
      <c r="X21" s="137"/>
      <c r="Y21" s="137"/>
      <c r="Z21" s="137"/>
      <c r="AA21" s="137"/>
      <c r="AB21" s="137"/>
      <c r="AC21" s="137"/>
      <c r="AD21" s="137">
        <f t="shared" ref="AD21" si="3">IF(AD19=0, "-", SUM(AD19)/SUM(AD13,AD14))</f>
        <v>0.87773522975929974</v>
      </c>
      <c r="AE21" s="137"/>
      <c r="AF21" s="137"/>
      <c r="AG21" s="137"/>
      <c r="AH21" s="137"/>
      <c r="AI21" s="137"/>
      <c r="AJ21" s="137"/>
      <c r="AK21" s="150"/>
      <c r="AL21" s="150"/>
      <c r="AM21" s="150"/>
      <c r="AN21" s="150"/>
      <c r="AO21" s="150"/>
      <c r="AP21" s="150"/>
      <c r="AQ21" s="151"/>
      <c r="AR21" s="151"/>
      <c r="AS21" s="151"/>
      <c r="AT21" s="151"/>
      <c r="AU21" s="150"/>
      <c r="AV21" s="150"/>
      <c r="AW21" s="150"/>
      <c r="AX21" s="152"/>
    </row>
    <row r="22" spans="1:50" ht="18.75" customHeight="1" x14ac:dyDescent="0.15">
      <c r="A22" s="688" t="s">
        <v>596</v>
      </c>
      <c r="B22" s="689"/>
      <c r="C22" s="689"/>
      <c r="D22" s="689"/>
      <c r="E22" s="689"/>
      <c r="F22" s="690"/>
      <c r="G22" s="684" t="s">
        <v>249</v>
      </c>
      <c r="H22" s="651"/>
      <c r="I22" s="651"/>
      <c r="J22" s="651"/>
      <c r="K22" s="651"/>
      <c r="L22" s="651"/>
      <c r="M22" s="651"/>
      <c r="N22" s="651"/>
      <c r="O22" s="652"/>
      <c r="P22" s="650" t="s">
        <v>594</v>
      </c>
      <c r="Q22" s="651"/>
      <c r="R22" s="651"/>
      <c r="S22" s="651"/>
      <c r="T22" s="651"/>
      <c r="U22" s="651"/>
      <c r="V22" s="652"/>
      <c r="W22" s="650" t="s">
        <v>595</v>
      </c>
      <c r="X22" s="651"/>
      <c r="Y22" s="651"/>
      <c r="Z22" s="651"/>
      <c r="AA22" s="651"/>
      <c r="AB22" s="651"/>
      <c r="AC22" s="652"/>
      <c r="AD22" s="650" t="s">
        <v>248</v>
      </c>
      <c r="AE22" s="651"/>
      <c r="AF22" s="651"/>
      <c r="AG22" s="651"/>
      <c r="AH22" s="651"/>
      <c r="AI22" s="651"/>
      <c r="AJ22" s="651"/>
      <c r="AK22" s="651"/>
      <c r="AL22" s="651"/>
      <c r="AM22" s="651"/>
      <c r="AN22" s="651"/>
      <c r="AO22" s="651"/>
      <c r="AP22" s="651"/>
      <c r="AQ22" s="651"/>
      <c r="AR22" s="651"/>
      <c r="AS22" s="651"/>
      <c r="AT22" s="651"/>
      <c r="AU22" s="651"/>
      <c r="AV22" s="651"/>
      <c r="AW22" s="651"/>
      <c r="AX22" s="697"/>
    </row>
    <row r="23" spans="1:50" ht="25.5" customHeight="1" x14ac:dyDescent="0.15">
      <c r="A23" s="691"/>
      <c r="B23" s="692"/>
      <c r="C23" s="692"/>
      <c r="D23" s="692"/>
      <c r="E23" s="692"/>
      <c r="F23" s="693"/>
      <c r="G23" s="685" t="s">
        <v>626</v>
      </c>
      <c r="H23" s="686"/>
      <c r="I23" s="686"/>
      <c r="J23" s="686"/>
      <c r="K23" s="686"/>
      <c r="L23" s="686"/>
      <c r="M23" s="686"/>
      <c r="N23" s="686"/>
      <c r="O23" s="687"/>
      <c r="P23" s="614">
        <v>2870</v>
      </c>
      <c r="Q23" s="615"/>
      <c r="R23" s="615"/>
      <c r="S23" s="615"/>
      <c r="T23" s="615"/>
      <c r="U23" s="615"/>
      <c r="V23" s="653"/>
      <c r="W23" s="614">
        <v>3332</v>
      </c>
      <c r="X23" s="615"/>
      <c r="Y23" s="615"/>
      <c r="Z23" s="615"/>
      <c r="AA23" s="615"/>
      <c r="AB23" s="615"/>
      <c r="AC23" s="653"/>
      <c r="AD23" s="698" t="s">
        <v>813</v>
      </c>
      <c r="AE23" s="699"/>
      <c r="AF23" s="699"/>
      <c r="AG23" s="699"/>
      <c r="AH23" s="699"/>
      <c r="AI23" s="699"/>
      <c r="AJ23" s="699"/>
      <c r="AK23" s="699"/>
      <c r="AL23" s="699"/>
      <c r="AM23" s="699"/>
      <c r="AN23" s="699"/>
      <c r="AO23" s="699"/>
      <c r="AP23" s="699"/>
      <c r="AQ23" s="699"/>
      <c r="AR23" s="699"/>
      <c r="AS23" s="699"/>
      <c r="AT23" s="699"/>
      <c r="AU23" s="699"/>
      <c r="AV23" s="699"/>
      <c r="AW23" s="699"/>
      <c r="AX23" s="700"/>
    </row>
    <row r="24" spans="1:50" ht="25.5" customHeight="1" x14ac:dyDescent="0.15">
      <c r="A24" s="691"/>
      <c r="B24" s="692"/>
      <c r="C24" s="692"/>
      <c r="D24" s="692"/>
      <c r="E24" s="692"/>
      <c r="F24" s="693"/>
      <c r="G24" s="654" t="s">
        <v>627</v>
      </c>
      <c r="H24" s="655"/>
      <c r="I24" s="655"/>
      <c r="J24" s="655"/>
      <c r="K24" s="655"/>
      <c r="L24" s="655"/>
      <c r="M24" s="655"/>
      <c r="N24" s="655"/>
      <c r="O24" s="656"/>
      <c r="P24" s="334">
        <v>501</v>
      </c>
      <c r="Q24" s="335"/>
      <c r="R24" s="335"/>
      <c r="S24" s="335"/>
      <c r="T24" s="335"/>
      <c r="U24" s="335"/>
      <c r="V24" s="336"/>
      <c r="W24" s="334">
        <v>586</v>
      </c>
      <c r="X24" s="335"/>
      <c r="Y24" s="335"/>
      <c r="Z24" s="335"/>
      <c r="AA24" s="335"/>
      <c r="AB24" s="335"/>
      <c r="AC24" s="336"/>
      <c r="AD24" s="701"/>
      <c r="AE24" s="702"/>
      <c r="AF24" s="702"/>
      <c r="AG24" s="702"/>
      <c r="AH24" s="702"/>
      <c r="AI24" s="702"/>
      <c r="AJ24" s="702"/>
      <c r="AK24" s="702"/>
      <c r="AL24" s="702"/>
      <c r="AM24" s="702"/>
      <c r="AN24" s="702"/>
      <c r="AO24" s="702"/>
      <c r="AP24" s="702"/>
      <c r="AQ24" s="702"/>
      <c r="AR24" s="702"/>
      <c r="AS24" s="702"/>
      <c r="AT24" s="702"/>
      <c r="AU24" s="702"/>
      <c r="AV24" s="702"/>
      <c r="AW24" s="702"/>
      <c r="AX24" s="703"/>
    </row>
    <row r="25" spans="1:50" ht="25.5" customHeight="1" x14ac:dyDescent="0.15">
      <c r="A25" s="691"/>
      <c r="B25" s="692"/>
      <c r="C25" s="692"/>
      <c r="D25" s="692"/>
      <c r="E25" s="692"/>
      <c r="F25" s="693"/>
      <c r="G25" s="654" t="s">
        <v>628</v>
      </c>
      <c r="H25" s="655"/>
      <c r="I25" s="655"/>
      <c r="J25" s="655"/>
      <c r="K25" s="655"/>
      <c r="L25" s="655"/>
      <c r="M25" s="655"/>
      <c r="N25" s="655"/>
      <c r="O25" s="656"/>
      <c r="P25" s="334">
        <v>13</v>
      </c>
      <c r="Q25" s="335"/>
      <c r="R25" s="335"/>
      <c r="S25" s="335"/>
      <c r="T25" s="335"/>
      <c r="U25" s="335"/>
      <c r="V25" s="336"/>
      <c r="W25" s="334" t="s">
        <v>301</v>
      </c>
      <c r="X25" s="335"/>
      <c r="Y25" s="335"/>
      <c r="Z25" s="335"/>
      <c r="AA25" s="335"/>
      <c r="AB25" s="335"/>
      <c r="AC25" s="336"/>
      <c r="AD25" s="701"/>
      <c r="AE25" s="702"/>
      <c r="AF25" s="702"/>
      <c r="AG25" s="702"/>
      <c r="AH25" s="702"/>
      <c r="AI25" s="702"/>
      <c r="AJ25" s="702"/>
      <c r="AK25" s="702"/>
      <c r="AL25" s="702"/>
      <c r="AM25" s="702"/>
      <c r="AN25" s="702"/>
      <c r="AO25" s="702"/>
      <c r="AP25" s="702"/>
      <c r="AQ25" s="702"/>
      <c r="AR25" s="702"/>
      <c r="AS25" s="702"/>
      <c r="AT25" s="702"/>
      <c r="AU25" s="702"/>
      <c r="AV25" s="702"/>
      <c r="AW25" s="702"/>
      <c r="AX25" s="703"/>
    </row>
    <row r="26" spans="1:50" ht="25.5" customHeight="1" x14ac:dyDescent="0.15">
      <c r="A26" s="691"/>
      <c r="B26" s="692"/>
      <c r="C26" s="692"/>
      <c r="D26" s="692"/>
      <c r="E26" s="692"/>
      <c r="F26" s="693"/>
      <c r="G26" s="654" t="s">
        <v>629</v>
      </c>
      <c r="H26" s="655"/>
      <c r="I26" s="655"/>
      <c r="J26" s="655"/>
      <c r="K26" s="655"/>
      <c r="L26" s="655"/>
      <c r="M26" s="655"/>
      <c r="N26" s="655"/>
      <c r="O26" s="656"/>
      <c r="P26" s="334">
        <v>7</v>
      </c>
      <c r="Q26" s="335"/>
      <c r="R26" s="335"/>
      <c r="S26" s="335"/>
      <c r="T26" s="335"/>
      <c r="U26" s="335"/>
      <c r="V26" s="336"/>
      <c r="W26" s="334">
        <v>7</v>
      </c>
      <c r="X26" s="335"/>
      <c r="Y26" s="335"/>
      <c r="Z26" s="335"/>
      <c r="AA26" s="335"/>
      <c r="AB26" s="335"/>
      <c r="AC26" s="336"/>
      <c r="AD26" s="701"/>
      <c r="AE26" s="702"/>
      <c r="AF26" s="702"/>
      <c r="AG26" s="702"/>
      <c r="AH26" s="702"/>
      <c r="AI26" s="702"/>
      <c r="AJ26" s="702"/>
      <c r="AK26" s="702"/>
      <c r="AL26" s="702"/>
      <c r="AM26" s="702"/>
      <c r="AN26" s="702"/>
      <c r="AO26" s="702"/>
      <c r="AP26" s="702"/>
      <c r="AQ26" s="702"/>
      <c r="AR26" s="702"/>
      <c r="AS26" s="702"/>
      <c r="AT26" s="702"/>
      <c r="AU26" s="702"/>
      <c r="AV26" s="702"/>
      <c r="AW26" s="702"/>
      <c r="AX26" s="703"/>
    </row>
    <row r="27" spans="1:50" ht="25.5" customHeight="1" thickBot="1" x14ac:dyDescent="0.2">
      <c r="A27" s="694"/>
      <c r="B27" s="695"/>
      <c r="C27" s="695"/>
      <c r="D27" s="695"/>
      <c r="E27" s="695"/>
      <c r="F27" s="696"/>
      <c r="G27" s="657" t="s">
        <v>250</v>
      </c>
      <c r="H27" s="658"/>
      <c r="I27" s="658"/>
      <c r="J27" s="658"/>
      <c r="K27" s="658"/>
      <c r="L27" s="658"/>
      <c r="M27" s="658"/>
      <c r="N27" s="658"/>
      <c r="O27" s="659"/>
      <c r="P27" s="667">
        <f>AK13</f>
        <v>3391</v>
      </c>
      <c r="Q27" s="668"/>
      <c r="R27" s="668"/>
      <c r="S27" s="668"/>
      <c r="T27" s="668"/>
      <c r="U27" s="668"/>
      <c r="V27" s="669"/>
      <c r="W27" s="667">
        <f>AR13</f>
        <v>3925</v>
      </c>
      <c r="X27" s="668"/>
      <c r="Y27" s="668"/>
      <c r="Z27" s="668"/>
      <c r="AA27" s="668"/>
      <c r="AB27" s="668"/>
      <c r="AC27" s="669"/>
      <c r="AD27" s="704"/>
      <c r="AE27" s="704"/>
      <c r="AF27" s="704"/>
      <c r="AG27" s="704"/>
      <c r="AH27" s="704"/>
      <c r="AI27" s="704"/>
      <c r="AJ27" s="704"/>
      <c r="AK27" s="704"/>
      <c r="AL27" s="704"/>
      <c r="AM27" s="704"/>
      <c r="AN27" s="704"/>
      <c r="AO27" s="704"/>
      <c r="AP27" s="704"/>
      <c r="AQ27" s="704"/>
      <c r="AR27" s="704"/>
      <c r="AS27" s="704"/>
      <c r="AT27" s="704"/>
      <c r="AU27" s="704"/>
      <c r="AV27" s="704"/>
      <c r="AW27" s="704"/>
      <c r="AX27" s="705"/>
    </row>
    <row r="28" spans="1:50" ht="18.75" customHeight="1" x14ac:dyDescent="0.15">
      <c r="A28" s="559" t="s">
        <v>258</v>
      </c>
      <c r="B28" s="560"/>
      <c r="C28" s="560"/>
      <c r="D28" s="560"/>
      <c r="E28" s="560"/>
      <c r="F28" s="561"/>
      <c r="G28" s="459" t="s">
        <v>139</v>
      </c>
      <c r="H28" s="460"/>
      <c r="I28" s="460"/>
      <c r="J28" s="460"/>
      <c r="K28" s="460"/>
      <c r="L28" s="460"/>
      <c r="M28" s="460"/>
      <c r="N28" s="460"/>
      <c r="O28" s="461"/>
      <c r="P28" s="551" t="s">
        <v>57</v>
      </c>
      <c r="Q28" s="460"/>
      <c r="R28" s="460"/>
      <c r="S28" s="460"/>
      <c r="T28" s="460"/>
      <c r="U28" s="460"/>
      <c r="V28" s="460"/>
      <c r="W28" s="460"/>
      <c r="X28" s="461"/>
      <c r="Y28" s="545"/>
      <c r="Z28" s="546"/>
      <c r="AA28" s="547"/>
      <c r="AB28" s="553" t="s">
        <v>11</v>
      </c>
      <c r="AC28" s="554"/>
      <c r="AD28" s="555"/>
      <c r="AE28" s="553" t="s">
        <v>288</v>
      </c>
      <c r="AF28" s="554"/>
      <c r="AG28" s="554"/>
      <c r="AH28" s="555"/>
      <c r="AI28" s="606" t="s">
        <v>305</v>
      </c>
      <c r="AJ28" s="606"/>
      <c r="AK28" s="606"/>
      <c r="AL28" s="553"/>
      <c r="AM28" s="606" t="s">
        <v>402</v>
      </c>
      <c r="AN28" s="606"/>
      <c r="AO28" s="606"/>
      <c r="AP28" s="553"/>
      <c r="AQ28" s="456" t="s">
        <v>199</v>
      </c>
      <c r="AR28" s="457"/>
      <c r="AS28" s="457"/>
      <c r="AT28" s="458"/>
      <c r="AU28" s="460" t="s">
        <v>129</v>
      </c>
      <c r="AV28" s="460"/>
      <c r="AW28" s="460"/>
      <c r="AX28" s="608"/>
    </row>
    <row r="29" spans="1:50" ht="18.75" customHeight="1" x14ac:dyDescent="0.15">
      <c r="A29" s="562"/>
      <c r="B29" s="563"/>
      <c r="C29" s="563"/>
      <c r="D29" s="563"/>
      <c r="E29" s="563"/>
      <c r="F29" s="564"/>
      <c r="G29" s="462"/>
      <c r="H29" s="463"/>
      <c r="I29" s="463"/>
      <c r="J29" s="463"/>
      <c r="K29" s="463"/>
      <c r="L29" s="463"/>
      <c r="M29" s="463"/>
      <c r="N29" s="463"/>
      <c r="O29" s="464"/>
      <c r="P29" s="552"/>
      <c r="Q29" s="463"/>
      <c r="R29" s="463"/>
      <c r="S29" s="463"/>
      <c r="T29" s="463"/>
      <c r="U29" s="463"/>
      <c r="V29" s="463"/>
      <c r="W29" s="463"/>
      <c r="X29" s="464"/>
      <c r="Y29" s="548"/>
      <c r="Z29" s="520"/>
      <c r="AA29" s="521"/>
      <c r="AB29" s="556"/>
      <c r="AC29" s="557"/>
      <c r="AD29" s="558"/>
      <c r="AE29" s="556"/>
      <c r="AF29" s="557"/>
      <c r="AG29" s="557"/>
      <c r="AH29" s="558"/>
      <c r="AI29" s="607"/>
      <c r="AJ29" s="607"/>
      <c r="AK29" s="607"/>
      <c r="AL29" s="556"/>
      <c r="AM29" s="607"/>
      <c r="AN29" s="607"/>
      <c r="AO29" s="607"/>
      <c r="AP29" s="556"/>
      <c r="AQ29" s="619">
        <v>3</v>
      </c>
      <c r="AR29" s="594"/>
      <c r="AS29" s="437" t="s">
        <v>200</v>
      </c>
      <c r="AT29" s="438"/>
      <c r="AU29" s="593" t="s">
        <v>805</v>
      </c>
      <c r="AV29" s="593"/>
      <c r="AW29" s="463" t="s">
        <v>169</v>
      </c>
      <c r="AX29" s="620"/>
    </row>
    <row r="30" spans="1:50" ht="23.25" customHeight="1" x14ac:dyDescent="0.15">
      <c r="A30" s="565"/>
      <c r="B30" s="563"/>
      <c r="C30" s="563"/>
      <c r="D30" s="563"/>
      <c r="E30" s="563"/>
      <c r="F30" s="564"/>
      <c r="G30" s="159" t="s">
        <v>784</v>
      </c>
      <c r="H30" s="160"/>
      <c r="I30" s="160"/>
      <c r="J30" s="160"/>
      <c r="K30" s="160"/>
      <c r="L30" s="160"/>
      <c r="M30" s="160"/>
      <c r="N30" s="160"/>
      <c r="O30" s="337"/>
      <c r="P30" s="252" t="s">
        <v>610</v>
      </c>
      <c r="Q30" s="252"/>
      <c r="R30" s="252"/>
      <c r="S30" s="252"/>
      <c r="T30" s="252"/>
      <c r="U30" s="252"/>
      <c r="V30" s="252"/>
      <c r="W30" s="252"/>
      <c r="X30" s="253"/>
      <c r="Y30" s="221" t="s">
        <v>12</v>
      </c>
      <c r="Z30" s="549"/>
      <c r="AA30" s="550"/>
      <c r="AB30" s="220" t="s">
        <v>271</v>
      </c>
      <c r="AC30" s="220"/>
      <c r="AD30" s="220"/>
      <c r="AE30" s="609">
        <v>76.5</v>
      </c>
      <c r="AF30" s="143"/>
      <c r="AG30" s="143"/>
      <c r="AH30" s="143"/>
      <c r="AI30" s="609">
        <v>78.099999999999994</v>
      </c>
      <c r="AJ30" s="143"/>
      <c r="AK30" s="143"/>
      <c r="AL30" s="143"/>
      <c r="AM30" s="609">
        <v>77</v>
      </c>
      <c r="AN30" s="143"/>
      <c r="AO30" s="143"/>
      <c r="AP30" s="143"/>
      <c r="AQ30" s="610" t="s">
        <v>605</v>
      </c>
      <c r="AR30" s="196"/>
      <c r="AS30" s="196"/>
      <c r="AT30" s="611"/>
      <c r="AU30" s="143" t="s">
        <v>605</v>
      </c>
      <c r="AV30" s="143"/>
      <c r="AW30" s="143"/>
      <c r="AX30" s="144"/>
    </row>
    <row r="31" spans="1:50" ht="23.25" customHeight="1" x14ac:dyDescent="0.15">
      <c r="A31" s="566"/>
      <c r="B31" s="567"/>
      <c r="C31" s="567"/>
      <c r="D31" s="567"/>
      <c r="E31" s="567"/>
      <c r="F31" s="568"/>
      <c r="G31" s="338"/>
      <c r="H31" s="164"/>
      <c r="I31" s="164"/>
      <c r="J31" s="164"/>
      <c r="K31" s="164"/>
      <c r="L31" s="164"/>
      <c r="M31" s="164"/>
      <c r="N31" s="164"/>
      <c r="O31" s="339"/>
      <c r="P31" s="291"/>
      <c r="Q31" s="291"/>
      <c r="R31" s="291"/>
      <c r="S31" s="291"/>
      <c r="T31" s="291"/>
      <c r="U31" s="291"/>
      <c r="V31" s="291"/>
      <c r="W31" s="291"/>
      <c r="X31" s="448"/>
      <c r="Y31" s="362" t="s">
        <v>52</v>
      </c>
      <c r="Z31" s="215"/>
      <c r="AA31" s="216"/>
      <c r="AB31" s="569" t="s">
        <v>271</v>
      </c>
      <c r="AC31" s="569"/>
      <c r="AD31" s="569"/>
      <c r="AE31" s="609">
        <v>80</v>
      </c>
      <c r="AF31" s="143"/>
      <c r="AG31" s="143"/>
      <c r="AH31" s="143"/>
      <c r="AI31" s="609">
        <v>60</v>
      </c>
      <c r="AJ31" s="143"/>
      <c r="AK31" s="143"/>
      <c r="AL31" s="143"/>
      <c r="AM31" s="609">
        <v>60</v>
      </c>
      <c r="AN31" s="143"/>
      <c r="AO31" s="143"/>
      <c r="AP31" s="143"/>
      <c r="AQ31" s="610">
        <v>80</v>
      </c>
      <c r="AR31" s="196"/>
      <c r="AS31" s="196"/>
      <c r="AT31" s="611"/>
      <c r="AU31" s="143" t="s">
        <v>301</v>
      </c>
      <c r="AV31" s="143"/>
      <c r="AW31" s="143"/>
      <c r="AX31" s="144"/>
    </row>
    <row r="32" spans="1:50" ht="23.25" customHeight="1" x14ac:dyDescent="0.15">
      <c r="A32" s="565"/>
      <c r="B32" s="563"/>
      <c r="C32" s="563"/>
      <c r="D32" s="563"/>
      <c r="E32" s="563"/>
      <c r="F32" s="564"/>
      <c r="G32" s="162"/>
      <c r="H32" s="163"/>
      <c r="I32" s="163"/>
      <c r="J32" s="163"/>
      <c r="K32" s="163"/>
      <c r="L32" s="163"/>
      <c r="M32" s="163"/>
      <c r="N32" s="163"/>
      <c r="O32" s="340"/>
      <c r="P32" s="254"/>
      <c r="Q32" s="254"/>
      <c r="R32" s="254"/>
      <c r="S32" s="254"/>
      <c r="T32" s="254"/>
      <c r="U32" s="254"/>
      <c r="V32" s="254"/>
      <c r="W32" s="254"/>
      <c r="X32" s="255"/>
      <c r="Y32" s="362" t="s">
        <v>13</v>
      </c>
      <c r="Z32" s="215"/>
      <c r="AA32" s="216"/>
      <c r="AB32" s="172" t="s">
        <v>170</v>
      </c>
      <c r="AC32" s="172"/>
      <c r="AD32" s="172"/>
      <c r="AE32" s="609">
        <v>95.625</v>
      </c>
      <c r="AF32" s="143"/>
      <c r="AG32" s="143"/>
      <c r="AH32" s="143"/>
      <c r="AI32" s="609">
        <v>130.19999999999999</v>
      </c>
      <c r="AJ32" s="143"/>
      <c r="AK32" s="143"/>
      <c r="AL32" s="143"/>
      <c r="AM32" s="609">
        <v>128.30000000000001</v>
      </c>
      <c r="AN32" s="143"/>
      <c r="AO32" s="143"/>
      <c r="AP32" s="143"/>
      <c r="AQ32" s="610" t="s">
        <v>605</v>
      </c>
      <c r="AR32" s="196"/>
      <c r="AS32" s="196"/>
      <c r="AT32" s="611"/>
      <c r="AU32" s="143" t="s">
        <v>605</v>
      </c>
      <c r="AV32" s="143"/>
      <c r="AW32" s="143"/>
      <c r="AX32" s="144"/>
    </row>
    <row r="33" spans="1:51" ht="37.9" customHeight="1" x14ac:dyDescent="0.15">
      <c r="A33" s="153" t="s">
        <v>280</v>
      </c>
      <c r="B33" s="154"/>
      <c r="C33" s="154"/>
      <c r="D33" s="154"/>
      <c r="E33" s="154"/>
      <c r="F33" s="155"/>
      <c r="G33" s="159" t="s">
        <v>792</v>
      </c>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1"/>
    </row>
    <row r="34" spans="1:51" ht="23.25" customHeight="1" x14ac:dyDescent="0.15">
      <c r="A34" s="156"/>
      <c r="B34" s="157"/>
      <c r="C34" s="157"/>
      <c r="D34" s="157"/>
      <c r="E34" s="157"/>
      <c r="F34" s="158"/>
      <c r="G34" s="162"/>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4"/>
      <c r="AF34" s="164"/>
      <c r="AG34" s="164"/>
      <c r="AH34" s="164"/>
      <c r="AI34" s="164"/>
      <c r="AJ34" s="164"/>
      <c r="AK34" s="164"/>
      <c r="AL34" s="164"/>
      <c r="AM34" s="164"/>
      <c r="AN34" s="164"/>
      <c r="AO34" s="164"/>
      <c r="AP34" s="164"/>
      <c r="AQ34" s="163"/>
      <c r="AR34" s="163"/>
      <c r="AS34" s="163"/>
      <c r="AT34" s="163"/>
      <c r="AU34" s="163"/>
      <c r="AV34" s="163"/>
      <c r="AW34" s="163"/>
      <c r="AX34" s="165"/>
    </row>
    <row r="35" spans="1:51" ht="18.75" customHeight="1" thickBot="1" x14ac:dyDescent="0.2">
      <c r="A35" s="256" t="s">
        <v>141</v>
      </c>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112" t="s">
        <v>255</v>
      </c>
      <c r="AP35" s="113"/>
      <c r="AQ35" s="113"/>
      <c r="AR35" s="60"/>
      <c r="AS35" s="112"/>
      <c r="AT35" s="113"/>
      <c r="AU35" s="113"/>
      <c r="AV35" s="113"/>
      <c r="AW35" s="113"/>
      <c r="AX35" s="683"/>
      <c r="AY35">
        <f>COUNTIF($AR$35,"☑")</f>
        <v>0</v>
      </c>
    </row>
    <row r="36" spans="1:51" ht="31.5" customHeight="1" x14ac:dyDescent="0.15">
      <c r="A36" s="232" t="s">
        <v>259</v>
      </c>
      <c r="B36" s="233"/>
      <c r="C36" s="233"/>
      <c r="D36" s="233"/>
      <c r="E36" s="233"/>
      <c r="F36" s="234"/>
      <c r="G36" s="241" t="s">
        <v>58</v>
      </c>
      <c r="H36" s="241"/>
      <c r="I36" s="241"/>
      <c r="J36" s="241"/>
      <c r="K36" s="241"/>
      <c r="L36" s="241"/>
      <c r="M36" s="241"/>
      <c r="N36" s="241"/>
      <c r="O36" s="241"/>
      <c r="P36" s="241"/>
      <c r="Q36" s="241"/>
      <c r="R36" s="241"/>
      <c r="S36" s="241"/>
      <c r="T36" s="241"/>
      <c r="U36" s="241"/>
      <c r="V36" s="241"/>
      <c r="W36" s="241"/>
      <c r="X36" s="242"/>
      <c r="Y36" s="545"/>
      <c r="Z36" s="546"/>
      <c r="AA36" s="547"/>
      <c r="AB36" s="225" t="s">
        <v>11</v>
      </c>
      <c r="AC36" s="225"/>
      <c r="AD36" s="225"/>
      <c r="AE36" s="243" t="s">
        <v>288</v>
      </c>
      <c r="AF36" s="244"/>
      <c r="AG36" s="244"/>
      <c r="AH36" s="245"/>
      <c r="AI36" s="243" t="s">
        <v>305</v>
      </c>
      <c r="AJ36" s="244"/>
      <c r="AK36" s="244"/>
      <c r="AL36" s="245"/>
      <c r="AM36" s="243" t="s">
        <v>402</v>
      </c>
      <c r="AN36" s="244"/>
      <c r="AO36" s="244"/>
      <c r="AP36" s="245"/>
      <c r="AQ36" s="138" t="s">
        <v>310</v>
      </c>
      <c r="AR36" s="139"/>
      <c r="AS36" s="139"/>
      <c r="AT36" s="140"/>
      <c r="AU36" s="138" t="s">
        <v>434</v>
      </c>
      <c r="AV36" s="139"/>
      <c r="AW36" s="139"/>
      <c r="AX36" s="141"/>
    </row>
    <row r="37" spans="1:51" ht="23.25" customHeight="1" x14ac:dyDescent="0.15">
      <c r="A37" s="235"/>
      <c r="B37" s="236"/>
      <c r="C37" s="236"/>
      <c r="D37" s="236"/>
      <c r="E37" s="236"/>
      <c r="F37" s="237"/>
      <c r="G37" s="252" t="s">
        <v>611</v>
      </c>
      <c r="H37" s="252"/>
      <c r="I37" s="252"/>
      <c r="J37" s="252"/>
      <c r="K37" s="252"/>
      <c r="L37" s="252"/>
      <c r="M37" s="252"/>
      <c r="N37" s="252"/>
      <c r="O37" s="252"/>
      <c r="P37" s="252"/>
      <c r="Q37" s="252"/>
      <c r="R37" s="252"/>
      <c r="S37" s="252"/>
      <c r="T37" s="252"/>
      <c r="U37" s="252"/>
      <c r="V37" s="252"/>
      <c r="W37" s="252"/>
      <c r="X37" s="253"/>
      <c r="Y37" s="246" t="s">
        <v>53</v>
      </c>
      <c r="Z37" s="247"/>
      <c r="AA37" s="248"/>
      <c r="AB37" s="220" t="s">
        <v>612</v>
      </c>
      <c r="AC37" s="220"/>
      <c r="AD37" s="220"/>
      <c r="AE37" s="142">
        <v>1799</v>
      </c>
      <c r="AF37" s="142"/>
      <c r="AG37" s="142"/>
      <c r="AH37" s="142"/>
      <c r="AI37" s="142">
        <v>2332</v>
      </c>
      <c r="AJ37" s="142"/>
      <c r="AK37" s="142"/>
      <c r="AL37" s="142"/>
      <c r="AM37" s="142">
        <v>3139</v>
      </c>
      <c r="AN37" s="142"/>
      <c r="AO37" s="142"/>
      <c r="AP37" s="142"/>
      <c r="AQ37" s="142" t="s">
        <v>605</v>
      </c>
      <c r="AR37" s="142"/>
      <c r="AS37" s="142"/>
      <c r="AT37" s="142"/>
      <c r="AU37" s="143" t="s">
        <v>605</v>
      </c>
      <c r="AV37" s="143"/>
      <c r="AW37" s="143"/>
      <c r="AX37" s="144"/>
    </row>
    <row r="38" spans="1:51" ht="23.25" customHeight="1" x14ac:dyDescent="0.15">
      <c r="A38" s="238"/>
      <c r="B38" s="239"/>
      <c r="C38" s="239"/>
      <c r="D38" s="239"/>
      <c r="E38" s="239"/>
      <c r="F38" s="240"/>
      <c r="G38" s="254"/>
      <c r="H38" s="254"/>
      <c r="I38" s="254"/>
      <c r="J38" s="254"/>
      <c r="K38" s="254"/>
      <c r="L38" s="254"/>
      <c r="M38" s="254"/>
      <c r="N38" s="254"/>
      <c r="O38" s="254"/>
      <c r="P38" s="254"/>
      <c r="Q38" s="254"/>
      <c r="R38" s="254"/>
      <c r="S38" s="254"/>
      <c r="T38" s="254"/>
      <c r="U38" s="254"/>
      <c r="V38" s="254"/>
      <c r="W38" s="254"/>
      <c r="X38" s="255"/>
      <c r="Y38" s="217" t="s">
        <v>54</v>
      </c>
      <c r="Z38" s="218"/>
      <c r="AA38" s="219"/>
      <c r="AB38" s="220" t="s">
        <v>612</v>
      </c>
      <c r="AC38" s="220"/>
      <c r="AD38" s="220"/>
      <c r="AE38" s="142">
        <v>1500</v>
      </c>
      <c r="AF38" s="142"/>
      <c r="AG38" s="142"/>
      <c r="AH38" s="142"/>
      <c r="AI38" s="142">
        <v>1500</v>
      </c>
      <c r="AJ38" s="142"/>
      <c r="AK38" s="142"/>
      <c r="AL38" s="142"/>
      <c r="AM38" s="142">
        <v>3570</v>
      </c>
      <c r="AN38" s="142"/>
      <c r="AO38" s="142"/>
      <c r="AP38" s="142"/>
      <c r="AQ38" s="142">
        <v>2780</v>
      </c>
      <c r="AR38" s="142"/>
      <c r="AS38" s="142"/>
      <c r="AT38" s="142"/>
      <c r="AU38" s="145">
        <v>1576</v>
      </c>
      <c r="AV38" s="146"/>
      <c r="AW38" s="146"/>
      <c r="AX38" s="147"/>
    </row>
    <row r="39" spans="1:51" ht="23.25" customHeight="1" x14ac:dyDescent="0.15">
      <c r="A39" s="206" t="s">
        <v>14</v>
      </c>
      <c r="B39" s="207"/>
      <c r="C39" s="207"/>
      <c r="D39" s="207"/>
      <c r="E39" s="207"/>
      <c r="F39" s="208"/>
      <c r="G39" s="215" t="s">
        <v>15</v>
      </c>
      <c r="H39" s="215"/>
      <c r="I39" s="215"/>
      <c r="J39" s="215"/>
      <c r="K39" s="215"/>
      <c r="L39" s="215"/>
      <c r="M39" s="215"/>
      <c r="N39" s="215"/>
      <c r="O39" s="215"/>
      <c r="P39" s="215"/>
      <c r="Q39" s="215"/>
      <c r="R39" s="215"/>
      <c r="S39" s="215"/>
      <c r="T39" s="215"/>
      <c r="U39" s="215"/>
      <c r="V39" s="215"/>
      <c r="W39" s="215"/>
      <c r="X39" s="216"/>
      <c r="Y39" s="473"/>
      <c r="Z39" s="474"/>
      <c r="AA39" s="475"/>
      <c r="AB39" s="362" t="s">
        <v>11</v>
      </c>
      <c r="AC39" s="215"/>
      <c r="AD39" s="216"/>
      <c r="AE39" s="168" t="s">
        <v>288</v>
      </c>
      <c r="AF39" s="168"/>
      <c r="AG39" s="168"/>
      <c r="AH39" s="168"/>
      <c r="AI39" s="168" t="s">
        <v>305</v>
      </c>
      <c r="AJ39" s="168"/>
      <c r="AK39" s="168"/>
      <c r="AL39" s="168"/>
      <c r="AM39" s="168" t="s">
        <v>402</v>
      </c>
      <c r="AN39" s="168"/>
      <c r="AO39" s="168"/>
      <c r="AP39" s="168"/>
      <c r="AQ39" s="265" t="s">
        <v>435</v>
      </c>
      <c r="AR39" s="266"/>
      <c r="AS39" s="266"/>
      <c r="AT39" s="266"/>
      <c r="AU39" s="266"/>
      <c r="AV39" s="266"/>
      <c r="AW39" s="266"/>
      <c r="AX39" s="267"/>
    </row>
    <row r="40" spans="1:51" ht="23.25" customHeight="1" x14ac:dyDescent="0.15">
      <c r="A40" s="209"/>
      <c r="B40" s="210"/>
      <c r="C40" s="210"/>
      <c r="D40" s="210"/>
      <c r="E40" s="210"/>
      <c r="F40" s="211"/>
      <c r="G40" s="476" t="s">
        <v>613</v>
      </c>
      <c r="H40" s="476"/>
      <c r="I40" s="476"/>
      <c r="J40" s="476"/>
      <c r="K40" s="476"/>
      <c r="L40" s="476"/>
      <c r="M40" s="476"/>
      <c r="N40" s="476"/>
      <c r="O40" s="476"/>
      <c r="P40" s="476"/>
      <c r="Q40" s="476"/>
      <c r="R40" s="476"/>
      <c r="S40" s="476"/>
      <c r="T40" s="476"/>
      <c r="U40" s="476"/>
      <c r="V40" s="476"/>
      <c r="W40" s="476"/>
      <c r="X40" s="476"/>
      <c r="Y40" s="478" t="s">
        <v>14</v>
      </c>
      <c r="Z40" s="479"/>
      <c r="AA40" s="480"/>
      <c r="AB40" s="249" t="s">
        <v>614</v>
      </c>
      <c r="AC40" s="250"/>
      <c r="AD40" s="251"/>
      <c r="AE40" s="142">
        <v>16.100000000000001</v>
      </c>
      <c r="AF40" s="142"/>
      <c r="AG40" s="142"/>
      <c r="AH40" s="142"/>
      <c r="AI40" s="142">
        <v>17.600000000000001</v>
      </c>
      <c r="AJ40" s="142"/>
      <c r="AK40" s="142"/>
      <c r="AL40" s="142"/>
      <c r="AM40" s="142">
        <v>11.1</v>
      </c>
      <c r="AN40" s="142"/>
      <c r="AO40" s="142"/>
      <c r="AP40" s="142"/>
      <c r="AQ40" s="609">
        <v>5.9</v>
      </c>
      <c r="AR40" s="143"/>
      <c r="AS40" s="143"/>
      <c r="AT40" s="143"/>
      <c r="AU40" s="143"/>
      <c r="AV40" s="143"/>
      <c r="AW40" s="143"/>
      <c r="AX40" s="144"/>
    </row>
    <row r="41" spans="1:51" ht="46.5" customHeight="1" thickBot="1" x14ac:dyDescent="0.2">
      <c r="A41" s="212"/>
      <c r="B41" s="213"/>
      <c r="C41" s="213"/>
      <c r="D41" s="213"/>
      <c r="E41" s="213"/>
      <c r="F41" s="214"/>
      <c r="G41" s="477"/>
      <c r="H41" s="477"/>
      <c r="I41" s="477"/>
      <c r="J41" s="477"/>
      <c r="K41" s="477"/>
      <c r="L41" s="477"/>
      <c r="M41" s="477"/>
      <c r="N41" s="477"/>
      <c r="O41" s="477"/>
      <c r="P41" s="477"/>
      <c r="Q41" s="477"/>
      <c r="R41" s="477"/>
      <c r="S41" s="477"/>
      <c r="T41" s="477"/>
      <c r="U41" s="477"/>
      <c r="V41" s="477"/>
      <c r="W41" s="477"/>
      <c r="X41" s="477"/>
      <c r="Y41" s="221" t="s">
        <v>47</v>
      </c>
      <c r="Z41" s="218"/>
      <c r="AA41" s="219"/>
      <c r="AB41" s="222" t="s">
        <v>606</v>
      </c>
      <c r="AC41" s="223"/>
      <c r="AD41" s="224"/>
      <c r="AE41" s="262" t="s">
        <v>795</v>
      </c>
      <c r="AF41" s="263"/>
      <c r="AG41" s="263"/>
      <c r="AH41" s="263"/>
      <c r="AI41" s="262" t="s">
        <v>796</v>
      </c>
      <c r="AJ41" s="263"/>
      <c r="AK41" s="263"/>
      <c r="AL41" s="263"/>
      <c r="AM41" s="262" t="s">
        <v>797</v>
      </c>
      <c r="AN41" s="263"/>
      <c r="AO41" s="263"/>
      <c r="AP41" s="263"/>
      <c r="AQ41" s="263" t="s">
        <v>814</v>
      </c>
      <c r="AR41" s="263"/>
      <c r="AS41" s="263"/>
      <c r="AT41" s="263"/>
      <c r="AU41" s="263"/>
      <c r="AV41" s="263"/>
      <c r="AW41" s="263"/>
      <c r="AX41" s="264"/>
    </row>
    <row r="42" spans="1:51" ht="45" customHeight="1" x14ac:dyDescent="0.15">
      <c r="A42" s="107" t="s">
        <v>300</v>
      </c>
      <c r="B42" s="104"/>
      <c r="C42" s="103" t="s">
        <v>201</v>
      </c>
      <c r="D42" s="104"/>
      <c r="E42" s="642" t="s">
        <v>219</v>
      </c>
      <c r="F42" s="643"/>
      <c r="G42" s="644" t="s">
        <v>808</v>
      </c>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6"/>
      <c r="AY42">
        <f>COUNTA($G$42)</f>
        <v>1</v>
      </c>
    </row>
    <row r="43" spans="1:51" ht="45" customHeight="1" x14ac:dyDescent="0.15">
      <c r="A43" s="108"/>
      <c r="B43" s="106"/>
      <c r="C43" s="105"/>
      <c r="D43" s="106"/>
      <c r="E43" s="638" t="s">
        <v>218</v>
      </c>
      <c r="F43" s="639"/>
      <c r="G43" s="637" t="s">
        <v>809</v>
      </c>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1"/>
      <c r="AY43">
        <f>$AY$42</f>
        <v>1</v>
      </c>
    </row>
    <row r="44" spans="1:51" ht="18.75" customHeight="1" x14ac:dyDescent="0.15">
      <c r="A44" s="108"/>
      <c r="B44" s="106"/>
      <c r="C44" s="105"/>
      <c r="D44" s="106"/>
      <c r="E44" s="647" t="s">
        <v>202</v>
      </c>
      <c r="F44" s="648"/>
      <c r="G44" s="595" t="s">
        <v>206</v>
      </c>
      <c r="H44" s="596"/>
      <c r="I44" s="596"/>
      <c r="J44" s="596"/>
      <c r="K44" s="596"/>
      <c r="L44" s="596"/>
      <c r="M44" s="596"/>
      <c r="N44" s="596"/>
      <c r="O44" s="596"/>
      <c r="P44" s="596"/>
      <c r="Q44" s="596"/>
      <c r="R44" s="596"/>
      <c r="S44" s="596"/>
      <c r="T44" s="596"/>
      <c r="U44" s="596"/>
      <c r="V44" s="596"/>
      <c r="W44" s="596"/>
      <c r="X44" s="597"/>
      <c r="Y44" s="630"/>
      <c r="Z44" s="631"/>
      <c r="AA44" s="632"/>
      <c r="AB44" s="622" t="s">
        <v>11</v>
      </c>
      <c r="AC44" s="596"/>
      <c r="AD44" s="597"/>
      <c r="AE44" s="433" t="s">
        <v>288</v>
      </c>
      <c r="AF44" s="434"/>
      <c r="AG44" s="434"/>
      <c r="AH44" s="435"/>
      <c r="AI44" s="433" t="s">
        <v>305</v>
      </c>
      <c r="AJ44" s="434"/>
      <c r="AK44" s="434"/>
      <c r="AL44" s="435"/>
      <c r="AM44" s="433" t="s">
        <v>589</v>
      </c>
      <c r="AN44" s="434"/>
      <c r="AO44" s="434"/>
      <c r="AP44" s="435"/>
      <c r="AQ44" s="622" t="s">
        <v>199</v>
      </c>
      <c r="AR44" s="596"/>
      <c r="AS44" s="596"/>
      <c r="AT44" s="597"/>
      <c r="AU44" s="623" t="s">
        <v>208</v>
      </c>
      <c r="AV44" s="623"/>
      <c r="AW44" s="623"/>
      <c r="AX44" s="624"/>
      <c r="AY44">
        <f>COUNTA($G$46)</f>
        <v>1</v>
      </c>
    </row>
    <row r="45" spans="1:51" ht="18.75" customHeight="1" x14ac:dyDescent="0.15">
      <c r="A45" s="108"/>
      <c r="B45" s="106"/>
      <c r="C45" s="105"/>
      <c r="D45" s="106"/>
      <c r="E45" s="105"/>
      <c r="F45" s="649"/>
      <c r="G45" s="598"/>
      <c r="H45" s="437"/>
      <c r="I45" s="437"/>
      <c r="J45" s="437"/>
      <c r="K45" s="437"/>
      <c r="L45" s="437"/>
      <c r="M45" s="437"/>
      <c r="N45" s="437"/>
      <c r="O45" s="437"/>
      <c r="P45" s="437"/>
      <c r="Q45" s="437"/>
      <c r="R45" s="437"/>
      <c r="S45" s="437"/>
      <c r="T45" s="437"/>
      <c r="U45" s="437"/>
      <c r="V45" s="437"/>
      <c r="W45" s="437"/>
      <c r="X45" s="438"/>
      <c r="Y45" s="633"/>
      <c r="Z45" s="634"/>
      <c r="AA45" s="635"/>
      <c r="AB45" s="436"/>
      <c r="AC45" s="437"/>
      <c r="AD45" s="438"/>
      <c r="AE45" s="436"/>
      <c r="AF45" s="437"/>
      <c r="AG45" s="437"/>
      <c r="AH45" s="438"/>
      <c r="AI45" s="436"/>
      <c r="AJ45" s="437"/>
      <c r="AK45" s="437"/>
      <c r="AL45" s="438"/>
      <c r="AM45" s="436"/>
      <c r="AN45" s="437"/>
      <c r="AO45" s="437"/>
      <c r="AP45" s="438"/>
      <c r="AQ45" s="592">
        <v>3</v>
      </c>
      <c r="AR45" s="593"/>
      <c r="AS45" s="437" t="s">
        <v>200</v>
      </c>
      <c r="AT45" s="438"/>
      <c r="AU45" s="594" t="s">
        <v>807</v>
      </c>
      <c r="AV45" s="594"/>
      <c r="AW45" s="437" t="s">
        <v>169</v>
      </c>
      <c r="AX45" s="621"/>
      <c r="AY45">
        <f>$AY$44</f>
        <v>1</v>
      </c>
    </row>
    <row r="46" spans="1:51" ht="39.75" customHeight="1" x14ac:dyDescent="0.15">
      <c r="A46" s="108"/>
      <c r="B46" s="106"/>
      <c r="C46" s="105"/>
      <c r="D46" s="106"/>
      <c r="E46" s="105"/>
      <c r="F46" s="649"/>
      <c r="G46" s="636" t="s">
        <v>615</v>
      </c>
      <c r="H46" s="252"/>
      <c r="I46" s="252"/>
      <c r="J46" s="252"/>
      <c r="K46" s="252"/>
      <c r="L46" s="252"/>
      <c r="M46" s="252"/>
      <c r="N46" s="252"/>
      <c r="O46" s="252"/>
      <c r="P46" s="252"/>
      <c r="Q46" s="252"/>
      <c r="R46" s="252"/>
      <c r="S46" s="252"/>
      <c r="T46" s="252"/>
      <c r="U46" s="252"/>
      <c r="V46" s="252"/>
      <c r="W46" s="252"/>
      <c r="X46" s="253"/>
      <c r="Y46" s="625" t="s">
        <v>207</v>
      </c>
      <c r="Z46" s="626"/>
      <c r="AA46" s="627"/>
      <c r="AB46" s="628" t="s">
        <v>271</v>
      </c>
      <c r="AC46" s="629"/>
      <c r="AD46" s="629"/>
      <c r="AE46" s="195">
        <v>56.6</v>
      </c>
      <c r="AF46" s="196"/>
      <c r="AG46" s="196"/>
      <c r="AH46" s="196"/>
      <c r="AI46" s="195">
        <v>56.9</v>
      </c>
      <c r="AJ46" s="196"/>
      <c r="AK46" s="196"/>
      <c r="AL46" s="196"/>
      <c r="AM46" s="195">
        <v>59.6</v>
      </c>
      <c r="AN46" s="196"/>
      <c r="AO46" s="196"/>
      <c r="AP46" s="196"/>
      <c r="AQ46" s="195" t="s">
        <v>605</v>
      </c>
      <c r="AR46" s="196"/>
      <c r="AS46" s="196"/>
      <c r="AT46" s="196"/>
      <c r="AU46" s="195" t="s">
        <v>301</v>
      </c>
      <c r="AV46" s="196"/>
      <c r="AW46" s="196"/>
      <c r="AX46" s="197"/>
      <c r="AY46">
        <f t="shared" ref="AY46:AY47" si="4">$AY$44</f>
        <v>1</v>
      </c>
    </row>
    <row r="47" spans="1:51" ht="39.75" customHeight="1" x14ac:dyDescent="0.15">
      <c r="A47" s="108"/>
      <c r="B47" s="106"/>
      <c r="C47" s="105"/>
      <c r="D47" s="106"/>
      <c r="E47" s="105"/>
      <c r="F47" s="649"/>
      <c r="G47" s="637"/>
      <c r="H47" s="254"/>
      <c r="I47" s="254"/>
      <c r="J47" s="254"/>
      <c r="K47" s="254"/>
      <c r="L47" s="254"/>
      <c r="M47" s="254"/>
      <c r="N47" s="254"/>
      <c r="O47" s="254"/>
      <c r="P47" s="254"/>
      <c r="Q47" s="254"/>
      <c r="R47" s="254"/>
      <c r="S47" s="254"/>
      <c r="T47" s="254"/>
      <c r="U47" s="254"/>
      <c r="V47" s="254"/>
      <c r="W47" s="254"/>
      <c r="X47" s="255"/>
      <c r="Y47" s="357" t="s">
        <v>52</v>
      </c>
      <c r="Z47" s="358"/>
      <c r="AA47" s="359"/>
      <c r="AB47" s="360" t="s">
        <v>271</v>
      </c>
      <c r="AC47" s="361"/>
      <c r="AD47" s="361"/>
      <c r="AE47" s="195" t="s">
        <v>605</v>
      </c>
      <c r="AF47" s="196"/>
      <c r="AG47" s="196"/>
      <c r="AH47" s="196"/>
      <c r="AI47" s="195" t="s">
        <v>605</v>
      </c>
      <c r="AJ47" s="196"/>
      <c r="AK47" s="196"/>
      <c r="AL47" s="196"/>
      <c r="AM47" s="195">
        <v>45</v>
      </c>
      <c r="AN47" s="196"/>
      <c r="AO47" s="196"/>
      <c r="AP47" s="196"/>
      <c r="AQ47" s="195">
        <v>60</v>
      </c>
      <c r="AR47" s="196"/>
      <c r="AS47" s="196"/>
      <c r="AT47" s="196"/>
      <c r="AU47" s="195" t="s">
        <v>301</v>
      </c>
      <c r="AV47" s="196"/>
      <c r="AW47" s="196"/>
      <c r="AX47" s="197"/>
      <c r="AY47">
        <f t="shared" si="4"/>
        <v>1</v>
      </c>
    </row>
    <row r="48" spans="1:51" ht="18.75" customHeight="1" x14ac:dyDescent="0.15">
      <c r="A48" s="108"/>
      <c r="B48" s="106"/>
      <c r="C48" s="105"/>
      <c r="D48" s="106"/>
      <c r="E48" s="105"/>
      <c r="F48" s="649"/>
      <c r="G48" s="595" t="s">
        <v>206</v>
      </c>
      <c r="H48" s="596"/>
      <c r="I48" s="596"/>
      <c r="J48" s="596"/>
      <c r="K48" s="596"/>
      <c r="L48" s="596"/>
      <c r="M48" s="596"/>
      <c r="N48" s="596"/>
      <c r="O48" s="596"/>
      <c r="P48" s="596"/>
      <c r="Q48" s="596"/>
      <c r="R48" s="596"/>
      <c r="S48" s="596"/>
      <c r="T48" s="596"/>
      <c r="U48" s="596"/>
      <c r="V48" s="596"/>
      <c r="W48" s="596"/>
      <c r="X48" s="597"/>
      <c r="Y48" s="630"/>
      <c r="Z48" s="631"/>
      <c r="AA48" s="632"/>
      <c r="AB48" s="622" t="s">
        <v>11</v>
      </c>
      <c r="AC48" s="596"/>
      <c r="AD48" s="597"/>
      <c r="AE48" s="433" t="s">
        <v>288</v>
      </c>
      <c r="AF48" s="434"/>
      <c r="AG48" s="434"/>
      <c r="AH48" s="435"/>
      <c r="AI48" s="433" t="s">
        <v>305</v>
      </c>
      <c r="AJ48" s="434"/>
      <c r="AK48" s="434"/>
      <c r="AL48" s="435"/>
      <c r="AM48" s="433" t="s">
        <v>589</v>
      </c>
      <c r="AN48" s="434"/>
      <c r="AO48" s="434"/>
      <c r="AP48" s="435"/>
      <c r="AQ48" s="622" t="s">
        <v>199</v>
      </c>
      <c r="AR48" s="596"/>
      <c r="AS48" s="596"/>
      <c r="AT48" s="597"/>
      <c r="AU48" s="623" t="s">
        <v>208</v>
      </c>
      <c r="AV48" s="623"/>
      <c r="AW48" s="623"/>
      <c r="AX48" s="624"/>
      <c r="AY48">
        <f>COUNTA($G$50)</f>
        <v>1</v>
      </c>
    </row>
    <row r="49" spans="1:51" ht="18.75" customHeight="1" x14ac:dyDescent="0.15">
      <c r="A49" s="108"/>
      <c r="B49" s="106"/>
      <c r="C49" s="105"/>
      <c r="D49" s="106"/>
      <c r="E49" s="105"/>
      <c r="F49" s="649"/>
      <c r="G49" s="598"/>
      <c r="H49" s="437"/>
      <c r="I49" s="437"/>
      <c r="J49" s="437"/>
      <c r="K49" s="437"/>
      <c r="L49" s="437"/>
      <c r="M49" s="437"/>
      <c r="N49" s="437"/>
      <c r="O49" s="437"/>
      <c r="P49" s="437"/>
      <c r="Q49" s="437"/>
      <c r="R49" s="437"/>
      <c r="S49" s="437"/>
      <c r="T49" s="437"/>
      <c r="U49" s="437"/>
      <c r="V49" s="437"/>
      <c r="W49" s="437"/>
      <c r="X49" s="438"/>
      <c r="Y49" s="633"/>
      <c r="Z49" s="634"/>
      <c r="AA49" s="635"/>
      <c r="AB49" s="436"/>
      <c r="AC49" s="437"/>
      <c r="AD49" s="438"/>
      <c r="AE49" s="436"/>
      <c r="AF49" s="437"/>
      <c r="AG49" s="437"/>
      <c r="AH49" s="438"/>
      <c r="AI49" s="436"/>
      <c r="AJ49" s="437"/>
      <c r="AK49" s="437"/>
      <c r="AL49" s="438"/>
      <c r="AM49" s="436"/>
      <c r="AN49" s="437"/>
      <c r="AO49" s="437"/>
      <c r="AP49" s="438"/>
      <c r="AQ49" s="592">
        <v>3</v>
      </c>
      <c r="AR49" s="593"/>
      <c r="AS49" s="437" t="s">
        <v>200</v>
      </c>
      <c r="AT49" s="438"/>
      <c r="AU49" s="594" t="s">
        <v>807</v>
      </c>
      <c r="AV49" s="594"/>
      <c r="AW49" s="437" t="s">
        <v>169</v>
      </c>
      <c r="AX49" s="621"/>
      <c r="AY49">
        <f>$AY$48</f>
        <v>1</v>
      </c>
    </row>
    <row r="50" spans="1:51" ht="39.75" customHeight="1" x14ac:dyDescent="0.15">
      <c r="A50" s="108"/>
      <c r="B50" s="106"/>
      <c r="C50" s="105"/>
      <c r="D50" s="106"/>
      <c r="E50" s="105"/>
      <c r="F50" s="649"/>
      <c r="G50" s="636" t="s">
        <v>616</v>
      </c>
      <c r="H50" s="252"/>
      <c r="I50" s="252"/>
      <c r="J50" s="252"/>
      <c r="K50" s="252"/>
      <c r="L50" s="252"/>
      <c r="M50" s="252"/>
      <c r="N50" s="252"/>
      <c r="O50" s="252"/>
      <c r="P50" s="252"/>
      <c r="Q50" s="252"/>
      <c r="R50" s="252"/>
      <c r="S50" s="252"/>
      <c r="T50" s="252"/>
      <c r="U50" s="252"/>
      <c r="V50" s="252"/>
      <c r="W50" s="252"/>
      <c r="X50" s="253"/>
      <c r="Y50" s="625" t="s">
        <v>207</v>
      </c>
      <c r="Z50" s="626"/>
      <c r="AA50" s="627"/>
      <c r="AB50" s="628" t="s">
        <v>271</v>
      </c>
      <c r="AC50" s="629"/>
      <c r="AD50" s="629"/>
      <c r="AE50" s="195">
        <v>76.5</v>
      </c>
      <c r="AF50" s="196"/>
      <c r="AG50" s="196"/>
      <c r="AH50" s="196"/>
      <c r="AI50" s="195">
        <v>78.099999999999994</v>
      </c>
      <c r="AJ50" s="196"/>
      <c r="AK50" s="196"/>
      <c r="AL50" s="196"/>
      <c r="AM50" s="195">
        <v>77</v>
      </c>
      <c r="AN50" s="196"/>
      <c r="AO50" s="196"/>
      <c r="AP50" s="196"/>
      <c r="AQ50" s="195" t="s">
        <v>605</v>
      </c>
      <c r="AR50" s="196"/>
      <c r="AS50" s="196"/>
      <c r="AT50" s="196"/>
      <c r="AU50" s="195" t="s">
        <v>301</v>
      </c>
      <c r="AV50" s="196"/>
      <c r="AW50" s="196"/>
      <c r="AX50" s="197"/>
      <c r="AY50">
        <f t="shared" ref="AY50:AY51" si="5">$AY$48</f>
        <v>1</v>
      </c>
    </row>
    <row r="51" spans="1:51" ht="39.75" customHeight="1" x14ac:dyDescent="0.15">
      <c r="A51" s="108"/>
      <c r="B51" s="106"/>
      <c r="C51" s="105"/>
      <c r="D51" s="106"/>
      <c r="E51" s="105"/>
      <c r="F51" s="649"/>
      <c r="G51" s="637"/>
      <c r="H51" s="254"/>
      <c r="I51" s="254"/>
      <c r="J51" s="254"/>
      <c r="K51" s="254"/>
      <c r="L51" s="254"/>
      <c r="M51" s="254"/>
      <c r="N51" s="254"/>
      <c r="O51" s="254"/>
      <c r="P51" s="254"/>
      <c r="Q51" s="254"/>
      <c r="R51" s="254"/>
      <c r="S51" s="254"/>
      <c r="T51" s="254"/>
      <c r="U51" s="254"/>
      <c r="V51" s="254"/>
      <c r="W51" s="254"/>
      <c r="X51" s="255"/>
      <c r="Y51" s="357" t="s">
        <v>52</v>
      </c>
      <c r="Z51" s="358"/>
      <c r="AA51" s="359"/>
      <c r="AB51" s="360" t="s">
        <v>271</v>
      </c>
      <c r="AC51" s="361"/>
      <c r="AD51" s="361"/>
      <c r="AE51" s="195" t="s">
        <v>605</v>
      </c>
      <c r="AF51" s="196"/>
      <c r="AG51" s="196"/>
      <c r="AH51" s="196"/>
      <c r="AI51" s="195" t="s">
        <v>605</v>
      </c>
      <c r="AJ51" s="196"/>
      <c r="AK51" s="196"/>
      <c r="AL51" s="196"/>
      <c r="AM51" s="195">
        <v>60</v>
      </c>
      <c r="AN51" s="196"/>
      <c r="AO51" s="196"/>
      <c r="AP51" s="196"/>
      <c r="AQ51" s="195">
        <v>80</v>
      </c>
      <c r="AR51" s="196"/>
      <c r="AS51" s="196"/>
      <c r="AT51" s="196"/>
      <c r="AU51" s="195" t="s">
        <v>301</v>
      </c>
      <c r="AV51" s="196"/>
      <c r="AW51" s="196"/>
      <c r="AX51" s="197"/>
      <c r="AY51">
        <f t="shared" si="5"/>
        <v>1</v>
      </c>
    </row>
    <row r="52" spans="1:51" ht="23.25" customHeight="1" x14ac:dyDescent="0.15">
      <c r="A52" s="108"/>
      <c r="B52" s="106"/>
      <c r="C52" s="105"/>
      <c r="D52" s="106"/>
      <c r="E52" s="589" t="s">
        <v>221</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1"/>
      <c r="AY52">
        <f>COUNTA($E$53)</f>
        <v>1</v>
      </c>
    </row>
    <row r="53" spans="1:51" ht="24.75" customHeight="1" x14ac:dyDescent="0.15">
      <c r="A53" s="108"/>
      <c r="B53" s="106"/>
      <c r="C53" s="105"/>
      <c r="D53" s="106"/>
      <c r="E53" s="288" t="s">
        <v>617</v>
      </c>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89"/>
      <c r="AY53">
        <f>$AY$52</f>
        <v>1</v>
      </c>
    </row>
    <row r="54" spans="1:51" ht="24.75" customHeight="1" thickBot="1" x14ac:dyDescent="0.2">
      <c r="A54" s="108"/>
      <c r="B54" s="106"/>
      <c r="C54" s="105"/>
      <c r="D54" s="106"/>
      <c r="E54" s="290"/>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$AY$52</f>
        <v>1</v>
      </c>
    </row>
    <row r="55" spans="1:51" ht="27" customHeight="1" x14ac:dyDescent="0.15">
      <c r="A55" s="599" t="s">
        <v>45</v>
      </c>
      <c r="B55" s="600"/>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601"/>
    </row>
    <row r="56" spans="1:51" ht="27" customHeight="1" x14ac:dyDescent="0.15">
      <c r="A56" s="5"/>
      <c r="B56" s="6"/>
      <c r="C56" s="190" t="s">
        <v>30</v>
      </c>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91"/>
      <c r="AD56" s="189" t="s">
        <v>34</v>
      </c>
      <c r="AE56" s="189"/>
      <c r="AF56" s="189"/>
      <c r="AG56" s="515" t="s">
        <v>29</v>
      </c>
      <c r="AH56" s="189"/>
      <c r="AI56" s="189"/>
      <c r="AJ56" s="189"/>
      <c r="AK56" s="189"/>
      <c r="AL56" s="189"/>
      <c r="AM56" s="189"/>
      <c r="AN56" s="189"/>
      <c r="AO56" s="189"/>
      <c r="AP56" s="189"/>
      <c r="AQ56" s="189"/>
      <c r="AR56" s="189"/>
      <c r="AS56" s="189"/>
      <c r="AT56" s="189"/>
      <c r="AU56" s="189"/>
      <c r="AV56" s="189"/>
      <c r="AW56" s="189"/>
      <c r="AX56" s="516"/>
    </row>
    <row r="57" spans="1:51" ht="87.6" customHeight="1" x14ac:dyDescent="0.15">
      <c r="A57" s="573" t="s">
        <v>134</v>
      </c>
      <c r="B57" s="574"/>
      <c r="C57" s="390" t="s">
        <v>135</v>
      </c>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2"/>
      <c r="AD57" s="166" t="s">
        <v>603</v>
      </c>
      <c r="AE57" s="167"/>
      <c r="AF57" s="167"/>
      <c r="AG57" s="192" t="s">
        <v>618</v>
      </c>
      <c r="AH57" s="193"/>
      <c r="AI57" s="193"/>
      <c r="AJ57" s="193"/>
      <c r="AK57" s="193"/>
      <c r="AL57" s="193"/>
      <c r="AM57" s="193"/>
      <c r="AN57" s="193"/>
      <c r="AO57" s="193"/>
      <c r="AP57" s="193"/>
      <c r="AQ57" s="193"/>
      <c r="AR57" s="193"/>
      <c r="AS57" s="193"/>
      <c r="AT57" s="193"/>
      <c r="AU57" s="193"/>
      <c r="AV57" s="193"/>
      <c r="AW57" s="193"/>
      <c r="AX57" s="194"/>
    </row>
    <row r="58" spans="1:51" ht="67.900000000000006" customHeight="1" x14ac:dyDescent="0.15">
      <c r="A58" s="575"/>
      <c r="B58" s="576"/>
      <c r="C58" s="507" t="s">
        <v>35</v>
      </c>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202"/>
      <c r="AD58" s="148" t="s">
        <v>603</v>
      </c>
      <c r="AE58" s="149"/>
      <c r="AF58" s="149"/>
      <c r="AG58" s="100" t="s">
        <v>619</v>
      </c>
      <c r="AH58" s="101"/>
      <c r="AI58" s="101"/>
      <c r="AJ58" s="101"/>
      <c r="AK58" s="101"/>
      <c r="AL58" s="101"/>
      <c r="AM58" s="101"/>
      <c r="AN58" s="101"/>
      <c r="AO58" s="101"/>
      <c r="AP58" s="101"/>
      <c r="AQ58" s="101"/>
      <c r="AR58" s="101"/>
      <c r="AS58" s="101"/>
      <c r="AT58" s="101"/>
      <c r="AU58" s="101"/>
      <c r="AV58" s="101"/>
      <c r="AW58" s="101"/>
      <c r="AX58" s="102"/>
    </row>
    <row r="59" spans="1:51" ht="35.450000000000003" customHeight="1" x14ac:dyDescent="0.15">
      <c r="A59" s="577"/>
      <c r="B59" s="578"/>
      <c r="C59" s="509" t="s">
        <v>136</v>
      </c>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1"/>
      <c r="AD59" s="471" t="s">
        <v>603</v>
      </c>
      <c r="AE59" s="472"/>
      <c r="AF59" s="472"/>
      <c r="AG59" s="290" t="s">
        <v>804</v>
      </c>
      <c r="AH59" s="291"/>
      <c r="AI59" s="291"/>
      <c r="AJ59" s="291"/>
      <c r="AK59" s="291"/>
      <c r="AL59" s="291"/>
      <c r="AM59" s="291"/>
      <c r="AN59" s="291"/>
      <c r="AO59" s="291"/>
      <c r="AP59" s="291"/>
      <c r="AQ59" s="291"/>
      <c r="AR59" s="291"/>
      <c r="AS59" s="291"/>
      <c r="AT59" s="291"/>
      <c r="AU59" s="291"/>
      <c r="AV59" s="291"/>
      <c r="AW59" s="291"/>
      <c r="AX59" s="292"/>
    </row>
    <row r="60" spans="1:51" ht="48" customHeight="1" x14ac:dyDescent="0.15">
      <c r="A60" s="311" t="s">
        <v>37</v>
      </c>
      <c r="B60" s="312"/>
      <c r="C60" s="512" t="s">
        <v>39</v>
      </c>
      <c r="D60" s="513"/>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514"/>
      <c r="AD60" s="396" t="s">
        <v>603</v>
      </c>
      <c r="AE60" s="397"/>
      <c r="AF60" s="397"/>
      <c r="AG60" s="288" t="s">
        <v>791</v>
      </c>
      <c r="AH60" s="252"/>
      <c r="AI60" s="252"/>
      <c r="AJ60" s="252"/>
      <c r="AK60" s="252"/>
      <c r="AL60" s="252"/>
      <c r="AM60" s="252"/>
      <c r="AN60" s="252"/>
      <c r="AO60" s="252"/>
      <c r="AP60" s="252"/>
      <c r="AQ60" s="252"/>
      <c r="AR60" s="252"/>
      <c r="AS60" s="252"/>
      <c r="AT60" s="252"/>
      <c r="AU60" s="252"/>
      <c r="AV60" s="252"/>
      <c r="AW60" s="252"/>
      <c r="AX60" s="289"/>
    </row>
    <row r="61" spans="1:51" ht="48" customHeight="1" x14ac:dyDescent="0.15">
      <c r="A61" s="313"/>
      <c r="B61" s="314"/>
      <c r="C61" s="491"/>
      <c r="D61" s="492"/>
      <c r="E61" s="412" t="s">
        <v>281</v>
      </c>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4"/>
      <c r="AD61" s="148" t="s">
        <v>630</v>
      </c>
      <c r="AE61" s="149"/>
      <c r="AF61" s="344"/>
      <c r="AG61" s="290"/>
      <c r="AH61" s="291"/>
      <c r="AI61" s="291"/>
      <c r="AJ61" s="291"/>
      <c r="AK61" s="291"/>
      <c r="AL61" s="291"/>
      <c r="AM61" s="291"/>
      <c r="AN61" s="291"/>
      <c r="AO61" s="291"/>
      <c r="AP61" s="291"/>
      <c r="AQ61" s="291"/>
      <c r="AR61" s="291"/>
      <c r="AS61" s="291"/>
      <c r="AT61" s="291"/>
      <c r="AU61" s="291"/>
      <c r="AV61" s="291"/>
      <c r="AW61" s="291"/>
      <c r="AX61" s="292"/>
    </row>
    <row r="62" spans="1:51" ht="48" customHeight="1" x14ac:dyDescent="0.15">
      <c r="A62" s="313"/>
      <c r="B62" s="314"/>
      <c r="C62" s="493"/>
      <c r="D62" s="494"/>
      <c r="E62" s="415" t="s">
        <v>239</v>
      </c>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7"/>
      <c r="AD62" s="526" t="s">
        <v>630</v>
      </c>
      <c r="AE62" s="527"/>
      <c r="AF62" s="527"/>
      <c r="AG62" s="327"/>
      <c r="AH62" s="328"/>
      <c r="AI62" s="328"/>
      <c r="AJ62" s="328"/>
      <c r="AK62" s="328"/>
      <c r="AL62" s="328"/>
      <c r="AM62" s="328"/>
      <c r="AN62" s="328"/>
      <c r="AO62" s="328"/>
      <c r="AP62" s="328"/>
      <c r="AQ62" s="328"/>
      <c r="AR62" s="328"/>
      <c r="AS62" s="328"/>
      <c r="AT62" s="328"/>
      <c r="AU62" s="328"/>
      <c r="AV62" s="328"/>
      <c r="AW62" s="328"/>
      <c r="AX62" s="329"/>
    </row>
    <row r="63" spans="1:51" ht="25.9" customHeight="1" x14ac:dyDescent="0.15">
      <c r="A63" s="313"/>
      <c r="B63" s="315"/>
      <c r="C63" s="504" t="s">
        <v>40</v>
      </c>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271" t="s">
        <v>607</v>
      </c>
      <c r="AE63" s="272"/>
      <c r="AF63" s="272"/>
      <c r="AG63" s="424" t="s">
        <v>301</v>
      </c>
      <c r="AH63" s="425"/>
      <c r="AI63" s="425"/>
      <c r="AJ63" s="425"/>
      <c r="AK63" s="425"/>
      <c r="AL63" s="425"/>
      <c r="AM63" s="425"/>
      <c r="AN63" s="425"/>
      <c r="AO63" s="425"/>
      <c r="AP63" s="425"/>
      <c r="AQ63" s="425"/>
      <c r="AR63" s="425"/>
      <c r="AS63" s="425"/>
      <c r="AT63" s="425"/>
      <c r="AU63" s="425"/>
      <c r="AV63" s="425"/>
      <c r="AW63" s="425"/>
      <c r="AX63" s="426"/>
    </row>
    <row r="64" spans="1:51" ht="47.45" customHeight="1" x14ac:dyDescent="0.15">
      <c r="A64" s="313"/>
      <c r="B64" s="315"/>
      <c r="C64" s="201" t="s">
        <v>137</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148" t="s">
        <v>603</v>
      </c>
      <c r="AE64" s="149"/>
      <c r="AF64" s="149"/>
      <c r="AG64" s="100" t="s">
        <v>631</v>
      </c>
      <c r="AH64" s="101"/>
      <c r="AI64" s="101"/>
      <c r="AJ64" s="101"/>
      <c r="AK64" s="101"/>
      <c r="AL64" s="101"/>
      <c r="AM64" s="101"/>
      <c r="AN64" s="101"/>
      <c r="AO64" s="101"/>
      <c r="AP64" s="101"/>
      <c r="AQ64" s="101"/>
      <c r="AR64" s="101"/>
      <c r="AS64" s="101"/>
      <c r="AT64" s="101"/>
      <c r="AU64" s="101"/>
      <c r="AV64" s="101"/>
      <c r="AW64" s="101"/>
      <c r="AX64" s="102"/>
    </row>
    <row r="65" spans="1:50" ht="26.25" customHeight="1" x14ac:dyDescent="0.15">
      <c r="A65" s="313"/>
      <c r="B65" s="315"/>
      <c r="C65" s="201" t="s">
        <v>36</v>
      </c>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148" t="s">
        <v>607</v>
      </c>
      <c r="AE65" s="149"/>
      <c r="AF65" s="149"/>
      <c r="AG65" s="100" t="s">
        <v>301</v>
      </c>
      <c r="AH65" s="101"/>
      <c r="AI65" s="101"/>
      <c r="AJ65" s="101"/>
      <c r="AK65" s="101"/>
      <c r="AL65" s="101"/>
      <c r="AM65" s="101"/>
      <c r="AN65" s="101"/>
      <c r="AO65" s="101"/>
      <c r="AP65" s="101"/>
      <c r="AQ65" s="101"/>
      <c r="AR65" s="101"/>
      <c r="AS65" s="101"/>
      <c r="AT65" s="101"/>
      <c r="AU65" s="101"/>
      <c r="AV65" s="101"/>
      <c r="AW65" s="101"/>
      <c r="AX65" s="102"/>
    </row>
    <row r="66" spans="1:50" ht="29.45" customHeight="1" x14ac:dyDescent="0.15">
      <c r="A66" s="313"/>
      <c r="B66" s="315"/>
      <c r="C66" s="201" t="s">
        <v>41</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81"/>
      <c r="AD66" s="148" t="s">
        <v>603</v>
      </c>
      <c r="AE66" s="149"/>
      <c r="AF66" s="149"/>
      <c r="AG66" s="100" t="s">
        <v>632</v>
      </c>
      <c r="AH66" s="101"/>
      <c r="AI66" s="101"/>
      <c r="AJ66" s="101"/>
      <c r="AK66" s="101"/>
      <c r="AL66" s="101"/>
      <c r="AM66" s="101"/>
      <c r="AN66" s="101"/>
      <c r="AO66" s="101"/>
      <c r="AP66" s="101"/>
      <c r="AQ66" s="101"/>
      <c r="AR66" s="101"/>
      <c r="AS66" s="101"/>
      <c r="AT66" s="101"/>
      <c r="AU66" s="101"/>
      <c r="AV66" s="101"/>
      <c r="AW66" s="101"/>
      <c r="AX66" s="102"/>
    </row>
    <row r="67" spans="1:50" ht="26.25" customHeight="1" x14ac:dyDescent="0.15">
      <c r="A67" s="313"/>
      <c r="B67" s="315"/>
      <c r="C67" s="201" t="s">
        <v>256</v>
      </c>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81"/>
      <c r="AD67" s="471" t="s">
        <v>607</v>
      </c>
      <c r="AE67" s="472"/>
      <c r="AF67" s="472"/>
      <c r="AG67" s="327" t="s">
        <v>301</v>
      </c>
      <c r="AH67" s="328"/>
      <c r="AI67" s="328"/>
      <c r="AJ67" s="328"/>
      <c r="AK67" s="328"/>
      <c r="AL67" s="328"/>
      <c r="AM67" s="328"/>
      <c r="AN67" s="328"/>
      <c r="AO67" s="328"/>
      <c r="AP67" s="328"/>
      <c r="AQ67" s="328"/>
      <c r="AR67" s="328"/>
      <c r="AS67" s="328"/>
      <c r="AT67" s="328"/>
      <c r="AU67" s="328"/>
      <c r="AV67" s="328"/>
      <c r="AW67" s="328"/>
      <c r="AX67" s="329"/>
    </row>
    <row r="68" spans="1:50" ht="25.9" customHeight="1" x14ac:dyDescent="0.15">
      <c r="A68" s="313"/>
      <c r="B68" s="315"/>
      <c r="C68" s="663" t="s">
        <v>257</v>
      </c>
      <c r="D68" s="664"/>
      <c r="E68" s="664"/>
      <c r="F68" s="664"/>
      <c r="G68" s="664"/>
      <c r="H68" s="664"/>
      <c r="I68" s="664"/>
      <c r="J68" s="664"/>
      <c r="K68" s="664"/>
      <c r="L68" s="664"/>
      <c r="M68" s="664"/>
      <c r="N68" s="664"/>
      <c r="O68" s="664"/>
      <c r="P68" s="664"/>
      <c r="Q68" s="664"/>
      <c r="R68" s="664"/>
      <c r="S68" s="664"/>
      <c r="T68" s="664"/>
      <c r="U68" s="664"/>
      <c r="V68" s="664"/>
      <c r="W68" s="664"/>
      <c r="X68" s="664"/>
      <c r="Y68" s="664"/>
      <c r="Z68" s="664"/>
      <c r="AA68" s="664"/>
      <c r="AB68" s="664"/>
      <c r="AC68" s="665"/>
      <c r="AD68" s="148" t="s">
        <v>607</v>
      </c>
      <c r="AE68" s="149"/>
      <c r="AF68" s="344"/>
      <c r="AG68" s="100" t="s">
        <v>301</v>
      </c>
      <c r="AH68" s="101"/>
      <c r="AI68" s="101"/>
      <c r="AJ68" s="101"/>
      <c r="AK68" s="101"/>
      <c r="AL68" s="101"/>
      <c r="AM68" s="101"/>
      <c r="AN68" s="101"/>
      <c r="AO68" s="101"/>
      <c r="AP68" s="101"/>
      <c r="AQ68" s="101"/>
      <c r="AR68" s="101"/>
      <c r="AS68" s="101"/>
      <c r="AT68" s="101"/>
      <c r="AU68" s="101"/>
      <c r="AV68" s="101"/>
      <c r="AW68" s="101"/>
      <c r="AX68" s="102"/>
    </row>
    <row r="69" spans="1:50" ht="43.9" customHeight="1" x14ac:dyDescent="0.15">
      <c r="A69" s="316"/>
      <c r="B69" s="317"/>
      <c r="C69" s="318" t="s">
        <v>243</v>
      </c>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20"/>
      <c r="AD69" s="501" t="s">
        <v>603</v>
      </c>
      <c r="AE69" s="502"/>
      <c r="AF69" s="503"/>
      <c r="AG69" s="418" t="s">
        <v>633</v>
      </c>
      <c r="AH69" s="419"/>
      <c r="AI69" s="419"/>
      <c r="AJ69" s="419"/>
      <c r="AK69" s="419"/>
      <c r="AL69" s="419"/>
      <c r="AM69" s="419"/>
      <c r="AN69" s="419"/>
      <c r="AO69" s="419"/>
      <c r="AP69" s="419"/>
      <c r="AQ69" s="419"/>
      <c r="AR69" s="419"/>
      <c r="AS69" s="419"/>
      <c r="AT69" s="419"/>
      <c r="AU69" s="419"/>
      <c r="AV69" s="419"/>
      <c r="AW69" s="419"/>
      <c r="AX69" s="420"/>
    </row>
    <row r="70" spans="1:50" ht="34.15" customHeight="1" x14ac:dyDescent="0.15">
      <c r="A70" s="311" t="s">
        <v>38</v>
      </c>
      <c r="B70" s="481"/>
      <c r="C70" s="482" t="s">
        <v>244</v>
      </c>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4"/>
      <c r="AD70" s="271" t="s">
        <v>603</v>
      </c>
      <c r="AE70" s="272"/>
      <c r="AF70" s="333"/>
      <c r="AG70" s="424" t="s">
        <v>802</v>
      </c>
      <c r="AH70" s="425"/>
      <c r="AI70" s="425"/>
      <c r="AJ70" s="425"/>
      <c r="AK70" s="425"/>
      <c r="AL70" s="425"/>
      <c r="AM70" s="425"/>
      <c r="AN70" s="425"/>
      <c r="AO70" s="425"/>
      <c r="AP70" s="425"/>
      <c r="AQ70" s="425"/>
      <c r="AR70" s="425"/>
      <c r="AS70" s="425"/>
      <c r="AT70" s="425"/>
      <c r="AU70" s="425"/>
      <c r="AV70" s="425"/>
      <c r="AW70" s="425"/>
      <c r="AX70" s="426"/>
    </row>
    <row r="71" spans="1:50" ht="35.25" customHeight="1" x14ac:dyDescent="0.15">
      <c r="A71" s="313"/>
      <c r="B71" s="315"/>
      <c r="C71" s="293" t="s">
        <v>43</v>
      </c>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5"/>
      <c r="AD71" s="299" t="s">
        <v>607</v>
      </c>
      <c r="AE71" s="300"/>
      <c r="AF71" s="300"/>
      <c r="AG71" s="100" t="s">
        <v>605</v>
      </c>
      <c r="AH71" s="101"/>
      <c r="AI71" s="101"/>
      <c r="AJ71" s="101"/>
      <c r="AK71" s="101"/>
      <c r="AL71" s="101"/>
      <c r="AM71" s="101"/>
      <c r="AN71" s="101"/>
      <c r="AO71" s="101"/>
      <c r="AP71" s="101"/>
      <c r="AQ71" s="101"/>
      <c r="AR71" s="101"/>
      <c r="AS71" s="101"/>
      <c r="AT71" s="101"/>
      <c r="AU71" s="101"/>
      <c r="AV71" s="101"/>
      <c r="AW71" s="101"/>
      <c r="AX71" s="102"/>
    </row>
    <row r="72" spans="1:50" ht="27" customHeight="1" x14ac:dyDescent="0.15">
      <c r="A72" s="313"/>
      <c r="B72" s="315"/>
      <c r="C72" s="201" t="s">
        <v>203</v>
      </c>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148" t="s">
        <v>603</v>
      </c>
      <c r="AE72" s="149"/>
      <c r="AF72" s="149"/>
      <c r="AG72" s="100" t="s">
        <v>803</v>
      </c>
      <c r="AH72" s="101"/>
      <c r="AI72" s="101"/>
      <c r="AJ72" s="101"/>
      <c r="AK72" s="101"/>
      <c r="AL72" s="101"/>
      <c r="AM72" s="101"/>
      <c r="AN72" s="101"/>
      <c r="AO72" s="101"/>
      <c r="AP72" s="101"/>
      <c r="AQ72" s="101"/>
      <c r="AR72" s="101"/>
      <c r="AS72" s="101"/>
      <c r="AT72" s="101"/>
      <c r="AU72" s="101"/>
      <c r="AV72" s="101"/>
      <c r="AW72" s="101"/>
      <c r="AX72" s="102"/>
    </row>
    <row r="73" spans="1:50" ht="30.6" customHeight="1" x14ac:dyDescent="0.15">
      <c r="A73" s="316"/>
      <c r="B73" s="317"/>
      <c r="C73" s="201" t="s">
        <v>42</v>
      </c>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148" t="s">
        <v>603</v>
      </c>
      <c r="AE73" s="149"/>
      <c r="AF73" s="149"/>
      <c r="AG73" s="279" t="s">
        <v>620</v>
      </c>
      <c r="AH73" s="254"/>
      <c r="AI73" s="254"/>
      <c r="AJ73" s="254"/>
      <c r="AK73" s="254"/>
      <c r="AL73" s="254"/>
      <c r="AM73" s="254"/>
      <c r="AN73" s="254"/>
      <c r="AO73" s="254"/>
      <c r="AP73" s="254"/>
      <c r="AQ73" s="254"/>
      <c r="AR73" s="254"/>
      <c r="AS73" s="254"/>
      <c r="AT73" s="254"/>
      <c r="AU73" s="254"/>
      <c r="AV73" s="254"/>
      <c r="AW73" s="254"/>
      <c r="AX73" s="280"/>
    </row>
    <row r="74" spans="1:50" ht="40.9" customHeight="1" x14ac:dyDescent="0.15">
      <c r="A74" s="465" t="s">
        <v>56</v>
      </c>
      <c r="B74" s="466"/>
      <c r="C74" s="296" t="s">
        <v>138</v>
      </c>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8"/>
      <c r="AD74" s="271" t="s">
        <v>603</v>
      </c>
      <c r="AE74" s="272"/>
      <c r="AF74" s="272"/>
      <c r="AG74" s="288" t="s">
        <v>785</v>
      </c>
      <c r="AH74" s="252"/>
      <c r="AI74" s="252"/>
      <c r="AJ74" s="252"/>
      <c r="AK74" s="252"/>
      <c r="AL74" s="252"/>
      <c r="AM74" s="252"/>
      <c r="AN74" s="252"/>
      <c r="AO74" s="252"/>
      <c r="AP74" s="252"/>
      <c r="AQ74" s="252"/>
      <c r="AR74" s="252"/>
      <c r="AS74" s="252"/>
      <c r="AT74" s="252"/>
      <c r="AU74" s="252"/>
      <c r="AV74" s="252"/>
      <c r="AW74" s="252"/>
      <c r="AX74" s="289"/>
    </row>
    <row r="75" spans="1:50" ht="25.9" customHeight="1" x14ac:dyDescent="0.15">
      <c r="A75" s="467"/>
      <c r="B75" s="468"/>
      <c r="C75" s="130" t="s">
        <v>252</v>
      </c>
      <c r="D75" s="128"/>
      <c r="E75" s="128"/>
      <c r="F75" s="131"/>
      <c r="G75" s="127" t="s">
        <v>253</v>
      </c>
      <c r="H75" s="128"/>
      <c r="I75" s="128"/>
      <c r="J75" s="128"/>
      <c r="K75" s="128"/>
      <c r="L75" s="128"/>
      <c r="M75" s="128"/>
      <c r="N75" s="127" t="s">
        <v>254</v>
      </c>
      <c r="O75" s="128"/>
      <c r="P75" s="128"/>
      <c r="Q75" s="128"/>
      <c r="R75" s="128"/>
      <c r="S75" s="128"/>
      <c r="T75" s="128"/>
      <c r="U75" s="128"/>
      <c r="V75" s="128"/>
      <c r="W75" s="128"/>
      <c r="X75" s="128"/>
      <c r="Y75" s="128"/>
      <c r="Z75" s="128"/>
      <c r="AA75" s="128"/>
      <c r="AB75" s="128"/>
      <c r="AC75" s="128"/>
      <c r="AD75" s="128"/>
      <c r="AE75" s="128"/>
      <c r="AF75" s="129"/>
      <c r="AG75" s="290"/>
      <c r="AH75" s="291"/>
      <c r="AI75" s="291"/>
      <c r="AJ75" s="291"/>
      <c r="AK75" s="291"/>
      <c r="AL75" s="291"/>
      <c r="AM75" s="291"/>
      <c r="AN75" s="291"/>
      <c r="AO75" s="291"/>
      <c r="AP75" s="291"/>
      <c r="AQ75" s="291"/>
      <c r="AR75" s="291"/>
      <c r="AS75" s="291"/>
      <c r="AT75" s="291"/>
      <c r="AU75" s="291"/>
      <c r="AV75" s="291"/>
      <c r="AW75" s="291"/>
      <c r="AX75" s="292"/>
    </row>
    <row r="76" spans="1:50" ht="29.45" customHeight="1" x14ac:dyDescent="0.15">
      <c r="A76" s="467"/>
      <c r="B76" s="468"/>
      <c r="C76" s="124" t="s">
        <v>621</v>
      </c>
      <c r="D76" s="125"/>
      <c r="E76" s="125"/>
      <c r="F76" s="126"/>
      <c r="G76" s="118">
        <v>20</v>
      </c>
      <c r="H76" s="119"/>
      <c r="I76" s="61" t="str">
        <f>IF(OR(G76="　", G76=""), "", "-")</f>
        <v>-</v>
      </c>
      <c r="J76" s="122">
        <v>108</v>
      </c>
      <c r="K76" s="122"/>
      <c r="L76" s="61" t="str">
        <f>IF(M76="","","-")</f>
        <v/>
      </c>
      <c r="M76" s="62"/>
      <c r="N76" s="132" t="s">
        <v>622</v>
      </c>
      <c r="O76" s="133"/>
      <c r="P76" s="133"/>
      <c r="Q76" s="133"/>
      <c r="R76" s="133"/>
      <c r="S76" s="133"/>
      <c r="T76" s="133"/>
      <c r="U76" s="133"/>
      <c r="V76" s="133"/>
      <c r="W76" s="133"/>
      <c r="X76" s="133"/>
      <c r="Y76" s="133"/>
      <c r="Z76" s="133"/>
      <c r="AA76" s="133"/>
      <c r="AB76" s="133"/>
      <c r="AC76" s="133"/>
      <c r="AD76" s="133"/>
      <c r="AE76" s="133"/>
      <c r="AF76" s="134"/>
      <c r="AG76" s="290"/>
      <c r="AH76" s="291"/>
      <c r="AI76" s="291"/>
      <c r="AJ76" s="291"/>
      <c r="AK76" s="291"/>
      <c r="AL76" s="291"/>
      <c r="AM76" s="291"/>
      <c r="AN76" s="291"/>
      <c r="AO76" s="291"/>
      <c r="AP76" s="291"/>
      <c r="AQ76" s="291"/>
      <c r="AR76" s="291"/>
      <c r="AS76" s="291"/>
      <c r="AT76" s="291"/>
      <c r="AU76" s="291"/>
      <c r="AV76" s="291"/>
      <c r="AW76" s="291"/>
      <c r="AX76" s="292"/>
    </row>
    <row r="77" spans="1:50" ht="24.75" customHeight="1" x14ac:dyDescent="0.15">
      <c r="A77" s="467"/>
      <c r="B77" s="468"/>
      <c r="C77" s="124"/>
      <c r="D77" s="125"/>
      <c r="E77" s="125"/>
      <c r="F77" s="126"/>
      <c r="G77" s="118"/>
      <c r="H77" s="119"/>
      <c r="I77" s="61" t="str">
        <f t="shared" ref="I77:I80" si="6">IF(OR(G77="　", G77=""), "", "-")</f>
        <v/>
      </c>
      <c r="J77" s="122"/>
      <c r="K77" s="122"/>
      <c r="L77" s="61" t="str">
        <f t="shared" ref="L77:L80" si="7">IF(M77="","","-")</f>
        <v/>
      </c>
      <c r="M77" s="62"/>
      <c r="N77" s="132"/>
      <c r="O77" s="133"/>
      <c r="P77" s="133"/>
      <c r="Q77" s="133"/>
      <c r="R77" s="133"/>
      <c r="S77" s="133"/>
      <c r="T77" s="133"/>
      <c r="U77" s="133"/>
      <c r="V77" s="133"/>
      <c r="W77" s="133"/>
      <c r="X77" s="133"/>
      <c r="Y77" s="133"/>
      <c r="Z77" s="133"/>
      <c r="AA77" s="133"/>
      <c r="AB77" s="133"/>
      <c r="AC77" s="133"/>
      <c r="AD77" s="133"/>
      <c r="AE77" s="133"/>
      <c r="AF77" s="134"/>
      <c r="AG77" s="290"/>
      <c r="AH77" s="291"/>
      <c r="AI77" s="291"/>
      <c r="AJ77" s="291"/>
      <c r="AK77" s="291"/>
      <c r="AL77" s="291"/>
      <c r="AM77" s="291"/>
      <c r="AN77" s="291"/>
      <c r="AO77" s="291"/>
      <c r="AP77" s="291"/>
      <c r="AQ77" s="291"/>
      <c r="AR77" s="291"/>
      <c r="AS77" s="291"/>
      <c r="AT77" s="291"/>
      <c r="AU77" s="291"/>
      <c r="AV77" s="291"/>
      <c r="AW77" s="291"/>
      <c r="AX77" s="292"/>
    </row>
    <row r="78" spans="1:50" ht="24.75" customHeight="1" x14ac:dyDescent="0.15">
      <c r="A78" s="467"/>
      <c r="B78" s="468"/>
      <c r="C78" s="124"/>
      <c r="D78" s="125"/>
      <c r="E78" s="125"/>
      <c r="F78" s="126"/>
      <c r="G78" s="118"/>
      <c r="H78" s="119"/>
      <c r="I78" s="61" t="str">
        <f t="shared" si="6"/>
        <v/>
      </c>
      <c r="J78" s="122"/>
      <c r="K78" s="122"/>
      <c r="L78" s="61" t="str">
        <f t="shared" si="7"/>
        <v/>
      </c>
      <c r="M78" s="62"/>
      <c r="N78" s="132"/>
      <c r="O78" s="133"/>
      <c r="P78" s="133"/>
      <c r="Q78" s="133"/>
      <c r="R78" s="133"/>
      <c r="S78" s="133"/>
      <c r="T78" s="133"/>
      <c r="U78" s="133"/>
      <c r="V78" s="133"/>
      <c r="W78" s="133"/>
      <c r="X78" s="133"/>
      <c r="Y78" s="133"/>
      <c r="Z78" s="133"/>
      <c r="AA78" s="133"/>
      <c r="AB78" s="133"/>
      <c r="AC78" s="133"/>
      <c r="AD78" s="133"/>
      <c r="AE78" s="133"/>
      <c r="AF78" s="134"/>
      <c r="AG78" s="290"/>
      <c r="AH78" s="291"/>
      <c r="AI78" s="291"/>
      <c r="AJ78" s="291"/>
      <c r="AK78" s="291"/>
      <c r="AL78" s="291"/>
      <c r="AM78" s="291"/>
      <c r="AN78" s="291"/>
      <c r="AO78" s="291"/>
      <c r="AP78" s="291"/>
      <c r="AQ78" s="291"/>
      <c r="AR78" s="291"/>
      <c r="AS78" s="291"/>
      <c r="AT78" s="291"/>
      <c r="AU78" s="291"/>
      <c r="AV78" s="291"/>
      <c r="AW78" s="291"/>
      <c r="AX78" s="292"/>
    </row>
    <row r="79" spans="1:50" ht="24.75" customHeight="1" x14ac:dyDescent="0.15">
      <c r="A79" s="467"/>
      <c r="B79" s="468"/>
      <c r="C79" s="124"/>
      <c r="D79" s="125"/>
      <c r="E79" s="125"/>
      <c r="F79" s="126"/>
      <c r="G79" s="118"/>
      <c r="H79" s="119"/>
      <c r="I79" s="61" t="str">
        <f t="shared" si="6"/>
        <v/>
      </c>
      <c r="J79" s="122"/>
      <c r="K79" s="122"/>
      <c r="L79" s="61" t="str">
        <f t="shared" si="7"/>
        <v/>
      </c>
      <c r="M79" s="62"/>
      <c r="N79" s="132"/>
      <c r="O79" s="133"/>
      <c r="P79" s="133"/>
      <c r="Q79" s="133"/>
      <c r="R79" s="133"/>
      <c r="S79" s="133"/>
      <c r="T79" s="133"/>
      <c r="U79" s="133"/>
      <c r="V79" s="133"/>
      <c r="W79" s="133"/>
      <c r="X79" s="133"/>
      <c r="Y79" s="133"/>
      <c r="Z79" s="133"/>
      <c r="AA79" s="133"/>
      <c r="AB79" s="133"/>
      <c r="AC79" s="133"/>
      <c r="AD79" s="133"/>
      <c r="AE79" s="133"/>
      <c r="AF79" s="134"/>
      <c r="AG79" s="290"/>
      <c r="AH79" s="291"/>
      <c r="AI79" s="291"/>
      <c r="AJ79" s="291"/>
      <c r="AK79" s="291"/>
      <c r="AL79" s="291"/>
      <c r="AM79" s="291"/>
      <c r="AN79" s="291"/>
      <c r="AO79" s="291"/>
      <c r="AP79" s="291"/>
      <c r="AQ79" s="291"/>
      <c r="AR79" s="291"/>
      <c r="AS79" s="291"/>
      <c r="AT79" s="291"/>
      <c r="AU79" s="291"/>
      <c r="AV79" s="291"/>
      <c r="AW79" s="291"/>
      <c r="AX79" s="292"/>
    </row>
    <row r="80" spans="1:50" ht="24.75" customHeight="1" x14ac:dyDescent="0.15">
      <c r="A80" s="469"/>
      <c r="B80" s="470"/>
      <c r="C80" s="124"/>
      <c r="D80" s="125"/>
      <c r="E80" s="125"/>
      <c r="F80" s="126"/>
      <c r="G80" s="120"/>
      <c r="H80" s="121"/>
      <c r="I80" s="63" t="str">
        <f t="shared" si="6"/>
        <v/>
      </c>
      <c r="J80" s="123"/>
      <c r="K80" s="123"/>
      <c r="L80" s="63" t="str">
        <f t="shared" si="7"/>
        <v/>
      </c>
      <c r="M80" s="64"/>
      <c r="N80" s="109"/>
      <c r="O80" s="110"/>
      <c r="P80" s="110"/>
      <c r="Q80" s="110"/>
      <c r="R80" s="110"/>
      <c r="S80" s="110"/>
      <c r="T80" s="110"/>
      <c r="U80" s="110"/>
      <c r="V80" s="110"/>
      <c r="W80" s="110"/>
      <c r="X80" s="110"/>
      <c r="Y80" s="110"/>
      <c r="Z80" s="110"/>
      <c r="AA80" s="110"/>
      <c r="AB80" s="110"/>
      <c r="AC80" s="110"/>
      <c r="AD80" s="110"/>
      <c r="AE80" s="110"/>
      <c r="AF80" s="111"/>
      <c r="AG80" s="279"/>
      <c r="AH80" s="254"/>
      <c r="AI80" s="254"/>
      <c r="AJ80" s="254"/>
      <c r="AK80" s="254"/>
      <c r="AL80" s="254"/>
      <c r="AM80" s="254"/>
      <c r="AN80" s="254"/>
      <c r="AO80" s="254"/>
      <c r="AP80" s="254"/>
      <c r="AQ80" s="254"/>
      <c r="AR80" s="254"/>
      <c r="AS80" s="254"/>
      <c r="AT80" s="254"/>
      <c r="AU80" s="254"/>
      <c r="AV80" s="254"/>
      <c r="AW80" s="254"/>
      <c r="AX80" s="280"/>
    </row>
    <row r="81" spans="1:52" ht="67.5" customHeight="1" x14ac:dyDescent="0.15">
      <c r="A81" s="311" t="s">
        <v>46</v>
      </c>
      <c r="B81" s="496"/>
      <c r="C81" s="506" t="s">
        <v>51</v>
      </c>
      <c r="D81" s="528"/>
      <c r="E81" s="528"/>
      <c r="F81" s="529"/>
      <c r="G81" s="260" t="s">
        <v>755</v>
      </c>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52" ht="77.25" customHeight="1" thickBot="1" x14ac:dyDescent="0.2">
      <c r="A82" s="497"/>
      <c r="B82" s="498"/>
      <c r="C82" s="430" t="s">
        <v>55</v>
      </c>
      <c r="D82" s="431"/>
      <c r="E82" s="431"/>
      <c r="F82" s="432"/>
      <c r="G82" s="258" t="s">
        <v>798</v>
      </c>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9"/>
    </row>
    <row r="83" spans="1:52" ht="24" customHeight="1" x14ac:dyDescent="0.15">
      <c r="A83" s="427" t="s">
        <v>31</v>
      </c>
      <c r="B83" s="428"/>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9"/>
    </row>
    <row r="84" spans="1:52" ht="67.5" customHeight="1" thickBot="1" x14ac:dyDescent="0.2">
      <c r="A84" s="307" t="s">
        <v>815</v>
      </c>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9"/>
    </row>
    <row r="85" spans="1:52" ht="24.75" customHeight="1" x14ac:dyDescent="0.15">
      <c r="A85" s="421" t="s">
        <v>32</v>
      </c>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2" ht="67.5" customHeight="1" thickBot="1" x14ac:dyDescent="0.2">
      <c r="A86" s="354" t="s">
        <v>131</v>
      </c>
      <c r="B86" s="355"/>
      <c r="C86" s="355"/>
      <c r="D86" s="355"/>
      <c r="E86" s="356"/>
      <c r="F86" s="411" t="s">
        <v>816</v>
      </c>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9"/>
    </row>
    <row r="87" spans="1:52" ht="24.75" customHeight="1" x14ac:dyDescent="0.15">
      <c r="A87" s="421" t="s">
        <v>44</v>
      </c>
      <c r="B87" s="422"/>
      <c r="C87" s="4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2" ht="66" customHeight="1" thickBot="1" x14ac:dyDescent="0.2">
      <c r="A88" s="354" t="s">
        <v>817</v>
      </c>
      <c r="B88" s="355"/>
      <c r="C88" s="355"/>
      <c r="D88" s="355"/>
      <c r="E88" s="356"/>
      <c r="F88" s="310" t="s">
        <v>818</v>
      </c>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9"/>
    </row>
    <row r="89" spans="1:52" ht="24.75" customHeight="1" x14ac:dyDescent="0.15">
      <c r="A89" s="439" t="s">
        <v>33</v>
      </c>
      <c r="B89" s="440"/>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2" ht="67.5" customHeight="1" thickBot="1" x14ac:dyDescent="0.2">
      <c r="A90" s="487" t="s">
        <v>623</v>
      </c>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8"/>
      <c r="AP90" s="488"/>
      <c r="AQ90" s="488"/>
      <c r="AR90" s="488"/>
      <c r="AS90" s="488"/>
      <c r="AT90" s="488"/>
      <c r="AU90" s="488"/>
      <c r="AV90" s="488"/>
      <c r="AW90" s="488"/>
      <c r="AX90" s="489"/>
    </row>
    <row r="91" spans="1:52" ht="24.75" customHeight="1" x14ac:dyDescent="0.15">
      <c r="A91" s="321" t="s">
        <v>260</v>
      </c>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3"/>
      <c r="AZ91" s="8"/>
    </row>
    <row r="92" spans="1:52" ht="24.75" customHeight="1" x14ac:dyDescent="0.15">
      <c r="A92" s="706" t="s">
        <v>562</v>
      </c>
      <c r="B92" s="358"/>
      <c r="C92" s="358"/>
      <c r="D92" s="359"/>
      <c r="E92" s="670" t="s">
        <v>634</v>
      </c>
      <c r="F92" s="671"/>
      <c r="G92" s="671"/>
      <c r="H92" s="671"/>
      <c r="I92" s="671"/>
      <c r="J92" s="671"/>
      <c r="K92" s="671"/>
      <c r="L92" s="671"/>
      <c r="M92" s="671"/>
      <c r="N92" s="671"/>
      <c r="O92" s="671"/>
      <c r="P92" s="673"/>
      <c r="Q92" s="670"/>
      <c r="R92" s="671"/>
      <c r="S92" s="671"/>
      <c r="T92" s="671"/>
      <c r="U92" s="671"/>
      <c r="V92" s="671"/>
      <c r="W92" s="671"/>
      <c r="X92" s="671"/>
      <c r="Y92" s="671"/>
      <c r="Z92" s="671"/>
      <c r="AA92" s="671"/>
      <c r="AB92" s="673"/>
      <c r="AC92" s="670"/>
      <c r="AD92" s="671"/>
      <c r="AE92" s="671"/>
      <c r="AF92" s="671"/>
      <c r="AG92" s="671"/>
      <c r="AH92" s="671"/>
      <c r="AI92" s="671"/>
      <c r="AJ92" s="671"/>
      <c r="AK92" s="671"/>
      <c r="AL92" s="671"/>
      <c r="AM92" s="671"/>
      <c r="AN92" s="673"/>
      <c r="AO92" s="670"/>
      <c r="AP92" s="671"/>
      <c r="AQ92" s="671"/>
      <c r="AR92" s="671"/>
      <c r="AS92" s="671"/>
      <c r="AT92" s="671"/>
      <c r="AU92" s="671"/>
      <c r="AV92" s="671"/>
      <c r="AW92" s="671"/>
      <c r="AX92" s="672"/>
      <c r="AY92" s="79"/>
    </row>
    <row r="93" spans="1:52" ht="24.75" customHeight="1" x14ac:dyDescent="0.15">
      <c r="A93" s="170" t="s">
        <v>295</v>
      </c>
      <c r="B93" s="170"/>
      <c r="C93" s="170"/>
      <c r="D93" s="170"/>
      <c r="E93" s="670" t="s">
        <v>634</v>
      </c>
      <c r="F93" s="671"/>
      <c r="G93" s="671"/>
      <c r="H93" s="671"/>
      <c r="I93" s="671"/>
      <c r="J93" s="671"/>
      <c r="K93" s="671"/>
      <c r="L93" s="671"/>
      <c r="M93" s="671"/>
      <c r="N93" s="671"/>
      <c r="O93" s="671"/>
      <c r="P93" s="673"/>
      <c r="Q93" s="670"/>
      <c r="R93" s="671"/>
      <c r="S93" s="671"/>
      <c r="T93" s="671"/>
      <c r="U93" s="671"/>
      <c r="V93" s="671"/>
      <c r="W93" s="671"/>
      <c r="X93" s="671"/>
      <c r="Y93" s="671"/>
      <c r="Z93" s="671"/>
      <c r="AA93" s="671"/>
      <c r="AB93" s="673"/>
      <c r="AC93" s="670"/>
      <c r="AD93" s="671"/>
      <c r="AE93" s="671"/>
      <c r="AF93" s="671"/>
      <c r="AG93" s="671"/>
      <c r="AH93" s="671"/>
      <c r="AI93" s="671"/>
      <c r="AJ93" s="671"/>
      <c r="AK93" s="671"/>
      <c r="AL93" s="671"/>
      <c r="AM93" s="671"/>
      <c r="AN93" s="673"/>
      <c r="AO93" s="670"/>
      <c r="AP93" s="671"/>
      <c r="AQ93" s="671"/>
      <c r="AR93" s="671"/>
      <c r="AS93" s="671"/>
      <c r="AT93" s="671"/>
      <c r="AU93" s="671"/>
      <c r="AV93" s="671"/>
      <c r="AW93" s="671"/>
      <c r="AX93" s="672"/>
    </row>
    <row r="94" spans="1:52" ht="24.75" customHeight="1" x14ac:dyDescent="0.15">
      <c r="A94" s="170" t="s">
        <v>294</v>
      </c>
      <c r="B94" s="170"/>
      <c r="C94" s="170"/>
      <c r="D94" s="170"/>
      <c r="E94" s="670" t="s">
        <v>634</v>
      </c>
      <c r="F94" s="671"/>
      <c r="G94" s="671"/>
      <c r="H94" s="671"/>
      <c r="I94" s="671"/>
      <c r="J94" s="671"/>
      <c r="K94" s="671"/>
      <c r="L94" s="671"/>
      <c r="M94" s="671"/>
      <c r="N94" s="671"/>
      <c r="O94" s="671"/>
      <c r="P94" s="673"/>
      <c r="Q94" s="670"/>
      <c r="R94" s="671"/>
      <c r="S94" s="671"/>
      <c r="T94" s="671"/>
      <c r="U94" s="671"/>
      <c r="V94" s="671"/>
      <c r="W94" s="671"/>
      <c r="X94" s="671"/>
      <c r="Y94" s="671"/>
      <c r="Z94" s="671"/>
      <c r="AA94" s="671"/>
      <c r="AB94" s="673"/>
      <c r="AC94" s="670"/>
      <c r="AD94" s="671"/>
      <c r="AE94" s="671"/>
      <c r="AF94" s="671"/>
      <c r="AG94" s="671"/>
      <c r="AH94" s="671"/>
      <c r="AI94" s="671"/>
      <c r="AJ94" s="671"/>
      <c r="AK94" s="671"/>
      <c r="AL94" s="671"/>
      <c r="AM94" s="671"/>
      <c r="AN94" s="673"/>
      <c r="AO94" s="670"/>
      <c r="AP94" s="671"/>
      <c r="AQ94" s="671"/>
      <c r="AR94" s="671"/>
      <c r="AS94" s="671"/>
      <c r="AT94" s="671"/>
      <c r="AU94" s="671"/>
      <c r="AV94" s="671"/>
      <c r="AW94" s="671"/>
      <c r="AX94" s="672"/>
    </row>
    <row r="95" spans="1:52" ht="24.75" customHeight="1" x14ac:dyDescent="0.15">
      <c r="A95" s="170" t="s">
        <v>293</v>
      </c>
      <c r="B95" s="170"/>
      <c r="C95" s="170"/>
      <c r="D95" s="170"/>
      <c r="E95" s="670" t="s">
        <v>634</v>
      </c>
      <c r="F95" s="671"/>
      <c r="G95" s="671"/>
      <c r="H95" s="671"/>
      <c r="I95" s="671"/>
      <c r="J95" s="671"/>
      <c r="K95" s="671"/>
      <c r="L95" s="671"/>
      <c r="M95" s="671"/>
      <c r="N95" s="671"/>
      <c r="O95" s="671"/>
      <c r="P95" s="673"/>
      <c r="Q95" s="670"/>
      <c r="R95" s="671"/>
      <c r="S95" s="671"/>
      <c r="T95" s="671"/>
      <c r="U95" s="671"/>
      <c r="V95" s="671"/>
      <c r="W95" s="671"/>
      <c r="X95" s="671"/>
      <c r="Y95" s="671"/>
      <c r="Z95" s="671"/>
      <c r="AA95" s="671"/>
      <c r="AB95" s="673"/>
      <c r="AC95" s="670"/>
      <c r="AD95" s="671"/>
      <c r="AE95" s="671"/>
      <c r="AF95" s="671"/>
      <c r="AG95" s="671"/>
      <c r="AH95" s="671"/>
      <c r="AI95" s="671"/>
      <c r="AJ95" s="671"/>
      <c r="AK95" s="671"/>
      <c r="AL95" s="671"/>
      <c r="AM95" s="671"/>
      <c r="AN95" s="673"/>
      <c r="AO95" s="670"/>
      <c r="AP95" s="671"/>
      <c r="AQ95" s="671"/>
      <c r="AR95" s="671"/>
      <c r="AS95" s="671"/>
      <c r="AT95" s="671"/>
      <c r="AU95" s="671"/>
      <c r="AV95" s="671"/>
      <c r="AW95" s="671"/>
      <c r="AX95" s="672"/>
    </row>
    <row r="96" spans="1:52" ht="24.75" customHeight="1" x14ac:dyDescent="0.15">
      <c r="A96" s="170" t="s">
        <v>292</v>
      </c>
      <c r="B96" s="170"/>
      <c r="C96" s="170"/>
      <c r="D96" s="170"/>
      <c r="E96" s="670" t="s">
        <v>635</v>
      </c>
      <c r="F96" s="671"/>
      <c r="G96" s="671"/>
      <c r="H96" s="671"/>
      <c r="I96" s="671"/>
      <c r="J96" s="671"/>
      <c r="K96" s="671"/>
      <c r="L96" s="671"/>
      <c r="M96" s="671"/>
      <c r="N96" s="671"/>
      <c r="O96" s="671"/>
      <c r="P96" s="673"/>
      <c r="Q96" s="670"/>
      <c r="R96" s="671"/>
      <c r="S96" s="671"/>
      <c r="T96" s="671"/>
      <c r="U96" s="671"/>
      <c r="V96" s="671"/>
      <c r="W96" s="671"/>
      <c r="X96" s="671"/>
      <c r="Y96" s="671"/>
      <c r="Z96" s="671"/>
      <c r="AA96" s="671"/>
      <c r="AB96" s="673"/>
      <c r="AC96" s="670"/>
      <c r="AD96" s="671"/>
      <c r="AE96" s="671"/>
      <c r="AF96" s="671"/>
      <c r="AG96" s="671"/>
      <c r="AH96" s="671"/>
      <c r="AI96" s="671"/>
      <c r="AJ96" s="671"/>
      <c r="AK96" s="671"/>
      <c r="AL96" s="671"/>
      <c r="AM96" s="671"/>
      <c r="AN96" s="673"/>
      <c r="AO96" s="670"/>
      <c r="AP96" s="671"/>
      <c r="AQ96" s="671"/>
      <c r="AR96" s="671"/>
      <c r="AS96" s="671"/>
      <c r="AT96" s="671"/>
      <c r="AU96" s="671"/>
      <c r="AV96" s="671"/>
      <c r="AW96" s="671"/>
      <c r="AX96" s="672"/>
    </row>
    <row r="97" spans="1:50" ht="24.75" customHeight="1" x14ac:dyDescent="0.15">
      <c r="A97" s="170" t="s">
        <v>291</v>
      </c>
      <c r="B97" s="170"/>
      <c r="C97" s="170"/>
      <c r="D97" s="170"/>
      <c r="E97" s="670" t="s">
        <v>636</v>
      </c>
      <c r="F97" s="671"/>
      <c r="G97" s="671"/>
      <c r="H97" s="671"/>
      <c r="I97" s="671"/>
      <c r="J97" s="671"/>
      <c r="K97" s="671"/>
      <c r="L97" s="671"/>
      <c r="M97" s="671"/>
      <c r="N97" s="671"/>
      <c r="O97" s="671"/>
      <c r="P97" s="673"/>
      <c r="Q97" s="670"/>
      <c r="R97" s="671"/>
      <c r="S97" s="671"/>
      <c r="T97" s="671"/>
      <c r="U97" s="671"/>
      <c r="V97" s="671"/>
      <c r="W97" s="671"/>
      <c r="X97" s="671"/>
      <c r="Y97" s="671"/>
      <c r="Z97" s="671"/>
      <c r="AA97" s="671"/>
      <c r="AB97" s="673"/>
      <c r="AC97" s="670"/>
      <c r="AD97" s="671"/>
      <c r="AE97" s="671"/>
      <c r="AF97" s="671"/>
      <c r="AG97" s="671"/>
      <c r="AH97" s="671"/>
      <c r="AI97" s="671"/>
      <c r="AJ97" s="671"/>
      <c r="AK97" s="671"/>
      <c r="AL97" s="671"/>
      <c r="AM97" s="671"/>
      <c r="AN97" s="673"/>
      <c r="AO97" s="670"/>
      <c r="AP97" s="671"/>
      <c r="AQ97" s="671"/>
      <c r="AR97" s="671"/>
      <c r="AS97" s="671"/>
      <c r="AT97" s="671"/>
      <c r="AU97" s="671"/>
      <c r="AV97" s="671"/>
      <c r="AW97" s="671"/>
      <c r="AX97" s="672"/>
    </row>
    <row r="98" spans="1:50" ht="24.75" customHeight="1" x14ac:dyDescent="0.15">
      <c r="A98" s="170" t="s">
        <v>290</v>
      </c>
      <c r="B98" s="170"/>
      <c r="C98" s="170"/>
      <c r="D98" s="170"/>
      <c r="E98" s="670" t="s">
        <v>636</v>
      </c>
      <c r="F98" s="671"/>
      <c r="G98" s="671"/>
      <c r="H98" s="671"/>
      <c r="I98" s="671"/>
      <c r="J98" s="671"/>
      <c r="K98" s="671"/>
      <c r="L98" s="671"/>
      <c r="M98" s="671"/>
      <c r="N98" s="671"/>
      <c r="O98" s="671"/>
      <c r="P98" s="673"/>
      <c r="Q98" s="670"/>
      <c r="R98" s="671"/>
      <c r="S98" s="671"/>
      <c r="T98" s="671"/>
      <c r="U98" s="671"/>
      <c r="V98" s="671"/>
      <c r="W98" s="671"/>
      <c r="X98" s="671"/>
      <c r="Y98" s="671"/>
      <c r="Z98" s="671"/>
      <c r="AA98" s="671"/>
      <c r="AB98" s="673"/>
      <c r="AC98" s="670"/>
      <c r="AD98" s="671"/>
      <c r="AE98" s="671"/>
      <c r="AF98" s="671"/>
      <c r="AG98" s="671"/>
      <c r="AH98" s="671"/>
      <c r="AI98" s="671"/>
      <c r="AJ98" s="671"/>
      <c r="AK98" s="671"/>
      <c r="AL98" s="671"/>
      <c r="AM98" s="671"/>
      <c r="AN98" s="673"/>
      <c r="AO98" s="670"/>
      <c r="AP98" s="671"/>
      <c r="AQ98" s="671"/>
      <c r="AR98" s="671"/>
      <c r="AS98" s="671"/>
      <c r="AT98" s="671"/>
      <c r="AU98" s="671"/>
      <c r="AV98" s="671"/>
      <c r="AW98" s="671"/>
      <c r="AX98" s="672"/>
    </row>
    <row r="99" spans="1:50" ht="24.75" customHeight="1" x14ac:dyDescent="0.15">
      <c r="A99" s="170" t="s">
        <v>289</v>
      </c>
      <c r="B99" s="170"/>
      <c r="C99" s="170"/>
      <c r="D99" s="170"/>
      <c r="E99" s="670" t="s">
        <v>637</v>
      </c>
      <c r="F99" s="671"/>
      <c r="G99" s="671"/>
      <c r="H99" s="671"/>
      <c r="I99" s="671"/>
      <c r="J99" s="671"/>
      <c r="K99" s="671"/>
      <c r="L99" s="671"/>
      <c r="M99" s="671"/>
      <c r="N99" s="671"/>
      <c r="O99" s="671"/>
      <c r="P99" s="673"/>
      <c r="Q99" s="670"/>
      <c r="R99" s="671"/>
      <c r="S99" s="671"/>
      <c r="T99" s="671"/>
      <c r="U99" s="671"/>
      <c r="V99" s="671"/>
      <c r="W99" s="671"/>
      <c r="X99" s="671"/>
      <c r="Y99" s="671"/>
      <c r="Z99" s="671"/>
      <c r="AA99" s="671"/>
      <c r="AB99" s="673"/>
      <c r="AC99" s="670"/>
      <c r="AD99" s="671"/>
      <c r="AE99" s="671"/>
      <c r="AF99" s="671"/>
      <c r="AG99" s="671"/>
      <c r="AH99" s="671"/>
      <c r="AI99" s="671"/>
      <c r="AJ99" s="671"/>
      <c r="AK99" s="671"/>
      <c r="AL99" s="671"/>
      <c r="AM99" s="671"/>
      <c r="AN99" s="673"/>
      <c r="AO99" s="670"/>
      <c r="AP99" s="671"/>
      <c r="AQ99" s="671"/>
      <c r="AR99" s="671"/>
      <c r="AS99" s="671"/>
      <c r="AT99" s="671"/>
      <c r="AU99" s="671"/>
      <c r="AV99" s="671"/>
      <c r="AW99" s="671"/>
      <c r="AX99" s="672"/>
    </row>
    <row r="100" spans="1:50" ht="24.75" customHeight="1" x14ac:dyDescent="0.15">
      <c r="A100" s="170" t="s">
        <v>288</v>
      </c>
      <c r="B100" s="170"/>
      <c r="C100" s="170"/>
      <c r="D100" s="170"/>
      <c r="E100" s="707" t="s">
        <v>637</v>
      </c>
      <c r="F100" s="708"/>
      <c r="G100" s="708"/>
      <c r="H100" s="708"/>
      <c r="I100" s="708"/>
      <c r="J100" s="708"/>
      <c r="K100" s="708"/>
      <c r="L100" s="708"/>
      <c r="M100" s="708"/>
      <c r="N100" s="708"/>
      <c r="O100" s="708"/>
      <c r="P100" s="709"/>
      <c r="Q100" s="707"/>
      <c r="R100" s="708"/>
      <c r="S100" s="708"/>
      <c r="T100" s="708"/>
      <c r="U100" s="708"/>
      <c r="V100" s="708"/>
      <c r="W100" s="708"/>
      <c r="X100" s="708"/>
      <c r="Y100" s="708"/>
      <c r="Z100" s="708"/>
      <c r="AA100" s="708"/>
      <c r="AB100" s="709"/>
      <c r="AC100" s="707"/>
      <c r="AD100" s="708"/>
      <c r="AE100" s="708"/>
      <c r="AF100" s="708"/>
      <c r="AG100" s="708"/>
      <c r="AH100" s="708"/>
      <c r="AI100" s="708"/>
      <c r="AJ100" s="708"/>
      <c r="AK100" s="708"/>
      <c r="AL100" s="708"/>
      <c r="AM100" s="708"/>
      <c r="AN100" s="709"/>
      <c r="AO100" s="670"/>
      <c r="AP100" s="671"/>
      <c r="AQ100" s="671"/>
      <c r="AR100" s="671"/>
      <c r="AS100" s="671"/>
      <c r="AT100" s="671"/>
      <c r="AU100" s="671"/>
      <c r="AV100" s="671"/>
      <c r="AW100" s="671"/>
      <c r="AX100" s="672"/>
    </row>
    <row r="101" spans="1:50" ht="24.75" customHeight="1" x14ac:dyDescent="0.15">
      <c r="A101" s="170" t="s">
        <v>436</v>
      </c>
      <c r="B101" s="170"/>
      <c r="C101" s="170"/>
      <c r="D101" s="170"/>
      <c r="E101" s="676" t="s">
        <v>600</v>
      </c>
      <c r="F101" s="674"/>
      <c r="G101" s="674"/>
      <c r="H101" s="82" t="str">
        <f>IF(E101="","","-")</f>
        <v>-</v>
      </c>
      <c r="I101" s="674"/>
      <c r="J101" s="674"/>
      <c r="K101" s="82" t="str">
        <f>IF(I101="","","-")</f>
        <v/>
      </c>
      <c r="L101" s="675">
        <v>8</v>
      </c>
      <c r="M101" s="675"/>
      <c r="N101" s="82" t="str">
        <f>IF(O101="","","-")</f>
        <v/>
      </c>
      <c r="O101" s="677"/>
      <c r="P101" s="678"/>
      <c r="Q101" s="676"/>
      <c r="R101" s="674"/>
      <c r="S101" s="674"/>
      <c r="T101" s="82" t="str">
        <f>IF(Q101="","","-")</f>
        <v/>
      </c>
      <c r="U101" s="674"/>
      <c r="V101" s="674"/>
      <c r="W101" s="82" t="str">
        <f>IF(U101="","","-")</f>
        <v/>
      </c>
      <c r="X101" s="675"/>
      <c r="Y101" s="675"/>
      <c r="Z101" s="82" t="str">
        <f>IF(AA101="","","-")</f>
        <v/>
      </c>
      <c r="AA101" s="677"/>
      <c r="AB101" s="678"/>
      <c r="AC101" s="676"/>
      <c r="AD101" s="674"/>
      <c r="AE101" s="674"/>
      <c r="AF101" s="82" t="str">
        <f>IF(AC101="","","-")</f>
        <v/>
      </c>
      <c r="AG101" s="674"/>
      <c r="AH101" s="674"/>
      <c r="AI101" s="82" t="str">
        <f>IF(AG101="","","-")</f>
        <v/>
      </c>
      <c r="AJ101" s="675"/>
      <c r="AK101" s="675"/>
      <c r="AL101" s="82" t="str">
        <f>IF(AM101="","","-")</f>
        <v/>
      </c>
      <c r="AM101" s="677"/>
      <c r="AN101" s="678"/>
      <c r="AO101" s="676"/>
      <c r="AP101" s="674"/>
      <c r="AQ101" s="82" t="str">
        <f>IF(AO101="","","-")</f>
        <v/>
      </c>
      <c r="AR101" s="674"/>
      <c r="AS101" s="674"/>
      <c r="AT101" s="82" t="str">
        <f>IF(AR101="","","-")</f>
        <v/>
      </c>
      <c r="AU101" s="675"/>
      <c r="AV101" s="675"/>
      <c r="AW101" s="82" t="str">
        <f>IF(AX101="","","-")</f>
        <v/>
      </c>
      <c r="AX101" s="85"/>
    </row>
    <row r="102" spans="1:50" ht="24.75" customHeight="1" x14ac:dyDescent="0.15">
      <c r="A102" s="170" t="s">
        <v>402</v>
      </c>
      <c r="B102" s="170"/>
      <c r="C102" s="170"/>
      <c r="D102" s="170"/>
      <c r="E102" s="676" t="s">
        <v>600</v>
      </c>
      <c r="F102" s="674"/>
      <c r="G102" s="674"/>
      <c r="H102" s="82" t="str">
        <f>IF(E102="","","-")</f>
        <v>-</v>
      </c>
      <c r="I102" s="674"/>
      <c r="J102" s="674"/>
      <c r="K102" s="82" t="str">
        <f>IF(I102="","","-")</f>
        <v/>
      </c>
      <c r="L102" s="675">
        <v>8</v>
      </c>
      <c r="M102" s="675"/>
      <c r="N102" s="82" t="str">
        <f>IF(O102="","","-")</f>
        <v/>
      </c>
      <c r="O102" s="677"/>
      <c r="P102" s="678"/>
      <c r="Q102" s="676"/>
      <c r="R102" s="674"/>
      <c r="S102" s="674"/>
      <c r="T102" s="82" t="str">
        <f>IF(Q102="","","-")</f>
        <v/>
      </c>
      <c r="U102" s="674"/>
      <c r="V102" s="674"/>
      <c r="W102" s="82" t="str">
        <f>IF(U102="","","-")</f>
        <v/>
      </c>
      <c r="X102" s="675"/>
      <c r="Y102" s="675"/>
      <c r="Z102" s="82" t="str">
        <f>IF(AA102="","","-")</f>
        <v/>
      </c>
      <c r="AA102" s="677"/>
      <c r="AB102" s="678"/>
      <c r="AC102" s="676"/>
      <c r="AD102" s="674"/>
      <c r="AE102" s="674"/>
      <c r="AF102" s="82" t="str">
        <f>IF(AC102="","","-")</f>
        <v/>
      </c>
      <c r="AG102" s="674"/>
      <c r="AH102" s="674"/>
      <c r="AI102" s="82" t="str">
        <f>IF(AG102="","","-")</f>
        <v/>
      </c>
      <c r="AJ102" s="675"/>
      <c r="AK102" s="675"/>
      <c r="AL102" s="82" t="str">
        <f>IF(AM102="","","-")</f>
        <v/>
      </c>
      <c r="AM102" s="677"/>
      <c r="AN102" s="678"/>
      <c r="AO102" s="676"/>
      <c r="AP102" s="674"/>
      <c r="AQ102" s="82" t="str">
        <f>IF(AO102="","","-")</f>
        <v/>
      </c>
      <c r="AR102" s="674"/>
      <c r="AS102" s="674"/>
      <c r="AT102" s="82" t="str">
        <f>IF(AR102="","","-")</f>
        <v/>
      </c>
      <c r="AU102" s="675"/>
      <c r="AV102" s="675"/>
      <c r="AW102" s="82" t="str">
        <f>IF(AX102="","","-")</f>
        <v/>
      </c>
      <c r="AX102" s="85"/>
    </row>
    <row r="103" spans="1:50" ht="28.35" customHeight="1" x14ac:dyDescent="0.15">
      <c r="A103" s="282" t="s">
        <v>283</v>
      </c>
      <c r="B103" s="283"/>
      <c r="C103" s="283"/>
      <c r="D103" s="283"/>
      <c r="E103" s="283"/>
      <c r="F103" s="284"/>
      <c r="G103" s="67" t="s">
        <v>597</v>
      </c>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2"/>
    </row>
    <row r="104" spans="1:50" ht="28.35" customHeight="1" x14ac:dyDescent="0.15">
      <c r="A104" s="282"/>
      <c r="B104" s="283"/>
      <c r="C104" s="283"/>
      <c r="D104" s="283"/>
      <c r="E104" s="283"/>
      <c r="F104" s="284"/>
      <c r="G104" s="40"/>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2"/>
    </row>
    <row r="105" spans="1:50" ht="28.35" customHeight="1" x14ac:dyDescent="0.15">
      <c r="A105" s="282"/>
      <c r="B105" s="283"/>
      <c r="C105" s="283"/>
      <c r="D105" s="283"/>
      <c r="E105" s="283"/>
      <c r="F105" s="284"/>
      <c r="G105" s="40"/>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2"/>
    </row>
    <row r="106" spans="1:50" ht="28.35" customHeight="1" x14ac:dyDescent="0.15">
      <c r="A106" s="282"/>
      <c r="B106" s="283"/>
      <c r="C106" s="283"/>
      <c r="D106" s="283"/>
      <c r="E106" s="283"/>
      <c r="F106" s="284"/>
      <c r="G106" s="40"/>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2"/>
    </row>
    <row r="107" spans="1:50" ht="27.75" customHeight="1" x14ac:dyDescent="0.15">
      <c r="A107" s="282"/>
      <c r="B107" s="283"/>
      <c r="C107" s="283"/>
      <c r="D107" s="283"/>
      <c r="E107" s="283"/>
      <c r="F107" s="284"/>
      <c r="G107" s="40"/>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2"/>
    </row>
    <row r="108" spans="1:50" ht="28.35" customHeight="1" x14ac:dyDescent="0.15">
      <c r="A108" s="282"/>
      <c r="B108" s="283"/>
      <c r="C108" s="283"/>
      <c r="D108" s="283"/>
      <c r="E108" s="283"/>
      <c r="F108" s="284"/>
      <c r="G108" s="40"/>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2"/>
    </row>
    <row r="109" spans="1:50" ht="28.35" customHeight="1" x14ac:dyDescent="0.15">
      <c r="A109" s="282"/>
      <c r="B109" s="283"/>
      <c r="C109" s="283"/>
      <c r="D109" s="283"/>
      <c r="E109" s="283"/>
      <c r="F109" s="284"/>
      <c r="G109" s="40"/>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2"/>
    </row>
    <row r="110" spans="1:50" ht="27.75" customHeight="1" x14ac:dyDescent="0.15">
      <c r="A110" s="282"/>
      <c r="B110" s="283"/>
      <c r="C110" s="283"/>
      <c r="D110" s="283"/>
      <c r="E110" s="283"/>
      <c r="F110" s="284"/>
      <c r="G110" s="40"/>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2"/>
    </row>
    <row r="111" spans="1:50" ht="28.35" customHeight="1" x14ac:dyDescent="0.15">
      <c r="A111" s="282"/>
      <c r="B111" s="283"/>
      <c r="C111" s="283"/>
      <c r="D111" s="283"/>
      <c r="E111" s="283"/>
      <c r="F111" s="284"/>
      <c r="G111" s="40"/>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2"/>
    </row>
    <row r="112" spans="1:50" ht="28.35" customHeight="1" x14ac:dyDescent="0.15">
      <c r="A112" s="282"/>
      <c r="B112" s="283"/>
      <c r="C112" s="283"/>
      <c r="D112" s="283"/>
      <c r="E112" s="283"/>
      <c r="F112" s="284"/>
      <c r="G112" s="40"/>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2"/>
    </row>
    <row r="113" spans="1:50" ht="28.35" customHeight="1" x14ac:dyDescent="0.15">
      <c r="A113" s="282"/>
      <c r="B113" s="283"/>
      <c r="C113" s="283"/>
      <c r="D113" s="283"/>
      <c r="E113" s="283"/>
      <c r="F113" s="284"/>
      <c r="G113" s="40"/>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2"/>
    </row>
    <row r="114" spans="1:50" ht="28.35" customHeight="1" x14ac:dyDescent="0.15">
      <c r="A114" s="282"/>
      <c r="B114" s="283"/>
      <c r="C114" s="283"/>
      <c r="D114" s="283"/>
      <c r="E114" s="283"/>
      <c r="F114" s="284"/>
      <c r="G114" s="40"/>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2"/>
    </row>
    <row r="115" spans="1:50" ht="28.35" customHeight="1" x14ac:dyDescent="0.15">
      <c r="A115" s="282"/>
      <c r="B115" s="283"/>
      <c r="C115" s="283"/>
      <c r="D115" s="283"/>
      <c r="E115" s="283"/>
      <c r="F115" s="284"/>
      <c r="G115" s="40"/>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2"/>
    </row>
    <row r="116" spans="1:50" ht="27.75" customHeight="1" x14ac:dyDescent="0.15">
      <c r="A116" s="282"/>
      <c r="B116" s="283"/>
      <c r="C116" s="283"/>
      <c r="D116" s="283"/>
      <c r="E116" s="283"/>
      <c r="F116" s="284"/>
      <c r="G116" s="40"/>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2"/>
    </row>
    <row r="117" spans="1:50" ht="28.35" customHeight="1" x14ac:dyDescent="0.15">
      <c r="A117" s="282"/>
      <c r="B117" s="283"/>
      <c r="C117" s="283"/>
      <c r="D117" s="283"/>
      <c r="E117" s="283"/>
      <c r="F117" s="284"/>
      <c r="G117" s="40"/>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2"/>
    </row>
    <row r="118" spans="1:50" ht="28.35" customHeight="1" x14ac:dyDescent="0.15">
      <c r="A118" s="282"/>
      <c r="B118" s="283"/>
      <c r="C118" s="283"/>
      <c r="D118" s="283"/>
      <c r="E118" s="283"/>
      <c r="F118" s="284"/>
      <c r="G118" s="40"/>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2"/>
    </row>
    <row r="119" spans="1:50" ht="28.35" customHeight="1" x14ac:dyDescent="0.15">
      <c r="A119" s="282"/>
      <c r="B119" s="283"/>
      <c r="C119" s="283"/>
      <c r="D119" s="283"/>
      <c r="E119" s="283"/>
      <c r="F119" s="284"/>
      <c r="G119" s="40"/>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2"/>
    </row>
    <row r="120" spans="1:50" ht="52.5" customHeight="1" x14ac:dyDescent="0.15">
      <c r="A120" s="282"/>
      <c r="B120" s="283"/>
      <c r="C120" s="283"/>
      <c r="D120" s="283"/>
      <c r="E120" s="283"/>
      <c r="F120" s="284"/>
      <c r="G120" s="40"/>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2"/>
    </row>
    <row r="121" spans="1:50" ht="52.5" customHeight="1" x14ac:dyDescent="0.15">
      <c r="A121" s="282"/>
      <c r="B121" s="283"/>
      <c r="C121" s="283"/>
      <c r="D121" s="283"/>
      <c r="E121" s="283"/>
      <c r="F121" s="284"/>
      <c r="G121" s="40"/>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2"/>
    </row>
    <row r="122" spans="1:50" ht="52.5" customHeight="1" x14ac:dyDescent="0.15">
      <c r="A122" s="282"/>
      <c r="B122" s="283"/>
      <c r="C122" s="283"/>
      <c r="D122" s="283"/>
      <c r="E122" s="283"/>
      <c r="F122" s="284"/>
      <c r="G122" s="40"/>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2"/>
    </row>
    <row r="123" spans="1:50" ht="29.25" customHeight="1" x14ac:dyDescent="0.15">
      <c r="A123" s="282"/>
      <c r="B123" s="283"/>
      <c r="C123" s="283"/>
      <c r="D123" s="283"/>
      <c r="E123" s="283"/>
      <c r="F123" s="284"/>
      <c r="G123" s="40"/>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2"/>
    </row>
    <row r="124" spans="1:50" ht="18.399999999999999" customHeight="1" x14ac:dyDescent="0.15">
      <c r="A124" s="282"/>
      <c r="B124" s="283"/>
      <c r="C124" s="283"/>
      <c r="D124" s="283"/>
      <c r="E124" s="283"/>
      <c r="F124" s="284"/>
      <c r="G124" s="40"/>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2"/>
    </row>
    <row r="125" spans="1:50" ht="35.25" customHeight="1" x14ac:dyDescent="0.15">
      <c r="A125" s="282"/>
      <c r="B125" s="283"/>
      <c r="C125" s="283"/>
      <c r="D125" s="283"/>
      <c r="E125" s="283"/>
      <c r="F125" s="284"/>
      <c r="G125" s="40"/>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2"/>
    </row>
    <row r="126" spans="1:50" ht="30" customHeight="1" x14ac:dyDescent="0.15">
      <c r="A126" s="282"/>
      <c r="B126" s="283"/>
      <c r="C126" s="283"/>
      <c r="D126" s="283"/>
      <c r="E126" s="283"/>
      <c r="F126" s="284"/>
      <c r="G126" s="40"/>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2"/>
    </row>
    <row r="127" spans="1:50" ht="24.75" customHeight="1" x14ac:dyDescent="0.15">
      <c r="A127" s="282"/>
      <c r="B127" s="283"/>
      <c r="C127" s="283"/>
      <c r="D127" s="283"/>
      <c r="E127" s="283"/>
      <c r="F127" s="284"/>
      <c r="G127" s="40"/>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2"/>
    </row>
    <row r="128" spans="1:50" ht="24.75" customHeight="1" x14ac:dyDescent="0.15">
      <c r="A128" s="282"/>
      <c r="B128" s="283"/>
      <c r="C128" s="283"/>
      <c r="D128" s="283"/>
      <c r="E128" s="283"/>
      <c r="F128" s="284"/>
      <c r="G128" s="40"/>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2"/>
    </row>
    <row r="129" spans="1:51" ht="24.75" customHeight="1" x14ac:dyDescent="0.15">
      <c r="A129" s="282"/>
      <c r="B129" s="283"/>
      <c r="C129" s="283"/>
      <c r="D129" s="283"/>
      <c r="E129" s="283"/>
      <c r="F129" s="284"/>
      <c r="G129" s="40"/>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2"/>
    </row>
    <row r="130" spans="1:51" ht="24.75" customHeight="1" x14ac:dyDescent="0.15">
      <c r="A130" s="282"/>
      <c r="B130" s="283"/>
      <c r="C130" s="283"/>
      <c r="D130" s="283"/>
      <c r="E130" s="283"/>
      <c r="F130" s="284"/>
      <c r="G130" s="40"/>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2"/>
    </row>
    <row r="131" spans="1:51" ht="24.75" customHeight="1" x14ac:dyDescent="0.15">
      <c r="A131" s="282"/>
      <c r="B131" s="283"/>
      <c r="C131" s="283"/>
      <c r="D131" s="283"/>
      <c r="E131" s="283"/>
      <c r="F131" s="284"/>
      <c r="G131" s="40"/>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2"/>
    </row>
    <row r="132" spans="1:51" ht="24.75" customHeight="1" x14ac:dyDescent="0.15">
      <c r="A132" s="282"/>
      <c r="B132" s="283"/>
      <c r="C132" s="283"/>
      <c r="D132" s="283"/>
      <c r="E132" s="283"/>
      <c r="F132" s="284"/>
      <c r="G132" s="40"/>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2"/>
    </row>
    <row r="133" spans="1:51" ht="24.75" customHeight="1" x14ac:dyDescent="0.15">
      <c r="A133" s="282"/>
      <c r="B133" s="283"/>
      <c r="C133" s="283"/>
      <c r="D133" s="283"/>
      <c r="E133" s="283"/>
      <c r="F133" s="284"/>
      <c r="G133" s="40"/>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2"/>
    </row>
    <row r="134" spans="1:51" ht="24.75" customHeight="1" x14ac:dyDescent="0.15">
      <c r="A134" s="282"/>
      <c r="B134" s="283"/>
      <c r="C134" s="283"/>
      <c r="D134" s="283"/>
      <c r="E134" s="283"/>
      <c r="F134" s="284"/>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2"/>
    </row>
    <row r="135" spans="1:51" ht="24.75" customHeight="1" x14ac:dyDescent="0.15">
      <c r="A135" s="282"/>
      <c r="B135" s="283"/>
      <c r="C135" s="283"/>
      <c r="D135" s="283"/>
      <c r="E135" s="283"/>
      <c r="F135" s="284"/>
      <c r="G135" s="40"/>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2"/>
    </row>
    <row r="136" spans="1:51" ht="24.75" customHeight="1" thickBot="1" x14ac:dyDescent="0.2">
      <c r="A136" s="285"/>
      <c r="B136" s="286"/>
      <c r="C136" s="286"/>
      <c r="D136" s="286"/>
      <c r="E136" s="286"/>
      <c r="F136" s="287"/>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1" ht="24.75" customHeight="1" x14ac:dyDescent="0.15">
      <c r="A137" s="301" t="s">
        <v>821</v>
      </c>
      <c r="B137" s="302"/>
      <c r="C137" s="302"/>
      <c r="D137" s="302"/>
      <c r="E137" s="302"/>
      <c r="F137" s="303"/>
      <c r="G137" s="268" t="s">
        <v>638</v>
      </c>
      <c r="H137" s="269"/>
      <c r="I137" s="269"/>
      <c r="J137" s="269"/>
      <c r="K137" s="269"/>
      <c r="L137" s="269"/>
      <c r="M137" s="269"/>
      <c r="N137" s="269"/>
      <c r="O137" s="269"/>
      <c r="P137" s="269"/>
      <c r="Q137" s="269"/>
      <c r="R137" s="269"/>
      <c r="S137" s="269"/>
      <c r="T137" s="269"/>
      <c r="U137" s="269"/>
      <c r="V137" s="269"/>
      <c r="W137" s="269"/>
      <c r="X137" s="269"/>
      <c r="Y137" s="269"/>
      <c r="Z137" s="269"/>
      <c r="AA137" s="269"/>
      <c r="AB137" s="270"/>
      <c r="AC137" s="268" t="s">
        <v>639</v>
      </c>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490"/>
    </row>
    <row r="138" spans="1:51" ht="24.75" customHeight="1" x14ac:dyDescent="0.15">
      <c r="A138" s="304"/>
      <c r="B138" s="305"/>
      <c r="C138" s="305"/>
      <c r="D138" s="305"/>
      <c r="E138" s="305"/>
      <c r="F138" s="306"/>
      <c r="G138" s="506" t="s">
        <v>16</v>
      </c>
      <c r="H138" s="207"/>
      <c r="I138" s="207"/>
      <c r="J138" s="207"/>
      <c r="K138" s="207"/>
      <c r="L138" s="349" t="s">
        <v>17</v>
      </c>
      <c r="M138" s="207"/>
      <c r="N138" s="207"/>
      <c r="O138" s="207"/>
      <c r="P138" s="207"/>
      <c r="Q138" s="207"/>
      <c r="R138" s="207"/>
      <c r="S138" s="207"/>
      <c r="T138" s="207"/>
      <c r="U138" s="207"/>
      <c r="V138" s="207"/>
      <c r="W138" s="207"/>
      <c r="X138" s="350"/>
      <c r="Y138" s="330" t="s">
        <v>18</v>
      </c>
      <c r="Z138" s="331"/>
      <c r="AA138" s="331"/>
      <c r="AB138" s="495"/>
      <c r="AC138" s="506" t="s">
        <v>16</v>
      </c>
      <c r="AD138" s="207"/>
      <c r="AE138" s="207"/>
      <c r="AF138" s="207"/>
      <c r="AG138" s="207"/>
      <c r="AH138" s="349" t="s">
        <v>17</v>
      </c>
      <c r="AI138" s="207"/>
      <c r="AJ138" s="207"/>
      <c r="AK138" s="207"/>
      <c r="AL138" s="207"/>
      <c r="AM138" s="207"/>
      <c r="AN138" s="207"/>
      <c r="AO138" s="207"/>
      <c r="AP138" s="207"/>
      <c r="AQ138" s="207"/>
      <c r="AR138" s="207"/>
      <c r="AS138" s="207"/>
      <c r="AT138" s="350"/>
      <c r="AU138" s="330" t="s">
        <v>18</v>
      </c>
      <c r="AV138" s="331"/>
      <c r="AW138" s="331"/>
      <c r="AX138" s="332"/>
    </row>
    <row r="139" spans="1:51" ht="24.75" customHeight="1" x14ac:dyDescent="0.15">
      <c r="A139" s="304"/>
      <c r="B139" s="305"/>
      <c r="C139" s="305"/>
      <c r="D139" s="305"/>
      <c r="E139" s="305"/>
      <c r="F139" s="306"/>
      <c r="G139" s="351" t="s">
        <v>677</v>
      </c>
      <c r="H139" s="352"/>
      <c r="I139" s="352"/>
      <c r="J139" s="352"/>
      <c r="K139" s="353"/>
      <c r="L139" s="345" t="s">
        <v>678</v>
      </c>
      <c r="M139" s="346"/>
      <c r="N139" s="346"/>
      <c r="O139" s="346"/>
      <c r="P139" s="346"/>
      <c r="Q139" s="346"/>
      <c r="R139" s="346"/>
      <c r="S139" s="346"/>
      <c r="T139" s="346"/>
      <c r="U139" s="346"/>
      <c r="V139" s="346"/>
      <c r="W139" s="346"/>
      <c r="X139" s="347"/>
      <c r="Y139" s="198">
        <v>37.5</v>
      </c>
      <c r="Z139" s="199"/>
      <c r="AA139" s="199"/>
      <c r="AB139" s="499"/>
      <c r="AC139" s="351" t="s">
        <v>683</v>
      </c>
      <c r="AD139" s="352"/>
      <c r="AE139" s="352"/>
      <c r="AF139" s="352"/>
      <c r="AG139" s="353"/>
      <c r="AH139" s="345" t="s">
        <v>684</v>
      </c>
      <c r="AI139" s="346"/>
      <c r="AJ139" s="346"/>
      <c r="AK139" s="346"/>
      <c r="AL139" s="346"/>
      <c r="AM139" s="346"/>
      <c r="AN139" s="346"/>
      <c r="AO139" s="346"/>
      <c r="AP139" s="346"/>
      <c r="AQ139" s="346"/>
      <c r="AR139" s="346"/>
      <c r="AS139" s="346"/>
      <c r="AT139" s="347"/>
      <c r="AU139" s="198">
        <v>1</v>
      </c>
      <c r="AV139" s="199"/>
      <c r="AW139" s="199"/>
      <c r="AX139" s="200"/>
    </row>
    <row r="140" spans="1:51" ht="24.75" customHeight="1" x14ac:dyDescent="0.15">
      <c r="A140" s="304"/>
      <c r="B140" s="305"/>
      <c r="C140" s="305"/>
      <c r="D140" s="305"/>
      <c r="E140" s="305"/>
      <c r="F140" s="306"/>
      <c r="G140" s="273" t="s">
        <v>679</v>
      </c>
      <c r="H140" s="274"/>
      <c r="I140" s="274"/>
      <c r="J140" s="274"/>
      <c r="K140" s="275"/>
      <c r="L140" s="276" t="s">
        <v>679</v>
      </c>
      <c r="M140" s="277"/>
      <c r="N140" s="277"/>
      <c r="O140" s="277"/>
      <c r="P140" s="277"/>
      <c r="Q140" s="277"/>
      <c r="R140" s="277"/>
      <c r="S140" s="277"/>
      <c r="T140" s="277"/>
      <c r="U140" s="277"/>
      <c r="V140" s="277"/>
      <c r="W140" s="277"/>
      <c r="X140" s="278"/>
      <c r="Y140" s="324">
        <v>1.5</v>
      </c>
      <c r="Z140" s="325"/>
      <c r="AA140" s="325"/>
      <c r="AB140" s="348"/>
      <c r="AC140" s="273"/>
      <c r="AD140" s="274"/>
      <c r="AE140" s="274"/>
      <c r="AF140" s="274"/>
      <c r="AG140" s="275"/>
      <c r="AH140" s="276"/>
      <c r="AI140" s="277"/>
      <c r="AJ140" s="277"/>
      <c r="AK140" s="277"/>
      <c r="AL140" s="277"/>
      <c r="AM140" s="277"/>
      <c r="AN140" s="277"/>
      <c r="AO140" s="277"/>
      <c r="AP140" s="277"/>
      <c r="AQ140" s="277"/>
      <c r="AR140" s="277"/>
      <c r="AS140" s="277"/>
      <c r="AT140" s="278"/>
      <c r="AU140" s="324"/>
      <c r="AV140" s="325"/>
      <c r="AW140" s="325"/>
      <c r="AX140" s="326"/>
    </row>
    <row r="141" spans="1:51" ht="24.75" customHeight="1" x14ac:dyDescent="0.15">
      <c r="A141" s="304"/>
      <c r="B141" s="305"/>
      <c r="C141" s="305"/>
      <c r="D141" s="305"/>
      <c r="E141" s="305"/>
      <c r="F141" s="306"/>
      <c r="G141" s="273" t="s">
        <v>680</v>
      </c>
      <c r="H141" s="274"/>
      <c r="I141" s="274"/>
      <c r="J141" s="274"/>
      <c r="K141" s="275"/>
      <c r="L141" s="276" t="s">
        <v>680</v>
      </c>
      <c r="M141" s="277"/>
      <c r="N141" s="277"/>
      <c r="O141" s="277"/>
      <c r="P141" s="277"/>
      <c r="Q141" s="277"/>
      <c r="R141" s="277"/>
      <c r="S141" s="277"/>
      <c r="T141" s="277"/>
      <c r="U141" s="277"/>
      <c r="V141" s="277"/>
      <c r="W141" s="277"/>
      <c r="X141" s="278"/>
      <c r="Y141" s="324">
        <v>0.6</v>
      </c>
      <c r="Z141" s="325"/>
      <c r="AA141" s="325"/>
      <c r="AB141" s="348"/>
      <c r="AC141" s="273"/>
      <c r="AD141" s="274"/>
      <c r="AE141" s="274"/>
      <c r="AF141" s="274"/>
      <c r="AG141" s="275"/>
      <c r="AH141" s="276"/>
      <c r="AI141" s="277"/>
      <c r="AJ141" s="277"/>
      <c r="AK141" s="277"/>
      <c r="AL141" s="277"/>
      <c r="AM141" s="277"/>
      <c r="AN141" s="277"/>
      <c r="AO141" s="277"/>
      <c r="AP141" s="277"/>
      <c r="AQ141" s="277"/>
      <c r="AR141" s="277"/>
      <c r="AS141" s="277"/>
      <c r="AT141" s="278"/>
      <c r="AU141" s="324"/>
      <c r="AV141" s="325"/>
      <c r="AW141" s="325"/>
      <c r="AX141" s="326"/>
    </row>
    <row r="142" spans="1:51" ht="24.75" customHeight="1" x14ac:dyDescent="0.15">
      <c r="A142" s="304"/>
      <c r="B142" s="305"/>
      <c r="C142" s="305"/>
      <c r="D142" s="305"/>
      <c r="E142" s="305"/>
      <c r="F142" s="306"/>
      <c r="G142" s="273" t="s">
        <v>681</v>
      </c>
      <c r="H142" s="274"/>
      <c r="I142" s="274"/>
      <c r="J142" s="274"/>
      <c r="K142" s="275"/>
      <c r="L142" s="276" t="s">
        <v>682</v>
      </c>
      <c r="M142" s="277"/>
      <c r="N142" s="277"/>
      <c r="O142" s="277"/>
      <c r="P142" s="277"/>
      <c r="Q142" s="277"/>
      <c r="R142" s="277"/>
      <c r="S142" s="277"/>
      <c r="T142" s="277"/>
      <c r="U142" s="277"/>
      <c r="V142" s="277"/>
      <c r="W142" s="277"/>
      <c r="X142" s="278"/>
      <c r="Y142" s="324">
        <v>4</v>
      </c>
      <c r="Z142" s="325"/>
      <c r="AA142" s="325"/>
      <c r="AB142" s="348"/>
      <c r="AC142" s="273"/>
      <c r="AD142" s="274"/>
      <c r="AE142" s="274"/>
      <c r="AF142" s="274"/>
      <c r="AG142" s="275"/>
      <c r="AH142" s="276"/>
      <c r="AI142" s="277"/>
      <c r="AJ142" s="277"/>
      <c r="AK142" s="277"/>
      <c r="AL142" s="277"/>
      <c r="AM142" s="277"/>
      <c r="AN142" s="277"/>
      <c r="AO142" s="277"/>
      <c r="AP142" s="277"/>
      <c r="AQ142" s="277"/>
      <c r="AR142" s="277"/>
      <c r="AS142" s="277"/>
      <c r="AT142" s="278"/>
      <c r="AU142" s="324"/>
      <c r="AV142" s="325"/>
      <c r="AW142" s="325"/>
      <c r="AX142" s="326"/>
    </row>
    <row r="143" spans="1:51" ht="24.75" customHeight="1" thickBot="1" x14ac:dyDescent="0.2">
      <c r="A143" s="304"/>
      <c r="B143" s="305"/>
      <c r="C143" s="305"/>
      <c r="D143" s="305"/>
      <c r="E143" s="305"/>
      <c r="F143" s="306"/>
      <c r="G143" s="517" t="s">
        <v>19</v>
      </c>
      <c r="H143" s="518"/>
      <c r="I143" s="518"/>
      <c r="J143" s="518"/>
      <c r="K143" s="518"/>
      <c r="L143" s="519"/>
      <c r="M143" s="520"/>
      <c r="N143" s="520"/>
      <c r="O143" s="520"/>
      <c r="P143" s="520"/>
      <c r="Q143" s="520"/>
      <c r="R143" s="520"/>
      <c r="S143" s="520"/>
      <c r="T143" s="520"/>
      <c r="U143" s="520"/>
      <c r="V143" s="520"/>
      <c r="W143" s="520"/>
      <c r="X143" s="521"/>
      <c r="Y143" s="522">
        <f>SUM(Y139:AB142)</f>
        <v>43.6</v>
      </c>
      <c r="Z143" s="523"/>
      <c r="AA143" s="523"/>
      <c r="AB143" s="524"/>
      <c r="AC143" s="517" t="s">
        <v>19</v>
      </c>
      <c r="AD143" s="518"/>
      <c r="AE143" s="518"/>
      <c r="AF143" s="518"/>
      <c r="AG143" s="518"/>
      <c r="AH143" s="519"/>
      <c r="AI143" s="520"/>
      <c r="AJ143" s="520"/>
      <c r="AK143" s="520"/>
      <c r="AL143" s="520"/>
      <c r="AM143" s="520"/>
      <c r="AN143" s="520"/>
      <c r="AO143" s="520"/>
      <c r="AP143" s="520"/>
      <c r="AQ143" s="520"/>
      <c r="AR143" s="520"/>
      <c r="AS143" s="520"/>
      <c r="AT143" s="521"/>
      <c r="AU143" s="522">
        <f>SUM(AU139:AX142)</f>
        <v>1</v>
      </c>
      <c r="AV143" s="523"/>
      <c r="AW143" s="523"/>
      <c r="AX143" s="525"/>
    </row>
    <row r="144" spans="1:51" ht="24.75" customHeight="1" x14ac:dyDescent="0.15">
      <c r="A144" s="304"/>
      <c r="B144" s="305"/>
      <c r="C144" s="305"/>
      <c r="D144" s="305"/>
      <c r="E144" s="305"/>
      <c r="F144" s="306"/>
      <c r="G144" s="268" t="s">
        <v>640</v>
      </c>
      <c r="H144" s="269"/>
      <c r="I144" s="269"/>
      <c r="J144" s="269"/>
      <c r="K144" s="269"/>
      <c r="L144" s="269"/>
      <c r="M144" s="269"/>
      <c r="N144" s="269"/>
      <c r="O144" s="269"/>
      <c r="P144" s="269"/>
      <c r="Q144" s="269"/>
      <c r="R144" s="269"/>
      <c r="S144" s="269"/>
      <c r="T144" s="269"/>
      <c r="U144" s="269"/>
      <c r="V144" s="269"/>
      <c r="W144" s="269"/>
      <c r="X144" s="269"/>
      <c r="Y144" s="269"/>
      <c r="Z144" s="269"/>
      <c r="AA144" s="269"/>
      <c r="AB144" s="270"/>
      <c r="AC144" s="268" t="s">
        <v>641</v>
      </c>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490"/>
      <c r="AY144">
        <f>COUNTA($G$146,$AC$146)</f>
        <v>2</v>
      </c>
    </row>
    <row r="145" spans="1:51" ht="24.75" customHeight="1" x14ac:dyDescent="0.15">
      <c r="A145" s="304"/>
      <c r="B145" s="305"/>
      <c r="C145" s="305"/>
      <c r="D145" s="305"/>
      <c r="E145" s="305"/>
      <c r="F145" s="306"/>
      <c r="G145" s="506" t="s">
        <v>16</v>
      </c>
      <c r="H145" s="207"/>
      <c r="I145" s="207"/>
      <c r="J145" s="207"/>
      <c r="K145" s="207"/>
      <c r="L145" s="349" t="s">
        <v>17</v>
      </c>
      <c r="M145" s="207"/>
      <c r="N145" s="207"/>
      <c r="O145" s="207"/>
      <c r="P145" s="207"/>
      <c r="Q145" s="207"/>
      <c r="R145" s="207"/>
      <c r="S145" s="207"/>
      <c r="T145" s="207"/>
      <c r="U145" s="207"/>
      <c r="V145" s="207"/>
      <c r="W145" s="207"/>
      <c r="X145" s="350"/>
      <c r="Y145" s="330" t="s">
        <v>18</v>
      </c>
      <c r="Z145" s="331"/>
      <c r="AA145" s="331"/>
      <c r="AB145" s="495"/>
      <c r="AC145" s="506" t="s">
        <v>16</v>
      </c>
      <c r="AD145" s="207"/>
      <c r="AE145" s="207"/>
      <c r="AF145" s="207"/>
      <c r="AG145" s="207"/>
      <c r="AH145" s="349" t="s">
        <v>17</v>
      </c>
      <c r="AI145" s="207"/>
      <c r="AJ145" s="207"/>
      <c r="AK145" s="207"/>
      <c r="AL145" s="207"/>
      <c r="AM145" s="207"/>
      <c r="AN145" s="207"/>
      <c r="AO145" s="207"/>
      <c r="AP145" s="207"/>
      <c r="AQ145" s="207"/>
      <c r="AR145" s="207"/>
      <c r="AS145" s="207"/>
      <c r="AT145" s="350"/>
      <c r="AU145" s="330" t="s">
        <v>18</v>
      </c>
      <c r="AV145" s="331"/>
      <c r="AW145" s="331"/>
      <c r="AX145" s="332"/>
      <c r="AY145">
        <f>$AY$144</f>
        <v>2</v>
      </c>
    </row>
    <row r="146" spans="1:51" ht="24.75" customHeight="1" x14ac:dyDescent="0.15">
      <c r="A146" s="304"/>
      <c r="B146" s="305"/>
      <c r="C146" s="305"/>
      <c r="D146" s="305"/>
      <c r="E146" s="305"/>
      <c r="F146" s="306"/>
      <c r="G146" s="351" t="s">
        <v>685</v>
      </c>
      <c r="H146" s="352"/>
      <c r="I146" s="352"/>
      <c r="J146" s="352"/>
      <c r="K146" s="353"/>
      <c r="L146" s="345" t="s">
        <v>686</v>
      </c>
      <c r="M146" s="346"/>
      <c r="N146" s="346"/>
      <c r="O146" s="346"/>
      <c r="P146" s="346"/>
      <c r="Q146" s="346"/>
      <c r="R146" s="346"/>
      <c r="S146" s="346"/>
      <c r="T146" s="346"/>
      <c r="U146" s="346"/>
      <c r="V146" s="346"/>
      <c r="W146" s="346"/>
      <c r="X146" s="347"/>
      <c r="Y146" s="198">
        <v>19</v>
      </c>
      <c r="Z146" s="199"/>
      <c r="AA146" s="199"/>
      <c r="AB146" s="499"/>
      <c r="AC146" s="351" t="s">
        <v>688</v>
      </c>
      <c r="AD146" s="352"/>
      <c r="AE146" s="352"/>
      <c r="AF146" s="352"/>
      <c r="AG146" s="353"/>
      <c r="AH146" s="345" t="s">
        <v>738</v>
      </c>
      <c r="AI146" s="346"/>
      <c r="AJ146" s="346"/>
      <c r="AK146" s="346"/>
      <c r="AL146" s="346"/>
      <c r="AM146" s="346"/>
      <c r="AN146" s="346"/>
      <c r="AO146" s="346"/>
      <c r="AP146" s="346"/>
      <c r="AQ146" s="346"/>
      <c r="AR146" s="346"/>
      <c r="AS146" s="346"/>
      <c r="AT146" s="347"/>
      <c r="AU146" s="198">
        <v>1</v>
      </c>
      <c r="AV146" s="199"/>
      <c r="AW146" s="199"/>
      <c r="AX146" s="200"/>
      <c r="AY146">
        <f t="shared" ref="AY146:AY148" si="8">$AY$144</f>
        <v>2</v>
      </c>
    </row>
    <row r="147" spans="1:51" ht="24.75" customHeight="1" x14ac:dyDescent="0.15">
      <c r="A147" s="304"/>
      <c r="B147" s="305"/>
      <c r="C147" s="305"/>
      <c r="D147" s="305"/>
      <c r="E147" s="305"/>
      <c r="F147" s="306"/>
      <c r="G147" s="273" t="s">
        <v>681</v>
      </c>
      <c r="H147" s="274"/>
      <c r="I147" s="274"/>
      <c r="J147" s="274"/>
      <c r="K147" s="275"/>
      <c r="L147" s="276" t="s">
        <v>687</v>
      </c>
      <c r="M147" s="277"/>
      <c r="N147" s="277"/>
      <c r="O147" s="277"/>
      <c r="P147" s="277"/>
      <c r="Q147" s="277"/>
      <c r="R147" s="277"/>
      <c r="S147" s="277"/>
      <c r="T147" s="277"/>
      <c r="U147" s="277"/>
      <c r="V147" s="277"/>
      <c r="W147" s="277"/>
      <c r="X147" s="278"/>
      <c r="Y147" s="324">
        <v>228</v>
      </c>
      <c r="Z147" s="325"/>
      <c r="AA147" s="325"/>
      <c r="AB147" s="348"/>
      <c r="AC147" s="273"/>
      <c r="AD147" s="274"/>
      <c r="AE147" s="274"/>
      <c r="AF147" s="274"/>
      <c r="AG147" s="275"/>
      <c r="AH147" s="276"/>
      <c r="AI147" s="277"/>
      <c r="AJ147" s="277"/>
      <c r="AK147" s="277"/>
      <c r="AL147" s="277"/>
      <c r="AM147" s="277"/>
      <c r="AN147" s="277"/>
      <c r="AO147" s="277"/>
      <c r="AP147" s="277"/>
      <c r="AQ147" s="277"/>
      <c r="AR147" s="277"/>
      <c r="AS147" s="277"/>
      <c r="AT147" s="278"/>
      <c r="AU147" s="324"/>
      <c r="AV147" s="325"/>
      <c r="AW147" s="325"/>
      <c r="AX147" s="326"/>
      <c r="AY147">
        <f t="shared" si="8"/>
        <v>2</v>
      </c>
    </row>
    <row r="148" spans="1:51" ht="24.75" customHeight="1" thickBot="1" x14ac:dyDescent="0.2">
      <c r="A148" s="304"/>
      <c r="B148" s="305"/>
      <c r="C148" s="305"/>
      <c r="D148" s="305"/>
      <c r="E148" s="305"/>
      <c r="F148" s="306"/>
      <c r="G148" s="517" t="s">
        <v>19</v>
      </c>
      <c r="H148" s="518"/>
      <c r="I148" s="518"/>
      <c r="J148" s="518"/>
      <c r="K148" s="518"/>
      <c r="L148" s="519"/>
      <c r="M148" s="520"/>
      <c r="N148" s="520"/>
      <c r="O148" s="520"/>
      <c r="P148" s="520"/>
      <c r="Q148" s="520"/>
      <c r="R148" s="520"/>
      <c r="S148" s="520"/>
      <c r="T148" s="520"/>
      <c r="U148" s="520"/>
      <c r="V148" s="520"/>
      <c r="W148" s="520"/>
      <c r="X148" s="521"/>
      <c r="Y148" s="522">
        <f>SUM(Y146:AB147)</f>
        <v>247</v>
      </c>
      <c r="Z148" s="523"/>
      <c r="AA148" s="523"/>
      <c r="AB148" s="524"/>
      <c r="AC148" s="517" t="s">
        <v>19</v>
      </c>
      <c r="AD148" s="518"/>
      <c r="AE148" s="518"/>
      <c r="AF148" s="518"/>
      <c r="AG148" s="518"/>
      <c r="AH148" s="519"/>
      <c r="AI148" s="520"/>
      <c r="AJ148" s="520"/>
      <c r="AK148" s="520"/>
      <c r="AL148" s="520"/>
      <c r="AM148" s="520"/>
      <c r="AN148" s="520"/>
      <c r="AO148" s="520"/>
      <c r="AP148" s="520"/>
      <c r="AQ148" s="520"/>
      <c r="AR148" s="520"/>
      <c r="AS148" s="520"/>
      <c r="AT148" s="521"/>
      <c r="AU148" s="522">
        <f>SUM(AU146:AX147)</f>
        <v>1</v>
      </c>
      <c r="AV148" s="523"/>
      <c r="AW148" s="523"/>
      <c r="AX148" s="525"/>
      <c r="AY148">
        <f t="shared" si="8"/>
        <v>2</v>
      </c>
    </row>
    <row r="149" spans="1:51" ht="24.75" customHeight="1" x14ac:dyDescent="0.15">
      <c r="A149" s="304"/>
      <c r="B149" s="305"/>
      <c r="C149" s="305"/>
      <c r="D149" s="305"/>
      <c r="E149" s="305"/>
      <c r="F149" s="306"/>
      <c r="G149" s="268" t="s">
        <v>642</v>
      </c>
      <c r="H149" s="269"/>
      <c r="I149" s="269"/>
      <c r="J149" s="269"/>
      <c r="K149" s="269"/>
      <c r="L149" s="269"/>
      <c r="M149" s="269"/>
      <c r="N149" s="269"/>
      <c r="O149" s="269"/>
      <c r="P149" s="269"/>
      <c r="Q149" s="269"/>
      <c r="R149" s="269"/>
      <c r="S149" s="269"/>
      <c r="T149" s="269"/>
      <c r="U149" s="269"/>
      <c r="V149" s="269"/>
      <c r="W149" s="269"/>
      <c r="X149" s="269"/>
      <c r="Y149" s="269"/>
      <c r="Z149" s="269"/>
      <c r="AA149" s="269"/>
      <c r="AB149" s="270"/>
      <c r="AC149" s="268" t="s">
        <v>643</v>
      </c>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490"/>
      <c r="AY149">
        <f>COUNTA($G$151,$AC$151)</f>
        <v>2</v>
      </c>
    </row>
    <row r="150" spans="1:51" ht="24.75" customHeight="1" x14ac:dyDescent="0.15">
      <c r="A150" s="304"/>
      <c r="B150" s="305"/>
      <c r="C150" s="305"/>
      <c r="D150" s="305"/>
      <c r="E150" s="305"/>
      <c r="F150" s="306"/>
      <c r="G150" s="506" t="s">
        <v>16</v>
      </c>
      <c r="H150" s="207"/>
      <c r="I150" s="207"/>
      <c r="J150" s="207"/>
      <c r="K150" s="207"/>
      <c r="L150" s="349" t="s">
        <v>17</v>
      </c>
      <c r="M150" s="207"/>
      <c r="N150" s="207"/>
      <c r="O150" s="207"/>
      <c r="P150" s="207"/>
      <c r="Q150" s="207"/>
      <c r="R150" s="207"/>
      <c r="S150" s="207"/>
      <c r="T150" s="207"/>
      <c r="U150" s="207"/>
      <c r="V150" s="207"/>
      <c r="W150" s="207"/>
      <c r="X150" s="350"/>
      <c r="Y150" s="330" t="s">
        <v>18</v>
      </c>
      <c r="Z150" s="331"/>
      <c r="AA150" s="331"/>
      <c r="AB150" s="495"/>
      <c r="AC150" s="506" t="s">
        <v>16</v>
      </c>
      <c r="AD150" s="207"/>
      <c r="AE150" s="207"/>
      <c r="AF150" s="207"/>
      <c r="AG150" s="207"/>
      <c r="AH150" s="349" t="s">
        <v>17</v>
      </c>
      <c r="AI150" s="207"/>
      <c r="AJ150" s="207"/>
      <c r="AK150" s="207"/>
      <c r="AL150" s="207"/>
      <c r="AM150" s="207"/>
      <c r="AN150" s="207"/>
      <c r="AO150" s="207"/>
      <c r="AP150" s="207"/>
      <c r="AQ150" s="207"/>
      <c r="AR150" s="207"/>
      <c r="AS150" s="207"/>
      <c r="AT150" s="350"/>
      <c r="AU150" s="330" t="s">
        <v>18</v>
      </c>
      <c r="AV150" s="331"/>
      <c r="AW150" s="331"/>
      <c r="AX150" s="332"/>
      <c r="AY150">
        <f>$AY$149</f>
        <v>2</v>
      </c>
    </row>
    <row r="151" spans="1:51" ht="24.75" customHeight="1" x14ac:dyDescent="0.15">
      <c r="A151" s="304"/>
      <c r="B151" s="305"/>
      <c r="C151" s="305"/>
      <c r="D151" s="305"/>
      <c r="E151" s="305"/>
      <c r="F151" s="306"/>
      <c r="G151" s="351" t="s">
        <v>685</v>
      </c>
      <c r="H151" s="352"/>
      <c r="I151" s="352"/>
      <c r="J151" s="352"/>
      <c r="K151" s="353"/>
      <c r="L151" s="345" t="s">
        <v>689</v>
      </c>
      <c r="M151" s="346"/>
      <c r="N151" s="346"/>
      <c r="O151" s="346"/>
      <c r="P151" s="346"/>
      <c r="Q151" s="346"/>
      <c r="R151" s="346"/>
      <c r="S151" s="346"/>
      <c r="T151" s="346"/>
      <c r="U151" s="346"/>
      <c r="V151" s="346"/>
      <c r="W151" s="346"/>
      <c r="X151" s="347"/>
      <c r="Y151" s="198">
        <v>32</v>
      </c>
      <c r="Z151" s="199"/>
      <c r="AA151" s="199"/>
      <c r="AB151" s="499"/>
      <c r="AC151" s="351" t="s">
        <v>688</v>
      </c>
      <c r="AD151" s="352"/>
      <c r="AE151" s="352"/>
      <c r="AF151" s="352"/>
      <c r="AG151" s="353"/>
      <c r="AH151" s="345" t="s">
        <v>690</v>
      </c>
      <c r="AI151" s="346"/>
      <c r="AJ151" s="346"/>
      <c r="AK151" s="346"/>
      <c r="AL151" s="346"/>
      <c r="AM151" s="346"/>
      <c r="AN151" s="346"/>
      <c r="AO151" s="346"/>
      <c r="AP151" s="346"/>
      <c r="AQ151" s="346"/>
      <c r="AR151" s="346"/>
      <c r="AS151" s="346"/>
      <c r="AT151" s="347"/>
      <c r="AU151" s="198">
        <v>14</v>
      </c>
      <c r="AV151" s="199"/>
      <c r="AW151" s="199"/>
      <c r="AX151" s="200"/>
      <c r="AY151">
        <f t="shared" ref="AY151:AY152" si="9">$AY$149</f>
        <v>2</v>
      </c>
    </row>
    <row r="152" spans="1:51" ht="24.75" customHeight="1" thickBot="1" x14ac:dyDescent="0.2">
      <c r="A152" s="304"/>
      <c r="B152" s="305"/>
      <c r="C152" s="305"/>
      <c r="D152" s="305"/>
      <c r="E152" s="305"/>
      <c r="F152" s="306"/>
      <c r="G152" s="517" t="s">
        <v>19</v>
      </c>
      <c r="H152" s="518"/>
      <c r="I152" s="518"/>
      <c r="J152" s="518"/>
      <c r="K152" s="518"/>
      <c r="L152" s="519"/>
      <c r="M152" s="520"/>
      <c r="N152" s="520"/>
      <c r="O152" s="520"/>
      <c r="P152" s="520"/>
      <c r="Q152" s="520"/>
      <c r="R152" s="520"/>
      <c r="S152" s="520"/>
      <c r="T152" s="520"/>
      <c r="U152" s="520"/>
      <c r="V152" s="520"/>
      <c r="W152" s="520"/>
      <c r="X152" s="521"/>
      <c r="Y152" s="522">
        <f>SUM(Y151:AB151)</f>
        <v>32</v>
      </c>
      <c r="Z152" s="523"/>
      <c r="AA152" s="523"/>
      <c r="AB152" s="524"/>
      <c r="AC152" s="517" t="s">
        <v>19</v>
      </c>
      <c r="AD152" s="518"/>
      <c r="AE152" s="518"/>
      <c r="AF152" s="518"/>
      <c r="AG152" s="518"/>
      <c r="AH152" s="519"/>
      <c r="AI152" s="520"/>
      <c r="AJ152" s="520"/>
      <c r="AK152" s="520"/>
      <c r="AL152" s="520"/>
      <c r="AM152" s="520"/>
      <c r="AN152" s="520"/>
      <c r="AO152" s="520"/>
      <c r="AP152" s="520"/>
      <c r="AQ152" s="520"/>
      <c r="AR152" s="520"/>
      <c r="AS152" s="520"/>
      <c r="AT152" s="521"/>
      <c r="AU152" s="522">
        <f>SUM(AU151:AX151)</f>
        <v>14</v>
      </c>
      <c r="AV152" s="523"/>
      <c r="AW152" s="523"/>
      <c r="AX152" s="525"/>
      <c r="AY152">
        <f t="shared" si="9"/>
        <v>2</v>
      </c>
    </row>
    <row r="153" spans="1:51" ht="24.75" customHeight="1" x14ac:dyDescent="0.15">
      <c r="A153" s="304"/>
      <c r="B153" s="305"/>
      <c r="C153" s="305"/>
      <c r="D153" s="305"/>
      <c r="E153" s="305"/>
      <c r="F153" s="306"/>
      <c r="G153" s="268" t="s">
        <v>644</v>
      </c>
      <c r="H153" s="269"/>
      <c r="I153" s="269"/>
      <c r="J153" s="269"/>
      <c r="K153" s="269"/>
      <c r="L153" s="269"/>
      <c r="M153" s="269"/>
      <c r="N153" s="269"/>
      <c r="O153" s="269"/>
      <c r="P153" s="269"/>
      <c r="Q153" s="269"/>
      <c r="R153" s="269"/>
      <c r="S153" s="269"/>
      <c r="T153" s="269"/>
      <c r="U153" s="269"/>
      <c r="V153" s="269"/>
      <c r="W153" s="269"/>
      <c r="X153" s="269"/>
      <c r="Y153" s="269"/>
      <c r="Z153" s="269"/>
      <c r="AA153" s="269"/>
      <c r="AB153" s="270"/>
      <c r="AC153" s="268" t="s">
        <v>645</v>
      </c>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490"/>
      <c r="AY153">
        <f>COUNTA($G$155,$AC$155)</f>
        <v>2</v>
      </c>
    </row>
    <row r="154" spans="1:51" ht="24.75" customHeight="1" x14ac:dyDescent="0.15">
      <c r="A154" s="304"/>
      <c r="B154" s="305"/>
      <c r="C154" s="305"/>
      <c r="D154" s="305"/>
      <c r="E154" s="305"/>
      <c r="F154" s="306"/>
      <c r="G154" s="506" t="s">
        <v>16</v>
      </c>
      <c r="H154" s="207"/>
      <c r="I154" s="207"/>
      <c r="J154" s="207"/>
      <c r="K154" s="207"/>
      <c r="L154" s="349" t="s">
        <v>17</v>
      </c>
      <c r="M154" s="207"/>
      <c r="N154" s="207"/>
      <c r="O154" s="207"/>
      <c r="P154" s="207"/>
      <c r="Q154" s="207"/>
      <c r="R154" s="207"/>
      <c r="S154" s="207"/>
      <c r="T154" s="207"/>
      <c r="U154" s="207"/>
      <c r="V154" s="207"/>
      <c r="W154" s="207"/>
      <c r="X154" s="350"/>
      <c r="Y154" s="330" t="s">
        <v>18</v>
      </c>
      <c r="Z154" s="331"/>
      <c r="AA154" s="331"/>
      <c r="AB154" s="495"/>
      <c r="AC154" s="506" t="s">
        <v>16</v>
      </c>
      <c r="AD154" s="207"/>
      <c r="AE154" s="207"/>
      <c r="AF154" s="207"/>
      <c r="AG154" s="207"/>
      <c r="AH154" s="349" t="s">
        <v>17</v>
      </c>
      <c r="AI154" s="207"/>
      <c r="AJ154" s="207"/>
      <c r="AK154" s="207"/>
      <c r="AL154" s="207"/>
      <c r="AM154" s="207"/>
      <c r="AN154" s="207"/>
      <c r="AO154" s="207"/>
      <c r="AP154" s="207"/>
      <c r="AQ154" s="207"/>
      <c r="AR154" s="207"/>
      <c r="AS154" s="207"/>
      <c r="AT154" s="350"/>
      <c r="AU154" s="330" t="s">
        <v>18</v>
      </c>
      <c r="AV154" s="331"/>
      <c r="AW154" s="331"/>
      <c r="AX154" s="332"/>
      <c r="AY154">
        <f>$AY$153</f>
        <v>2</v>
      </c>
    </row>
    <row r="155" spans="1:51" s="14" customFormat="1" ht="24.75" customHeight="1" x14ac:dyDescent="0.15">
      <c r="A155" s="304"/>
      <c r="B155" s="305"/>
      <c r="C155" s="305"/>
      <c r="D155" s="305"/>
      <c r="E155" s="305"/>
      <c r="F155" s="306"/>
      <c r="G155" s="351" t="s">
        <v>685</v>
      </c>
      <c r="H155" s="352"/>
      <c r="I155" s="352"/>
      <c r="J155" s="352"/>
      <c r="K155" s="353"/>
      <c r="L155" s="345" t="s">
        <v>690</v>
      </c>
      <c r="M155" s="346"/>
      <c r="N155" s="346"/>
      <c r="O155" s="346"/>
      <c r="P155" s="346"/>
      <c r="Q155" s="346"/>
      <c r="R155" s="346"/>
      <c r="S155" s="346"/>
      <c r="T155" s="346"/>
      <c r="U155" s="346"/>
      <c r="V155" s="346"/>
      <c r="W155" s="346"/>
      <c r="X155" s="347"/>
      <c r="Y155" s="198">
        <v>20</v>
      </c>
      <c r="Z155" s="199"/>
      <c r="AA155" s="199"/>
      <c r="AB155" s="499"/>
      <c r="AC155" s="351" t="s">
        <v>691</v>
      </c>
      <c r="AD155" s="352"/>
      <c r="AE155" s="352"/>
      <c r="AF155" s="352"/>
      <c r="AG155" s="353"/>
      <c r="AH155" s="345" t="s">
        <v>692</v>
      </c>
      <c r="AI155" s="346"/>
      <c r="AJ155" s="346"/>
      <c r="AK155" s="346"/>
      <c r="AL155" s="346"/>
      <c r="AM155" s="346"/>
      <c r="AN155" s="346"/>
      <c r="AO155" s="346"/>
      <c r="AP155" s="346"/>
      <c r="AQ155" s="346"/>
      <c r="AR155" s="346"/>
      <c r="AS155" s="346"/>
      <c r="AT155" s="347"/>
      <c r="AU155" s="198">
        <v>4</v>
      </c>
      <c r="AV155" s="199"/>
      <c r="AW155" s="199"/>
      <c r="AX155" s="200"/>
      <c r="AY155">
        <f t="shared" ref="AY155:AY156" si="10">$AY$153</f>
        <v>2</v>
      </c>
    </row>
    <row r="156" spans="1:51" ht="24.75" customHeight="1" x14ac:dyDescent="0.15">
      <c r="A156" s="304"/>
      <c r="B156" s="305"/>
      <c r="C156" s="305"/>
      <c r="D156" s="305"/>
      <c r="E156" s="305"/>
      <c r="F156" s="306"/>
      <c r="G156" s="517" t="s">
        <v>19</v>
      </c>
      <c r="H156" s="518"/>
      <c r="I156" s="518"/>
      <c r="J156" s="518"/>
      <c r="K156" s="518"/>
      <c r="L156" s="519"/>
      <c r="M156" s="520"/>
      <c r="N156" s="520"/>
      <c r="O156" s="520"/>
      <c r="P156" s="520"/>
      <c r="Q156" s="520"/>
      <c r="R156" s="520"/>
      <c r="S156" s="520"/>
      <c r="T156" s="520"/>
      <c r="U156" s="520"/>
      <c r="V156" s="520"/>
      <c r="W156" s="520"/>
      <c r="X156" s="521"/>
      <c r="Y156" s="522">
        <f>SUM(Y155:AB155)</f>
        <v>20</v>
      </c>
      <c r="Z156" s="523"/>
      <c r="AA156" s="523"/>
      <c r="AB156" s="524"/>
      <c r="AC156" s="517" t="s">
        <v>19</v>
      </c>
      <c r="AD156" s="518"/>
      <c r="AE156" s="518"/>
      <c r="AF156" s="518"/>
      <c r="AG156" s="518"/>
      <c r="AH156" s="519"/>
      <c r="AI156" s="520"/>
      <c r="AJ156" s="520"/>
      <c r="AK156" s="520"/>
      <c r="AL156" s="520"/>
      <c r="AM156" s="520"/>
      <c r="AN156" s="520"/>
      <c r="AO156" s="520"/>
      <c r="AP156" s="520"/>
      <c r="AQ156" s="520"/>
      <c r="AR156" s="520"/>
      <c r="AS156" s="520"/>
      <c r="AT156" s="521"/>
      <c r="AU156" s="522">
        <f>SUM(AU155:AX155)</f>
        <v>4</v>
      </c>
      <c r="AV156" s="523"/>
      <c r="AW156" s="523"/>
      <c r="AX156" s="525"/>
      <c r="AY156">
        <f t="shared" si="10"/>
        <v>2</v>
      </c>
    </row>
    <row r="157" spans="1:51" ht="24.75" customHeight="1" thickBot="1" x14ac:dyDescent="0.2">
      <c r="A157" s="586" t="s">
        <v>140</v>
      </c>
      <c r="B157" s="587"/>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8"/>
      <c r="AL157" s="114" t="s">
        <v>255</v>
      </c>
      <c r="AM157" s="115"/>
      <c r="AN157" s="115"/>
      <c r="AO157" s="84" t="s">
        <v>646</v>
      </c>
      <c r="AP157" s="86"/>
      <c r="AQ157" s="86"/>
      <c r="AR157" s="86"/>
      <c r="AS157" s="86"/>
      <c r="AT157" s="86"/>
      <c r="AU157" s="86"/>
      <c r="AV157" s="86"/>
      <c r="AW157" s="86"/>
      <c r="AX157" s="91"/>
      <c r="AY157">
        <f>COUNTIF($AO$157,"☑")</f>
        <v>1</v>
      </c>
    </row>
    <row r="158" spans="1:51" ht="24.75" customHeight="1" x14ac:dyDescent="0.15">
      <c r="A158" s="4"/>
      <c r="B158" s="4"/>
      <c r="C158" s="4"/>
      <c r="D158" s="4"/>
      <c r="E158" s="4"/>
      <c r="F158" s="4"/>
      <c r="G158" s="88"/>
      <c r="H158" s="88"/>
      <c r="I158" s="88"/>
      <c r="J158" s="88"/>
      <c r="K158" s="88"/>
      <c r="L158" s="3"/>
      <c r="M158" s="88"/>
      <c r="N158" s="88"/>
      <c r="O158" s="88"/>
      <c r="P158" s="88"/>
      <c r="Q158" s="88"/>
      <c r="R158" s="88"/>
      <c r="S158" s="88"/>
      <c r="T158" s="88"/>
      <c r="U158" s="88"/>
      <c r="V158" s="88"/>
      <c r="W158" s="88"/>
      <c r="X158" s="88"/>
      <c r="Y158" s="92"/>
      <c r="Z158" s="92"/>
      <c r="AA158" s="92"/>
      <c r="AB158" s="92"/>
      <c r="AC158" s="88"/>
      <c r="AD158" s="88"/>
      <c r="AE158" s="88"/>
      <c r="AF158" s="88"/>
      <c r="AG158" s="88"/>
      <c r="AH158" s="3"/>
      <c r="AI158" s="88"/>
      <c r="AJ158" s="88"/>
      <c r="AK158" s="88"/>
      <c r="AL158" s="88"/>
      <c r="AM158" s="88"/>
      <c r="AN158" s="88"/>
      <c r="AO158" s="88"/>
      <c r="AP158" s="88"/>
      <c r="AQ158" s="88"/>
      <c r="AR158" s="88"/>
      <c r="AS158" s="88"/>
      <c r="AT158" s="88"/>
      <c r="AU158" s="92"/>
      <c r="AV158" s="92"/>
      <c r="AW158" s="92"/>
      <c r="AX158" s="92"/>
    </row>
    <row r="159" spans="1:51" ht="24.75" customHeight="1" x14ac:dyDescent="0.15">
      <c r="B159" s="1" t="s">
        <v>27</v>
      </c>
    </row>
    <row r="160" spans="1:51" ht="24.75" customHeight="1" x14ac:dyDescent="0.15">
      <c r="B160" s="46" t="s">
        <v>265</v>
      </c>
    </row>
    <row r="161" spans="1:51" ht="59.25" customHeight="1" x14ac:dyDescent="0.15">
      <c r="A161" s="168"/>
      <c r="B161" s="168"/>
      <c r="C161" s="168" t="s">
        <v>25</v>
      </c>
      <c r="D161" s="168"/>
      <c r="E161" s="168"/>
      <c r="F161" s="168"/>
      <c r="G161" s="168"/>
      <c r="H161" s="168"/>
      <c r="I161" s="168"/>
      <c r="J161" s="169" t="s">
        <v>222</v>
      </c>
      <c r="K161" s="170"/>
      <c r="L161" s="170"/>
      <c r="M161" s="170"/>
      <c r="N161" s="170"/>
      <c r="O161" s="170"/>
      <c r="P161" s="168" t="s">
        <v>204</v>
      </c>
      <c r="Q161" s="168"/>
      <c r="R161" s="168"/>
      <c r="S161" s="168"/>
      <c r="T161" s="168"/>
      <c r="U161" s="168"/>
      <c r="V161" s="168"/>
      <c r="W161" s="168"/>
      <c r="X161" s="168"/>
      <c r="Y161" s="171" t="s">
        <v>220</v>
      </c>
      <c r="Z161" s="171"/>
      <c r="AA161" s="171"/>
      <c r="AB161" s="171"/>
      <c r="AC161" s="169" t="s">
        <v>251</v>
      </c>
      <c r="AD161" s="169"/>
      <c r="AE161" s="169"/>
      <c r="AF161" s="169"/>
      <c r="AG161" s="169"/>
      <c r="AH161" s="171" t="s">
        <v>270</v>
      </c>
      <c r="AI161" s="168"/>
      <c r="AJ161" s="168"/>
      <c r="AK161" s="168"/>
      <c r="AL161" s="168" t="s">
        <v>20</v>
      </c>
      <c r="AM161" s="168"/>
      <c r="AN161" s="168"/>
      <c r="AO161" s="172"/>
      <c r="AP161" s="169" t="s">
        <v>223</v>
      </c>
      <c r="AQ161" s="169"/>
      <c r="AR161" s="169"/>
      <c r="AS161" s="169"/>
      <c r="AT161" s="169"/>
      <c r="AU161" s="169"/>
      <c r="AV161" s="169"/>
      <c r="AW161" s="169"/>
      <c r="AX161" s="169"/>
    </row>
    <row r="162" spans="1:51" ht="30" customHeight="1" x14ac:dyDescent="0.15">
      <c r="A162" s="585">
        <v>1</v>
      </c>
      <c r="B162" s="585">
        <v>1</v>
      </c>
      <c r="C162" s="173" t="s">
        <v>731</v>
      </c>
      <c r="D162" s="173"/>
      <c r="E162" s="173"/>
      <c r="F162" s="173"/>
      <c r="G162" s="173"/>
      <c r="H162" s="173"/>
      <c r="I162" s="173"/>
      <c r="J162" s="174">
        <v>8010001087433</v>
      </c>
      <c r="K162" s="174"/>
      <c r="L162" s="174"/>
      <c r="M162" s="174"/>
      <c r="N162" s="174"/>
      <c r="O162" s="174"/>
      <c r="P162" s="175" t="s">
        <v>732</v>
      </c>
      <c r="Q162" s="175"/>
      <c r="R162" s="175"/>
      <c r="S162" s="175"/>
      <c r="T162" s="175"/>
      <c r="U162" s="175"/>
      <c r="V162" s="175"/>
      <c r="W162" s="175"/>
      <c r="X162" s="175"/>
      <c r="Y162" s="176">
        <v>44</v>
      </c>
      <c r="Z162" s="177"/>
      <c r="AA162" s="177"/>
      <c r="AB162" s="178"/>
      <c r="AC162" s="179" t="s">
        <v>273</v>
      </c>
      <c r="AD162" s="180"/>
      <c r="AE162" s="180"/>
      <c r="AF162" s="180"/>
      <c r="AG162" s="180"/>
      <c r="AH162" s="181">
        <v>1</v>
      </c>
      <c r="AI162" s="181"/>
      <c r="AJ162" s="181"/>
      <c r="AK162" s="181"/>
      <c r="AL162" s="182" t="s">
        <v>733</v>
      </c>
      <c r="AM162" s="183"/>
      <c r="AN162" s="183"/>
      <c r="AO162" s="184"/>
      <c r="AP162" s="185" t="s">
        <v>733</v>
      </c>
      <c r="AQ162" s="185"/>
      <c r="AR162" s="185"/>
      <c r="AS162" s="185"/>
      <c r="AT162" s="185"/>
      <c r="AU162" s="185"/>
      <c r="AV162" s="185"/>
      <c r="AW162" s="185"/>
      <c r="AX162" s="185"/>
    </row>
    <row r="163" spans="1:51" ht="24.75" customHeight="1" x14ac:dyDescent="0.15">
      <c r="A163" s="93"/>
      <c r="B163" s="93"/>
      <c r="C163" s="93"/>
      <c r="D163" s="93"/>
      <c r="E163" s="93"/>
      <c r="F163" s="93"/>
      <c r="G163" s="93"/>
      <c r="H163" s="93"/>
      <c r="I163" s="93"/>
      <c r="J163" s="94"/>
      <c r="K163" s="94"/>
      <c r="L163" s="94"/>
      <c r="M163" s="94"/>
      <c r="N163" s="94"/>
      <c r="O163" s="94"/>
      <c r="P163" s="95"/>
      <c r="Q163" s="95"/>
      <c r="R163" s="95"/>
      <c r="S163" s="95"/>
      <c r="T163" s="95"/>
      <c r="U163" s="95"/>
      <c r="V163" s="95"/>
      <c r="W163" s="95"/>
      <c r="X163" s="95"/>
      <c r="Y163" s="96"/>
      <c r="Z163" s="96"/>
      <c r="AA163" s="96"/>
      <c r="AB163" s="96"/>
      <c r="AC163" s="96"/>
      <c r="AD163" s="96"/>
      <c r="AE163" s="96"/>
      <c r="AF163" s="96"/>
      <c r="AG163" s="96"/>
      <c r="AH163" s="96"/>
      <c r="AI163" s="96"/>
      <c r="AJ163" s="96"/>
      <c r="AK163" s="96"/>
      <c r="AL163" s="96"/>
      <c r="AM163" s="96"/>
      <c r="AN163" s="96"/>
      <c r="AO163" s="96"/>
      <c r="AP163" s="95"/>
      <c r="AQ163" s="95"/>
      <c r="AR163" s="95"/>
      <c r="AS163" s="95"/>
      <c r="AT163" s="95"/>
      <c r="AU163" s="95"/>
      <c r="AV163" s="95"/>
      <c r="AW163" s="95"/>
      <c r="AX163" s="95"/>
      <c r="AY163">
        <f>COUNTA($C$166)</f>
        <v>1</v>
      </c>
    </row>
    <row r="164" spans="1:51" ht="24.75" customHeight="1" x14ac:dyDescent="0.15">
      <c r="A164" s="93"/>
      <c r="B164" s="51" t="s">
        <v>171</v>
      </c>
      <c r="C164" s="93"/>
      <c r="D164" s="93"/>
      <c r="E164" s="93"/>
      <c r="F164" s="93"/>
      <c r="G164" s="93"/>
      <c r="H164" s="93"/>
      <c r="I164" s="93"/>
      <c r="J164" s="93"/>
      <c r="K164" s="93"/>
      <c r="L164" s="93"/>
      <c r="M164" s="93"/>
      <c r="N164" s="93"/>
      <c r="O164" s="93"/>
      <c r="P164" s="97"/>
      <c r="Q164" s="97"/>
      <c r="R164" s="97"/>
      <c r="S164" s="97"/>
      <c r="T164" s="97"/>
      <c r="U164" s="97"/>
      <c r="V164" s="97"/>
      <c r="W164" s="97"/>
      <c r="X164" s="97"/>
      <c r="Y164" s="98"/>
      <c r="Z164" s="98"/>
      <c r="AA164" s="98"/>
      <c r="AB164" s="98"/>
      <c r="AC164" s="98"/>
      <c r="AD164" s="98"/>
      <c r="AE164" s="98"/>
      <c r="AF164" s="98"/>
      <c r="AG164" s="98"/>
      <c r="AH164" s="98"/>
      <c r="AI164" s="98"/>
      <c r="AJ164" s="98"/>
      <c r="AK164" s="98"/>
      <c r="AL164" s="98"/>
      <c r="AM164" s="98"/>
      <c r="AN164" s="98"/>
      <c r="AO164" s="98"/>
      <c r="AP164" s="97"/>
      <c r="AQ164" s="97"/>
      <c r="AR164" s="97"/>
      <c r="AS164" s="97"/>
      <c r="AT164" s="97"/>
      <c r="AU164" s="97"/>
      <c r="AV164" s="97"/>
      <c r="AW164" s="97"/>
      <c r="AX164" s="97"/>
      <c r="AY164">
        <f>$AY$163</f>
        <v>1</v>
      </c>
    </row>
    <row r="165" spans="1:51" ht="59.25" customHeight="1" x14ac:dyDescent="0.15">
      <c r="A165" s="168"/>
      <c r="B165" s="168"/>
      <c r="C165" s="168" t="s">
        <v>25</v>
      </c>
      <c r="D165" s="168"/>
      <c r="E165" s="168"/>
      <c r="F165" s="168"/>
      <c r="G165" s="168"/>
      <c r="H165" s="168"/>
      <c r="I165" s="168"/>
      <c r="J165" s="169" t="s">
        <v>222</v>
      </c>
      <c r="K165" s="170"/>
      <c r="L165" s="170"/>
      <c r="M165" s="170"/>
      <c r="N165" s="170"/>
      <c r="O165" s="170"/>
      <c r="P165" s="168" t="s">
        <v>204</v>
      </c>
      <c r="Q165" s="168"/>
      <c r="R165" s="168"/>
      <c r="S165" s="168"/>
      <c r="T165" s="168"/>
      <c r="U165" s="168"/>
      <c r="V165" s="168"/>
      <c r="W165" s="168"/>
      <c r="X165" s="168"/>
      <c r="Y165" s="171" t="s">
        <v>220</v>
      </c>
      <c r="Z165" s="171"/>
      <c r="AA165" s="171"/>
      <c r="AB165" s="171"/>
      <c r="AC165" s="169" t="s">
        <v>251</v>
      </c>
      <c r="AD165" s="169"/>
      <c r="AE165" s="169"/>
      <c r="AF165" s="169"/>
      <c r="AG165" s="169"/>
      <c r="AH165" s="171" t="s">
        <v>270</v>
      </c>
      <c r="AI165" s="168"/>
      <c r="AJ165" s="168"/>
      <c r="AK165" s="168"/>
      <c r="AL165" s="168" t="s">
        <v>20</v>
      </c>
      <c r="AM165" s="168"/>
      <c r="AN165" s="168"/>
      <c r="AO165" s="172"/>
      <c r="AP165" s="169" t="s">
        <v>223</v>
      </c>
      <c r="AQ165" s="169"/>
      <c r="AR165" s="169"/>
      <c r="AS165" s="169"/>
      <c r="AT165" s="169"/>
      <c r="AU165" s="169"/>
      <c r="AV165" s="169"/>
      <c r="AW165" s="169"/>
      <c r="AX165" s="169"/>
      <c r="AY165">
        <f t="shared" ref="AY165:AY166" si="11">$AY$163</f>
        <v>1</v>
      </c>
    </row>
    <row r="166" spans="1:51" ht="30" customHeight="1" x14ac:dyDescent="0.15">
      <c r="A166" s="585">
        <v>1</v>
      </c>
      <c r="B166" s="585">
        <v>1</v>
      </c>
      <c r="C166" s="173" t="s">
        <v>734</v>
      </c>
      <c r="D166" s="173"/>
      <c r="E166" s="173"/>
      <c r="F166" s="173"/>
      <c r="G166" s="173"/>
      <c r="H166" s="173"/>
      <c r="I166" s="173"/>
      <c r="J166" s="174">
        <v>4020005012365</v>
      </c>
      <c r="K166" s="174"/>
      <c r="L166" s="174"/>
      <c r="M166" s="174"/>
      <c r="N166" s="174"/>
      <c r="O166" s="174"/>
      <c r="P166" s="175" t="s">
        <v>735</v>
      </c>
      <c r="Q166" s="175"/>
      <c r="R166" s="175"/>
      <c r="S166" s="175"/>
      <c r="T166" s="175"/>
      <c r="U166" s="175"/>
      <c r="V166" s="175"/>
      <c r="W166" s="175"/>
      <c r="X166" s="175"/>
      <c r="Y166" s="176">
        <v>0.7</v>
      </c>
      <c r="Z166" s="177"/>
      <c r="AA166" s="177"/>
      <c r="AB166" s="178"/>
      <c r="AC166" s="179" t="s">
        <v>279</v>
      </c>
      <c r="AD166" s="180"/>
      <c r="AE166" s="180"/>
      <c r="AF166" s="180"/>
      <c r="AG166" s="180"/>
      <c r="AH166" s="181" t="s">
        <v>733</v>
      </c>
      <c r="AI166" s="181"/>
      <c r="AJ166" s="181"/>
      <c r="AK166" s="181"/>
      <c r="AL166" s="182" t="s">
        <v>301</v>
      </c>
      <c r="AM166" s="183"/>
      <c r="AN166" s="183"/>
      <c r="AO166" s="184"/>
      <c r="AP166" s="185" t="s">
        <v>301</v>
      </c>
      <c r="AQ166" s="185"/>
      <c r="AR166" s="185"/>
      <c r="AS166" s="185"/>
      <c r="AT166" s="185"/>
      <c r="AU166" s="185"/>
      <c r="AV166" s="185"/>
      <c r="AW166" s="185"/>
      <c r="AX166" s="185"/>
      <c r="AY166">
        <f t="shared" si="11"/>
        <v>1</v>
      </c>
    </row>
    <row r="167" spans="1:51" ht="30" customHeight="1" x14ac:dyDescent="0.15">
      <c r="A167" s="585">
        <v>2</v>
      </c>
      <c r="B167" s="585">
        <v>1</v>
      </c>
      <c r="C167" s="173" t="s">
        <v>734</v>
      </c>
      <c r="D167" s="173"/>
      <c r="E167" s="173"/>
      <c r="F167" s="173"/>
      <c r="G167" s="173"/>
      <c r="H167" s="173"/>
      <c r="I167" s="173"/>
      <c r="J167" s="174">
        <v>4020005012365</v>
      </c>
      <c r="K167" s="174"/>
      <c r="L167" s="174"/>
      <c r="M167" s="174"/>
      <c r="N167" s="174"/>
      <c r="O167" s="174"/>
      <c r="P167" s="175" t="s">
        <v>735</v>
      </c>
      <c r="Q167" s="175"/>
      <c r="R167" s="175"/>
      <c r="S167" s="175"/>
      <c r="T167" s="175"/>
      <c r="U167" s="175"/>
      <c r="V167" s="175"/>
      <c r="W167" s="175"/>
      <c r="X167" s="175"/>
      <c r="Y167" s="176">
        <v>0.5</v>
      </c>
      <c r="Z167" s="177"/>
      <c r="AA167" s="177"/>
      <c r="AB167" s="178"/>
      <c r="AC167" s="179" t="s">
        <v>279</v>
      </c>
      <c r="AD167" s="180"/>
      <c r="AE167" s="180"/>
      <c r="AF167" s="180"/>
      <c r="AG167" s="180"/>
      <c r="AH167" s="181" t="s">
        <v>733</v>
      </c>
      <c r="AI167" s="181"/>
      <c r="AJ167" s="181"/>
      <c r="AK167" s="181"/>
      <c r="AL167" s="182" t="s">
        <v>733</v>
      </c>
      <c r="AM167" s="183"/>
      <c r="AN167" s="183"/>
      <c r="AO167" s="184"/>
      <c r="AP167" s="185" t="s">
        <v>733</v>
      </c>
      <c r="AQ167" s="185"/>
      <c r="AR167" s="185"/>
      <c r="AS167" s="185"/>
      <c r="AT167" s="185"/>
      <c r="AU167" s="185"/>
      <c r="AV167" s="185"/>
      <c r="AW167" s="185"/>
      <c r="AX167" s="185"/>
      <c r="AY167">
        <f>COUNTA($C$167)</f>
        <v>1</v>
      </c>
    </row>
    <row r="168" spans="1:51" ht="24.75" customHeight="1" x14ac:dyDescent="0.15">
      <c r="A168" s="93"/>
      <c r="B168" s="93"/>
      <c r="C168" s="93"/>
      <c r="D168" s="93"/>
      <c r="E168" s="93"/>
      <c r="F168" s="93"/>
      <c r="G168" s="93"/>
      <c r="H168" s="93"/>
      <c r="I168" s="93"/>
      <c r="J168" s="93"/>
      <c r="K168" s="93"/>
      <c r="L168" s="93"/>
      <c r="M168" s="93"/>
      <c r="N168" s="93"/>
      <c r="O168" s="93"/>
      <c r="P168" s="97"/>
      <c r="Q168" s="97"/>
      <c r="R168" s="97"/>
      <c r="S168" s="97"/>
      <c r="T168" s="97"/>
      <c r="U168" s="97"/>
      <c r="V168" s="97"/>
      <c r="W168" s="97"/>
      <c r="X168" s="97"/>
      <c r="Y168" s="98"/>
      <c r="Z168" s="98"/>
      <c r="AA168" s="98"/>
      <c r="AB168" s="98"/>
      <c r="AC168" s="98"/>
      <c r="AD168" s="98"/>
      <c r="AE168" s="98"/>
      <c r="AF168" s="98"/>
      <c r="AG168" s="98"/>
      <c r="AH168" s="98"/>
      <c r="AI168" s="98"/>
      <c r="AJ168" s="98"/>
      <c r="AK168" s="98"/>
      <c r="AL168" s="98"/>
      <c r="AM168" s="98"/>
      <c r="AN168" s="98"/>
      <c r="AO168" s="98"/>
      <c r="AP168" s="97"/>
      <c r="AQ168" s="97"/>
      <c r="AR168" s="97"/>
      <c r="AS168" s="97"/>
      <c r="AT168" s="97"/>
      <c r="AU168" s="97"/>
      <c r="AV168" s="97"/>
      <c r="AW168" s="97"/>
      <c r="AX168" s="97"/>
      <c r="AY168">
        <f>COUNTA($C$171)</f>
        <v>1</v>
      </c>
    </row>
    <row r="169" spans="1:51" ht="24.75" customHeight="1" x14ac:dyDescent="0.15">
      <c r="A169" s="93"/>
      <c r="B169" s="51" t="s">
        <v>240</v>
      </c>
      <c r="C169" s="93"/>
      <c r="D169" s="93"/>
      <c r="E169" s="93"/>
      <c r="F169" s="93"/>
      <c r="G169" s="93"/>
      <c r="H169" s="93"/>
      <c r="I169" s="93"/>
      <c r="J169" s="93"/>
      <c r="K169" s="93"/>
      <c r="L169" s="93"/>
      <c r="M169" s="93"/>
      <c r="N169" s="93"/>
      <c r="O169" s="93"/>
      <c r="P169" s="97"/>
      <c r="Q169" s="97"/>
      <c r="R169" s="97"/>
      <c r="S169" s="97"/>
      <c r="T169" s="97"/>
      <c r="U169" s="97"/>
      <c r="V169" s="97"/>
      <c r="W169" s="97"/>
      <c r="X169" s="97"/>
      <c r="Y169" s="98"/>
      <c r="Z169" s="98"/>
      <c r="AA169" s="98"/>
      <c r="AB169" s="98"/>
      <c r="AC169" s="98"/>
      <c r="AD169" s="98"/>
      <c r="AE169" s="98"/>
      <c r="AF169" s="98"/>
      <c r="AG169" s="98"/>
      <c r="AH169" s="98"/>
      <c r="AI169" s="98"/>
      <c r="AJ169" s="98"/>
      <c r="AK169" s="98"/>
      <c r="AL169" s="98"/>
      <c r="AM169" s="98"/>
      <c r="AN169" s="98"/>
      <c r="AO169" s="98"/>
      <c r="AP169" s="97"/>
      <c r="AQ169" s="97"/>
      <c r="AR169" s="97"/>
      <c r="AS169" s="97"/>
      <c r="AT169" s="97"/>
      <c r="AU169" s="97"/>
      <c r="AV169" s="97"/>
      <c r="AW169" s="97"/>
      <c r="AX169" s="97"/>
      <c r="AY169">
        <f>$AY$168</f>
        <v>1</v>
      </c>
    </row>
    <row r="170" spans="1:51" ht="59.25" customHeight="1" x14ac:dyDescent="0.15">
      <c r="A170" s="168"/>
      <c r="B170" s="168"/>
      <c r="C170" s="168" t="s">
        <v>25</v>
      </c>
      <c r="D170" s="168"/>
      <c r="E170" s="168"/>
      <c r="F170" s="168"/>
      <c r="G170" s="168"/>
      <c r="H170" s="168"/>
      <c r="I170" s="168"/>
      <c r="J170" s="169" t="s">
        <v>222</v>
      </c>
      <c r="K170" s="170"/>
      <c r="L170" s="170"/>
      <c r="M170" s="170"/>
      <c r="N170" s="170"/>
      <c r="O170" s="170"/>
      <c r="P170" s="168" t="s">
        <v>204</v>
      </c>
      <c r="Q170" s="168"/>
      <c r="R170" s="168"/>
      <c r="S170" s="168"/>
      <c r="T170" s="168"/>
      <c r="U170" s="168"/>
      <c r="V170" s="168"/>
      <c r="W170" s="168"/>
      <c r="X170" s="168"/>
      <c r="Y170" s="171" t="s">
        <v>220</v>
      </c>
      <c r="Z170" s="171"/>
      <c r="AA170" s="171"/>
      <c r="AB170" s="171"/>
      <c r="AC170" s="169" t="s">
        <v>251</v>
      </c>
      <c r="AD170" s="169"/>
      <c r="AE170" s="169"/>
      <c r="AF170" s="169"/>
      <c r="AG170" s="169"/>
      <c r="AH170" s="171" t="s">
        <v>270</v>
      </c>
      <c r="AI170" s="168"/>
      <c r="AJ170" s="168"/>
      <c r="AK170" s="168"/>
      <c r="AL170" s="168" t="s">
        <v>20</v>
      </c>
      <c r="AM170" s="168"/>
      <c r="AN170" s="168"/>
      <c r="AO170" s="172"/>
      <c r="AP170" s="169" t="s">
        <v>223</v>
      </c>
      <c r="AQ170" s="169"/>
      <c r="AR170" s="169"/>
      <c r="AS170" s="169"/>
      <c r="AT170" s="169"/>
      <c r="AU170" s="169"/>
      <c r="AV170" s="169"/>
      <c r="AW170" s="169"/>
      <c r="AX170" s="169"/>
      <c r="AY170">
        <f t="shared" ref="AY170:AY171" si="12">$AY$168</f>
        <v>1</v>
      </c>
    </row>
    <row r="171" spans="1:51" ht="43.9" customHeight="1" x14ac:dyDescent="0.15">
      <c r="A171" s="585">
        <v>1</v>
      </c>
      <c r="B171" s="585">
        <v>1</v>
      </c>
      <c r="C171" s="173" t="s">
        <v>736</v>
      </c>
      <c r="D171" s="173"/>
      <c r="E171" s="173"/>
      <c r="F171" s="173"/>
      <c r="G171" s="173"/>
      <c r="H171" s="173"/>
      <c r="I171" s="173"/>
      <c r="J171" s="174">
        <v>7010701013722</v>
      </c>
      <c r="K171" s="174"/>
      <c r="L171" s="174"/>
      <c r="M171" s="174"/>
      <c r="N171" s="174"/>
      <c r="O171" s="174"/>
      <c r="P171" s="175" t="s">
        <v>737</v>
      </c>
      <c r="Q171" s="175"/>
      <c r="R171" s="175"/>
      <c r="S171" s="175"/>
      <c r="T171" s="175"/>
      <c r="U171" s="175"/>
      <c r="V171" s="175"/>
      <c r="W171" s="175"/>
      <c r="X171" s="175"/>
      <c r="Y171" s="176">
        <v>247</v>
      </c>
      <c r="Z171" s="177"/>
      <c r="AA171" s="177"/>
      <c r="AB171" s="178"/>
      <c r="AC171" s="179" t="s">
        <v>273</v>
      </c>
      <c r="AD171" s="180"/>
      <c r="AE171" s="180"/>
      <c r="AF171" s="180"/>
      <c r="AG171" s="180"/>
      <c r="AH171" s="181">
        <v>2</v>
      </c>
      <c r="AI171" s="181"/>
      <c r="AJ171" s="181"/>
      <c r="AK171" s="181"/>
      <c r="AL171" s="182" t="s">
        <v>301</v>
      </c>
      <c r="AM171" s="183"/>
      <c r="AN171" s="183"/>
      <c r="AO171" s="184"/>
      <c r="AP171" s="185" t="s">
        <v>301</v>
      </c>
      <c r="AQ171" s="185"/>
      <c r="AR171" s="185"/>
      <c r="AS171" s="185"/>
      <c r="AT171" s="185"/>
      <c r="AU171" s="185"/>
      <c r="AV171" s="185"/>
      <c r="AW171" s="185"/>
      <c r="AX171" s="185"/>
      <c r="AY171">
        <f t="shared" si="12"/>
        <v>1</v>
      </c>
    </row>
    <row r="172" spans="1:51" ht="24.75" customHeight="1" x14ac:dyDescent="0.15">
      <c r="A172" s="93"/>
      <c r="B172" s="93"/>
      <c r="C172" s="93"/>
      <c r="D172" s="93"/>
      <c r="E172" s="93"/>
      <c r="F172" s="93"/>
      <c r="G172" s="93"/>
      <c r="H172" s="93"/>
      <c r="I172" s="93"/>
      <c r="J172" s="93"/>
      <c r="K172" s="93"/>
      <c r="L172" s="93"/>
      <c r="M172" s="93"/>
      <c r="N172" s="93"/>
      <c r="O172" s="93"/>
      <c r="P172" s="97"/>
      <c r="Q172" s="97"/>
      <c r="R172" s="97"/>
      <c r="S172" s="97"/>
      <c r="T172" s="97"/>
      <c r="U172" s="97"/>
      <c r="V172" s="97"/>
      <c r="W172" s="97"/>
      <c r="X172" s="97"/>
      <c r="Y172" s="98"/>
      <c r="Z172" s="98"/>
      <c r="AA172" s="98"/>
      <c r="AB172" s="98"/>
      <c r="AC172" s="98"/>
      <c r="AD172" s="98"/>
      <c r="AE172" s="98"/>
      <c r="AF172" s="98"/>
      <c r="AG172" s="98"/>
      <c r="AH172" s="98"/>
      <c r="AI172" s="98"/>
      <c r="AJ172" s="98"/>
      <c r="AK172" s="98"/>
      <c r="AL172" s="98"/>
      <c r="AM172" s="98"/>
      <c r="AN172" s="98"/>
      <c r="AO172" s="98"/>
      <c r="AP172" s="97"/>
      <c r="AQ172" s="97"/>
      <c r="AR172" s="97"/>
      <c r="AS172" s="97"/>
      <c r="AT172" s="97"/>
      <c r="AU172" s="97"/>
      <c r="AV172" s="97"/>
      <c r="AW172" s="97"/>
      <c r="AX172" s="97"/>
      <c r="AY172">
        <f>COUNTA($C$175)</f>
        <v>1</v>
      </c>
    </row>
    <row r="173" spans="1:51" ht="24.75" customHeight="1" x14ac:dyDescent="0.15">
      <c r="A173" s="93"/>
      <c r="B173" s="51" t="s">
        <v>172</v>
      </c>
      <c r="C173" s="93"/>
      <c r="D173" s="93"/>
      <c r="E173" s="93"/>
      <c r="F173" s="93"/>
      <c r="G173" s="93"/>
      <c r="H173" s="93"/>
      <c r="I173" s="93"/>
      <c r="J173" s="93"/>
      <c r="K173" s="93"/>
      <c r="L173" s="93"/>
      <c r="M173" s="93"/>
      <c r="N173" s="93"/>
      <c r="O173" s="93"/>
      <c r="P173" s="97"/>
      <c r="Q173" s="97"/>
      <c r="R173" s="97"/>
      <c r="S173" s="97"/>
      <c r="T173" s="97"/>
      <c r="U173" s="97"/>
      <c r="V173" s="97"/>
      <c r="W173" s="97"/>
      <c r="X173" s="97"/>
      <c r="Y173" s="98"/>
      <c r="Z173" s="98"/>
      <c r="AA173" s="98"/>
      <c r="AB173" s="98"/>
      <c r="AC173" s="98"/>
      <c r="AD173" s="98"/>
      <c r="AE173" s="98"/>
      <c r="AF173" s="98"/>
      <c r="AG173" s="98"/>
      <c r="AH173" s="98"/>
      <c r="AI173" s="98"/>
      <c r="AJ173" s="98"/>
      <c r="AK173" s="98"/>
      <c r="AL173" s="98"/>
      <c r="AM173" s="98"/>
      <c r="AN173" s="98"/>
      <c r="AO173" s="98"/>
      <c r="AP173" s="97"/>
      <c r="AQ173" s="97"/>
      <c r="AR173" s="97"/>
      <c r="AS173" s="97"/>
      <c r="AT173" s="97"/>
      <c r="AU173" s="97"/>
      <c r="AV173" s="97"/>
      <c r="AW173" s="97"/>
      <c r="AX173" s="97"/>
      <c r="AY173">
        <f>$AY$172</f>
        <v>1</v>
      </c>
    </row>
    <row r="174" spans="1:51" ht="59.25" customHeight="1" x14ac:dyDescent="0.15">
      <c r="A174" s="168"/>
      <c r="B174" s="168"/>
      <c r="C174" s="168" t="s">
        <v>25</v>
      </c>
      <c r="D174" s="168"/>
      <c r="E174" s="168"/>
      <c r="F174" s="168"/>
      <c r="G174" s="168"/>
      <c r="H174" s="168"/>
      <c r="I174" s="168"/>
      <c r="J174" s="169" t="s">
        <v>222</v>
      </c>
      <c r="K174" s="170"/>
      <c r="L174" s="170"/>
      <c r="M174" s="170"/>
      <c r="N174" s="170"/>
      <c r="O174" s="170"/>
      <c r="P174" s="168" t="s">
        <v>204</v>
      </c>
      <c r="Q174" s="168"/>
      <c r="R174" s="168"/>
      <c r="S174" s="168"/>
      <c r="T174" s="168"/>
      <c r="U174" s="168"/>
      <c r="V174" s="168"/>
      <c r="W174" s="168"/>
      <c r="X174" s="168"/>
      <c r="Y174" s="171" t="s">
        <v>220</v>
      </c>
      <c r="Z174" s="171"/>
      <c r="AA174" s="171"/>
      <c r="AB174" s="171"/>
      <c r="AC174" s="169" t="s">
        <v>251</v>
      </c>
      <c r="AD174" s="169"/>
      <c r="AE174" s="169"/>
      <c r="AF174" s="169"/>
      <c r="AG174" s="169"/>
      <c r="AH174" s="171" t="s">
        <v>270</v>
      </c>
      <c r="AI174" s="168"/>
      <c r="AJ174" s="168"/>
      <c r="AK174" s="168"/>
      <c r="AL174" s="168" t="s">
        <v>20</v>
      </c>
      <c r="AM174" s="168"/>
      <c r="AN174" s="168"/>
      <c r="AO174" s="172"/>
      <c r="AP174" s="169" t="s">
        <v>223</v>
      </c>
      <c r="AQ174" s="169"/>
      <c r="AR174" s="169"/>
      <c r="AS174" s="169"/>
      <c r="AT174" s="169"/>
      <c r="AU174" s="169"/>
      <c r="AV174" s="169"/>
      <c r="AW174" s="169"/>
      <c r="AX174" s="169"/>
      <c r="AY174">
        <f t="shared" ref="AY174:AY175" si="13">$AY$172</f>
        <v>1</v>
      </c>
    </row>
    <row r="175" spans="1:51" ht="30" customHeight="1" x14ac:dyDescent="0.15">
      <c r="A175" s="585">
        <v>1</v>
      </c>
      <c r="B175" s="585">
        <v>1</v>
      </c>
      <c r="C175" s="173" t="s">
        <v>670</v>
      </c>
      <c r="D175" s="173"/>
      <c r="E175" s="173"/>
      <c r="F175" s="173"/>
      <c r="G175" s="173"/>
      <c r="H175" s="173"/>
      <c r="I175" s="173"/>
      <c r="J175" s="174">
        <v>8010401024011</v>
      </c>
      <c r="K175" s="174"/>
      <c r="L175" s="174"/>
      <c r="M175" s="174"/>
      <c r="N175" s="174"/>
      <c r="O175" s="174"/>
      <c r="P175" s="175" t="s">
        <v>739</v>
      </c>
      <c r="Q175" s="175"/>
      <c r="R175" s="175"/>
      <c r="S175" s="175"/>
      <c r="T175" s="175"/>
      <c r="U175" s="175"/>
      <c r="V175" s="175"/>
      <c r="W175" s="175"/>
      <c r="X175" s="175"/>
      <c r="Y175" s="176">
        <v>1</v>
      </c>
      <c r="Z175" s="177"/>
      <c r="AA175" s="177"/>
      <c r="AB175" s="178"/>
      <c r="AC175" s="179" t="s">
        <v>279</v>
      </c>
      <c r="AD175" s="180"/>
      <c r="AE175" s="180"/>
      <c r="AF175" s="180"/>
      <c r="AG175" s="180"/>
      <c r="AH175" s="181" t="s">
        <v>733</v>
      </c>
      <c r="AI175" s="181"/>
      <c r="AJ175" s="181"/>
      <c r="AK175" s="181"/>
      <c r="AL175" s="182" t="s">
        <v>733</v>
      </c>
      <c r="AM175" s="183"/>
      <c r="AN175" s="183"/>
      <c r="AO175" s="184"/>
      <c r="AP175" s="185" t="s">
        <v>733</v>
      </c>
      <c r="AQ175" s="185"/>
      <c r="AR175" s="185"/>
      <c r="AS175" s="185"/>
      <c r="AT175" s="185"/>
      <c r="AU175" s="185"/>
      <c r="AV175" s="185"/>
      <c r="AW175" s="185"/>
      <c r="AX175" s="185"/>
      <c r="AY175">
        <f t="shared" si="13"/>
        <v>1</v>
      </c>
    </row>
    <row r="176" spans="1:51" ht="24.75" customHeight="1" x14ac:dyDescent="0.15">
      <c r="A176" s="93"/>
      <c r="B176" s="93"/>
      <c r="C176" s="93"/>
      <c r="D176" s="93"/>
      <c r="E176" s="93"/>
      <c r="F176" s="93"/>
      <c r="G176" s="93"/>
      <c r="H176" s="93"/>
      <c r="I176" s="93"/>
      <c r="J176" s="93"/>
      <c r="K176" s="93"/>
      <c r="L176" s="93"/>
      <c r="M176" s="93"/>
      <c r="N176" s="93"/>
      <c r="O176" s="93"/>
      <c r="P176" s="97"/>
      <c r="Q176" s="97"/>
      <c r="R176" s="97"/>
      <c r="S176" s="97"/>
      <c r="T176" s="97"/>
      <c r="U176" s="97"/>
      <c r="V176" s="97"/>
      <c r="W176" s="97"/>
      <c r="X176" s="97"/>
      <c r="Y176" s="98"/>
      <c r="Z176" s="98"/>
      <c r="AA176" s="98"/>
      <c r="AB176" s="98"/>
      <c r="AC176" s="98"/>
      <c r="AD176" s="98"/>
      <c r="AE176" s="98"/>
      <c r="AF176" s="98"/>
      <c r="AG176" s="98"/>
      <c r="AH176" s="98"/>
      <c r="AI176" s="98"/>
      <c r="AJ176" s="98"/>
      <c r="AK176" s="98"/>
      <c r="AL176" s="98"/>
      <c r="AM176" s="98"/>
      <c r="AN176" s="98"/>
      <c r="AO176" s="98"/>
      <c r="AP176" s="97"/>
      <c r="AQ176" s="97"/>
      <c r="AR176" s="97"/>
      <c r="AS176" s="97"/>
      <c r="AT176" s="97"/>
      <c r="AU176" s="97"/>
      <c r="AV176" s="97"/>
      <c r="AW176" s="97"/>
      <c r="AX176" s="97"/>
      <c r="AY176">
        <f>COUNTA($C$179)</f>
        <v>1</v>
      </c>
    </row>
    <row r="177" spans="1:51" ht="24.75" customHeight="1" x14ac:dyDescent="0.15">
      <c r="A177" s="93"/>
      <c r="B177" s="51" t="s">
        <v>173</v>
      </c>
      <c r="C177" s="93"/>
      <c r="D177" s="93"/>
      <c r="E177" s="93"/>
      <c r="F177" s="93"/>
      <c r="G177" s="93"/>
      <c r="H177" s="93"/>
      <c r="I177" s="93"/>
      <c r="J177" s="93"/>
      <c r="K177" s="93"/>
      <c r="L177" s="93"/>
      <c r="M177" s="93"/>
      <c r="N177" s="93"/>
      <c r="O177" s="93"/>
      <c r="P177" s="97"/>
      <c r="Q177" s="97"/>
      <c r="R177" s="97"/>
      <c r="S177" s="97"/>
      <c r="T177" s="97"/>
      <c r="U177" s="97"/>
      <c r="V177" s="97"/>
      <c r="W177" s="97"/>
      <c r="X177" s="97"/>
      <c r="Y177" s="98"/>
      <c r="Z177" s="98"/>
      <c r="AA177" s="98"/>
      <c r="AB177" s="98"/>
      <c r="AC177" s="98"/>
      <c r="AD177" s="98"/>
      <c r="AE177" s="98"/>
      <c r="AF177" s="98"/>
      <c r="AG177" s="98"/>
      <c r="AH177" s="98"/>
      <c r="AI177" s="98"/>
      <c r="AJ177" s="98"/>
      <c r="AK177" s="98"/>
      <c r="AL177" s="98"/>
      <c r="AM177" s="98"/>
      <c r="AN177" s="98"/>
      <c r="AO177" s="98"/>
      <c r="AP177" s="97"/>
      <c r="AQ177" s="97"/>
      <c r="AR177" s="97"/>
      <c r="AS177" s="97"/>
      <c r="AT177" s="97"/>
      <c r="AU177" s="97"/>
      <c r="AV177" s="97"/>
      <c r="AW177" s="97"/>
      <c r="AX177" s="97"/>
      <c r="AY177">
        <f>$AY$176</f>
        <v>1</v>
      </c>
    </row>
    <row r="178" spans="1:51" ht="59.25" customHeight="1" x14ac:dyDescent="0.15">
      <c r="A178" s="168"/>
      <c r="B178" s="168"/>
      <c r="C178" s="168" t="s">
        <v>25</v>
      </c>
      <c r="D178" s="168"/>
      <c r="E178" s="168"/>
      <c r="F178" s="168"/>
      <c r="G178" s="168"/>
      <c r="H178" s="168"/>
      <c r="I178" s="168"/>
      <c r="J178" s="169" t="s">
        <v>222</v>
      </c>
      <c r="K178" s="170"/>
      <c r="L178" s="170"/>
      <c r="M178" s="170"/>
      <c r="N178" s="170"/>
      <c r="O178" s="170"/>
      <c r="P178" s="168" t="s">
        <v>204</v>
      </c>
      <c r="Q178" s="168"/>
      <c r="R178" s="168"/>
      <c r="S178" s="168"/>
      <c r="T178" s="168"/>
      <c r="U178" s="168"/>
      <c r="V178" s="168"/>
      <c r="W178" s="168"/>
      <c r="X178" s="168"/>
      <c r="Y178" s="171" t="s">
        <v>220</v>
      </c>
      <c r="Z178" s="171"/>
      <c r="AA178" s="171"/>
      <c r="AB178" s="171"/>
      <c r="AC178" s="169" t="s">
        <v>251</v>
      </c>
      <c r="AD178" s="169"/>
      <c r="AE178" s="169"/>
      <c r="AF178" s="169"/>
      <c r="AG178" s="169"/>
      <c r="AH178" s="171" t="s">
        <v>270</v>
      </c>
      <c r="AI178" s="168"/>
      <c r="AJ178" s="168"/>
      <c r="AK178" s="168"/>
      <c r="AL178" s="168" t="s">
        <v>20</v>
      </c>
      <c r="AM178" s="168"/>
      <c r="AN178" s="168"/>
      <c r="AO178" s="172"/>
      <c r="AP178" s="169" t="s">
        <v>223</v>
      </c>
      <c r="AQ178" s="169"/>
      <c r="AR178" s="169"/>
      <c r="AS178" s="169"/>
      <c r="AT178" s="169"/>
      <c r="AU178" s="169"/>
      <c r="AV178" s="169"/>
      <c r="AW178" s="169"/>
      <c r="AX178" s="169"/>
      <c r="AY178">
        <f t="shared" ref="AY178:AY179" si="14">$AY$176</f>
        <v>1</v>
      </c>
    </row>
    <row r="179" spans="1:51" ht="52.9" customHeight="1" x14ac:dyDescent="0.15">
      <c r="A179" s="585">
        <v>1</v>
      </c>
      <c r="B179" s="585">
        <v>1</v>
      </c>
      <c r="C179" s="173" t="s">
        <v>740</v>
      </c>
      <c r="D179" s="173"/>
      <c r="E179" s="173"/>
      <c r="F179" s="173"/>
      <c r="G179" s="173"/>
      <c r="H179" s="173"/>
      <c r="I179" s="173"/>
      <c r="J179" s="174">
        <v>3010401011971</v>
      </c>
      <c r="K179" s="174"/>
      <c r="L179" s="174"/>
      <c r="M179" s="174"/>
      <c r="N179" s="174"/>
      <c r="O179" s="174"/>
      <c r="P179" s="175" t="s">
        <v>741</v>
      </c>
      <c r="Q179" s="175"/>
      <c r="R179" s="175"/>
      <c r="S179" s="175"/>
      <c r="T179" s="175"/>
      <c r="U179" s="175"/>
      <c r="V179" s="175"/>
      <c r="W179" s="175"/>
      <c r="X179" s="175"/>
      <c r="Y179" s="176">
        <v>32</v>
      </c>
      <c r="Z179" s="177"/>
      <c r="AA179" s="177"/>
      <c r="AB179" s="178"/>
      <c r="AC179" s="179" t="s">
        <v>273</v>
      </c>
      <c r="AD179" s="180"/>
      <c r="AE179" s="180"/>
      <c r="AF179" s="180"/>
      <c r="AG179" s="180"/>
      <c r="AH179" s="181">
        <v>1</v>
      </c>
      <c r="AI179" s="181"/>
      <c r="AJ179" s="181"/>
      <c r="AK179" s="181"/>
      <c r="AL179" s="182" t="s">
        <v>733</v>
      </c>
      <c r="AM179" s="183"/>
      <c r="AN179" s="183"/>
      <c r="AO179" s="184"/>
      <c r="AP179" s="185" t="s">
        <v>733</v>
      </c>
      <c r="AQ179" s="185"/>
      <c r="AR179" s="185"/>
      <c r="AS179" s="185"/>
      <c r="AT179" s="185"/>
      <c r="AU179" s="185"/>
      <c r="AV179" s="185"/>
      <c r="AW179" s="185"/>
      <c r="AX179" s="185"/>
      <c r="AY179">
        <f t="shared" si="14"/>
        <v>1</v>
      </c>
    </row>
    <row r="180" spans="1:51" ht="24.75" customHeight="1" x14ac:dyDescent="0.15">
      <c r="A180" s="93"/>
      <c r="B180" s="93"/>
      <c r="C180" s="93"/>
      <c r="D180" s="93"/>
      <c r="E180" s="93"/>
      <c r="F180" s="93"/>
      <c r="G180" s="93"/>
      <c r="H180" s="93"/>
      <c r="I180" s="93"/>
      <c r="J180" s="93"/>
      <c r="K180" s="93"/>
      <c r="L180" s="93"/>
      <c r="M180" s="93"/>
      <c r="N180" s="93"/>
      <c r="O180" s="93"/>
      <c r="P180" s="97"/>
      <c r="Q180" s="97"/>
      <c r="R180" s="97"/>
      <c r="S180" s="97"/>
      <c r="T180" s="97"/>
      <c r="U180" s="97"/>
      <c r="V180" s="97"/>
      <c r="W180" s="97"/>
      <c r="X180" s="97"/>
      <c r="Y180" s="98"/>
      <c r="Z180" s="98"/>
      <c r="AA180" s="98"/>
      <c r="AB180" s="98"/>
      <c r="AC180" s="98"/>
      <c r="AD180" s="98"/>
      <c r="AE180" s="98"/>
      <c r="AF180" s="98"/>
      <c r="AG180" s="98"/>
      <c r="AH180" s="98"/>
      <c r="AI180" s="98"/>
      <c r="AJ180" s="98"/>
      <c r="AK180" s="98"/>
      <c r="AL180" s="98"/>
      <c r="AM180" s="98"/>
      <c r="AN180" s="98"/>
      <c r="AO180" s="98"/>
      <c r="AP180" s="97"/>
      <c r="AQ180" s="97"/>
      <c r="AR180" s="97"/>
      <c r="AS180" s="97"/>
      <c r="AT180" s="97"/>
      <c r="AU180" s="97"/>
      <c r="AV180" s="97"/>
      <c r="AW180" s="97"/>
      <c r="AX180" s="97"/>
      <c r="AY180">
        <f>COUNTA($C$183)</f>
        <v>1</v>
      </c>
    </row>
    <row r="181" spans="1:51" ht="24.75" customHeight="1" x14ac:dyDescent="0.15">
      <c r="A181" s="93"/>
      <c r="B181" s="51" t="s">
        <v>174</v>
      </c>
      <c r="C181" s="93"/>
      <c r="D181" s="93"/>
      <c r="E181" s="93"/>
      <c r="F181" s="93"/>
      <c r="G181" s="93"/>
      <c r="H181" s="93"/>
      <c r="I181" s="93"/>
      <c r="J181" s="93"/>
      <c r="K181" s="93"/>
      <c r="L181" s="93"/>
      <c r="M181" s="93"/>
      <c r="N181" s="93"/>
      <c r="O181" s="93"/>
      <c r="P181" s="97"/>
      <c r="Q181" s="97"/>
      <c r="R181" s="97"/>
      <c r="S181" s="97"/>
      <c r="T181" s="97"/>
      <c r="U181" s="97"/>
      <c r="V181" s="97"/>
      <c r="W181" s="97"/>
      <c r="X181" s="97"/>
      <c r="Y181" s="98"/>
      <c r="Z181" s="98"/>
      <c r="AA181" s="98"/>
      <c r="AB181" s="98"/>
      <c r="AC181" s="98"/>
      <c r="AD181" s="98"/>
      <c r="AE181" s="98"/>
      <c r="AF181" s="98"/>
      <c r="AG181" s="98"/>
      <c r="AH181" s="98"/>
      <c r="AI181" s="98"/>
      <c r="AJ181" s="98"/>
      <c r="AK181" s="98"/>
      <c r="AL181" s="98"/>
      <c r="AM181" s="98"/>
      <c r="AN181" s="98"/>
      <c r="AO181" s="98"/>
      <c r="AP181" s="97"/>
      <c r="AQ181" s="97"/>
      <c r="AR181" s="97"/>
      <c r="AS181" s="97"/>
      <c r="AT181" s="97"/>
      <c r="AU181" s="97"/>
      <c r="AV181" s="97"/>
      <c r="AW181" s="97"/>
      <c r="AX181" s="97"/>
      <c r="AY181">
        <f>$AY$180</f>
        <v>1</v>
      </c>
    </row>
    <row r="182" spans="1:51" ht="59.25" customHeight="1" x14ac:dyDescent="0.15">
      <c r="A182" s="168"/>
      <c r="B182" s="168"/>
      <c r="C182" s="168" t="s">
        <v>25</v>
      </c>
      <c r="D182" s="168"/>
      <c r="E182" s="168"/>
      <c r="F182" s="168"/>
      <c r="G182" s="168"/>
      <c r="H182" s="168"/>
      <c r="I182" s="168"/>
      <c r="J182" s="169" t="s">
        <v>222</v>
      </c>
      <c r="K182" s="170"/>
      <c r="L182" s="170"/>
      <c r="M182" s="170"/>
      <c r="N182" s="170"/>
      <c r="O182" s="170"/>
      <c r="P182" s="168" t="s">
        <v>204</v>
      </c>
      <c r="Q182" s="168"/>
      <c r="R182" s="168"/>
      <c r="S182" s="168"/>
      <c r="T182" s="168"/>
      <c r="U182" s="168"/>
      <c r="V182" s="168"/>
      <c r="W182" s="168"/>
      <c r="X182" s="168"/>
      <c r="Y182" s="171" t="s">
        <v>220</v>
      </c>
      <c r="Z182" s="171"/>
      <c r="AA182" s="171"/>
      <c r="AB182" s="171"/>
      <c r="AC182" s="169" t="s">
        <v>251</v>
      </c>
      <c r="AD182" s="169"/>
      <c r="AE182" s="169"/>
      <c r="AF182" s="169"/>
      <c r="AG182" s="169"/>
      <c r="AH182" s="171" t="s">
        <v>270</v>
      </c>
      <c r="AI182" s="168"/>
      <c r="AJ182" s="168"/>
      <c r="AK182" s="168"/>
      <c r="AL182" s="168" t="s">
        <v>20</v>
      </c>
      <c r="AM182" s="168"/>
      <c r="AN182" s="168"/>
      <c r="AO182" s="172"/>
      <c r="AP182" s="169" t="s">
        <v>223</v>
      </c>
      <c r="AQ182" s="169"/>
      <c r="AR182" s="169"/>
      <c r="AS182" s="169"/>
      <c r="AT182" s="169"/>
      <c r="AU182" s="169"/>
      <c r="AV182" s="169"/>
      <c r="AW182" s="169"/>
      <c r="AX182" s="169"/>
      <c r="AY182">
        <f t="shared" ref="AY182:AY183" si="15">$AY$180</f>
        <v>1</v>
      </c>
    </row>
    <row r="183" spans="1:51" ht="56.45" customHeight="1" x14ac:dyDescent="0.15">
      <c r="A183" s="585">
        <v>1</v>
      </c>
      <c r="B183" s="585">
        <v>1</v>
      </c>
      <c r="C183" s="173" t="s">
        <v>742</v>
      </c>
      <c r="D183" s="173"/>
      <c r="E183" s="173"/>
      <c r="F183" s="173"/>
      <c r="G183" s="173"/>
      <c r="H183" s="173"/>
      <c r="I183" s="173"/>
      <c r="J183" s="174">
        <v>4010405009557</v>
      </c>
      <c r="K183" s="174"/>
      <c r="L183" s="174"/>
      <c r="M183" s="174"/>
      <c r="N183" s="174"/>
      <c r="O183" s="174"/>
      <c r="P183" s="175" t="s">
        <v>743</v>
      </c>
      <c r="Q183" s="175"/>
      <c r="R183" s="175"/>
      <c r="S183" s="175"/>
      <c r="T183" s="175"/>
      <c r="U183" s="175"/>
      <c r="V183" s="175"/>
      <c r="W183" s="175"/>
      <c r="X183" s="175"/>
      <c r="Y183" s="176">
        <v>14</v>
      </c>
      <c r="Z183" s="177"/>
      <c r="AA183" s="177"/>
      <c r="AB183" s="178"/>
      <c r="AC183" s="179" t="s">
        <v>273</v>
      </c>
      <c r="AD183" s="180"/>
      <c r="AE183" s="180"/>
      <c r="AF183" s="180"/>
      <c r="AG183" s="180"/>
      <c r="AH183" s="181">
        <v>2</v>
      </c>
      <c r="AI183" s="181"/>
      <c r="AJ183" s="181"/>
      <c r="AK183" s="181"/>
      <c r="AL183" s="182" t="s">
        <v>733</v>
      </c>
      <c r="AM183" s="183"/>
      <c r="AN183" s="183"/>
      <c r="AO183" s="184"/>
      <c r="AP183" s="185" t="s">
        <v>733</v>
      </c>
      <c r="AQ183" s="185"/>
      <c r="AR183" s="185"/>
      <c r="AS183" s="185"/>
      <c r="AT183" s="185"/>
      <c r="AU183" s="185"/>
      <c r="AV183" s="185"/>
      <c r="AW183" s="185"/>
      <c r="AX183" s="185"/>
      <c r="AY183">
        <f t="shared" si="15"/>
        <v>1</v>
      </c>
    </row>
    <row r="184" spans="1:51" ht="24.75" customHeight="1" x14ac:dyDescent="0.15">
      <c r="A184" s="93"/>
      <c r="B184" s="93"/>
      <c r="C184" s="93"/>
      <c r="D184" s="93"/>
      <c r="E184" s="93"/>
      <c r="F184" s="93"/>
      <c r="G184" s="93"/>
      <c r="H184" s="93"/>
      <c r="I184" s="93"/>
      <c r="J184" s="93"/>
      <c r="K184" s="93"/>
      <c r="L184" s="93"/>
      <c r="M184" s="93"/>
      <c r="N184" s="93"/>
      <c r="O184" s="93"/>
      <c r="P184" s="97"/>
      <c r="Q184" s="97"/>
      <c r="R184" s="97"/>
      <c r="S184" s="97"/>
      <c r="T184" s="97"/>
      <c r="U184" s="97"/>
      <c r="V184" s="97"/>
      <c r="W184" s="97"/>
      <c r="X184" s="97"/>
      <c r="Y184" s="98"/>
      <c r="Z184" s="98"/>
      <c r="AA184" s="98"/>
      <c r="AB184" s="98"/>
      <c r="AC184" s="98"/>
      <c r="AD184" s="98"/>
      <c r="AE184" s="98"/>
      <c r="AF184" s="98"/>
      <c r="AG184" s="98"/>
      <c r="AH184" s="98"/>
      <c r="AI184" s="98"/>
      <c r="AJ184" s="98"/>
      <c r="AK184" s="98"/>
      <c r="AL184" s="98"/>
      <c r="AM184" s="98"/>
      <c r="AN184" s="98"/>
      <c r="AO184" s="98"/>
      <c r="AP184" s="97"/>
      <c r="AQ184" s="97"/>
      <c r="AR184" s="97"/>
      <c r="AS184" s="97"/>
      <c r="AT184" s="97"/>
      <c r="AU184" s="97"/>
      <c r="AV184" s="97"/>
      <c r="AW184" s="97"/>
      <c r="AX184" s="97"/>
      <c r="AY184">
        <f>COUNTA($C$187)</f>
        <v>1</v>
      </c>
    </row>
    <row r="185" spans="1:51" ht="24.75" customHeight="1" x14ac:dyDescent="0.15">
      <c r="A185" s="93"/>
      <c r="B185" s="51" t="s">
        <v>175</v>
      </c>
      <c r="C185" s="93"/>
      <c r="D185" s="93"/>
      <c r="E185" s="93"/>
      <c r="F185" s="93"/>
      <c r="G185" s="93"/>
      <c r="H185" s="93"/>
      <c r="I185" s="93"/>
      <c r="J185" s="93"/>
      <c r="K185" s="93"/>
      <c r="L185" s="93"/>
      <c r="M185" s="93"/>
      <c r="N185" s="93"/>
      <c r="O185" s="93"/>
      <c r="P185" s="97"/>
      <c r="Q185" s="97"/>
      <c r="R185" s="97"/>
      <c r="S185" s="97"/>
      <c r="T185" s="97"/>
      <c r="U185" s="97"/>
      <c r="V185" s="97"/>
      <c r="W185" s="97"/>
      <c r="X185" s="97"/>
      <c r="Y185" s="98"/>
      <c r="Z185" s="98"/>
      <c r="AA185" s="98"/>
      <c r="AB185" s="98"/>
      <c r="AC185" s="98"/>
      <c r="AD185" s="98"/>
      <c r="AE185" s="98"/>
      <c r="AF185" s="98"/>
      <c r="AG185" s="98"/>
      <c r="AH185" s="98"/>
      <c r="AI185" s="98"/>
      <c r="AJ185" s="98"/>
      <c r="AK185" s="98"/>
      <c r="AL185" s="98"/>
      <c r="AM185" s="98"/>
      <c r="AN185" s="98"/>
      <c r="AO185" s="98"/>
      <c r="AP185" s="97"/>
      <c r="AQ185" s="97"/>
      <c r="AR185" s="97"/>
      <c r="AS185" s="97"/>
      <c r="AT185" s="97"/>
      <c r="AU185" s="97"/>
      <c r="AV185" s="97"/>
      <c r="AW185" s="97"/>
      <c r="AX185" s="97"/>
      <c r="AY185">
        <f>$AY$184</f>
        <v>1</v>
      </c>
    </row>
    <row r="186" spans="1:51" ht="59.25" customHeight="1" x14ac:dyDescent="0.15">
      <c r="A186" s="168"/>
      <c r="B186" s="168"/>
      <c r="C186" s="168" t="s">
        <v>25</v>
      </c>
      <c r="D186" s="168"/>
      <c r="E186" s="168"/>
      <c r="F186" s="168"/>
      <c r="G186" s="168"/>
      <c r="H186" s="168"/>
      <c r="I186" s="168"/>
      <c r="J186" s="169" t="s">
        <v>222</v>
      </c>
      <c r="K186" s="170"/>
      <c r="L186" s="170"/>
      <c r="M186" s="170"/>
      <c r="N186" s="170"/>
      <c r="O186" s="170"/>
      <c r="P186" s="168" t="s">
        <v>204</v>
      </c>
      <c r="Q186" s="168"/>
      <c r="R186" s="168"/>
      <c r="S186" s="168"/>
      <c r="T186" s="168"/>
      <c r="U186" s="168"/>
      <c r="V186" s="168"/>
      <c r="W186" s="168"/>
      <c r="X186" s="168"/>
      <c r="Y186" s="171" t="s">
        <v>220</v>
      </c>
      <c r="Z186" s="171"/>
      <c r="AA186" s="171"/>
      <c r="AB186" s="171"/>
      <c r="AC186" s="169" t="s">
        <v>251</v>
      </c>
      <c r="AD186" s="169"/>
      <c r="AE186" s="169"/>
      <c r="AF186" s="169"/>
      <c r="AG186" s="169"/>
      <c r="AH186" s="171" t="s">
        <v>270</v>
      </c>
      <c r="AI186" s="168"/>
      <c r="AJ186" s="168"/>
      <c r="AK186" s="168"/>
      <c r="AL186" s="168" t="s">
        <v>20</v>
      </c>
      <c r="AM186" s="168"/>
      <c r="AN186" s="168"/>
      <c r="AO186" s="172"/>
      <c r="AP186" s="169" t="s">
        <v>223</v>
      </c>
      <c r="AQ186" s="169"/>
      <c r="AR186" s="169"/>
      <c r="AS186" s="169"/>
      <c r="AT186" s="169"/>
      <c r="AU186" s="169"/>
      <c r="AV186" s="169"/>
      <c r="AW186" s="169"/>
      <c r="AX186" s="169"/>
      <c r="AY186">
        <f t="shared" ref="AY186:AY187" si="16">$AY$184</f>
        <v>1</v>
      </c>
    </row>
    <row r="187" spans="1:51" ht="76.150000000000006" customHeight="1" x14ac:dyDescent="0.15">
      <c r="A187" s="585">
        <v>1</v>
      </c>
      <c r="B187" s="585">
        <v>1</v>
      </c>
      <c r="C187" s="173" t="s">
        <v>744</v>
      </c>
      <c r="D187" s="173"/>
      <c r="E187" s="173"/>
      <c r="F187" s="173"/>
      <c r="G187" s="173"/>
      <c r="H187" s="173"/>
      <c r="I187" s="173"/>
      <c r="J187" s="174">
        <v>6010905003818</v>
      </c>
      <c r="K187" s="174"/>
      <c r="L187" s="174"/>
      <c r="M187" s="174"/>
      <c r="N187" s="174"/>
      <c r="O187" s="174"/>
      <c r="P187" s="175" t="s">
        <v>745</v>
      </c>
      <c r="Q187" s="175"/>
      <c r="R187" s="175"/>
      <c r="S187" s="175"/>
      <c r="T187" s="175"/>
      <c r="U187" s="175"/>
      <c r="V187" s="175"/>
      <c r="W187" s="175"/>
      <c r="X187" s="175"/>
      <c r="Y187" s="176">
        <v>20</v>
      </c>
      <c r="Z187" s="177"/>
      <c r="AA187" s="177"/>
      <c r="AB187" s="178"/>
      <c r="AC187" s="179" t="s">
        <v>273</v>
      </c>
      <c r="AD187" s="180"/>
      <c r="AE187" s="180"/>
      <c r="AF187" s="180"/>
      <c r="AG187" s="180"/>
      <c r="AH187" s="181">
        <v>1</v>
      </c>
      <c r="AI187" s="181"/>
      <c r="AJ187" s="181"/>
      <c r="AK187" s="181"/>
      <c r="AL187" s="182" t="s">
        <v>733</v>
      </c>
      <c r="AM187" s="183"/>
      <c r="AN187" s="183"/>
      <c r="AO187" s="184"/>
      <c r="AP187" s="185" t="s">
        <v>733</v>
      </c>
      <c r="AQ187" s="185"/>
      <c r="AR187" s="185"/>
      <c r="AS187" s="185"/>
      <c r="AT187" s="185"/>
      <c r="AU187" s="185"/>
      <c r="AV187" s="185"/>
      <c r="AW187" s="185"/>
      <c r="AX187" s="185"/>
      <c r="AY187">
        <f t="shared" si="16"/>
        <v>1</v>
      </c>
    </row>
    <row r="188" spans="1:51" ht="24.75" customHeight="1" x14ac:dyDescent="0.15">
      <c r="A188" s="93"/>
      <c r="B188" s="93"/>
      <c r="C188" s="93"/>
      <c r="D188" s="93"/>
      <c r="E188" s="93"/>
      <c r="F188" s="93"/>
      <c r="G188" s="93"/>
      <c r="H188" s="93"/>
      <c r="I188" s="93"/>
      <c r="J188" s="93"/>
      <c r="K188" s="93"/>
      <c r="L188" s="93"/>
      <c r="M188" s="93"/>
      <c r="N188" s="93"/>
      <c r="O188" s="93"/>
      <c r="P188" s="97"/>
      <c r="Q188" s="97"/>
      <c r="R188" s="97"/>
      <c r="S188" s="97"/>
      <c r="T188" s="97"/>
      <c r="U188" s="97"/>
      <c r="V188" s="97"/>
      <c r="W188" s="97"/>
      <c r="X188" s="97"/>
      <c r="Y188" s="98"/>
      <c r="Z188" s="98"/>
      <c r="AA188" s="98"/>
      <c r="AB188" s="98"/>
      <c r="AC188" s="98"/>
      <c r="AD188" s="98"/>
      <c r="AE188" s="98"/>
      <c r="AF188" s="98"/>
      <c r="AG188" s="98"/>
      <c r="AH188" s="98"/>
      <c r="AI188" s="98"/>
      <c r="AJ188" s="98"/>
      <c r="AK188" s="98"/>
      <c r="AL188" s="98"/>
      <c r="AM188" s="98"/>
      <c r="AN188" s="98"/>
      <c r="AO188" s="98"/>
      <c r="AP188" s="97"/>
      <c r="AQ188" s="97"/>
      <c r="AR188" s="97"/>
      <c r="AS188" s="97"/>
      <c r="AT188" s="97"/>
      <c r="AU188" s="97"/>
      <c r="AV188" s="97"/>
      <c r="AW188" s="97"/>
      <c r="AX188" s="97"/>
      <c r="AY188">
        <f>COUNTA($C$191)</f>
        <v>1</v>
      </c>
    </row>
    <row r="189" spans="1:51" ht="24.75" customHeight="1" x14ac:dyDescent="0.15">
      <c r="A189" s="93"/>
      <c r="B189" s="51" t="s">
        <v>176</v>
      </c>
      <c r="C189" s="93"/>
      <c r="D189" s="93"/>
      <c r="E189" s="93"/>
      <c r="F189" s="93"/>
      <c r="G189" s="93"/>
      <c r="H189" s="93"/>
      <c r="I189" s="93"/>
      <c r="J189" s="93"/>
      <c r="K189" s="93"/>
      <c r="L189" s="93"/>
      <c r="M189" s="93"/>
      <c r="N189" s="93"/>
      <c r="O189" s="93"/>
      <c r="P189" s="97"/>
      <c r="Q189" s="97"/>
      <c r="R189" s="97"/>
      <c r="S189" s="97"/>
      <c r="T189" s="97"/>
      <c r="U189" s="97"/>
      <c r="V189" s="97"/>
      <c r="W189" s="97"/>
      <c r="X189" s="97"/>
      <c r="Y189" s="98"/>
      <c r="Z189" s="98"/>
      <c r="AA189" s="98"/>
      <c r="AB189" s="98"/>
      <c r="AC189" s="98"/>
      <c r="AD189" s="98"/>
      <c r="AE189" s="98"/>
      <c r="AF189" s="98"/>
      <c r="AG189" s="98"/>
      <c r="AH189" s="98"/>
      <c r="AI189" s="98"/>
      <c r="AJ189" s="98"/>
      <c r="AK189" s="98"/>
      <c r="AL189" s="98"/>
      <c r="AM189" s="98"/>
      <c r="AN189" s="98"/>
      <c r="AO189" s="98"/>
      <c r="AP189" s="97"/>
      <c r="AQ189" s="97"/>
      <c r="AR189" s="97"/>
      <c r="AS189" s="97"/>
      <c r="AT189" s="97"/>
      <c r="AU189" s="97"/>
      <c r="AV189" s="97"/>
      <c r="AW189" s="97"/>
      <c r="AX189" s="97"/>
      <c r="AY189">
        <f>$AY$188</f>
        <v>1</v>
      </c>
    </row>
    <row r="190" spans="1:51" ht="59.25" customHeight="1" x14ac:dyDescent="0.15">
      <c r="A190" s="168"/>
      <c r="B190" s="168"/>
      <c r="C190" s="168" t="s">
        <v>25</v>
      </c>
      <c r="D190" s="168"/>
      <c r="E190" s="168"/>
      <c r="F190" s="168"/>
      <c r="G190" s="168"/>
      <c r="H190" s="168"/>
      <c r="I190" s="168"/>
      <c r="J190" s="169" t="s">
        <v>222</v>
      </c>
      <c r="K190" s="170"/>
      <c r="L190" s="170"/>
      <c r="M190" s="170"/>
      <c r="N190" s="170"/>
      <c r="O190" s="170"/>
      <c r="P190" s="168" t="s">
        <v>204</v>
      </c>
      <c r="Q190" s="168"/>
      <c r="R190" s="168"/>
      <c r="S190" s="168"/>
      <c r="T190" s="168"/>
      <c r="U190" s="168"/>
      <c r="V190" s="168"/>
      <c r="W190" s="168"/>
      <c r="X190" s="168"/>
      <c r="Y190" s="171" t="s">
        <v>220</v>
      </c>
      <c r="Z190" s="171"/>
      <c r="AA190" s="171"/>
      <c r="AB190" s="171"/>
      <c r="AC190" s="169" t="s">
        <v>251</v>
      </c>
      <c r="AD190" s="169"/>
      <c r="AE190" s="169"/>
      <c r="AF190" s="169"/>
      <c r="AG190" s="169"/>
      <c r="AH190" s="171" t="s">
        <v>270</v>
      </c>
      <c r="AI190" s="168"/>
      <c r="AJ190" s="168"/>
      <c r="AK190" s="168"/>
      <c r="AL190" s="168" t="s">
        <v>20</v>
      </c>
      <c r="AM190" s="168"/>
      <c r="AN190" s="168"/>
      <c r="AO190" s="172"/>
      <c r="AP190" s="169" t="s">
        <v>223</v>
      </c>
      <c r="AQ190" s="169"/>
      <c r="AR190" s="169"/>
      <c r="AS190" s="169"/>
      <c r="AT190" s="169"/>
      <c r="AU190" s="169"/>
      <c r="AV190" s="169"/>
      <c r="AW190" s="169"/>
      <c r="AX190" s="169"/>
      <c r="AY190">
        <f t="shared" ref="AY190:AY191" si="17">$AY$188</f>
        <v>1</v>
      </c>
    </row>
    <row r="191" spans="1:51" ht="30" customHeight="1" x14ac:dyDescent="0.15">
      <c r="A191" s="585">
        <v>1</v>
      </c>
      <c r="B191" s="585">
        <v>1</v>
      </c>
      <c r="C191" s="173" t="s">
        <v>671</v>
      </c>
      <c r="D191" s="173"/>
      <c r="E191" s="173"/>
      <c r="F191" s="173"/>
      <c r="G191" s="173"/>
      <c r="H191" s="173"/>
      <c r="I191" s="173"/>
      <c r="J191" s="174" t="s">
        <v>733</v>
      </c>
      <c r="K191" s="174"/>
      <c r="L191" s="174"/>
      <c r="M191" s="174"/>
      <c r="N191" s="174"/>
      <c r="O191" s="174"/>
      <c r="P191" s="175" t="s">
        <v>746</v>
      </c>
      <c r="Q191" s="175"/>
      <c r="R191" s="175"/>
      <c r="S191" s="175"/>
      <c r="T191" s="175"/>
      <c r="U191" s="175"/>
      <c r="V191" s="175"/>
      <c r="W191" s="175"/>
      <c r="X191" s="175"/>
      <c r="Y191" s="176">
        <v>4</v>
      </c>
      <c r="Z191" s="177"/>
      <c r="AA191" s="177"/>
      <c r="AB191" s="178"/>
      <c r="AC191" s="179" t="s">
        <v>75</v>
      </c>
      <c r="AD191" s="180"/>
      <c r="AE191" s="180"/>
      <c r="AF191" s="180"/>
      <c r="AG191" s="180"/>
      <c r="AH191" s="181" t="s">
        <v>733</v>
      </c>
      <c r="AI191" s="181"/>
      <c r="AJ191" s="181"/>
      <c r="AK191" s="181"/>
      <c r="AL191" s="182" t="s">
        <v>733</v>
      </c>
      <c r="AM191" s="183"/>
      <c r="AN191" s="183"/>
      <c r="AO191" s="184"/>
      <c r="AP191" s="185" t="s">
        <v>733</v>
      </c>
      <c r="AQ191" s="185"/>
      <c r="AR191" s="185"/>
      <c r="AS191" s="185"/>
      <c r="AT191" s="185"/>
      <c r="AU191" s="185"/>
      <c r="AV191" s="185"/>
      <c r="AW191" s="185"/>
      <c r="AX191" s="185"/>
      <c r="AY191">
        <f t="shared" si="17"/>
        <v>1</v>
      </c>
    </row>
    <row r="192" spans="1:51" ht="24.75" customHeight="1" x14ac:dyDescent="0.15">
      <c r="A192" s="186" t="s">
        <v>246</v>
      </c>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8"/>
      <c r="AL192" s="116" t="s">
        <v>255</v>
      </c>
      <c r="AM192" s="117"/>
      <c r="AN192" s="117"/>
      <c r="AO192" s="60" t="s">
        <v>646</v>
      </c>
      <c r="AP192" s="87"/>
      <c r="AQ192" s="87"/>
      <c r="AR192" s="87"/>
      <c r="AS192" s="87"/>
      <c r="AT192" s="87"/>
      <c r="AU192" s="87"/>
      <c r="AV192" s="87"/>
      <c r="AW192" s="87"/>
      <c r="AX192" s="99"/>
      <c r="AY192">
        <f>COUNTIF($AO$192,"☑")</f>
        <v>1</v>
      </c>
    </row>
  </sheetData>
  <sheetProtection formatRows="0"/>
  <dataConsolidate/>
  <mergeCells count="708">
    <mergeCell ref="A98:D98"/>
    <mergeCell ref="O102:P102"/>
    <mergeCell ref="AA102:AB102"/>
    <mergeCell ref="AM102:AN102"/>
    <mergeCell ref="AO102:AP102"/>
    <mergeCell ref="AR102:AS102"/>
    <mergeCell ref="AU102:AV102"/>
    <mergeCell ref="A99:D99"/>
    <mergeCell ref="E99:P99"/>
    <mergeCell ref="Q99:AB99"/>
    <mergeCell ref="AC99:AN99"/>
    <mergeCell ref="AO99:AX99"/>
    <mergeCell ref="A100:D100"/>
    <mergeCell ref="E100:P100"/>
    <mergeCell ref="Q100:AB100"/>
    <mergeCell ref="AC100:AN100"/>
    <mergeCell ref="AO100:AX100"/>
    <mergeCell ref="A101:D101"/>
    <mergeCell ref="E101:G101"/>
    <mergeCell ref="I101:J101"/>
    <mergeCell ref="L101:M101"/>
    <mergeCell ref="O101:P101"/>
    <mergeCell ref="Q101:S101"/>
    <mergeCell ref="E92:P92"/>
    <mergeCell ref="Q92:AB92"/>
    <mergeCell ref="AC92:AN92"/>
    <mergeCell ref="AU101:AV101"/>
    <mergeCell ref="E97:P97"/>
    <mergeCell ref="Q97:AB97"/>
    <mergeCell ref="AC97:AN97"/>
    <mergeCell ref="AO97:AX97"/>
    <mergeCell ref="E98:P98"/>
    <mergeCell ref="Q98:AB98"/>
    <mergeCell ref="AC98:AN98"/>
    <mergeCell ref="AO98:AX98"/>
    <mergeCell ref="AJ101:AK101"/>
    <mergeCell ref="AM101:AN101"/>
    <mergeCell ref="AO101:AP101"/>
    <mergeCell ref="AR101:AS101"/>
    <mergeCell ref="A12:F21"/>
    <mergeCell ref="AS35:AX35"/>
    <mergeCell ref="G22:O22"/>
    <mergeCell ref="G23:O23"/>
    <mergeCell ref="G24:O24"/>
    <mergeCell ref="G25:O25"/>
    <mergeCell ref="A22:F27"/>
    <mergeCell ref="AD22:AX22"/>
    <mergeCell ref="AD23:AX27"/>
    <mergeCell ref="W22:AC22"/>
    <mergeCell ref="A95:D95"/>
    <mergeCell ref="E95:P95"/>
    <mergeCell ref="Q95:AB95"/>
    <mergeCell ref="AC95:AN95"/>
    <mergeCell ref="AO95:AX95"/>
    <mergeCell ref="E96:P96"/>
    <mergeCell ref="Q96:AB96"/>
    <mergeCell ref="AC96:AN96"/>
    <mergeCell ref="AO96:AX96"/>
    <mergeCell ref="A92:D92"/>
    <mergeCell ref="AD2:AH2"/>
    <mergeCell ref="AJ2:AM2"/>
    <mergeCell ref="G8:X8"/>
    <mergeCell ref="C68:AC68"/>
    <mergeCell ref="AD68:AF68"/>
    <mergeCell ref="AO2:AQ2"/>
    <mergeCell ref="AS2:AU2"/>
    <mergeCell ref="P27:V27"/>
    <mergeCell ref="W27:AC27"/>
    <mergeCell ref="W23:AC23"/>
    <mergeCell ref="W24:AC24"/>
    <mergeCell ref="G43:AX43"/>
    <mergeCell ref="E42:F42"/>
    <mergeCell ref="G42:AX42"/>
    <mergeCell ref="G48:X49"/>
    <mergeCell ref="Y48:AA49"/>
    <mergeCell ref="AB48:AD49"/>
    <mergeCell ref="AE48:AH49"/>
    <mergeCell ref="AI48:AL49"/>
    <mergeCell ref="AM48:AP49"/>
    <mergeCell ref="E44:F51"/>
    <mergeCell ref="AQ40:AX40"/>
    <mergeCell ref="AQ44:AT44"/>
    <mergeCell ref="AU44:AX44"/>
    <mergeCell ref="AE39:AH39"/>
    <mergeCell ref="AE44:AH45"/>
    <mergeCell ref="Y161:AB161"/>
    <mergeCell ref="C161:I161"/>
    <mergeCell ref="P161:X161"/>
    <mergeCell ref="Y46:AA46"/>
    <mergeCell ref="AB46:AD46"/>
    <mergeCell ref="AE46:AH46"/>
    <mergeCell ref="Y44:AA45"/>
    <mergeCell ref="AB44:AD45"/>
    <mergeCell ref="AU48:AX48"/>
    <mergeCell ref="AQ49:AR49"/>
    <mergeCell ref="AS49:AT49"/>
    <mergeCell ref="AU49:AV49"/>
    <mergeCell ref="AW49:AX49"/>
    <mergeCell ref="AQ48:AT48"/>
    <mergeCell ref="G46:X47"/>
    <mergeCell ref="G50:X51"/>
    <mergeCell ref="Y50:AA50"/>
    <mergeCell ref="AB50:AD50"/>
    <mergeCell ref="E43:F43"/>
    <mergeCell ref="AW2:AX2"/>
    <mergeCell ref="AU30:AX30"/>
    <mergeCell ref="AU31:AX31"/>
    <mergeCell ref="AU32:AX32"/>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AP187:AX187"/>
    <mergeCell ref="A190:B190"/>
    <mergeCell ref="A191:B191"/>
    <mergeCell ref="G156:K156"/>
    <mergeCell ref="L156:X156"/>
    <mergeCell ref="Y156:AB156"/>
    <mergeCell ref="AC156:AG156"/>
    <mergeCell ref="AH156:AT156"/>
    <mergeCell ref="AU156:AX156"/>
    <mergeCell ref="A186:B186"/>
    <mergeCell ref="A187:B187"/>
    <mergeCell ref="C187:I187"/>
    <mergeCell ref="J187:O187"/>
    <mergeCell ref="P187:X187"/>
    <mergeCell ref="Y187:AB187"/>
    <mergeCell ref="AC187:AG187"/>
    <mergeCell ref="AH187:AK187"/>
    <mergeCell ref="AL187:AO187"/>
    <mergeCell ref="AH182:AK182"/>
    <mergeCell ref="AL182:AO182"/>
    <mergeCell ref="AP182:AX182"/>
    <mergeCell ref="C183:I183"/>
    <mergeCell ref="J183:O183"/>
    <mergeCell ref="P183:X183"/>
    <mergeCell ref="Y183:AB183"/>
    <mergeCell ref="AC183:AG183"/>
    <mergeCell ref="AH183:AK183"/>
    <mergeCell ref="AL183:AO183"/>
    <mergeCell ref="AP183:AX183"/>
    <mergeCell ref="A179:B179"/>
    <mergeCell ref="A178:B178"/>
    <mergeCell ref="A182:B182"/>
    <mergeCell ref="A183:B183"/>
    <mergeCell ref="C182:I182"/>
    <mergeCell ref="J182:O182"/>
    <mergeCell ref="P182:X182"/>
    <mergeCell ref="Y182:AB182"/>
    <mergeCell ref="AC182:AG182"/>
    <mergeCell ref="A174:B174"/>
    <mergeCell ref="A175:B175"/>
    <mergeCell ref="C174:I174"/>
    <mergeCell ref="J174:O174"/>
    <mergeCell ref="P174:X174"/>
    <mergeCell ref="Y174:AB174"/>
    <mergeCell ref="AC174:AG174"/>
    <mergeCell ref="AH174:AK174"/>
    <mergeCell ref="AL174:AO174"/>
    <mergeCell ref="A170:B170"/>
    <mergeCell ref="A171:B171"/>
    <mergeCell ref="C171:I171"/>
    <mergeCell ref="J171:O171"/>
    <mergeCell ref="P171:X171"/>
    <mergeCell ref="Y171:AB171"/>
    <mergeCell ref="AC171:AG171"/>
    <mergeCell ref="AH171:AK171"/>
    <mergeCell ref="AL171:AO171"/>
    <mergeCell ref="AP165:AX165"/>
    <mergeCell ref="C166:I166"/>
    <mergeCell ref="J166:O166"/>
    <mergeCell ref="P166:X166"/>
    <mergeCell ref="Y166:AB166"/>
    <mergeCell ref="AC166:AG166"/>
    <mergeCell ref="AH166:AK166"/>
    <mergeCell ref="AP166:AX166"/>
    <mergeCell ref="AC167:AG167"/>
    <mergeCell ref="AH167:AK167"/>
    <mergeCell ref="AL167:AO167"/>
    <mergeCell ref="AP167:AX167"/>
    <mergeCell ref="A167:B167"/>
    <mergeCell ref="AL166:AO166"/>
    <mergeCell ref="C167:I167"/>
    <mergeCell ref="J167:O167"/>
    <mergeCell ref="P167:X167"/>
    <mergeCell ref="Y167:AB167"/>
    <mergeCell ref="A165:B165"/>
    <mergeCell ref="A166:B166"/>
    <mergeCell ref="C165:I165"/>
    <mergeCell ref="J165:O165"/>
    <mergeCell ref="P165:X165"/>
    <mergeCell ref="Y165:AB165"/>
    <mergeCell ref="AC165:AG165"/>
    <mergeCell ref="AH165:AK165"/>
    <mergeCell ref="AL165:AO165"/>
    <mergeCell ref="AH162:AK162"/>
    <mergeCell ref="AL162:AO162"/>
    <mergeCell ref="J161:O161"/>
    <mergeCell ref="J162:O162"/>
    <mergeCell ref="Y162:AB162"/>
    <mergeCell ref="E52:AX52"/>
    <mergeCell ref="E53:AX54"/>
    <mergeCell ref="AP161:AX161"/>
    <mergeCell ref="AQ45:AR45"/>
    <mergeCell ref="AU45:AV45"/>
    <mergeCell ref="AP162:AX162"/>
    <mergeCell ref="G44:X45"/>
    <mergeCell ref="P162:X162"/>
    <mergeCell ref="AI46:AL46"/>
    <mergeCell ref="A55:AX55"/>
    <mergeCell ref="AW45:AX45"/>
    <mergeCell ref="AS45:AT45"/>
    <mergeCell ref="AO92:AX92"/>
    <mergeCell ref="A93:D93"/>
    <mergeCell ref="E93:P93"/>
    <mergeCell ref="Q93:AB93"/>
    <mergeCell ref="AC93:AN93"/>
    <mergeCell ref="AO93:AX93"/>
    <mergeCell ref="A94:D94"/>
    <mergeCell ref="A162:B162"/>
    <mergeCell ref="A161:B161"/>
    <mergeCell ref="Y36:AA36"/>
    <mergeCell ref="AH152:AT152"/>
    <mergeCell ref="AU155:AX155"/>
    <mergeCell ref="AE41:AH41"/>
    <mergeCell ref="AI39:AL39"/>
    <mergeCell ref="AM41:AP41"/>
    <mergeCell ref="G149:AB149"/>
    <mergeCell ref="AC149:AX149"/>
    <mergeCell ref="G150:K150"/>
    <mergeCell ref="AM51:AP51"/>
    <mergeCell ref="AQ51:AT51"/>
    <mergeCell ref="AH161:AK161"/>
    <mergeCell ref="AL161:AO161"/>
    <mergeCell ref="AC155:AG155"/>
    <mergeCell ref="AH155:AT155"/>
    <mergeCell ref="AC161:AG161"/>
    <mergeCell ref="AC162:AG162"/>
    <mergeCell ref="A157:AK157"/>
    <mergeCell ref="AU152:AX152"/>
    <mergeCell ref="AU154:AX154"/>
    <mergeCell ref="G153:AB153"/>
    <mergeCell ref="AC153:AX153"/>
    <mergeCell ref="A3:AH3"/>
    <mergeCell ref="AJ3:AW3"/>
    <mergeCell ref="AG63:AX63"/>
    <mergeCell ref="A57:B5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8:AH38"/>
    <mergeCell ref="AI38:AL38"/>
    <mergeCell ref="AM38:AP38"/>
    <mergeCell ref="Y7:AD7"/>
    <mergeCell ref="Y32:AA32"/>
    <mergeCell ref="G155:K155"/>
    <mergeCell ref="L155:X155"/>
    <mergeCell ref="Y155:AB155"/>
    <mergeCell ref="G5:L5"/>
    <mergeCell ref="M5:R5"/>
    <mergeCell ref="S5:X5"/>
    <mergeCell ref="Y8:AD8"/>
    <mergeCell ref="A9:F9"/>
    <mergeCell ref="G9:AX9"/>
    <mergeCell ref="I15:O15"/>
    <mergeCell ref="P15:V15"/>
    <mergeCell ref="W15:AC15"/>
    <mergeCell ref="Y28:AA29"/>
    <mergeCell ref="Y30:AA30"/>
    <mergeCell ref="Y31:AA31"/>
    <mergeCell ref="P28:X29"/>
    <mergeCell ref="AB28:AD29"/>
    <mergeCell ref="AB30:AD30"/>
    <mergeCell ref="A28:F32"/>
    <mergeCell ref="G152:K152"/>
    <mergeCell ref="L152:X152"/>
    <mergeCell ref="Y152:AB152"/>
    <mergeCell ref="AB31:AD31"/>
    <mergeCell ref="G154:K154"/>
    <mergeCell ref="G148:K148"/>
    <mergeCell ref="L148:X148"/>
    <mergeCell ref="Y148:AB148"/>
    <mergeCell ref="AC148:AG148"/>
    <mergeCell ref="AH148:AT148"/>
    <mergeCell ref="AU148:AX148"/>
    <mergeCell ref="L150:X150"/>
    <mergeCell ref="AC152:AG152"/>
    <mergeCell ref="AC154:AG154"/>
    <mergeCell ref="AH154:AT154"/>
    <mergeCell ref="L154:X154"/>
    <mergeCell ref="Y154:AB154"/>
    <mergeCell ref="Y150:AB150"/>
    <mergeCell ref="AC150:AG150"/>
    <mergeCell ref="AH150:AT150"/>
    <mergeCell ref="AU150:AX150"/>
    <mergeCell ref="G151:K151"/>
    <mergeCell ref="L151:X151"/>
    <mergeCell ref="Y151:AB151"/>
    <mergeCell ref="AC151:AG151"/>
    <mergeCell ref="AH151:AT151"/>
    <mergeCell ref="AU151:AX151"/>
    <mergeCell ref="G144:AB144"/>
    <mergeCell ref="AC144:AX144"/>
    <mergeCell ref="G145:K145"/>
    <mergeCell ref="L145:X145"/>
    <mergeCell ref="C81:F81"/>
    <mergeCell ref="G147:K147"/>
    <mergeCell ref="L147:X147"/>
    <mergeCell ref="Y147:AB147"/>
    <mergeCell ref="AC147:AG147"/>
    <mergeCell ref="AH147:AT147"/>
    <mergeCell ref="AU147:AX147"/>
    <mergeCell ref="E94:P94"/>
    <mergeCell ref="Q94:AB94"/>
    <mergeCell ref="AC94:AN94"/>
    <mergeCell ref="AO94:AX94"/>
    <mergeCell ref="AG102:AH102"/>
    <mergeCell ref="AJ102:AK102"/>
    <mergeCell ref="A97:D97"/>
    <mergeCell ref="A96:D96"/>
    <mergeCell ref="A102:D102"/>
    <mergeCell ref="E102:G102"/>
    <mergeCell ref="I102:J102"/>
    <mergeCell ref="L102:M102"/>
    <mergeCell ref="Q102:S102"/>
    <mergeCell ref="G146:K146"/>
    <mergeCell ref="L146:X146"/>
    <mergeCell ref="Y146:AB146"/>
    <mergeCell ref="AC146:AG146"/>
    <mergeCell ref="AH146:AT146"/>
    <mergeCell ref="Y145:AB145"/>
    <mergeCell ref="AC145:AG145"/>
    <mergeCell ref="AH145:AT145"/>
    <mergeCell ref="AU145:AX145"/>
    <mergeCell ref="Y142:AB142"/>
    <mergeCell ref="C58:AC58"/>
    <mergeCell ref="C59:AC59"/>
    <mergeCell ref="C60:AC60"/>
    <mergeCell ref="AG56:AX56"/>
    <mergeCell ref="G143:K143"/>
    <mergeCell ref="L143:X143"/>
    <mergeCell ref="Y143:AB143"/>
    <mergeCell ref="AC143:AG143"/>
    <mergeCell ref="AH143:AT143"/>
    <mergeCell ref="AU143:AX143"/>
    <mergeCell ref="AD62:AF62"/>
    <mergeCell ref="AD59:AF59"/>
    <mergeCell ref="AC139:AG139"/>
    <mergeCell ref="L139:X139"/>
    <mergeCell ref="AC138:AG138"/>
    <mergeCell ref="U102:V102"/>
    <mergeCell ref="X102:Y102"/>
    <mergeCell ref="AC102:AE102"/>
    <mergeCell ref="U101:V101"/>
    <mergeCell ref="X101:Y101"/>
    <mergeCell ref="AA101:AB101"/>
    <mergeCell ref="AC101:AE101"/>
    <mergeCell ref="AG101:AH101"/>
    <mergeCell ref="AC137:AX137"/>
    <mergeCell ref="C61:D62"/>
    <mergeCell ref="Y138:AB138"/>
    <mergeCell ref="A86:E86"/>
    <mergeCell ref="A81:B82"/>
    <mergeCell ref="Y139:AB139"/>
    <mergeCell ref="AH140:AT140"/>
    <mergeCell ref="A87:AX87"/>
    <mergeCell ref="AR15:AX15"/>
    <mergeCell ref="AU46:AX46"/>
    <mergeCell ref="C66:AC66"/>
    <mergeCell ref="AD69:AF69"/>
    <mergeCell ref="AG67:AX67"/>
    <mergeCell ref="C63:AC63"/>
    <mergeCell ref="G138:K138"/>
    <mergeCell ref="L138:X138"/>
    <mergeCell ref="AE50:AH50"/>
    <mergeCell ref="AI50:AL50"/>
    <mergeCell ref="AM50:AP50"/>
    <mergeCell ref="AQ50:AT50"/>
    <mergeCell ref="AU50:AX50"/>
    <mergeCell ref="Y51:AA51"/>
    <mergeCell ref="AB51:AD51"/>
    <mergeCell ref="AE51:AH51"/>
    <mergeCell ref="G12:O12"/>
    <mergeCell ref="P14:V14"/>
    <mergeCell ref="I14:O14"/>
    <mergeCell ref="I17:O17"/>
    <mergeCell ref="I13:O13"/>
    <mergeCell ref="AQ28:AT28"/>
    <mergeCell ref="G28:O29"/>
    <mergeCell ref="AD13:AJ13"/>
    <mergeCell ref="A74:B80"/>
    <mergeCell ref="AD67:AF67"/>
    <mergeCell ref="Y39:AA39"/>
    <mergeCell ref="AB39:AD39"/>
    <mergeCell ref="G40:X41"/>
    <mergeCell ref="Y40:AA40"/>
    <mergeCell ref="A70:B73"/>
    <mergeCell ref="C70:AC70"/>
    <mergeCell ref="AR14:AX14"/>
    <mergeCell ref="AK15:AQ15"/>
    <mergeCell ref="AG72:AX72"/>
    <mergeCell ref="AD63:AF63"/>
    <mergeCell ref="AD15:AJ15"/>
    <mergeCell ref="P19:V19"/>
    <mergeCell ref="AI51:AL51"/>
    <mergeCell ref="AU51:AX51"/>
    <mergeCell ref="A10:F10"/>
    <mergeCell ref="AR12:AX12"/>
    <mergeCell ref="G13:H18"/>
    <mergeCell ref="F86:AX86"/>
    <mergeCell ref="E61:AC61"/>
    <mergeCell ref="E62:AC62"/>
    <mergeCell ref="AG69:AX69"/>
    <mergeCell ref="A85:AX85"/>
    <mergeCell ref="AG70:AX70"/>
    <mergeCell ref="AD58:AF58"/>
    <mergeCell ref="AG66:AX66"/>
    <mergeCell ref="A83:AX83"/>
    <mergeCell ref="C82:F82"/>
    <mergeCell ref="W12:AC12"/>
    <mergeCell ref="AR20:AX20"/>
    <mergeCell ref="AI44:AL45"/>
    <mergeCell ref="AM44:AP45"/>
    <mergeCell ref="AD65:AF65"/>
    <mergeCell ref="C73:AC73"/>
    <mergeCell ref="G10:AX10"/>
    <mergeCell ref="AD14:AJ14"/>
    <mergeCell ref="AK14:AQ14"/>
    <mergeCell ref="P13:V13"/>
    <mergeCell ref="P17:V17"/>
    <mergeCell ref="G4:X4"/>
    <mergeCell ref="Y4:AD4"/>
    <mergeCell ref="AE4:AP4"/>
    <mergeCell ref="AQ4:AX4"/>
    <mergeCell ref="A5:F5"/>
    <mergeCell ref="C64:AC64"/>
    <mergeCell ref="G11:AX11"/>
    <mergeCell ref="Y5:AD5"/>
    <mergeCell ref="AE5:AP5"/>
    <mergeCell ref="AQ5:AX5"/>
    <mergeCell ref="A4:F4"/>
    <mergeCell ref="A6:F6"/>
    <mergeCell ref="AK12:AQ12"/>
    <mergeCell ref="W14:AC14"/>
    <mergeCell ref="AG59:AX59"/>
    <mergeCell ref="AG64:AX64"/>
    <mergeCell ref="C57:AC57"/>
    <mergeCell ref="I16:O16"/>
    <mergeCell ref="P16:V16"/>
    <mergeCell ref="AD60:AF60"/>
    <mergeCell ref="I18:O18"/>
    <mergeCell ref="AD12:AJ12"/>
    <mergeCell ref="AE8:AX8"/>
    <mergeCell ref="W16:AC16"/>
    <mergeCell ref="W13:AC13"/>
    <mergeCell ref="G30:O32"/>
    <mergeCell ref="A11:F11"/>
    <mergeCell ref="AD61:AF61"/>
    <mergeCell ref="G140:K140"/>
    <mergeCell ref="L140:X140"/>
    <mergeCell ref="AH139:AT139"/>
    <mergeCell ref="Y140:AB140"/>
    <mergeCell ref="AC140:AG140"/>
    <mergeCell ref="AH138:AT138"/>
    <mergeCell ref="G139:K139"/>
    <mergeCell ref="A88:E88"/>
    <mergeCell ref="AM46:AP46"/>
    <mergeCell ref="AQ46:AT46"/>
    <mergeCell ref="Y47:AA47"/>
    <mergeCell ref="AB47:AD47"/>
    <mergeCell ref="P12:V12"/>
    <mergeCell ref="AB32:AD32"/>
    <mergeCell ref="A89:AX89"/>
    <mergeCell ref="W17:AC17"/>
    <mergeCell ref="AD16:AJ16"/>
    <mergeCell ref="AR16:AX16"/>
    <mergeCell ref="AK16:AQ16"/>
    <mergeCell ref="P30:X32"/>
    <mergeCell ref="G141:K141"/>
    <mergeCell ref="AD71:AF71"/>
    <mergeCell ref="A137:F156"/>
    <mergeCell ref="AH141:AT141"/>
    <mergeCell ref="A84:AX84"/>
    <mergeCell ref="F88:AX88"/>
    <mergeCell ref="A60:B69"/>
    <mergeCell ref="C69:AC69"/>
    <mergeCell ref="A91:AX91"/>
    <mergeCell ref="AD73:AF73"/>
    <mergeCell ref="AU142:AX142"/>
    <mergeCell ref="AG60:AX62"/>
    <mergeCell ref="AU146:AX146"/>
    <mergeCell ref="C65:AC65"/>
    <mergeCell ref="AU138:AX138"/>
    <mergeCell ref="AD70:AF70"/>
    <mergeCell ref="L141:X141"/>
    <mergeCell ref="Y141:AB141"/>
    <mergeCell ref="AC141:AG141"/>
    <mergeCell ref="AU141:AX141"/>
    <mergeCell ref="AU140:AX140"/>
    <mergeCell ref="A90:AX90"/>
    <mergeCell ref="G142:K142"/>
    <mergeCell ref="L142:X142"/>
    <mergeCell ref="G6:AX6"/>
    <mergeCell ref="A39:F41"/>
    <mergeCell ref="G39:X39"/>
    <mergeCell ref="Y38:AA38"/>
    <mergeCell ref="AB37:AD37"/>
    <mergeCell ref="Y41:AA41"/>
    <mergeCell ref="AB41:AD41"/>
    <mergeCell ref="AB36:AD36"/>
    <mergeCell ref="A7:F7"/>
    <mergeCell ref="G7:X7"/>
    <mergeCell ref="A8:F8"/>
    <mergeCell ref="A36:F38"/>
    <mergeCell ref="G36:X36"/>
    <mergeCell ref="AE37:AH37"/>
    <mergeCell ref="AI37:AL37"/>
    <mergeCell ref="AM37:AP37"/>
    <mergeCell ref="AE36:AH36"/>
    <mergeCell ref="AI36:AL36"/>
    <mergeCell ref="AM36:AP36"/>
    <mergeCell ref="Y37:AA37"/>
    <mergeCell ref="AM39:AP39"/>
    <mergeCell ref="AB40:AD40"/>
    <mergeCell ref="G37:X38"/>
    <mergeCell ref="A35:AN35"/>
    <mergeCell ref="C162:I162"/>
    <mergeCell ref="A192:AK192"/>
    <mergeCell ref="AD56:AF56"/>
    <mergeCell ref="C56:AC56"/>
    <mergeCell ref="AG57:AX57"/>
    <mergeCell ref="AU47:AX47"/>
    <mergeCell ref="AU139:AX139"/>
    <mergeCell ref="AM47:AP47"/>
    <mergeCell ref="AQ47:AT47"/>
    <mergeCell ref="C72:AC72"/>
    <mergeCell ref="AE47:AH47"/>
    <mergeCell ref="AI47:AL47"/>
    <mergeCell ref="G82:AX82"/>
    <mergeCell ref="G81:AX81"/>
    <mergeCell ref="AD64:AF64"/>
    <mergeCell ref="G137:AB137"/>
    <mergeCell ref="AD74:AF74"/>
    <mergeCell ref="AC142:AG142"/>
    <mergeCell ref="AH142:AT142"/>
    <mergeCell ref="AG73:AX73"/>
    <mergeCell ref="C67:AC67"/>
    <mergeCell ref="A103:F136"/>
    <mergeCell ref="AG74:AX80"/>
    <mergeCell ref="C71:AC71"/>
    <mergeCell ref="C175:I175"/>
    <mergeCell ref="J175:O175"/>
    <mergeCell ref="P175:X175"/>
    <mergeCell ref="Y175:AB175"/>
    <mergeCell ref="AC175:AG175"/>
    <mergeCell ref="AH175:AK175"/>
    <mergeCell ref="AL175:AO175"/>
    <mergeCell ref="AP175:AX175"/>
    <mergeCell ref="C170:I170"/>
    <mergeCell ref="J170:O170"/>
    <mergeCell ref="P170:X170"/>
    <mergeCell ref="Y170:AB170"/>
    <mergeCell ref="AC170:AG170"/>
    <mergeCell ref="AH170:AK170"/>
    <mergeCell ref="AL170:AO170"/>
    <mergeCell ref="AP170:AX170"/>
    <mergeCell ref="AP171:AX171"/>
    <mergeCell ref="AP174:AX174"/>
    <mergeCell ref="C186:I186"/>
    <mergeCell ref="J186:O186"/>
    <mergeCell ref="P186:X186"/>
    <mergeCell ref="Y186:AB186"/>
    <mergeCell ref="AC186:AG186"/>
    <mergeCell ref="AH186:AK186"/>
    <mergeCell ref="AL186:AO186"/>
    <mergeCell ref="AP186:AX186"/>
    <mergeCell ref="C178:I178"/>
    <mergeCell ref="J178:O178"/>
    <mergeCell ref="P178:X178"/>
    <mergeCell ref="Y178:AB178"/>
    <mergeCell ref="AC178:AG178"/>
    <mergeCell ref="AH178:AK178"/>
    <mergeCell ref="AL178:AO178"/>
    <mergeCell ref="AP178:AX178"/>
    <mergeCell ref="C179:I179"/>
    <mergeCell ref="J179:O179"/>
    <mergeCell ref="P179:X179"/>
    <mergeCell ref="Y179:AB179"/>
    <mergeCell ref="AC179:AG179"/>
    <mergeCell ref="AH179:AK179"/>
    <mergeCell ref="AL179:AO179"/>
    <mergeCell ref="AP179:AX17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P191:AX191"/>
    <mergeCell ref="J76:K76"/>
    <mergeCell ref="C77:F77"/>
    <mergeCell ref="C78:F78"/>
    <mergeCell ref="C79:F79"/>
    <mergeCell ref="C80:F80"/>
    <mergeCell ref="AD66:AF66"/>
    <mergeCell ref="AG65:AX65"/>
    <mergeCell ref="AK21:AQ21"/>
    <mergeCell ref="AR21:AX21"/>
    <mergeCell ref="A33:F34"/>
    <mergeCell ref="G33:AX34"/>
    <mergeCell ref="AG58:AX58"/>
    <mergeCell ref="AD57:AF57"/>
    <mergeCell ref="AM40:AP40"/>
    <mergeCell ref="AB38:AD38"/>
    <mergeCell ref="AI41:AL41"/>
    <mergeCell ref="AQ41:AX41"/>
    <mergeCell ref="AQ39:AX39"/>
    <mergeCell ref="AE40:AH40"/>
    <mergeCell ref="AI40:AL40"/>
    <mergeCell ref="AG71:AX71"/>
    <mergeCell ref="C74:AC74"/>
    <mergeCell ref="AD72:AF72"/>
    <mergeCell ref="AE30:AH30"/>
    <mergeCell ref="G21:O21"/>
    <mergeCell ref="P21:V21"/>
    <mergeCell ref="W21:AC21"/>
    <mergeCell ref="AD21:AJ21"/>
    <mergeCell ref="AQ36:AT36"/>
    <mergeCell ref="AU36:AX36"/>
    <mergeCell ref="AQ37:AT37"/>
    <mergeCell ref="AQ38:AT38"/>
    <mergeCell ref="AU37:AX37"/>
    <mergeCell ref="AU38:AX38"/>
    <mergeCell ref="AQ29:AR29"/>
    <mergeCell ref="AE31:AH31"/>
    <mergeCell ref="AS29:AT29"/>
    <mergeCell ref="AW29:AX29"/>
    <mergeCell ref="AU29:AV29"/>
    <mergeCell ref="P22:V22"/>
    <mergeCell ref="P23:V23"/>
    <mergeCell ref="P24:V24"/>
    <mergeCell ref="P25:V25"/>
    <mergeCell ref="P26:V26"/>
    <mergeCell ref="G26:O26"/>
    <mergeCell ref="G27:O27"/>
    <mergeCell ref="W25:AC25"/>
    <mergeCell ref="W26:AC26"/>
    <mergeCell ref="AG68:AX68"/>
    <mergeCell ref="C42:D54"/>
    <mergeCell ref="A42:B54"/>
    <mergeCell ref="N80:AF80"/>
    <mergeCell ref="AO35:AQ35"/>
    <mergeCell ref="AL157:AN157"/>
    <mergeCell ref="AL192:AN192"/>
    <mergeCell ref="G77:H77"/>
    <mergeCell ref="G78:H78"/>
    <mergeCell ref="G79:H79"/>
    <mergeCell ref="G80:H80"/>
    <mergeCell ref="J77:K77"/>
    <mergeCell ref="J78:K78"/>
    <mergeCell ref="J79:K79"/>
    <mergeCell ref="J80:K80"/>
    <mergeCell ref="C76:F76"/>
    <mergeCell ref="G75:M75"/>
    <mergeCell ref="N75:AF75"/>
    <mergeCell ref="C75:F75"/>
    <mergeCell ref="G76:H76"/>
    <mergeCell ref="N77:AF77"/>
    <mergeCell ref="N78:AF78"/>
    <mergeCell ref="N79:AF79"/>
    <mergeCell ref="N76:AF76"/>
  </mergeCells>
  <phoneticPr fontId="10"/>
  <conditionalFormatting sqref="P14:AQ14">
    <cfRule type="expression" dxfId="425" priority="14139">
      <formula>IF(RIGHT(TEXT(P14,"0.#"),1)=".",FALSE,TRUE)</formula>
    </cfRule>
    <cfRule type="expression" dxfId="424" priority="14140">
      <formula>IF(RIGHT(TEXT(P14,"0.#"),1)=".",TRUE,FALSE)</formula>
    </cfRule>
  </conditionalFormatting>
  <conditionalFormatting sqref="P18:AX18">
    <cfRule type="expression" dxfId="423" priority="14015">
      <formula>IF(RIGHT(TEXT(P18,"0.#"),1)=".",FALSE,TRUE)</formula>
    </cfRule>
    <cfRule type="expression" dxfId="422" priority="14016">
      <formula>IF(RIGHT(TEXT(P18,"0.#"),1)=".",TRUE,FALSE)</formula>
    </cfRule>
  </conditionalFormatting>
  <conditionalFormatting sqref="Y143">
    <cfRule type="expression" dxfId="421" priority="14007">
      <formula>IF(RIGHT(TEXT(Y143,"0.#"),1)=".",FALSE,TRUE)</formula>
    </cfRule>
    <cfRule type="expression" dxfId="420" priority="14008">
      <formula>IF(RIGHT(TEXT(Y143,"0.#"),1)=".",TRUE,FALSE)</formula>
    </cfRule>
  </conditionalFormatting>
  <conditionalFormatting sqref="Y155 Y151 Y146">
    <cfRule type="expression" dxfId="419" priority="13789">
      <formula>IF(RIGHT(TEXT(Y146,"0.#"),1)=".",FALSE,TRUE)</formula>
    </cfRule>
    <cfRule type="expression" dxfId="418" priority="13790">
      <formula>IF(RIGHT(TEXT(Y146,"0.#"),1)=".",TRUE,FALSE)</formula>
    </cfRule>
  </conditionalFormatting>
  <conditionalFormatting sqref="P16:AQ17 P15:AX15 P13:AQ13">
    <cfRule type="expression" dxfId="417" priority="13837">
      <formula>IF(RIGHT(TEXT(P13,"0.#"),1)=".",FALSE,TRUE)</formula>
    </cfRule>
    <cfRule type="expression" dxfId="416" priority="13838">
      <formula>IF(RIGHT(TEXT(P13,"0.#"),1)=".",TRUE,FALSE)</formula>
    </cfRule>
  </conditionalFormatting>
  <conditionalFormatting sqref="P19:AJ19">
    <cfRule type="expression" dxfId="415" priority="13835">
      <formula>IF(RIGHT(TEXT(P19,"0.#"),1)=".",FALSE,TRUE)</formula>
    </cfRule>
    <cfRule type="expression" dxfId="414" priority="13836">
      <formula>IF(RIGHT(TEXT(P19,"0.#"),1)=".",TRUE,FALSE)</formula>
    </cfRule>
  </conditionalFormatting>
  <conditionalFormatting sqref="AE37 AQ37">
    <cfRule type="expression" dxfId="413" priority="13827">
      <formula>IF(RIGHT(TEXT(AE37,"0.#"),1)=".",FALSE,TRUE)</formula>
    </cfRule>
    <cfRule type="expression" dxfId="412" priority="13828">
      <formula>IF(RIGHT(TEXT(AE37,"0.#"),1)=".",TRUE,FALSE)</formula>
    </cfRule>
  </conditionalFormatting>
  <conditionalFormatting sqref="Y142">
    <cfRule type="expression" dxfId="411" priority="13813">
      <formula>IF(RIGHT(TEXT(Y142,"0.#"),1)=".",FALSE,TRUE)</formula>
    </cfRule>
    <cfRule type="expression" dxfId="410" priority="13814">
      <formula>IF(RIGHT(TEXT(Y142,"0.#"),1)=".",TRUE,FALSE)</formula>
    </cfRule>
  </conditionalFormatting>
  <conditionalFormatting sqref="AU140">
    <cfRule type="expression" dxfId="409" priority="13811">
      <formula>IF(RIGHT(TEXT(AU140,"0.#"),1)=".",FALSE,TRUE)</formula>
    </cfRule>
    <cfRule type="expression" dxfId="408" priority="13812">
      <formula>IF(RIGHT(TEXT(AU140,"0.#"),1)=".",TRUE,FALSE)</formula>
    </cfRule>
  </conditionalFormatting>
  <conditionalFormatting sqref="AU143">
    <cfRule type="expression" dxfId="407" priority="13809">
      <formula>IF(RIGHT(TEXT(AU143,"0.#"),1)=".",FALSE,TRUE)</formula>
    </cfRule>
    <cfRule type="expression" dxfId="406" priority="13810">
      <formula>IF(RIGHT(TEXT(AU143,"0.#"),1)=".",TRUE,FALSE)</formula>
    </cfRule>
  </conditionalFormatting>
  <conditionalFormatting sqref="AU141:AU142 AU139">
    <cfRule type="expression" dxfId="405" priority="13807">
      <formula>IF(RIGHT(TEXT(AU139,"0.#"),1)=".",FALSE,TRUE)</formula>
    </cfRule>
    <cfRule type="expression" dxfId="404" priority="13808">
      <formula>IF(RIGHT(TEXT(AU139,"0.#"),1)=".",TRUE,FALSE)</formula>
    </cfRule>
  </conditionalFormatting>
  <conditionalFormatting sqref="Y147">
    <cfRule type="expression" dxfId="403" priority="13793">
      <formula>IF(RIGHT(TEXT(Y147,"0.#"),1)=".",FALSE,TRUE)</formula>
    </cfRule>
    <cfRule type="expression" dxfId="402" priority="13794">
      <formula>IF(RIGHT(TEXT(Y147,"0.#"),1)=".",TRUE,FALSE)</formula>
    </cfRule>
  </conditionalFormatting>
  <conditionalFormatting sqref="Y156 Y152 Y148">
    <cfRule type="expression" dxfId="401" priority="13791">
      <formula>IF(RIGHT(TEXT(Y148,"0.#"),1)=".",FALSE,TRUE)</formula>
    </cfRule>
    <cfRule type="expression" dxfId="400" priority="13792">
      <formula>IF(RIGHT(TEXT(Y148,"0.#"),1)=".",TRUE,FALSE)</formula>
    </cfRule>
  </conditionalFormatting>
  <conditionalFormatting sqref="AU147">
    <cfRule type="expression" dxfId="399" priority="13787">
      <formula>IF(RIGHT(TEXT(AU147,"0.#"),1)=".",FALSE,TRUE)</formula>
    </cfRule>
    <cfRule type="expression" dxfId="398" priority="13788">
      <formula>IF(RIGHT(TEXT(AU147,"0.#"),1)=".",TRUE,FALSE)</formula>
    </cfRule>
  </conditionalFormatting>
  <conditionalFormatting sqref="AU156 AU152 AU148">
    <cfRule type="expression" dxfId="397" priority="13785">
      <formula>IF(RIGHT(TEXT(AU148,"0.#"),1)=".",FALSE,TRUE)</formula>
    </cfRule>
    <cfRule type="expression" dxfId="396" priority="13786">
      <formula>IF(RIGHT(TEXT(AU148,"0.#"),1)=".",TRUE,FALSE)</formula>
    </cfRule>
  </conditionalFormatting>
  <conditionalFormatting sqref="AU155 AU151 AU146">
    <cfRule type="expression" dxfId="395" priority="13783">
      <formula>IF(RIGHT(TEXT(AU146,"0.#"),1)=".",FALSE,TRUE)</formula>
    </cfRule>
    <cfRule type="expression" dxfId="394" priority="13784">
      <formula>IF(RIGHT(TEXT(AU146,"0.#"),1)=".",TRUE,FALSE)</formula>
    </cfRule>
  </conditionalFormatting>
  <conditionalFormatting sqref="AI37">
    <cfRule type="expression" dxfId="393" priority="13359">
      <formula>IF(RIGHT(TEXT(AI37,"0.#"),1)=".",FALSE,TRUE)</formula>
    </cfRule>
    <cfRule type="expression" dxfId="392" priority="13360">
      <formula>IF(RIGHT(TEXT(AI37,"0.#"),1)=".",TRUE,FALSE)</formula>
    </cfRule>
  </conditionalFormatting>
  <conditionalFormatting sqref="AM37">
    <cfRule type="expression" dxfId="391" priority="13357">
      <formula>IF(RIGHT(TEXT(AM37,"0.#"),1)=".",FALSE,TRUE)</formula>
    </cfRule>
    <cfRule type="expression" dxfId="390" priority="13358">
      <formula>IF(RIGHT(TEXT(AM37,"0.#"),1)=".",TRUE,FALSE)</formula>
    </cfRule>
  </conditionalFormatting>
  <conditionalFormatting sqref="AE38">
    <cfRule type="expression" dxfId="389" priority="13355">
      <formula>IF(RIGHT(TEXT(AE38,"0.#"),1)=".",FALSE,TRUE)</formula>
    </cfRule>
    <cfRule type="expression" dxfId="388" priority="13356">
      <formula>IF(RIGHT(TEXT(AE38,"0.#"),1)=".",TRUE,FALSE)</formula>
    </cfRule>
  </conditionalFormatting>
  <conditionalFormatting sqref="AI38">
    <cfRule type="expression" dxfId="387" priority="13353">
      <formula>IF(RIGHT(TEXT(AI38,"0.#"),1)=".",FALSE,TRUE)</formula>
    </cfRule>
    <cfRule type="expression" dxfId="386" priority="13354">
      <formula>IF(RIGHT(TEXT(AI38,"0.#"),1)=".",TRUE,FALSE)</formula>
    </cfRule>
  </conditionalFormatting>
  <conditionalFormatting sqref="AM38">
    <cfRule type="expression" dxfId="385" priority="13351">
      <formula>IF(RIGHT(TEXT(AM38,"0.#"),1)=".",FALSE,TRUE)</formula>
    </cfRule>
    <cfRule type="expression" dxfId="384" priority="13352">
      <formula>IF(RIGHT(TEXT(AM38,"0.#"),1)=".",TRUE,FALSE)</formula>
    </cfRule>
  </conditionalFormatting>
  <conditionalFormatting sqref="AM40">
    <cfRule type="expression" dxfId="383" priority="13287">
      <formula>IF(RIGHT(TEXT(AM40,"0.#"),1)=".",FALSE,TRUE)</formula>
    </cfRule>
    <cfRule type="expression" dxfId="382" priority="13288">
      <formula>IF(RIGHT(TEXT(AM40,"0.#"),1)=".",TRUE,FALSE)</formula>
    </cfRule>
  </conditionalFormatting>
  <conditionalFormatting sqref="AE46:AE47 AI46:AI47 AM46:AM47">
    <cfRule type="expression" dxfId="381" priority="13191">
      <formula>IF(RIGHT(TEXT(AE46,"0.#"),1)=".",FALSE,TRUE)</formula>
    </cfRule>
    <cfRule type="expression" dxfId="380" priority="13192">
      <formula>IF(RIGHT(TEXT(AE46,"0.#"),1)=".",TRUE,FALSE)</formula>
    </cfRule>
  </conditionalFormatting>
  <conditionalFormatting sqref="AL162:AO162">
    <cfRule type="expression" dxfId="379" priority="2947">
      <formula>IF(AND(AL162&gt;=0, RIGHT(TEXT(AL162,"0.#"),1)&lt;&gt;"."),TRUE,FALSE)</formula>
    </cfRule>
    <cfRule type="expression" dxfId="378" priority="2948">
      <formula>IF(AND(AL162&gt;=0, RIGHT(TEXT(AL162,"0.#"),1)="."),TRUE,FALSE)</formula>
    </cfRule>
    <cfRule type="expression" dxfId="377" priority="2949">
      <formula>IF(AND(AL162&lt;0, RIGHT(TEXT(AL162,"0.#"),1)&lt;&gt;"."),TRUE,FALSE)</formula>
    </cfRule>
    <cfRule type="expression" dxfId="376" priority="2950">
      <formula>IF(AND(AL162&lt;0, RIGHT(TEXT(AL162,"0.#"),1)="."),TRUE,FALSE)</formula>
    </cfRule>
  </conditionalFormatting>
  <conditionalFormatting sqref="Y162">
    <cfRule type="expression" dxfId="375" priority="2945">
      <formula>IF(RIGHT(TEXT(Y162,"0.#"),1)=".",FALSE,TRUE)</formula>
    </cfRule>
    <cfRule type="expression" dxfId="374" priority="2946">
      <formula>IF(RIGHT(TEXT(Y162,"0.#"),1)=".",TRUE,FALSE)</formula>
    </cfRule>
  </conditionalFormatting>
  <conditionalFormatting sqref="AE50:AE51 AI50:AI51 AM50:AM51">
    <cfRule type="expression" dxfId="373" priority="2081">
      <formula>IF(RIGHT(TEXT(AE50,"0.#"),1)=".",FALSE,TRUE)</formula>
    </cfRule>
    <cfRule type="expression" dxfId="372" priority="2082">
      <formula>IF(RIGHT(TEXT(AE50,"0.#"),1)=".",TRUE,FALSE)</formula>
    </cfRule>
  </conditionalFormatting>
  <conditionalFormatting sqref="Y166:Y167">
    <cfRule type="expression" dxfId="371" priority="2199">
      <formula>IF(RIGHT(TEXT(Y166,"0.#"),1)=".",FALSE,TRUE)</formula>
    </cfRule>
    <cfRule type="expression" dxfId="370" priority="2200">
      <formula>IF(RIGHT(TEXT(Y166,"0.#"),1)=".",TRUE,FALSE)</formula>
    </cfRule>
  </conditionalFormatting>
  <conditionalFormatting sqref="Y171">
    <cfRule type="expression" dxfId="369" priority="2187">
      <formula>IF(RIGHT(TEXT(Y171,"0.#"),1)=".",FALSE,TRUE)</formula>
    </cfRule>
    <cfRule type="expression" dxfId="368" priority="2188">
      <formula>IF(RIGHT(TEXT(Y171,"0.#"),1)=".",TRUE,FALSE)</formula>
    </cfRule>
  </conditionalFormatting>
  <conditionalFormatting sqref="Y175">
    <cfRule type="expression" dxfId="367" priority="2175">
      <formula>IF(RIGHT(TEXT(Y175,"0.#"),1)=".",FALSE,TRUE)</formula>
    </cfRule>
    <cfRule type="expression" dxfId="366" priority="2176">
      <formula>IF(RIGHT(TEXT(Y175,"0.#"),1)=".",TRUE,FALSE)</formula>
    </cfRule>
  </conditionalFormatting>
  <conditionalFormatting sqref="Y179">
    <cfRule type="expression" dxfId="365" priority="2163">
      <formula>IF(RIGHT(TEXT(Y179,"0.#"),1)=".",FALSE,TRUE)</formula>
    </cfRule>
    <cfRule type="expression" dxfId="364" priority="2164">
      <formula>IF(RIGHT(TEXT(Y179,"0.#"),1)=".",TRUE,FALSE)</formula>
    </cfRule>
  </conditionalFormatting>
  <conditionalFormatting sqref="AL167:AO167">
    <cfRule type="expression" dxfId="363" priority="2201">
      <formula>IF(AND(AL167&gt;=0, RIGHT(TEXT(AL167,"0.#"),1)&lt;&gt;"."),TRUE,FALSE)</formula>
    </cfRule>
    <cfRule type="expression" dxfId="362" priority="2202">
      <formula>IF(AND(AL167&gt;=0, RIGHT(TEXT(AL167,"0.#"),1)="."),TRUE,FALSE)</formula>
    </cfRule>
    <cfRule type="expression" dxfId="361" priority="2203">
      <formula>IF(AND(AL167&lt;0, RIGHT(TEXT(AL167,"0.#"),1)&lt;&gt;"."),TRUE,FALSE)</formula>
    </cfRule>
    <cfRule type="expression" dxfId="360" priority="2204">
      <formula>IF(AND(AL167&lt;0, RIGHT(TEXT(AL167,"0.#"),1)="."),TRUE,FALSE)</formula>
    </cfRule>
  </conditionalFormatting>
  <conditionalFormatting sqref="AL175:AO175">
    <cfRule type="expression" dxfId="359" priority="2177">
      <formula>IF(AND(AL175&gt;=0, RIGHT(TEXT(AL175,"0.#"),1)&lt;&gt;"."),TRUE,FALSE)</formula>
    </cfRule>
    <cfRule type="expression" dxfId="358" priority="2178">
      <formula>IF(AND(AL175&gt;=0, RIGHT(TEXT(AL175,"0.#"),1)="."),TRUE,FALSE)</formula>
    </cfRule>
    <cfRule type="expression" dxfId="357" priority="2179">
      <formula>IF(AND(AL175&lt;0, RIGHT(TEXT(AL175,"0.#"),1)&lt;&gt;"."),TRUE,FALSE)</formula>
    </cfRule>
    <cfRule type="expression" dxfId="356" priority="2180">
      <formula>IF(AND(AL175&lt;0, RIGHT(TEXT(AL175,"0.#"),1)="."),TRUE,FALSE)</formula>
    </cfRule>
  </conditionalFormatting>
  <conditionalFormatting sqref="AL179:AO179">
    <cfRule type="expression" dxfId="355" priority="2165">
      <formula>IF(AND(AL179&gt;=0, RIGHT(TEXT(AL179,"0.#"),1)&lt;&gt;"."),TRUE,FALSE)</formula>
    </cfRule>
    <cfRule type="expression" dxfId="354" priority="2166">
      <formula>IF(AND(AL179&gt;=0, RIGHT(TEXT(AL179,"0.#"),1)="."),TRUE,FALSE)</formula>
    </cfRule>
    <cfRule type="expression" dxfId="353" priority="2167">
      <formula>IF(AND(AL179&lt;0, RIGHT(TEXT(AL179,"0.#"),1)&lt;&gt;"."),TRUE,FALSE)</formula>
    </cfRule>
    <cfRule type="expression" dxfId="352" priority="2168">
      <formula>IF(AND(AL179&lt;0, RIGHT(TEXT(AL179,"0.#"),1)="."),TRUE,FALSE)</formula>
    </cfRule>
  </conditionalFormatting>
  <conditionalFormatting sqref="AL183:AO183">
    <cfRule type="expression" dxfId="351" priority="2153">
      <formula>IF(AND(AL183&gt;=0, RIGHT(TEXT(AL183,"0.#"),1)&lt;&gt;"."),TRUE,FALSE)</formula>
    </cfRule>
    <cfRule type="expression" dxfId="350" priority="2154">
      <formula>IF(AND(AL183&gt;=0, RIGHT(TEXT(AL183,"0.#"),1)="."),TRUE,FALSE)</formula>
    </cfRule>
    <cfRule type="expression" dxfId="349" priority="2155">
      <formula>IF(AND(AL183&lt;0, RIGHT(TEXT(AL183,"0.#"),1)&lt;&gt;"."),TRUE,FALSE)</formula>
    </cfRule>
    <cfRule type="expression" dxfId="348" priority="2156">
      <formula>IF(AND(AL183&lt;0, RIGHT(TEXT(AL183,"0.#"),1)="."),TRUE,FALSE)</formula>
    </cfRule>
  </conditionalFormatting>
  <conditionalFormatting sqref="Y183">
    <cfRule type="expression" dxfId="347" priority="2151">
      <formula>IF(RIGHT(TEXT(Y183,"0.#"),1)=".",FALSE,TRUE)</formula>
    </cfRule>
    <cfRule type="expression" dxfId="346" priority="2152">
      <formula>IF(RIGHT(TEXT(Y183,"0.#"),1)=".",TRUE,FALSE)</formula>
    </cfRule>
  </conditionalFormatting>
  <conditionalFormatting sqref="Y187">
    <cfRule type="expression" dxfId="345" priority="2139">
      <formula>IF(RIGHT(TEXT(Y187,"0.#"),1)=".",FALSE,TRUE)</formula>
    </cfRule>
    <cfRule type="expression" dxfId="344" priority="2140">
      <formula>IF(RIGHT(TEXT(Y187,"0.#"),1)=".",TRUE,FALSE)</formula>
    </cfRule>
  </conditionalFormatting>
  <conditionalFormatting sqref="AL191:AO191">
    <cfRule type="expression" dxfId="343" priority="2129">
      <formula>IF(AND(AL191&gt;=0, RIGHT(TEXT(AL191,"0.#"),1)&lt;&gt;"."),TRUE,FALSE)</formula>
    </cfRule>
    <cfRule type="expression" dxfId="342" priority="2130">
      <formula>IF(AND(AL191&gt;=0, RIGHT(TEXT(AL191,"0.#"),1)="."),TRUE,FALSE)</formula>
    </cfRule>
    <cfRule type="expression" dxfId="341" priority="2131">
      <formula>IF(AND(AL191&lt;0, RIGHT(TEXT(AL191,"0.#"),1)&lt;&gt;"."),TRUE,FALSE)</formula>
    </cfRule>
    <cfRule type="expression" dxfId="340" priority="2132">
      <formula>IF(AND(AL191&lt;0, RIGHT(TEXT(AL191,"0.#"),1)="."),TRUE,FALSE)</formula>
    </cfRule>
  </conditionalFormatting>
  <conditionalFormatting sqref="Y191">
    <cfRule type="expression" dxfId="339" priority="2127">
      <formula>IF(RIGHT(TEXT(Y191,"0.#"),1)=".",FALSE,TRUE)</formula>
    </cfRule>
    <cfRule type="expression" dxfId="338" priority="2128">
      <formula>IF(RIGHT(TEXT(Y191,"0.#"),1)=".",TRUE,FALSE)</formula>
    </cfRule>
  </conditionalFormatting>
  <conditionalFormatting sqref="P27:AC27">
    <cfRule type="expression" dxfId="337" priority="137">
      <formula>IF(RIGHT(TEXT(P27,"0.#"),1)=".",FALSE,TRUE)</formula>
    </cfRule>
    <cfRule type="expression" dxfId="336" priority="138">
      <formula>IF(RIGHT(TEXT(P27,"0.#"),1)=".",TRUE,FALSE)</formula>
    </cfRule>
  </conditionalFormatting>
  <conditionalFormatting sqref="P23">
    <cfRule type="expression" dxfId="335" priority="131">
      <formula>IF(RIGHT(TEXT(P23,"0.#"),1)=".",FALSE,TRUE)</formula>
    </cfRule>
    <cfRule type="expression" dxfId="334" priority="132">
      <formula>IF(RIGHT(TEXT(P23,"0.#"),1)=".",TRUE,FALSE)</formula>
    </cfRule>
  </conditionalFormatting>
  <conditionalFormatting sqref="P24">
    <cfRule type="expression" dxfId="333" priority="129">
      <formula>IF(RIGHT(TEXT(P24,"0.#"),1)=".",FALSE,TRUE)</formula>
    </cfRule>
    <cfRule type="expression" dxfId="332" priority="130">
      <formula>IF(RIGHT(TEXT(P24,"0.#"),1)=".",TRUE,FALSE)</formula>
    </cfRule>
  </conditionalFormatting>
  <conditionalFormatting sqref="P25">
    <cfRule type="expression" dxfId="331" priority="125">
      <formula>IF(RIGHT(TEXT(P25,"0.#"),1)=".",FALSE,TRUE)</formula>
    </cfRule>
    <cfRule type="expression" dxfId="330" priority="126">
      <formula>IF(RIGHT(TEXT(P25,"0.#"),1)=".",TRUE,FALSE)</formula>
    </cfRule>
  </conditionalFormatting>
  <conditionalFormatting sqref="P26">
    <cfRule type="expression" dxfId="329" priority="121">
      <formula>IF(RIGHT(TEXT(P26,"0.#"),1)=".",FALSE,TRUE)</formula>
    </cfRule>
    <cfRule type="expression" dxfId="328" priority="122">
      <formula>IF(RIGHT(TEXT(P26,"0.#"),1)=".",TRUE,FALSE)</formula>
    </cfRule>
  </conditionalFormatting>
  <conditionalFormatting sqref="AU37">
    <cfRule type="expression" dxfId="327" priority="97">
      <formula>IF(RIGHT(TEXT(AU37,"0.#"),1)=".",FALSE,TRUE)</formula>
    </cfRule>
    <cfRule type="expression" dxfId="326" priority="98">
      <formula>IF(RIGHT(TEXT(AU37,"0.#"),1)=".",TRUE,FALSE)</formula>
    </cfRule>
  </conditionalFormatting>
  <conditionalFormatting sqref="AE40">
    <cfRule type="expression" dxfId="325" priority="95">
      <formula>IF(RIGHT(TEXT(AE40,"0.#"),1)=".",FALSE,TRUE)</formula>
    </cfRule>
    <cfRule type="expression" dxfId="324" priority="96">
      <formula>IF(RIGHT(TEXT(AE40,"0.#"),1)=".",TRUE,FALSE)</formula>
    </cfRule>
  </conditionalFormatting>
  <conditionalFormatting sqref="AE41">
    <cfRule type="expression" dxfId="323" priority="93">
      <formula>IF(RIGHT(TEXT(AE41,"0.#"),1)=".",FALSE,TRUE)</formula>
    </cfRule>
    <cfRule type="expression" dxfId="322" priority="94">
      <formula>IF(RIGHT(TEXT(AE41,"0.#"),1)=".",TRUE,FALSE)</formula>
    </cfRule>
  </conditionalFormatting>
  <conditionalFormatting sqref="AI40">
    <cfRule type="expression" dxfId="321" priority="91">
      <formula>IF(RIGHT(TEXT(AI40,"0.#"),1)=".",FALSE,TRUE)</formula>
    </cfRule>
    <cfRule type="expression" dxfId="320" priority="92">
      <formula>IF(RIGHT(TEXT(AI40,"0.#"),1)=".",TRUE,FALSE)</formula>
    </cfRule>
  </conditionalFormatting>
  <conditionalFormatting sqref="AI41 AM41">
    <cfRule type="expression" dxfId="319" priority="89">
      <formula>IF(RIGHT(TEXT(AI41,"0.#"),1)=".",FALSE,TRUE)</formula>
    </cfRule>
    <cfRule type="expression" dxfId="318" priority="90">
      <formula>IF(RIGHT(TEXT(AI41,"0.#"),1)=".",TRUE,FALSE)</formula>
    </cfRule>
  </conditionalFormatting>
  <conditionalFormatting sqref="Y140">
    <cfRule type="expression" dxfId="317" priority="79">
      <formula>IF(RIGHT(TEXT(Y140,"0.#"),1)=".",FALSE,TRUE)</formula>
    </cfRule>
    <cfRule type="expression" dxfId="316" priority="80">
      <formula>IF(RIGHT(TEXT(Y140,"0.#"),1)=".",TRUE,FALSE)</formula>
    </cfRule>
  </conditionalFormatting>
  <conditionalFormatting sqref="Y141 Y139">
    <cfRule type="expression" dxfId="315" priority="77">
      <formula>IF(RIGHT(TEXT(Y139,"0.#"),1)=".",FALSE,TRUE)</formula>
    </cfRule>
    <cfRule type="expression" dxfId="314" priority="78">
      <formula>IF(RIGHT(TEXT(Y139,"0.#"),1)=".",TRUE,FALSE)</formula>
    </cfRule>
  </conditionalFormatting>
  <conditionalFormatting sqref="AL187:AO187">
    <cfRule type="expression" dxfId="313" priority="73">
      <formula>IF(AND(AL187&gt;=0, RIGHT(TEXT(AL187,"0.#"),1)&lt;&gt;"."),TRUE,FALSE)</formula>
    </cfRule>
    <cfRule type="expression" dxfId="312" priority="74">
      <formula>IF(AND(AL187&gt;=0, RIGHT(TEXT(AL187,"0.#"),1)="."),TRUE,FALSE)</formula>
    </cfRule>
    <cfRule type="expression" dxfId="311" priority="75">
      <formula>IF(AND(AL187&lt;0, RIGHT(TEXT(AL187,"0.#"),1)&lt;&gt;"."),TRUE,FALSE)</formula>
    </cfRule>
    <cfRule type="expression" dxfId="310" priority="76">
      <formula>IF(AND(AL187&lt;0, RIGHT(TEXT(AL187,"0.#"),1)="."),TRUE,FALSE)</formula>
    </cfRule>
  </conditionalFormatting>
  <conditionalFormatting sqref="AL166:AO166">
    <cfRule type="expression" dxfId="309" priority="53">
      <formula>IF(AND(AL166&gt;=0, RIGHT(TEXT(AL166,"0.#"),1)&lt;&gt;"."),TRUE,FALSE)</formula>
    </cfRule>
    <cfRule type="expression" dxfId="308" priority="54">
      <formula>IF(AND(AL166&gt;=0, RIGHT(TEXT(AL166,"0.#"),1)="."),TRUE,FALSE)</formula>
    </cfRule>
    <cfRule type="expression" dxfId="307" priority="55">
      <formula>IF(AND(AL166&lt;0, RIGHT(TEXT(AL166,"0.#"),1)&lt;&gt;"."),TRUE,FALSE)</formula>
    </cfRule>
    <cfRule type="expression" dxfId="306" priority="56">
      <formula>IF(AND(AL166&lt;0, RIGHT(TEXT(AL166,"0.#"),1)="."),TRUE,FALSE)</formula>
    </cfRule>
  </conditionalFormatting>
  <conditionalFormatting sqref="AL171:AO171">
    <cfRule type="expression" dxfId="305" priority="49">
      <formula>IF(AND(AL171&gt;=0, RIGHT(TEXT(AL171,"0.#"),1)&lt;&gt;"."),TRUE,FALSE)</formula>
    </cfRule>
    <cfRule type="expression" dxfId="304" priority="50">
      <formula>IF(AND(AL171&gt;=0, RIGHT(TEXT(AL171,"0.#"),1)="."),TRUE,FALSE)</formula>
    </cfRule>
    <cfRule type="expression" dxfId="303" priority="51">
      <formula>IF(AND(AL171&lt;0, RIGHT(TEXT(AL171,"0.#"),1)&lt;&gt;"."),TRUE,FALSE)</formula>
    </cfRule>
    <cfRule type="expression" dxfId="302" priority="52">
      <formula>IF(AND(AL171&lt;0, RIGHT(TEXT(AL171,"0.#"),1)="."),TRUE,FALSE)</formula>
    </cfRule>
  </conditionalFormatting>
  <conditionalFormatting sqref="AE30">
    <cfRule type="expression" dxfId="301" priority="47">
      <formula>IF(RIGHT(TEXT(AE30,"0.#"),1)=".",FALSE,TRUE)</formula>
    </cfRule>
    <cfRule type="expression" dxfId="300" priority="48">
      <formula>IF(RIGHT(TEXT(AE30,"0.#"),1)=".",TRUE,FALSE)</formula>
    </cfRule>
  </conditionalFormatting>
  <conditionalFormatting sqref="AM32">
    <cfRule type="expression" dxfId="299" priority="31">
      <formula>IF(RIGHT(TEXT(AM32,"0.#"),1)=".",FALSE,TRUE)</formula>
    </cfRule>
    <cfRule type="expression" dxfId="298" priority="32">
      <formula>IF(RIGHT(TEXT(AM32,"0.#"),1)=".",TRUE,FALSE)</formula>
    </cfRule>
  </conditionalFormatting>
  <conditionalFormatting sqref="AE31">
    <cfRule type="expression" dxfId="297" priority="45">
      <formula>IF(RIGHT(TEXT(AE31,"0.#"),1)=".",FALSE,TRUE)</formula>
    </cfRule>
    <cfRule type="expression" dxfId="296" priority="46">
      <formula>IF(RIGHT(TEXT(AE31,"0.#"),1)=".",TRUE,FALSE)</formula>
    </cfRule>
  </conditionalFormatting>
  <conditionalFormatting sqref="AE32">
    <cfRule type="expression" dxfId="295" priority="43">
      <formula>IF(RIGHT(TEXT(AE32,"0.#"),1)=".",FALSE,TRUE)</formula>
    </cfRule>
    <cfRule type="expression" dxfId="294" priority="44">
      <formula>IF(RIGHT(TEXT(AE32,"0.#"),1)=".",TRUE,FALSE)</formula>
    </cfRule>
  </conditionalFormatting>
  <conditionalFormatting sqref="AI32">
    <cfRule type="expression" dxfId="293" priority="41">
      <formula>IF(RIGHT(TEXT(AI32,"0.#"),1)=".",FALSE,TRUE)</formula>
    </cfRule>
    <cfRule type="expression" dxfId="292" priority="42">
      <formula>IF(RIGHT(TEXT(AI32,"0.#"),1)=".",TRUE,FALSE)</formula>
    </cfRule>
  </conditionalFormatting>
  <conditionalFormatting sqref="AI31">
    <cfRule type="expression" dxfId="291" priority="39">
      <formula>IF(RIGHT(TEXT(AI31,"0.#"),1)=".",FALSE,TRUE)</formula>
    </cfRule>
    <cfRule type="expression" dxfId="290" priority="40">
      <formula>IF(RIGHT(TEXT(AI31,"0.#"),1)=".",TRUE,FALSE)</formula>
    </cfRule>
  </conditionalFormatting>
  <conditionalFormatting sqref="AI30">
    <cfRule type="expression" dxfId="289" priority="37">
      <formula>IF(RIGHT(TEXT(AI30,"0.#"),1)=".",FALSE,TRUE)</formula>
    </cfRule>
    <cfRule type="expression" dxfId="288" priority="38">
      <formula>IF(RIGHT(TEXT(AI30,"0.#"),1)=".",TRUE,FALSE)</formula>
    </cfRule>
  </conditionalFormatting>
  <conditionalFormatting sqref="AM30">
    <cfRule type="expression" dxfId="287" priority="35">
      <formula>IF(RIGHT(TEXT(AM30,"0.#"),1)=".",FALSE,TRUE)</formula>
    </cfRule>
    <cfRule type="expression" dxfId="286" priority="36">
      <formula>IF(RIGHT(TEXT(AM30,"0.#"),1)=".",TRUE,FALSE)</formula>
    </cfRule>
  </conditionalFormatting>
  <conditionalFormatting sqref="AM31">
    <cfRule type="expression" dxfId="285" priority="33">
      <formula>IF(RIGHT(TEXT(AM31,"0.#"),1)=".",FALSE,TRUE)</formula>
    </cfRule>
    <cfRule type="expression" dxfId="284" priority="34">
      <formula>IF(RIGHT(TEXT(AM31,"0.#"),1)=".",TRUE,FALSE)</formula>
    </cfRule>
  </conditionalFormatting>
  <conditionalFormatting sqref="AQ30:AQ32">
    <cfRule type="expression" dxfId="283" priority="25">
      <formula>IF(RIGHT(TEXT(AQ30,"0.#"),1)=".",FALSE,TRUE)</formula>
    </cfRule>
    <cfRule type="expression" dxfId="282" priority="26">
      <formula>IF(RIGHT(TEXT(AQ30,"0.#"),1)=".",TRUE,FALSE)</formula>
    </cfRule>
  </conditionalFormatting>
  <conditionalFormatting sqref="AU30:AU32">
    <cfRule type="expression" dxfId="281" priority="23">
      <formula>IF(RIGHT(TEXT(AU30,"0.#"),1)=".",FALSE,TRUE)</formula>
    </cfRule>
    <cfRule type="expression" dxfId="280" priority="24">
      <formula>IF(RIGHT(TEXT(AU30,"0.#"),1)=".",TRUE,FALSE)</formula>
    </cfRule>
  </conditionalFormatting>
  <conditionalFormatting sqref="AQ46:AQ47 AU46:AU47">
    <cfRule type="expression" dxfId="279" priority="21">
      <formula>IF(RIGHT(TEXT(AQ46,"0.#"),1)=".",FALSE,TRUE)</formula>
    </cfRule>
    <cfRule type="expression" dxfId="278" priority="22">
      <formula>IF(RIGHT(TEXT(AQ46,"0.#"),1)=".",TRUE,FALSE)</formula>
    </cfRule>
  </conditionalFormatting>
  <conditionalFormatting sqref="AQ50:AQ51 AU50:AU51">
    <cfRule type="expression" dxfId="277" priority="19">
      <formula>IF(RIGHT(TEXT(AQ50,"0.#"),1)=".",FALSE,TRUE)</formula>
    </cfRule>
    <cfRule type="expression" dxfId="276" priority="20">
      <formula>IF(RIGHT(TEXT(AQ50,"0.#"),1)=".",TRUE,FALSE)</formula>
    </cfRule>
  </conditionalFormatting>
  <conditionalFormatting sqref="AR13:AX13">
    <cfRule type="expression" dxfId="275" priority="17">
      <formula>IF(RIGHT(TEXT(AR13,"0.#"),1)=".",FALSE,TRUE)</formula>
    </cfRule>
    <cfRule type="expression" dxfId="274" priority="18">
      <formula>IF(RIGHT(TEXT(AR13,"0.#"),1)=".",TRUE,FALSE)</formula>
    </cfRule>
  </conditionalFormatting>
  <conditionalFormatting sqref="W23">
    <cfRule type="expression" dxfId="273" priority="15">
      <formula>IF(RIGHT(TEXT(W23,"0.#"),1)=".",FALSE,TRUE)</formula>
    </cfRule>
    <cfRule type="expression" dxfId="272" priority="16">
      <formula>IF(RIGHT(TEXT(W23,"0.#"),1)=".",TRUE,FALSE)</formula>
    </cfRule>
  </conditionalFormatting>
  <conditionalFormatting sqref="W24">
    <cfRule type="expression" dxfId="271" priority="13">
      <formula>IF(RIGHT(TEXT(W24,"0.#"),1)=".",FALSE,TRUE)</formula>
    </cfRule>
    <cfRule type="expression" dxfId="270" priority="14">
      <formula>IF(RIGHT(TEXT(W24,"0.#"),1)=".",TRUE,FALSE)</formula>
    </cfRule>
  </conditionalFormatting>
  <conditionalFormatting sqref="W25">
    <cfRule type="expression" dxfId="269" priority="11">
      <formula>IF(RIGHT(TEXT(W25,"0.#"),1)=".",FALSE,TRUE)</formula>
    </cfRule>
    <cfRule type="expression" dxfId="268" priority="12">
      <formula>IF(RIGHT(TEXT(W25,"0.#"),1)=".",TRUE,FALSE)</formula>
    </cfRule>
  </conditionalFormatting>
  <conditionalFormatting sqref="W26">
    <cfRule type="expression" dxfId="267" priority="9">
      <formula>IF(RIGHT(TEXT(W26,"0.#"),1)=".",FALSE,TRUE)</formula>
    </cfRule>
    <cfRule type="expression" dxfId="266" priority="10">
      <formula>IF(RIGHT(TEXT(W26,"0.#"),1)=".",TRUE,FALSE)</formula>
    </cfRule>
  </conditionalFormatting>
  <conditionalFormatting sqref="AQ38">
    <cfRule type="expression" dxfId="265" priority="7">
      <formula>IF(RIGHT(TEXT(AQ38,"0.#"),1)=".",FALSE,TRUE)</formula>
    </cfRule>
    <cfRule type="expression" dxfId="264" priority="8">
      <formula>IF(RIGHT(TEXT(AQ38,"0.#"),1)=".",TRUE,FALSE)</formula>
    </cfRule>
  </conditionalFormatting>
  <conditionalFormatting sqref="AU38">
    <cfRule type="expression" dxfId="263" priority="5">
      <formula>IF(RIGHT(TEXT(AU38,"0.#"),1)=".",FALSE,TRUE)</formula>
    </cfRule>
    <cfRule type="expression" dxfId="262" priority="6">
      <formula>IF(RIGHT(TEXT(AU38,"0.#"),1)=".",TRUE,FALSE)</formula>
    </cfRule>
  </conditionalFormatting>
  <conditionalFormatting sqref="AQ40">
    <cfRule type="expression" dxfId="261" priority="3">
      <formula>IF(RIGHT(TEXT(AQ40,"0.#"),1)=".",FALSE,TRUE)</formula>
    </cfRule>
    <cfRule type="expression" dxfId="260" priority="4">
      <formula>IF(RIGHT(TEXT(AQ40,"0.#"),1)=".",TRUE,FALSE)</formula>
    </cfRule>
  </conditionalFormatting>
  <conditionalFormatting sqref="AQ41">
    <cfRule type="expression" dxfId="259" priority="1">
      <formula>IF(RIGHT(TEXT(AQ41,"0.#"),1)=".",FALSE,TRUE)</formula>
    </cfRule>
    <cfRule type="expression" dxfId="258" priority="2">
      <formula>IF(RIGHT(TEXT(AQ41,"0.#"),1)=".",TRUE,FALSE)</formula>
    </cfRule>
  </conditionalFormatting>
  <dataValidations count="18">
    <dataValidation type="custom" imeMode="disabled" allowBlank="1" showInputMessage="1" showErrorMessage="1" sqref="AY23 AY45:AY47 AY49:AY51 J76:K80 P13:AX13 AR15:AX15 P14:AQ18 AR18:AX18 P19:AJ19 AQ29:AR29 AU29:AX29 AE30:AX32 AE37:AX38 AE40:AX40 AQ45:AR45 AU45:AX45 AE46:AX47 AQ49:AR49 AU49:AX49 AE50:AX51 AY54 Y139:AB142 AU139:AX142 Y146:AB147 AU146:AX147 Y151:AB151 AU151:AX151 Y155:AB155 AU155:AX155 Y162:AB162 AL162:AO162 Y166:AB167 AL166:AO167 Y171:AB171 AL171:AO171 Y175:AB175 AL175:AO175 Y179:AB179 AL179:AO179 Y183:AB183 AL183:AO183 Y187:AB187 AL187:AO187 Y191:AB191 AL191:AO191 P23:AC27">
      <formula1>OR(ISNUMBER(J13), J13="-")</formula1>
    </dataValidation>
    <dataValidation type="list" allowBlank="1" showInputMessage="1" showErrorMessage="1" sqref="G76:H80">
      <formula1>T事業番号</formula1>
    </dataValidation>
    <dataValidation type="list" allowBlank="1" showInputMessage="1" showErrorMessage="1" sqref="S5:X5">
      <formula1>T終了年度</formula1>
    </dataValidation>
    <dataValidation type="list" allowBlank="1" showInputMessage="1" showErrorMessage="1" sqref="AR35 AO157 AO192">
      <formula1>"　, ☑"</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sqref="A88:E88">
      <formula1>T所見を踏まえた改善点</formula1>
    </dataValidation>
    <dataValidation imeMode="disabled" allowBlank="1" showInputMessage="1" showErrorMessage="1" sqref="L76:L80"/>
    <dataValidation type="whole" imeMode="disabled" allowBlank="1" showInputMessage="1" showErrorMessage="1" sqref="M76:M80 AW2:AX2">
      <formula1>0</formula1>
      <formula2>99</formula2>
    </dataValidation>
    <dataValidation type="custom" imeMode="off" allowBlank="1" showInputMessage="1" showErrorMessage="1" sqref="J162:O162 J166:O167 J171:O171 J175:O175 J179:O179 J183:O183 J187:O187 J191:O191">
      <formula1>OR(ISNUMBER(J162), J162="-")</formula1>
    </dataValidation>
    <dataValidation type="custom" imeMode="disabled" allowBlank="1" showInputMessage="1" showErrorMessage="1" sqref="AH162:AK162 AH166:AK167 AH171:AK171 AH175:AK175 AH179:AK179 AH183:AK183 AH187:AK187 AH191:AK191">
      <formula1>OR(AND(MOD(IF(ISNUMBER(AH162), AH162, 0.5),1)=0, 0&lt;=AH162), AH162="-")</formula1>
    </dataValidation>
    <dataValidation type="list" allowBlank="1" showInputMessage="1" showErrorMessage="1" sqref="A86:E8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6:F80">
      <formula1>T省庁</formula1>
    </dataValidation>
    <dataValidation type="whole" imeMode="disabled" allowBlank="1" showInputMessage="1" showErrorMessage="1" sqref="AS2:AU2">
      <formula1>0</formula1>
      <formula2>9999</formula2>
    </dataValidation>
    <dataValidation type="whole" allowBlank="1" showInputMessage="1" showErrorMessage="1" sqref="L101:M101 L102:M102 X101:Y101 X102:Y102 AJ101:AK101 AJ102:AK102 AU101:AV101 AU102:AV102">
      <formula1>0</formula1>
      <formula2>9999</formula2>
    </dataValidation>
    <dataValidation type="whole" allowBlank="1" showInputMessage="1" showErrorMessage="1" sqref="O101:P101 O102:P102 AA101:AB101 AA102:AB102 AM101:AN101 AM102:AN102 AX101 AX10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73" max="49" man="1"/>
    <brk id="102" max="49" man="1"/>
    <brk id="136" max="49" man="1"/>
    <brk id="157" max="49" man="1"/>
    <brk id="180"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AO102 E101:G102 Q101:S102 AC101:AE102 AO101:AP101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AC162:AG162 AC166:AG167 AC171:AG171 AC175:AG175 AC179:AG179 AC183:AG183 AC187:AG187 AC191:AG191</xm:sqref>
        </x14:dataValidation>
        <x14:dataValidation type="list" allowBlank="1" showInputMessage="1" showErrorMessage="1">
          <x14:formula1>
            <xm:f>入力規則等!$U$37:$U$39</xm:f>
          </x14:formula1>
          <xm:sqref>I101:J101 U101:V101 AG101:AH101 AR101:AS101</xm:sqref>
        </x14:dataValidation>
        <x14:dataValidation type="list" allowBlank="1" showInputMessage="1" showErrorMessage="1">
          <x14:formula1>
            <xm:f>入力規則等!$U$7:$U$9</xm:f>
          </x14:formula1>
          <xm:sqref>I102:J102 U102:V102 AG102:AH102 AR102:AS102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78</v>
      </c>
      <c r="B1" s="21" t="s">
        <v>79</v>
      </c>
      <c r="F1" s="22" t="s">
        <v>4</v>
      </c>
      <c r="G1" s="22" t="s">
        <v>68</v>
      </c>
      <c r="K1" s="23" t="s">
        <v>97</v>
      </c>
      <c r="L1" s="21" t="s">
        <v>79</v>
      </c>
      <c r="O1" s="11"/>
      <c r="P1" s="22" t="s">
        <v>5</v>
      </c>
      <c r="Q1" s="22" t="s">
        <v>68</v>
      </c>
      <c r="T1" s="11"/>
      <c r="U1" s="25" t="s">
        <v>162</v>
      </c>
      <c r="W1" s="25" t="s">
        <v>161</v>
      </c>
      <c r="Y1" s="25" t="s">
        <v>76</v>
      </c>
      <c r="Z1" s="25" t="s">
        <v>437</v>
      </c>
      <c r="AA1" s="25" t="s">
        <v>77</v>
      </c>
      <c r="AB1" s="25" t="s">
        <v>438</v>
      </c>
      <c r="AC1" s="25" t="s">
        <v>32</v>
      </c>
      <c r="AD1" s="24"/>
      <c r="AE1" s="25" t="s">
        <v>44</v>
      </c>
      <c r="AF1" s="26"/>
      <c r="AG1" s="47" t="s">
        <v>205</v>
      </c>
      <c r="AI1" s="47" t="s">
        <v>210</v>
      </c>
      <c r="AK1" s="47" t="s">
        <v>215</v>
      </c>
      <c r="AM1" s="66"/>
      <c r="AN1" s="66"/>
      <c r="AP1" s="24" t="s">
        <v>263</v>
      </c>
    </row>
    <row r="2" spans="1:42" ht="13.5" customHeight="1" x14ac:dyDescent="0.15">
      <c r="A2" s="12" t="s">
        <v>80</v>
      </c>
      <c r="B2" s="13"/>
      <c r="C2" s="11" t="str">
        <f>IF(B2="","",A2)</f>
        <v/>
      </c>
      <c r="D2" s="11" t="str">
        <f>IF(C2="","",IF(D1&lt;&gt;"",CONCATENATE(D1,"、",C2),C2))</f>
        <v/>
      </c>
      <c r="F2" s="10" t="s">
        <v>67</v>
      </c>
      <c r="G2" s="15" t="s">
        <v>603</v>
      </c>
      <c r="H2" s="11" t="str">
        <f>IF(G2="","",F2)</f>
        <v>一般会計</v>
      </c>
      <c r="I2" s="11" t="str">
        <f>IF(H2="","",IF(I1&lt;&gt;"",CONCATENATE(I1,"、",H2),H2))</f>
        <v>一般会計</v>
      </c>
      <c r="K2" s="12" t="s">
        <v>98</v>
      </c>
      <c r="L2" s="13"/>
      <c r="M2" s="11" t="str">
        <f>IF(L2="","",K2)</f>
        <v/>
      </c>
      <c r="N2" s="11" t="str">
        <f>IF(M2="","",IF(N1&lt;&gt;"",CONCATENATE(N1,"、",M2),M2))</f>
        <v/>
      </c>
      <c r="O2" s="11"/>
      <c r="P2" s="10" t="s">
        <v>69</v>
      </c>
      <c r="Q2" s="15"/>
      <c r="R2" s="11" t="str">
        <f>IF(Q2="","",P2)</f>
        <v/>
      </c>
      <c r="S2" s="11" t="str">
        <f>IF(R2="","",IF(S1&lt;&gt;"",CONCATENATE(S1,"、",R2),R2))</f>
        <v/>
      </c>
      <c r="T2" s="11"/>
      <c r="U2" s="83">
        <v>20</v>
      </c>
      <c r="W2" s="28" t="s">
        <v>168</v>
      </c>
      <c r="Y2" s="28" t="s">
        <v>63</v>
      </c>
      <c r="Z2" s="28" t="s">
        <v>63</v>
      </c>
      <c r="AA2" s="76" t="s">
        <v>304</v>
      </c>
      <c r="AB2" s="76" t="s">
        <v>532</v>
      </c>
      <c r="AC2" s="77" t="s">
        <v>130</v>
      </c>
      <c r="AD2" s="24"/>
      <c r="AE2" s="39" t="s">
        <v>164</v>
      </c>
      <c r="AF2" s="26"/>
      <c r="AG2" s="48" t="s">
        <v>272</v>
      </c>
      <c r="AI2" s="47" t="s">
        <v>301</v>
      </c>
      <c r="AK2" s="47" t="s">
        <v>216</v>
      </c>
      <c r="AM2" s="66"/>
      <c r="AN2" s="66"/>
      <c r="AP2" s="48" t="s">
        <v>272</v>
      </c>
    </row>
    <row r="3" spans="1:42" ht="13.5" customHeight="1" x14ac:dyDescent="0.15">
      <c r="A3" s="12" t="s">
        <v>81</v>
      </c>
      <c r="B3" s="13"/>
      <c r="C3" s="11" t="str">
        <f t="shared" ref="C3:C11" si="0">IF(B3="","",A3)</f>
        <v/>
      </c>
      <c r="D3" s="11" t="str">
        <f>IF(C3="",D2,IF(D2&lt;&gt;"",CONCATENATE(D2,"、",C3),C3))</f>
        <v/>
      </c>
      <c r="F3" s="16" t="s">
        <v>107</v>
      </c>
      <c r="G3" s="15"/>
      <c r="H3" s="11" t="str">
        <f t="shared" ref="H3:H37" si="1">IF(G3="","",F3)</f>
        <v/>
      </c>
      <c r="I3" s="11" t="str">
        <f>IF(H3="",I2,IF(I2&lt;&gt;"",CONCATENATE(I2,"、",H3),H3))</f>
        <v>一般会計</v>
      </c>
      <c r="K3" s="12" t="s">
        <v>99</v>
      </c>
      <c r="L3" s="13"/>
      <c r="M3" s="11" t="str">
        <f t="shared" ref="M3:M11" si="2">IF(L3="","",K3)</f>
        <v/>
      </c>
      <c r="N3" s="11" t="str">
        <f>IF(M3="",N2,IF(N2&lt;&gt;"",CONCATENATE(N2,"、",M3),M3))</f>
        <v/>
      </c>
      <c r="O3" s="11"/>
      <c r="P3" s="10" t="s">
        <v>70</v>
      </c>
      <c r="Q3" s="15" t="s">
        <v>603</v>
      </c>
      <c r="R3" s="11" t="str">
        <f t="shared" ref="R3:R8" si="3">IF(Q3="","",P3)</f>
        <v>委託・請負</v>
      </c>
      <c r="S3" s="11" t="str">
        <f t="shared" ref="S3:S8" si="4">IF(R3="",S2,IF(S2&lt;&gt;"",CONCATENATE(S2,"、",R3),R3))</f>
        <v>委託・請負</v>
      </c>
      <c r="T3" s="11"/>
      <c r="U3" s="28" t="s">
        <v>563</v>
      </c>
      <c r="W3" s="28" t="s">
        <v>142</v>
      </c>
      <c r="Y3" s="28" t="s">
        <v>64</v>
      </c>
      <c r="Z3" s="28" t="s">
        <v>439</v>
      </c>
      <c r="AA3" s="76" t="s">
        <v>404</v>
      </c>
      <c r="AB3" s="76" t="s">
        <v>533</v>
      </c>
      <c r="AC3" s="77" t="s">
        <v>131</v>
      </c>
      <c r="AD3" s="24"/>
      <c r="AE3" s="39" t="s">
        <v>165</v>
      </c>
      <c r="AF3" s="26"/>
      <c r="AG3" s="48" t="s">
        <v>273</v>
      </c>
      <c r="AI3" s="47" t="s">
        <v>209</v>
      </c>
      <c r="AK3" s="47" t="str">
        <f>CHAR(CODE(AK2)+1)</f>
        <v>B</v>
      </c>
      <c r="AM3" s="66"/>
      <c r="AN3" s="66"/>
      <c r="AP3" s="48" t="s">
        <v>273</v>
      </c>
    </row>
    <row r="4" spans="1:42" ht="13.5" customHeight="1" x14ac:dyDescent="0.15">
      <c r="A4" s="12" t="s">
        <v>82</v>
      </c>
      <c r="B4" s="13"/>
      <c r="C4" s="11" t="str">
        <f t="shared" si="0"/>
        <v/>
      </c>
      <c r="D4" s="11" t="str">
        <f>IF(C4="",D3,IF(D3&lt;&gt;"",CONCATENATE(D3,"、",C4),C4))</f>
        <v/>
      </c>
      <c r="F4" s="16" t="s">
        <v>108</v>
      </c>
      <c r="G4" s="15"/>
      <c r="H4" s="11" t="str">
        <f t="shared" si="1"/>
        <v/>
      </c>
      <c r="I4" s="11" t="str">
        <f t="shared" ref="I4:I37" si="5">IF(H4="",I3,IF(I3&lt;&gt;"",CONCATENATE(I3,"、",H4),H4))</f>
        <v>一般会計</v>
      </c>
      <c r="K4" s="12" t="s">
        <v>100</v>
      </c>
      <c r="L4" s="13"/>
      <c r="M4" s="11" t="str">
        <f t="shared" si="2"/>
        <v/>
      </c>
      <c r="N4" s="11" t="str">
        <f t="shared" ref="N4:N11" si="6">IF(M4="",N3,IF(N3&lt;&gt;"",CONCATENATE(N3,"、",M4),M4))</f>
        <v/>
      </c>
      <c r="O4" s="11"/>
      <c r="P4" s="10" t="s">
        <v>71</v>
      </c>
      <c r="Q4" s="15"/>
      <c r="R4" s="11" t="str">
        <f t="shared" si="3"/>
        <v/>
      </c>
      <c r="S4" s="11" t="str">
        <f t="shared" si="4"/>
        <v>委託・請負</v>
      </c>
      <c r="T4" s="11"/>
      <c r="U4" s="28" t="s">
        <v>564</v>
      </c>
      <c r="W4" s="28" t="s">
        <v>143</v>
      </c>
      <c r="Y4" s="28" t="s">
        <v>311</v>
      </c>
      <c r="Z4" s="28" t="s">
        <v>440</v>
      </c>
      <c r="AA4" s="76" t="s">
        <v>405</v>
      </c>
      <c r="AB4" s="76" t="s">
        <v>534</v>
      </c>
      <c r="AC4" s="76" t="s">
        <v>132</v>
      </c>
      <c r="AD4" s="24"/>
      <c r="AE4" s="39" t="s">
        <v>166</v>
      </c>
      <c r="AF4" s="26"/>
      <c r="AG4" s="48" t="s">
        <v>274</v>
      </c>
      <c r="AI4" s="47" t="s">
        <v>211</v>
      </c>
      <c r="AK4" s="47" t="str">
        <f t="shared" ref="AK4:AK49" si="7">CHAR(CODE(AK3)+1)</f>
        <v>C</v>
      </c>
      <c r="AM4" s="66"/>
      <c r="AN4" s="66"/>
      <c r="AP4" s="48" t="s">
        <v>274</v>
      </c>
    </row>
    <row r="5" spans="1:42" ht="13.5" customHeight="1" x14ac:dyDescent="0.15">
      <c r="A5" s="12" t="s">
        <v>83</v>
      </c>
      <c r="B5" s="13"/>
      <c r="C5" s="11" t="str">
        <f t="shared" si="0"/>
        <v/>
      </c>
      <c r="D5" s="11" t="str">
        <f>IF(C5="",D4,IF(D4&lt;&gt;"",CONCATENATE(D4,"、",C5),C5))</f>
        <v/>
      </c>
      <c r="F5" s="16" t="s">
        <v>109</v>
      </c>
      <c r="G5" s="15"/>
      <c r="H5" s="11" t="str">
        <f t="shared" si="1"/>
        <v/>
      </c>
      <c r="I5" s="11" t="str">
        <f t="shared" si="5"/>
        <v>一般会計</v>
      </c>
      <c r="K5" s="12" t="s">
        <v>101</v>
      </c>
      <c r="L5" s="13"/>
      <c r="M5" s="11" t="str">
        <f t="shared" si="2"/>
        <v/>
      </c>
      <c r="N5" s="11" t="str">
        <f t="shared" si="6"/>
        <v/>
      </c>
      <c r="O5" s="11"/>
      <c r="P5" s="10" t="s">
        <v>72</v>
      </c>
      <c r="Q5" s="15"/>
      <c r="R5" s="11" t="str">
        <f t="shared" si="3"/>
        <v/>
      </c>
      <c r="S5" s="11" t="str">
        <f t="shared" si="4"/>
        <v>委託・請負</v>
      </c>
      <c r="T5" s="11"/>
      <c r="W5" s="28" t="s">
        <v>588</v>
      </c>
      <c r="Y5" s="28" t="s">
        <v>312</v>
      </c>
      <c r="Z5" s="28" t="s">
        <v>441</v>
      </c>
      <c r="AA5" s="76" t="s">
        <v>406</v>
      </c>
      <c r="AB5" s="76" t="s">
        <v>535</v>
      </c>
      <c r="AC5" s="76" t="s">
        <v>167</v>
      </c>
      <c r="AD5" s="27"/>
      <c r="AE5" s="39" t="s">
        <v>284</v>
      </c>
      <c r="AF5" s="26"/>
      <c r="AG5" s="48" t="s">
        <v>275</v>
      </c>
      <c r="AI5" s="47" t="s">
        <v>308</v>
      </c>
      <c r="AK5" s="47" t="str">
        <f t="shared" si="7"/>
        <v>D</v>
      </c>
      <c r="AP5" s="48" t="s">
        <v>275</v>
      </c>
    </row>
    <row r="6" spans="1:42" ht="13.5" customHeight="1" x14ac:dyDescent="0.15">
      <c r="A6" s="12" t="s">
        <v>84</v>
      </c>
      <c r="B6" s="13"/>
      <c r="C6" s="11" t="str">
        <f t="shared" si="0"/>
        <v/>
      </c>
      <c r="D6" s="11" t="str">
        <f t="shared" ref="D6:D21" si="8">IF(C6="",D5,IF(D5&lt;&gt;"",CONCATENATE(D5,"、",C6),C6))</f>
        <v/>
      </c>
      <c r="F6" s="16" t="s">
        <v>110</v>
      </c>
      <c r="G6" s="15"/>
      <c r="H6" s="11" t="str">
        <f t="shared" si="1"/>
        <v/>
      </c>
      <c r="I6" s="11" t="str">
        <f t="shared" si="5"/>
        <v>一般会計</v>
      </c>
      <c r="K6" s="12" t="s">
        <v>102</v>
      </c>
      <c r="L6" s="13"/>
      <c r="M6" s="11" t="str">
        <f t="shared" si="2"/>
        <v/>
      </c>
      <c r="N6" s="11" t="str">
        <f t="shared" si="6"/>
        <v/>
      </c>
      <c r="O6" s="11"/>
      <c r="P6" s="10" t="s">
        <v>73</v>
      </c>
      <c r="Q6" s="15"/>
      <c r="R6" s="11" t="str">
        <f t="shared" si="3"/>
        <v/>
      </c>
      <c r="S6" s="11" t="str">
        <f t="shared" si="4"/>
        <v>委託・請負</v>
      </c>
      <c r="T6" s="11"/>
      <c r="U6" s="28" t="s">
        <v>285</v>
      </c>
      <c r="W6" s="28" t="s">
        <v>144</v>
      </c>
      <c r="Y6" s="28" t="s">
        <v>313</v>
      </c>
      <c r="Z6" s="28" t="s">
        <v>442</v>
      </c>
      <c r="AA6" s="76" t="s">
        <v>407</v>
      </c>
      <c r="AB6" s="76" t="s">
        <v>536</v>
      </c>
      <c r="AC6" s="76" t="s">
        <v>133</v>
      </c>
      <c r="AD6" s="27"/>
      <c r="AE6" s="39" t="s">
        <v>282</v>
      </c>
      <c r="AF6" s="26"/>
      <c r="AG6" s="48" t="s">
        <v>276</v>
      </c>
      <c r="AI6" s="47" t="s">
        <v>309</v>
      </c>
      <c r="AK6" s="47" t="str">
        <f>CHAR(CODE(AK5)+1)</f>
        <v>E</v>
      </c>
      <c r="AP6" s="48" t="s">
        <v>276</v>
      </c>
    </row>
    <row r="7" spans="1:42" ht="13.5" customHeight="1" x14ac:dyDescent="0.15">
      <c r="A7" s="12" t="s">
        <v>85</v>
      </c>
      <c r="B7" s="13"/>
      <c r="C7" s="11" t="str">
        <f t="shared" si="0"/>
        <v/>
      </c>
      <c r="D7" s="11" t="str">
        <f t="shared" si="8"/>
        <v/>
      </c>
      <c r="F7" s="16" t="s">
        <v>224</v>
      </c>
      <c r="G7" s="15"/>
      <c r="H7" s="11" t="str">
        <f t="shared" si="1"/>
        <v/>
      </c>
      <c r="I7" s="11" t="str">
        <f t="shared" si="5"/>
        <v>一般会計</v>
      </c>
      <c r="K7" s="12" t="s">
        <v>103</v>
      </c>
      <c r="L7" s="13"/>
      <c r="M7" s="11" t="str">
        <f t="shared" si="2"/>
        <v/>
      </c>
      <c r="N7" s="11" t="str">
        <f t="shared" si="6"/>
        <v/>
      </c>
      <c r="O7" s="11"/>
      <c r="P7" s="10" t="s">
        <v>74</v>
      </c>
      <c r="Q7" s="15"/>
      <c r="R7" s="11" t="str">
        <f t="shared" si="3"/>
        <v/>
      </c>
      <c r="S7" s="11" t="str">
        <f t="shared" si="4"/>
        <v>委託・請負</v>
      </c>
      <c r="T7" s="11"/>
      <c r="U7" s="28"/>
      <c r="W7" s="28" t="s">
        <v>145</v>
      </c>
      <c r="Y7" s="28" t="s">
        <v>314</v>
      </c>
      <c r="Z7" s="28" t="s">
        <v>443</v>
      </c>
      <c r="AA7" s="76" t="s">
        <v>408</v>
      </c>
      <c r="AB7" s="76" t="s">
        <v>537</v>
      </c>
      <c r="AC7" s="27"/>
      <c r="AD7" s="27"/>
      <c r="AE7" s="28" t="s">
        <v>133</v>
      </c>
      <c r="AF7" s="26"/>
      <c r="AG7" s="48" t="s">
        <v>277</v>
      </c>
      <c r="AH7" s="69"/>
      <c r="AI7" s="48" t="s">
        <v>297</v>
      </c>
      <c r="AK7" s="47" t="str">
        <f>CHAR(CODE(AK6)+1)</f>
        <v>F</v>
      </c>
      <c r="AP7" s="48" t="s">
        <v>277</v>
      </c>
    </row>
    <row r="8" spans="1:42" ht="13.5" customHeight="1" x14ac:dyDescent="0.15">
      <c r="A8" s="12" t="s">
        <v>86</v>
      </c>
      <c r="B8" s="13"/>
      <c r="C8" s="11" t="str">
        <f t="shared" si="0"/>
        <v/>
      </c>
      <c r="D8" s="11" t="str">
        <f t="shared" si="8"/>
        <v/>
      </c>
      <c r="F8" s="16" t="s">
        <v>111</v>
      </c>
      <c r="G8" s="15"/>
      <c r="H8" s="11" t="str">
        <f t="shared" si="1"/>
        <v/>
      </c>
      <c r="I8" s="11" t="str">
        <f t="shared" si="5"/>
        <v>一般会計</v>
      </c>
      <c r="K8" s="12" t="s">
        <v>104</v>
      </c>
      <c r="L8" s="13"/>
      <c r="M8" s="11" t="str">
        <f t="shared" si="2"/>
        <v/>
      </c>
      <c r="N8" s="11" t="str">
        <f t="shared" si="6"/>
        <v/>
      </c>
      <c r="O8" s="11"/>
      <c r="P8" s="10" t="s">
        <v>75</v>
      </c>
      <c r="Q8" s="15"/>
      <c r="R8" s="11" t="str">
        <f t="shared" si="3"/>
        <v/>
      </c>
      <c r="S8" s="11" t="str">
        <f t="shared" si="4"/>
        <v>委託・請負</v>
      </c>
      <c r="T8" s="11"/>
      <c r="U8" s="28" t="s">
        <v>306</v>
      </c>
      <c r="W8" s="28" t="s">
        <v>146</v>
      </c>
      <c r="Y8" s="28" t="s">
        <v>315</v>
      </c>
      <c r="Z8" s="28" t="s">
        <v>444</v>
      </c>
      <c r="AA8" s="76" t="s">
        <v>409</v>
      </c>
      <c r="AB8" s="76" t="s">
        <v>538</v>
      </c>
      <c r="AC8" s="27"/>
      <c r="AD8" s="27"/>
      <c r="AE8" s="27"/>
      <c r="AF8" s="26"/>
      <c r="AG8" s="48" t="s">
        <v>278</v>
      </c>
      <c r="AI8" s="47" t="s">
        <v>298</v>
      </c>
      <c r="AK8" s="47" t="str">
        <f t="shared" si="7"/>
        <v>G</v>
      </c>
      <c r="AP8" s="48" t="s">
        <v>278</v>
      </c>
    </row>
    <row r="9" spans="1:42" ht="13.5" customHeight="1" x14ac:dyDescent="0.15">
      <c r="A9" s="12" t="s">
        <v>87</v>
      </c>
      <c r="B9" s="13"/>
      <c r="C9" s="11" t="str">
        <f t="shared" si="0"/>
        <v/>
      </c>
      <c r="D9" s="11" t="str">
        <f t="shared" si="8"/>
        <v/>
      </c>
      <c r="F9" s="16" t="s">
        <v>225</v>
      </c>
      <c r="G9" s="15"/>
      <c r="H9" s="11" t="str">
        <f t="shared" si="1"/>
        <v/>
      </c>
      <c r="I9" s="11" t="str">
        <f t="shared" si="5"/>
        <v>一般会計</v>
      </c>
      <c r="K9" s="12" t="s">
        <v>105</v>
      </c>
      <c r="L9" s="13"/>
      <c r="M9" s="11" t="str">
        <f t="shared" si="2"/>
        <v/>
      </c>
      <c r="N9" s="11" t="str">
        <f t="shared" si="6"/>
        <v/>
      </c>
      <c r="O9" s="11"/>
      <c r="P9" s="11"/>
      <c r="Q9" s="17"/>
      <c r="T9" s="11"/>
      <c r="U9" s="28" t="s">
        <v>307</v>
      </c>
      <c r="W9" s="28" t="s">
        <v>147</v>
      </c>
      <c r="Y9" s="28" t="s">
        <v>316</v>
      </c>
      <c r="Z9" s="28" t="s">
        <v>445</v>
      </c>
      <c r="AA9" s="76" t="s">
        <v>410</v>
      </c>
      <c r="AB9" s="76" t="s">
        <v>539</v>
      </c>
      <c r="AC9" s="27"/>
      <c r="AD9" s="27"/>
      <c r="AE9" s="27"/>
      <c r="AF9" s="26"/>
      <c r="AG9" s="48" t="s">
        <v>279</v>
      </c>
      <c r="AI9" s="65"/>
      <c r="AK9" s="47" t="str">
        <f t="shared" si="7"/>
        <v>H</v>
      </c>
      <c r="AP9" s="48" t="s">
        <v>279</v>
      </c>
    </row>
    <row r="10" spans="1:42" ht="13.5" customHeight="1" x14ac:dyDescent="0.15">
      <c r="A10" s="12" t="s">
        <v>245</v>
      </c>
      <c r="B10" s="13"/>
      <c r="C10" s="11" t="str">
        <f t="shared" si="0"/>
        <v/>
      </c>
      <c r="D10" s="11" t="str">
        <f t="shared" si="8"/>
        <v/>
      </c>
      <c r="F10" s="16" t="s">
        <v>112</v>
      </c>
      <c r="G10" s="15"/>
      <c r="H10" s="11" t="str">
        <f t="shared" si="1"/>
        <v/>
      </c>
      <c r="I10" s="11" t="str">
        <f t="shared" si="5"/>
        <v>一般会計</v>
      </c>
      <c r="K10" s="12" t="s">
        <v>247</v>
      </c>
      <c r="L10" s="13"/>
      <c r="M10" s="11" t="str">
        <f t="shared" si="2"/>
        <v/>
      </c>
      <c r="N10" s="11" t="str">
        <f t="shared" si="6"/>
        <v/>
      </c>
      <c r="O10" s="11"/>
      <c r="P10" s="11" t="str">
        <f>S8</f>
        <v>委託・請負</v>
      </c>
      <c r="Q10" s="17"/>
      <c r="T10" s="11"/>
      <c r="W10" s="28" t="s">
        <v>148</v>
      </c>
      <c r="Y10" s="28" t="s">
        <v>317</v>
      </c>
      <c r="Z10" s="28" t="s">
        <v>446</v>
      </c>
      <c r="AA10" s="76" t="s">
        <v>411</v>
      </c>
      <c r="AB10" s="76" t="s">
        <v>540</v>
      </c>
      <c r="AC10" s="27"/>
      <c r="AD10" s="27"/>
      <c r="AE10" s="27"/>
      <c r="AF10" s="26"/>
      <c r="AG10" s="48" t="s">
        <v>266</v>
      </c>
      <c r="AK10" s="47" t="str">
        <f t="shared" si="7"/>
        <v>I</v>
      </c>
      <c r="AP10" s="47" t="s">
        <v>264</v>
      </c>
    </row>
    <row r="11" spans="1:42" ht="13.5" customHeight="1" x14ac:dyDescent="0.15">
      <c r="A11" s="12" t="s">
        <v>88</v>
      </c>
      <c r="B11" s="13"/>
      <c r="C11" s="11" t="str">
        <f t="shared" si="0"/>
        <v/>
      </c>
      <c r="D11" s="11" t="str">
        <f t="shared" si="8"/>
        <v/>
      </c>
      <c r="F11" s="16" t="s">
        <v>113</v>
      </c>
      <c r="G11" s="15"/>
      <c r="H11" s="11" t="str">
        <f t="shared" si="1"/>
        <v/>
      </c>
      <c r="I11" s="11" t="str">
        <f t="shared" si="5"/>
        <v>一般会計</v>
      </c>
      <c r="K11" s="12" t="s">
        <v>106</v>
      </c>
      <c r="L11" s="13" t="s">
        <v>603</v>
      </c>
      <c r="M11" s="11" t="str">
        <f t="shared" si="2"/>
        <v>その他の事項経費</v>
      </c>
      <c r="N11" s="11" t="str">
        <f t="shared" si="6"/>
        <v>その他の事項経費</v>
      </c>
      <c r="O11" s="11"/>
      <c r="P11" s="11"/>
      <c r="Q11" s="17"/>
      <c r="T11" s="11"/>
      <c r="W11" s="28" t="s">
        <v>149</v>
      </c>
      <c r="Y11" s="28" t="s">
        <v>318</v>
      </c>
      <c r="Z11" s="28" t="s">
        <v>447</v>
      </c>
      <c r="AA11" s="76" t="s">
        <v>412</v>
      </c>
      <c r="AB11" s="76" t="s">
        <v>541</v>
      </c>
      <c r="AC11" s="27"/>
      <c r="AD11" s="27"/>
      <c r="AE11" s="27"/>
      <c r="AF11" s="26"/>
      <c r="AG11" s="47" t="s">
        <v>269</v>
      </c>
      <c r="AK11" s="47" t="str">
        <f t="shared" si="7"/>
        <v>J</v>
      </c>
    </row>
    <row r="12" spans="1:42" ht="13.5" customHeight="1" x14ac:dyDescent="0.15">
      <c r="A12" s="12" t="s">
        <v>89</v>
      </c>
      <c r="B12" s="13"/>
      <c r="C12" s="11" t="str">
        <f t="shared" ref="C12:C24" si="9">IF(B12="","",A12)</f>
        <v/>
      </c>
      <c r="D12" s="11" t="str">
        <f t="shared" si="8"/>
        <v/>
      </c>
      <c r="F12" s="16" t="s">
        <v>114</v>
      </c>
      <c r="G12" s="15"/>
      <c r="H12" s="11" t="str">
        <f t="shared" si="1"/>
        <v/>
      </c>
      <c r="I12" s="11" t="str">
        <f t="shared" si="5"/>
        <v>一般会計</v>
      </c>
      <c r="K12" s="11"/>
      <c r="L12" s="11"/>
      <c r="O12" s="11"/>
      <c r="P12" s="11"/>
      <c r="Q12" s="17"/>
      <c r="T12" s="11"/>
      <c r="U12" s="25" t="s">
        <v>565</v>
      </c>
      <c r="W12" s="28" t="s">
        <v>150</v>
      </c>
      <c r="Y12" s="28" t="s">
        <v>319</v>
      </c>
      <c r="Z12" s="28" t="s">
        <v>448</v>
      </c>
      <c r="AA12" s="76" t="s">
        <v>413</v>
      </c>
      <c r="AB12" s="76" t="s">
        <v>542</v>
      </c>
      <c r="AC12" s="27"/>
      <c r="AD12" s="27"/>
      <c r="AE12" s="27"/>
      <c r="AF12" s="26"/>
      <c r="AG12" s="47" t="s">
        <v>267</v>
      </c>
      <c r="AK12" s="47" t="str">
        <f t="shared" si="7"/>
        <v>K</v>
      </c>
    </row>
    <row r="13" spans="1:42" ht="13.5" customHeight="1" x14ac:dyDescent="0.15">
      <c r="A13" s="12" t="s">
        <v>90</v>
      </c>
      <c r="B13" s="13"/>
      <c r="C13" s="11" t="str">
        <f t="shared" si="9"/>
        <v/>
      </c>
      <c r="D13" s="11" t="str">
        <f t="shared" si="8"/>
        <v/>
      </c>
      <c r="F13" s="16" t="s">
        <v>115</v>
      </c>
      <c r="G13" s="15"/>
      <c r="H13" s="11" t="str">
        <f t="shared" si="1"/>
        <v/>
      </c>
      <c r="I13" s="11" t="str">
        <f t="shared" si="5"/>
        <v>一般会計</v>
      </c>
      <c r="K13" s="11" t="str">
        <f>N11</f>
        <v>その他の事項経費</v>
      </c>
      <c r="L13" s="11"/>
      <c r="O13" s="11"/>
      <c r="P13" s="11"/>
      <c r="Q13" s="17"/>
      <c r="T13" s="11"/>
      <c r="U13" s="28" t="s">
        <v>168</v>
      </c>
      <c r="W13" s="28" t="s">
        <v>151</v>
      </c>
      <c r="Y13" s="28" t="s">
        <v>320</v>
      </c>
      <c r="Z13" s="28" t="s">
        <v>449</v>
      </c>
      <c r="AA13" s="76" t="s">
        <v>414</v>
      </c>
      <c r="AB13" s="76" t="s">
        <v>543</v>
      </c>
      <c r="AC13" s="27"/>
      <c r="AD13" s="27"/>
      <c r="AE13" s="27"/>
      <c r="AF13" s="26"/>
      <c r="AG13" s="47" t="s">
        <v>268</v>
      </c>
      <c r="AK13" s="47" t="str">
        <f t="shared" si="7"/>
        <v>L</v>
      </c>
    </row>
    <row r="14" spans="1:42" ht="13.5" customHeight="1" x14ac:dyDescent="0.15">
      <c r="A14" s="12" t="s">
        <v>91</v>
      </c>
      <c r="B14" s="13"/>
      <c r="C14" s="11" t="str">
        <f t="shared" si="9"/>
        <v/>
      </c>
      <c r="D14" s="11" t="str">
        <f t="shared" si="8"/>
        <v/>
      </c>
      <c r="F14" s="16" t="s">
        <v>116</v>
      </c>
      <c r="G14" s="15"/>
      <c r="H14" s="11" t="str">
        <f t="shared" si="1"/>
        <v/>
      </c>
      <c r="I14" s="11" t="str">
        <f t="shared" si="5"/>
        <v>一般会計</v>
      </c>
      <c r="K14" s="11"/>
      <c r="L14" s="11"/>
      <c r="O14" s="11"/>
      <c r="P14" s="11"/>
      <c r="Q14" s="17"/>
      <c r="T14" s="11"/>
      <c r="U14" s="28" t="s">
        <v>566</v>
      </c>
      <c r="W14" s="28" t="s">
        <v>152</v>
      </c>
      <c r="Y14" s="28" t="s">
        <v>321</v>
      </c>
      <c r="Z14" s="28" t="s">
        <v>450</v>
      </c>
      <c r="AA14" s="76" t="s">
        <v>415</v>
      </c>
      <c r="AB14" s="76" t="s">
        <v>544</v>
      </c>
      <c r="AC14" s="27"/>
      <c r="AD14" s="27"/>
      <c r="AE14" s="27"/>
      <c r="AF14" s="26"/>
      <c r="AG14" s="65"/>
      <c r="AK14" s="47" t="str">
        <f t="shared" si="7"/>
        <v>M</v>
      </c>
    </row>
    <row r="15" spans="1:42" ht="13.5" customHeight="1" x14ac:dyDescent="0.15">
      <c r="A15" s="12" t="s">
        <v>92</v>
      </c>
      <c r="B15" s="13"/>
      <c r="C15" s="11" t="str">
        <f t="shared" si="9"/>
        <v/>
      </c>
      <c r="D15" s="11" t="str">
        <f t="shared" si="8"/>
        <v/>
      </c>
      <c r="F15" s="16" t="s">
        <v>117</v>
      </c>
      <c r="G15" s="15"/>
      <c r="H15" s="11" t="str">
        <f t="shared" si="1"/>
        <v/>
      </c>
      <c r="I15" s="11" t="str">
        <f t="shared" si="5"/>
        <v>一般会計</v>
      </c>
      <c r="K15" s="11"/>
      <c r="L15" s="11"/>
      <c r="O15" s="11"/>
      <c r="P15" s="11"/>
      <c r="Q15" s="17"/>
      <c r="T15" s="11"/>
      <c r="U15" s="28" t="s">
        <v>567</v>
      </c>
      <c r="W15" s="28" t="s">
        <v>153</v>
      </c>
      <c r="Y15" s="28" t="s">
        <v>322</v>
      </c>
      <c r="Z15" s="28" t="s">
        <v>451</v>
      </c>
      <c r="AA15" s="76" t="s">
        <v>416</v>
      </c>
      <c r="AB15" s="76" t="s">
        <v>545</v>
      </c>
      <c r="AC15" s="27"/>
      <c r="AD15" s="27"/>
      <c r="AE15" s="27"/>
      <c r="AF15" s="26"/>
      <c r="AG15" s="66"/>
      <c r="AK15" s="47" t="str">
        <f t="shared" si="7"/>
        <v>N</v>
      </c>
    </row>
    <row r="16" spans="1:42" ht="13.5" customHeight="1" x14ac:dyDescent="0.15">
      <c r="A16" s="12" t="s">
        <v>93</v>
      </c>
      <c r="B16" s="13"/>
      <c r="C16" s="11" t="str">
        <f t="shared" si="9"/>
        <v/>
      </c>
      <c r="D16" s="11" t="str">
        <f t="shared" si="8"/>
        <v/>
      </c>
      <c r="F16" s="16" t="s">
        <v>118</v>
      </c>
      <c r="G16" s="15"/>
      <c r="H16" s="11" t="str">
        <f t="shared" si="1"/>
        <v/>
      </c>
      <c r="I16" s="11" t="str">
        <f t="shared" si="5"/>
        <v>一般会計</v>
      </c>
      <c r="K16" s="11"/>
      <c r="L16" s="11"/>
      <c r="O16" s="11"/>
      <c r="P16" s="11"/>
      <c r="Q16" s="17"/>
      <c r="T16" s="11"/>
      <c r="U16" s="28" t="s">
        <v>568</v>
      </c>
      <c r="W16" s="28" t="s">
        <v>154</v>
      </c>
      <c r="Y16" s="28" t="s">
        <v>323</v>
      </c>
      <c r="Z16" s="28" t="s">
        <v>452</v>
      </c>
      <c r="AA16" s="76" t="s">
        <v>417</v>
      </c>
      <c r="AB16" s="76" t="s">
        <v>546</v>
      </c>
      <c r="AC16" s="27"/>
      <c r="AD16" s="27"/>
      <c r="AE16" s="27"/>
      <c r="AF16" s="26"/>
      <c r="AG16" s="66"/>
      <c r="AK16" s="47" t="str">
        <f t="shared" si="7"/>
        <v>O</v>
      </c>
    </row>
    <row r="17" spans="1:37" ht="13.5" customHeight="1" x14ac:dyDescent="0.15">
      <c r="A17" s="12" t="s">
        <v>94</v>
      </c>
      <c r="B17" s="13"/>
      <c r="C17" s="11" t="str">
        <f t="shared" si="9"/>
        <v/>
      </c>
      <c r="D17" s="11" t="str">
        <f t="shared" si="8"/>
        <v/>
      </c>
      <c r="F17" s="16" t="s">
        <v>119</v>
      </c>
      <c r="G17" s="15"/>
      <c r="H17" s="11" t="str">
        <f t="shared" si="1"/>
        <v/>
      </c>
      <c r="I17" s="11" t="str">
        <f t="shared" si="5"/>
        <v>一般会計</v>
      </c>
      <c r="K17" s="11"/>
      <c r="L17" s="11"/>
      <c r="O17" s="11"/>
      <c r="P17" s="11"/>
      <c r="Q17" s="17"/>
      <c r="T17" s="11"/>
      <c r="U17" s="28" t="s">
        <v>569</v>
      </c>
      <c r="W17" s="28" t="s">
        <v>155</v>
      </c>
      <c r="Y17" s="28" t="s">
        <v>324</v>
      </c>
      <c r="Z17" s="28" t="s">
        <v>453</v>
      </c>
      <c r="AA17" s="76" t="s">
        <v>418</v>
      </c>
      <c r="AB17" s="76" t="s">
        <v>547</v>
      </c>
      <c r="AC17" s="27"/>
      <c r="AD17" s="27"/>
      <c r="AE17" s="27"/>
      <c r="AF17" s="26"/>
      <c r="AG17" s="66"/>
      <c r="AK17" s="47" t="str">
        <f t="shared" si="7"/>
        <v>P</v>
      </c>
    </row>
    <row r="18" spans="1:37" ht="13.5" customHeight="1" x14ac:dyDescent="0.15">
      <c r="A18" s="12" t="s">
        <v>95</v>
      </c>
      <c r="B18" s="13"/>
      <c r="C18" s="11" t="str">
        <f t="shared" si="9"/>
        <v/>
      </c>
      <c r="D18" s="11" t="str">
        <f t="shared" si="8"/>
        <v/>
      </c>
      <c r="F18" s="16" t="s">
        <v>120</v>
      </c>
      <c r="G18" s="15"/>
      <c r="H18" s="11" t="str">
        <f t="shared" si="1"/>
        <v/>
      </c>
      <c r="I18" s="11" t="str">
        <f t="shared" si="5"/>
        <v>一般会計</v>
      </c>
      <c r="K18" s="11"/>
      <c r="L18" s="11"/>
      <c r="O18" s="11"/>
      <c r="P18" s="11"/>
      <c r="Q18" s="17"/>
      <c r="T18" s="11"/>
      <c r="U18" s="28" t="s">
        <v>570</v>
      </c>
      <c r="W18" s="28" t="s">
        <v>156</v>
      </c>
      <c r="Y18" s="28" t="s">
        <v>325</v>
      </c>
      <c r="Z18" s="28" t="s">
        <v>454</v>
      </c>
      <c r="AA18" s="76" t="s">
        <v>419</v>
      </c>
      <c r="AB18" s="76" t="s">
        <v>548</v>
      </c>
      <c r="AC18" s="27"/>
      <c r="AD18" s="27"/>
      <c r="AE18" s="27"/>
      <c r="AF18" s="26"/>
      <c r="AK18" s="47" t="str">
        <f t="shared" si="7"/>
        <v>Q</v>
      </c>
    </row>
    <row r="19" spans="1:37" ht="13.5" customHeight="1" x14ac:dyDescent="0.15">
      <c r="A19" s="12" t="s">
        <v>96</v>
      </c>
      <c r="B19" s="13" t="s">
        <v>603</v>
      </c>
      <c r="C19" s="11" t="str">
        <f t="shared" si="9"/>
        <v>クールジャパン</v>
      </c>
      <c r="D19" s="11" t="str">
        <f t="shared" si="8"/>
        <v>クールジャパン</v>
      </c>
      <c r="F19" s="16" t="s">
        <v>121</v>
      </c>
      <c r="G19" s="15"/>
      <c r="H19" s="11" t="str">
        <f t="shared" si="1"/>
        <v/>
      </c>
      <c r="I19" s="11" t="str">
        <f t="shared" si="5"/>
        <v>一般会計</v>
      </c>
      <c r="K19" s="11"/>
      <c r="L19" s="11"/>
      <c r="O19" s="11"/>
      <c r="P19" s="11"/>
      <c r="Q19" s="17"/>
      <c r="T19" s="11"/>
      <c r="U19" s="28" t="s">
        <v>571</v>
      </c>
      <c r="W19" s="28" t="s">
        <v>157</v>
      </c>
      <c r="Y19" s="28" t="s">
        <v>326</v>
      </c>
      <c r="Z19" s="28" t="s">
        <v>455</v>
      </c>
      <c r="AA19" s="76" t="s">
        <v>420</v>
      </c>
      <c r="AB19" s="76" t="s">
        <v>549</v>
      </c>
      <c r="AC19" s="27"/>
      <c r="AD19" s="27"/>
      <c r="AE19" s="27"/>
      <c r="AF19" s="26"/>
      <c r="AK19" s="47" t="str">
        <f t="shared" si="7"/>
        <v>R</v>
      </c>
    </row>
    <row r="20" spans="1:37" ht="13.5" customHeight="1" x14ac:dyDescent="0.15">
      <c r="A20" s="12" t="s">
        <v>235</v>
      </c>
      <c r="B20" s="13"/>
      <c r="C20" s="11" t="str">
        <f t="shared" si="9"/>
        <v/>
      </c>
      <c r="D20" s="11" t="str">
        <f t="shared" si="8"/>
        <v>クールジャパン</v>
      </c>
      <c r="F20" s="16" t="s">
        <v>234</v>
      </c>
      <c r="G20" s="15"/>
      <c r="H20" s="11" t="str">
        <f t="shared" si="1"/>
        <v/>
      </c>
      <c r="I20" s="11" t="str">
        <f t="shared" si="5"/>
        <v>一般会計</v>
      </c>
      <c r="K20" s="11"/>
      <c r="L20" s="11"/>
      <c r="O20" s="11"/>
      <c r="P20" s="11"/>
      <c r="Q20" s="17"/>
      <c r="T20" s="11"/>
      <c r="U20" s="28" t="s">
        <v>572</v>
      </c>
      <c r="W20" s="28" t="s">
        <v>158</v>
      </c>
      <c r="Y20" s="28" t="s">
        <v>327</v>
      </c>
      <c r="Z20" s="28" t="s">
        <v>456</v>
      </c>
      <c r="AA20" s="76" t="s">
        <v>421</v>
      </c>
      <c r="AB20" s="76" t="s">
        <v>550</v>
      </c>
      <c r="AC20" s="27"/>
      <c r="AD20" s="27"/>
      <c r="AE20" s="27"/>
      <c r="AF20" s="26"/>
      <c r="AK20" s="47" t="str">
        <f t="shared" si="7"/>
        <v>S</v>
      </c>
    </row>
    <row r="21" spans="1:37" ht="13.5" customHeight="1" x14ac:dyDescent="0.15">
      <c r="A21" s="12" t="s">
        <v>236</v>
      </c>
      <c r="B21" s="13"/>
      <c r="C21" s="11" t="str">
        <f t="shared" si="9"/>
        <v/>
      </c>
      <c r="D21" s="11" t="str">
        <f t="shared" si="8"/>
        <v>クールジャパン</v>
      </c>
      <c r="F21" s="16" t="s">
        <v>122</v>
      </c>
      <c r="G21" s="15"/>
      <c r="H21" s="11" t="str">
        <f t="shared" si="1"/>
        <v/>
      </c>
      <c r="I21" s="11" t="str">
        <f t="shared" si="5"/>
        <v>一般会計</v>
      </c>
      <c r="K21" s="11"/>
      <c r="L21" s="11"/>
      <c r="O21" s="11"/>
      <c r="P21" s="11"/>
      <c r="Q21" s="17"/>
      <c r="T21" s="11"/>
      <c r="U21" s="28" t="s">
        <v>573</v>
      </c>
      <c r="W21" s="28" t="s">
        <v>159</v>
      </c>
      <c r="Y21" s="28" t="s">
        <v>328</v>
      </c>
      <c r="Z21" s="28" t="s">
        <v>457</v>
      </c>
      <c r="AA21" s="76" t="s">
        <v>422</v>
      </c>
      <c r="AB21" s="76" t="s">
        <v>551</v>
      </c>
      <c r="AC21" s="27"/>
      <c r="AD21" s="27"/>
      <c r="AE21" s="27"/>
      <c r="AF21" s="26"/>
      <c r="AK21" s="47" t="str">
        <f t="shared" si="7"/>
        <v>T</v>
      </c>
    </row>
    <row r="22" spans="1:37" ht="13.5" customHeight="1" x14ac:dyDescent="0.15">
      <c r="A22" s="12" t="s">
        <v>237</v>
      </c>
      <c r="B22" s="13"/>
      <c r="C22" s="11" t="str">
        <f t="shared" si="9"/>
        <v/>
      </c>
      <c r="D22" s="11" t="str">
        <f>IF(C22="",D21,IF(D21&lt;&gt;"",CONCATENATE(D21,"、",C22),C22))</f>
        <v>クールジャパン</v>
      </c>
      <c r="F22" s="16" t="s">
        <v>123</v>
      </c>
      <c r="G22" s="15"/>
      <c r="H22" s="11" t="str">
        <f t="shared" si="1"/>
        <v/>
      </c>
      <c r="I22" s="11" t="str">
        <f t="shared" si="5"/>
        <v>一般会計</v>
      </c>
      <c r="K22" s="11"/>
      <c r="L22" s="11"/>
      <c r="O22" s="11"/>
      <c r="P22" s="11"/>
      <c r="Q22" s="17"/>
      <c r="T22" s="11"/>
      <c r="U22" s="28" t="s">
        <v>574</v>
      </c>
      <c r="W22" s="28" t="s">
        <v>160</v>
      </c>
      <c r="Y22" s="28" t="s">
        <v>329</v>
      </c>
      <c r="Z22" s="28" t="s">
        <v>458</v>
      </c>
      <c r="AA22" s="76" t="s">
        <v>423</v>
      </c>
      <c r="AB22" s="76" t="s">
        <v>552</v>
      </c>
      <c r="AC22" s="27"/>
      <c r="AD22" s="27"/>
      <c r="AE22" s="27"/>
      <c r="AF22" s="26"/>
      <c r="AK22" s="47" t="str">
        <f t="shared" si="7"/>
        <v>U</v>
      </c>
    </row>
    <row r="23" spans="1:37" ht="13.5" customHeight="1" x14ac:dyDescent="0.15">
      <c r="A23" s="12" t="s">
        <v>238</v>
      </c>
      <c r="B23" s="13"/>
      <c r="C23" s="11" t="str">
        <f t="shared" si="9"/>
        <v/>
      </c>
      <c r="D23" s="11" t="str">
        <f>IF(C23="",D22,IF(D22&lt;&gt;"",CONCATENATE(D22,"、",C23),C23))</f>
        <v>クールジャパン</v>
      </c>
      <c r="F23" s="16" t="s">
        <v>124</v>
      </c>
      <c r="G23" s="15"/>
      <c r="H23" s="11" t="str">
        <f t="shared" si="1"/>
        <v/>
      </c>
      <c r="I23" s="11" t="str">
        <f t="shared" si="5"/>
        <v>一般会計</v>
      </c>
      <c r="K23" s="11"/>
      <c r="L23" s="11"/>
      <c r="O23" s="11"/>
      <c r="P23" s="11"/>
      <c r="Q23" s="17"/>
      <c r="T23" s="11"/>
      <c r="U23" s="28" t="s">
        <v>575</v>
      </c>
      <c r="W23" s="28" t="s">
        <v>590</v>
      </c>
      <c r="Y23" s="28" t="s">
        <v>330</v>
      </c>
      <c r="Z23" s="28" t="s">
        <v>459</v>
      </c>
      <c r="AA23" s="76" t="s">
        <v>424</v>
      </c>
      <c r="AB23" s="76" t="s">
        <v>553</v>
      </c>
      <c r="AC23" s="27"/>
      <c r="AD23" s="27"/>
      <c r="AE23" s="27"/>
      <c r="AF23" s="26"/>
      <c r="AK23" s="47" t="str">
        <f t="shared" si="7"/>
        <v>V</v>
      </c>
    </row>
    <row r="24" spans="1:37" ht="13.5" customHeight="1" x14ac:dyDescent="0.15">
      <c r="A24" s="72" t="s">
        <v>299</v>
      </c>
      <c r="B24" s="13"/>
      <c r="C24" s="11" t="str">
        <f t="shared" si="9"/>
        <v/>
      </c>
      <c r="D24" s="11" t="str">
        <f>IF(C24="",D23,IF(D23&lt;&gt;"",CONCATENATE(D23,"、",C24),C24))</f>
        <v>クールジャパン</v>
      </c>
      <c r="F24" s="16" t="s">
        <v>302</v>
      </c>
      <c r="G24" s="15"/>
      <c r="H24" s="11" t="str">
        <f t="shared" si="1"/>
        <v/>
      </c>
      <c r="I24" s="11" t="str">
        <f t="shared" si="5"/>
        <v>一般会計</v>
      </c>
      <c r="K24" s="11"/>
      <c r="L24" s="11"/>
      <c r="O24" s="11"/>
      <c r="P24" s="11"/>
      <c r="Q24" s="17"/>
      <c r="T24" s="11"/>
      <c r="U24" s="28" t="s">
        <v>576</v>
      </c>
      <c r="Y24" s="28" t="s">
        <v>331</v>
      </c>
      <c r="Z24" s="28" t="s">
        <v>460</v>
      </c>
      <c r="AA24" s="76" t="s">
        <v>425</v>
      </c>
      <c r="AB24" s="76" t="s">
        <v>554</v>
      </c>
      <c r="AC24" s="27"/>
      <c r="AD24" s="27"/>
      <c r="AE24" s="27"/>
      <c r="AF24" s="26"/>
      <c r="AK24" s="47" t="str">
        <f>CHAR(CODE(AK23)+1)</f>
        <v>W</v>
      </c>
    </row>
    <row r="25" spans="1:37" ht="13.5" customHeight="1" x14ac:dyDescent="0.15">
      <c r="A25" s="74"/>
      <c r="B25" s="73"/>
      <c r="F25" s="16" t="s">
        <v>125</v>
      </c>
      <c r="G25" s="15"/>
      <c r="H25" s="11" t="str">
        <f t="shared" si="1"/>
        <v/>
      </c>
      <c r="I25" s="11" t="str">
        <f t="shared" si="5"/>
        <v>一般会計</v>
      </c>
      <c r="K25" s="11"/>
      <c r="L25" s="11"/>
      <c r="O25" s="11"/>
      <c r="P25" s="11"/>
      <c r="Q25" s="17"/>
      <c r="T25" s="11"/>
      <c r="U25" s="28" t="s">
        <v>577</v>
      </c>
      <c r="Y25" s="28" t="s">
        <v>332</v>
      </c>
      <c r="Z25" s="28" t="s">
        <v>461</v>
      </c>
      <c r="AA25" s="76" t="s">
        <v>426</v>
      </c>
      <c r="AB25" s="76" t="s">
        <v>555</v>
      </c>
      <c r="AC25" s="27"/>
      <c r="AD25" s="27"/>
      <c r="AE25" s="27"/>
      <c r="AF25" s="26"/>
      <c r="AK25" s="47" t="str">
        <f t="shared" si="7"/>
        <v>X</v>
      </c>
    </row>
    <row r="26" spans="1:37" ht="13.5" customHeight="1" x14ac:dyDescent="0.15">
      <c r="A26" s="71"/>
      <c r="B26" s="70"/>
      <c r="F26" s="16" t="s">
        <v>126</v>
      </c>
      <c r="G26" s="15"/>
      <c r="H26" s="11" t="str">
        <f t="shared" si="1"/>
        <v/>
      </c>
      <c r="I26" s="11" t="str">
        <f t="shared" si="5"/>
        <v>一般会計</v>
      </c>
      <c r="K26" s="11"/>
      <c r="L26" s="11"/>
      <c r="O26" s="11"/>
      <c r="P26" s="11"/>
      <c r="Q26" s="17"/>
      <c r="T26" s="11"/>
      <c r="U26" s="28" t="s">
        <v>578</v>
      </c>
      <c r="Y26" s="28" t="s">
        <v>333</v>
      </c>
      <c r="Z26" s="28" t="s">
        <v>462</v>
      </c>
      <c r="AA26" s="76" t="s">
        <v>427</v>
      </c>
      <c r="AB26" s="76" t="s">
        <v>556</v>
      </c>
      <c r="AC26" s="27"/>
      <c r="AD26" s="27"/>
      <c r="AE26" s="27"/>
      <c r="AF26" s="26"/>
      <c r="AK26" s="47" t="str">
        <f t="shared" si="7"/>
        <v>Y</v>
      </c>
    </row>
    <row r="27" spans="1:37" ht="13.5" customHeight="1" x14ac:dyDescent="0.15">
      <c r="A27" s="11" t="str">
        <f>IF(D24="", "-", D24)</f>
        <v>クールジャパン</v>
      </c>
      <c r="B27" s="11"/>
      <c r="F27" s="16" t="s">
        <v>127</v>
      </c>
      <c r="G27" s="15"/>
      <c r="H27" s="11" t="str">
        <f t="shared" si="1"/>
        <v/>
      </c>
      <c r="I27" s="11" t="str">
        <f t="shared" si="5"/>
        <v>一般会計</v>
      </c>
      <c r="K27" s="11"/>
      <c r="L27" s="11"/>
      <c r="O27" s="11"/>
      <c r="P27" s="11"/>
      <c r="Q27" s="17"/>
      <c r="T27" s="11"/>
      <c r="U27" s="28" t="s">
        <v>579</v>
      </c>
      <c r="Y27" s="28" t="s">
        <v>334</v>
      </c>
      <c r="Z27" s="28" t="s">
        <v>463</v>
      </c>
      <c r="AA27" s="76" t="s">
        <v>428</v>
      </c>
      <c r="AB27" s="76" t="s">
        <v>557</v>
      </c>
      <c r="AC27" s="27"/>
      <c r="AD27" s="27"/>
      <c r="AE27" s="27"/>
      <c r="AF27" s="26"/>
      <c r="AK27" s="47" t="str">
        <f>CHAR(CODE(AK26)+1)</f>
        <v>Z</v>
      </c>
    </row>
    <row r="28" spans="1:37" ht="13.5" customHeight="1" x14ac:dyDescent="0.15">
      <c r="B28" s="11"/>
      <c r="F28" s="16" t="s">
        <v>128</v>
      </c>
      <c r="G28" s="15"/>
      <c r="H28" s="11" t="str">
        <f t="shared" si="1"/>
        <v/>
      </c>
      <c r="I28" s="11" t="str">
        <f t="shared" si="5"/>
        <v>一般会計</v>
      </c>
      <c r="K28" s="11"/>
      <c r="L28" s="11"/>
      <c r="O28" s="11"/>
      <c r="P28" s="11"/>
      <c r="Q28" s="17"/>
      <c r="T28" s="11"/>
      <c r="U28" s="28" t="s">
        <v>580</v>
      </c>
      <c r="Y28" s="28" t="s">
        <v>335</v>
      </c>
      <c r="Z28" s="28" t="s">
        <v>464</v>
      </c>
      <c r="AA28" s="76" t="s">
        <v>429</v>
      </c>
      <c r="AB28" s="76" t="s">
        <v>558</v>
      </c>
      <c r="AC28" s="27"/>
      <c r="AD28" s="27"/>
      <c r="AE28" s="27"/>
      <c r="AF28" s="26"/>
      <c r="AK28" s="47" t="s">
        <v>217</v>
      </c>
    </row>
    <row r="29" spans="1:37" ht="13.5" customHeight="1" x14ac:dyDescent="0.15">
      <c r="A29" s="11"/>
      <c r="B29" s="11"/>
      <c r="F29" s="16" t="s">
        <v>226</v>
      </c>
      <c r="G29" s="15"/>
      <c r="H29" s="11" t="str">
        <f t="shared" si="1"/>
        <v/>
      </c>
      <c r="I29" s="11" t="str">
        <f t="shared" si="5"/>
        <v>一般会計</v>
      </c>
      <c r="K29" s="11"/>
      <c r="L29" s="11"/>
      <c r="O29" s="11"/>
      <c r="P29" s="11"/>
      <c r="Q29" s="17"/>
      <c r="T29" s="11"/>
      <c r="U29" s="28" t="s">
        <v>581</v>
      </c>
      <c r="Y29" s="28" t="s">
        <v>336</v>
      </c>
      <c r="Z29" s="28" t="s">
        <v>465</v>
      </c>
      <c r="AA29" s="76" t="s">
        <v>430</v>
      </c>
      <c r="AB29" s="76" t="s">
        <v>559</v>
      </c>
      <c r="AC29" s="27"/>
      <c r="AD29" s="27"/>
      <c r="AE29" s="27"/>
      <c r="AF29" s="26"/>
      <c r="AK29" s="47" t="str">
        <f t="shared" si="7"/>
        <v>b</v>
      </c>
    </row>
    <row r="30" spans="1:37" ht="13.5" customHeight="1" x14ac:dyDescent="0.15">
      <c r="A30" s="11"/>
      <c r="B30" s="11"/>
      <c r="F30" s="16" t="s">
        <v>227</v>
      </c>
      <c r="G30" s="15"/>
      <c r="H30" s="11" t="str">
        <f t="shared" si="1"/>
        <v/>
      </c>
      <c r="I30" s="11" t="str">
        <f t="shared" si="5"/>
        <v>一般会計</v>
      </c>
      <c r="K30" s="11"/>
      <c r="L30" s="11"/>
      <c r="O30" s="11"/>
      <c r="P30" s="11"/>
      <c r="Q30" s="17"/>
      <c r="T30" s="11"/>
      <c r="U30" s="28" t="s">
        <v>582</v>
      </c>
      <c r="Y30" s="28" t="s">
        <v>337</v>
      </c>
      <c r="Z30" s="28" t="s">
        <v>466</v>
      </c>
      <c r="AA30" s="76" t="s">
        <v>431</v>
      </c>
      <c r="AB30" s="76" t="s">
        <v>560</v>
      </c>
      <c r="AC30" s="27"/>
      <c r="AD30" s="27"/>
      <c r="AE30" s="27"/>
      <c r="AF30" s="26"/>
      <c r="AK30" s="47" t="str">
        <f t="shared" si="7"/>
        <v>c</v>
      </c>
    </row>
    <row r="31" spans="1:37" ht="13.5" customHeight="1" x14ac:dyDescent="0.15">
      <c r="A31" s="11"/>
      <c r="B31" s="11"/>
      <c r="F31" s="16" t="s">
        <v>228</v>
      </c>
      <c r="G31" s="15"/>
      <c r="H31" s="11" t="str">
        <f t="shared" si="1"/>
        <v/>
      </c>
      <c r="I31" s="11" t="str">
        <f t="shared" si="5"/>
        <v>一般会計</v>
      </c>
      <c r="K31" s="11"/>
      <c r="L31" s="11"/>
      <c r="O31" s="11"/>
      <c r="P31" s="11"/>
      <c r="Q31" s="17"/>
      <c r="T31" s="11"/>
      <c r="U31" s="28" t="s">
        <v>583</v>
      </c>
      <c r="Y31" s="28" t="s">
        <v>338</v>
      </c>
      <c r="Z31" s="28" t="s">
        <v>467</v>
      </c>
      <c r="AA31" s="76" t="s">
        <v>432</v>
      </c>
      <c r="AB31" s="76" t="s">
        <v>561</v>
      </c>
      <c r="AC31" s="27"/>
      <c r="AD31" s="27"/>
      <c r="AE31" s="27"/>
      <c r="AF31" s="26"/>
      <c r="AK31" s="47" t="str">
        <f t="shared" si="7"/>
        <v>d</v>
      </c>
    </row>
    <row r="32" spans="1:37" ht="13.5" customHeight="1" x14ac:dyDescent="0.15">
      <c r="A32" s="11"/>
      <c r="B32" s="11"/>
      <c r="F32" s="16" t="s">
        <v>229</v>
      </c>
      <c r="G32" s="15"/>
      <c r="H32" s="11" t="str">
        <f t="shared" si="1"/>
        <v/>
      </c>
      <c r="I32" s="11" t="str">
        <f t="shared" si="5"/>
        <v>一般会計</v>
      </c>
      <c r="K32" s="11"/>
      <c r="L32" s="11"/>
      <c r="O32" s="11"/>
      <c r="P32" s="11"/>
      <c r="Q32" s="17"/>
      <c r="T32" s="11"/>
      <c r="U32" s="28" t="s">
        <v>584</v>
      </c>
      <c r="Y32" s="28" t="s">
        <v>339</v>
      </c>
      <c r="Z32" s="28" t="s">
        <v>468</v>
      </c>
      <c r="AA32" s="76" t="s">
        <v>65</v>
      </c>
      <c r="AB32" s="76" t="s">
        <v>65</v>
      </c>
      <c r="AC32" s="27"/>
      <c r="AD32" s="27"/>
      <c r="AE32" s="27"/>
      <c r="AF32" s="26"/>
      <c r="AK32" s="47" t="str">
        <f t="shared" si="7"/>
        <v>e</v>
      </c>
    </row>
    <row r="33" spans="1:37" ht="13.5" customHeight="1" x14ac:dyDescent="0.15">
      <c r="A33" s="11"/>
      <c r="B33" s="11"/>
      <c r="F33" s="16" t="s">
        <v>230</v>
      </c>
      <c r="G33" s="15"/>
      <c r="H33" s="11" t="str">
        <f t="shared" si="1"/>
        <v/>
      </c>
      <c r="I33" s="11" t="str">
        <f t="shared" si="5"/>
        <v>一般会計</v>
      </c>
      <c r="K33" s="11"/>
      <c r="L33" s="11"/>
      <c r="O33" s="11"/>
      <c r="P33" s="11"/>
      <c r="Q33" s="17"/>
      <c r="T33" s="11"/>
      <c r="U33" s="28" t="s">
        <v>585</v>
      </c>
      <c r="Y33" s="28" t="s">
        <v>340</v>
      </c>
      <c r="Z33" s="28" t="s">
        <v>469</v>
      </c>
      <c r="AA33" s="59"/>
      <c r="AB33" s="27"/>
      <c r="AC33" s="27"/>
      <c r="AD33" s="27"/>
      <c r="AE33" s="27"/>
      <c r="AF33" s="26"/>
      <c r="AK33" s="47" t="str">
        <f t="shared" si="7"/>
        <v>f</v>
      </c>
    </row>
    <row r="34" spans="1:37" ht="13.5" customHeight="1" x14ac:dyDescent="0.15">
      <c r="A34" s="11"/>
      <c r="B34" s="11"/>
      <c r="F34" s="16" t="s">
        <v>231</v>
      </c>
      <c r="G34" s="15"/>
      <c r="H34" s="11" t="str">
        <f t="shared" si="1"/>
        <v/>
      </c>
      <c r="I34" s="11" t="str">
        <f t="shared" si="5"/>
        <v>一般会計</v>
      </c>
      <c r="K34" s="11"/>
      <c r="L34" s="11"/>
      <c r="O34" s="11"/>
      <c r="P34" s="11"/>
      <c r="Q34" s="17"/>
      <c r="T34" s="11"/>
      <c r="U34" s="28" t="s">
        <v>586</v>
      </c>
      <c r="Y34" s="28" t="s">
        <v>341</v>
      </c>
      <c r="Z34" s="28" t="s">
        <v>470</v>
      </c>
      <c r="AB34" s="27"/>
      <c r="AC34" s="27"/>
      <c r="AD34" s="27"/>
      <c r="AE34" s="27"/>
      <c r="AF34" s="26"/>
      <c r="AK34" s="47" t="str">
        <f t="shared" si="7"/>
        <v>g</v>
      </c>
    </row>
    <row r="35" spans="1:37" ht="13.5" customHeight="1" x14ac:dyDescent="0.15">
      <c r="A35" s="11"/>
      <c r="B35" s="11"/>
      <c r="F35" s="16" t="s">
        <v>232</v>
      </c>
      <c r="G35" s="15"/>
      <c r="H35" s="11" t="str">
        <f t="shared" si="1"/>
        <v/>
      </c>
      <c r="I35" s="11" t="str">
        <f t="shared" si="5"/>
        <v>一般会計</v>
      </c>
      <c r="K35" s="11"/>
      <c r="L35" s="11"/>
      <c r="O35" s="11"/>
      <c r="P35" s="11"/>
      <c r="Q35" s="17"/>
      <c r="T35" s="11"/>
      <c r="Y35" s="28" t="s">
        <v>342</v>
      </c>
      <c r="Z35" s="28" t="s">
        <v>471</v>
      </c>
      <c r="AC35" s="27"/>
      <c r="AF35" s="26"/>
      <c r="AK35" s="47" t="str">
        <f t="shared" si="7"/>
        <v>h</v>
      </c>
    </row>
    <row r="36" spans="1:37" ht="13.5" customHeight="1" x14ac:dyDescent="0.15">
      <c r="A36" s="11"/>
      <c r="B36" s="11"/>
      <c r="F36" s="16" t="s">
        <v>233</v>
      </c>
      <c r="G36" s="15"/>
      <c r="H36" s="11" t="str">
        <f t="shared" si="1"/>
        <v/>
      </c>
      <c r="I36" s="11" t="str">
        <f t="shared" si="5"/>
        <v>一般会計</v>
      </c>
      <c r="K36" s="11"/>
      <c r="L36" s="11"/>
      <c r="O36" s="11"/>
      <c r="P36" s="11"/>
      <c r="Q36" s="17"/>
      <c r="T36" s="11"/>
      <c r="U36" s="28" t="s">
        <v>587</v>
      </c>
      <c r="Y36" s="28" t="s">
        <v>343</v>
      </c>
      <c r="Z36" s="28" t="s">
        <v>472</v>
      </c>
      <c r="AF36" s="26"/>
      <c r="AK36" s="47"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28"/>
      <c r="Y37" s="28" t="s">
        <v>344</v>
      </c>
      <c r="Z37" s="28" t="s">
        <v>473</v>
      </c>
      <c r="AF37" s="26"/>
      <c r="AK37" s="47" t="str">
        <f t="shared" si="7"/>
        <v>j</v>
      </c>
    </row>
    <row r="38" spans="1:37" x14ac:dyDescent="0.15">
      <c r="A38" s="11"/>
      <c r="B38" s="11"/>
      <c r="F38" s="11"/>
      <c r="G38" s="17"/>
      <c r="K38" s="11"/>
      <c r="L38" s="11"/>
      <c r="O38" s="11"/>
      <c r="P38" s="11"/>
      <c r="Q38" s="17"/>
      <c r="T38" s="11"/>
      <c r="U38" s="28" t="s">
        <v>286</v>
      </c>
      <c r="Y38" s="28" t="s">
        <v>345</v>
      </c>
      <c r="Z38" s="28" t="s">
        <v>474</v>
      </c>
      <c r="AF38" s="26"/>
      <c r="AK38" s="47" t="str">
        <f t="shared" si="7"/>
        <v>k</v>
      </c>
    </row>
    <row r="39" spans="1:37" x14ac:dyDescent="0.15">
      <c r="A39" s="11"/>
      <c r="B39" s="11"/>
      <c r="F39" s="11" t="str">
        <f>I37</f>
        <v>一般会計</v>
      </c>
      <c r="G39" s="17"/>
      <c r="K39" s="11"/>
      <c r="L39" s="11"/>
      <c r="O39" s="11"/>
      <c r="P39" s="11"/>
      <c r="Q39" s="17"/>
      <c r="T39" s="11"/>
      <c r="U39" s="28" t="s">
        <v>296</v>
      </c>
      <c r="Y39" s="28" t="s">
        <v>346</v>
      </c>
      <c r="Z39" s="28" t="s">
        <v>475</v>
      </c>
      <c r="AF39" s="26"/>
      <c r="AK39" s="47" t="str">
        <f t="shared" si="7"/>
        <v>l</v>
      </c>
    </row>
    <row r="40" spans="1:37" x14ac:dyDescent="0.15">
      <c r="A40" s="11"/>
      <c r="B40" s="11"/>
      <c r="F40" s="11"/>
      <c r="G40" s="17"/>
      <c r="K40" s="11"/>
      <c r="L40" s="11"/>
      <c r="O40" s="11"/>
      <c r="P40" s="11"/>
      <c r="Q40" s="17"/>
      <c r="T40" s="11"/>
      <c r="Y40" s="28" t="s">
        <v>347</v>
      </c>
      <c r="Z40" s="28" t="s">
        <v>476</v>
      </c>
      <c r="AF40" s="26"/>
      <c r="AK40" s="47" t="str">
        <f t="shared" si="7"/>
        <v>m</v>
      </c>
    </row>
    <row r="41" spans="1:37" x14ac:dyDescent="0.15">
      <c r="A41" s="11"/>
      <c r="B41" s="11"/>
      <c r="F41" s="11"/>
      <c r="G41" s="17"/>
      <c r="K41" s="11"/>
      <c r="L41" s="11"/>
      <c r="O41" s="11"/>
      <c r="P41" s="11"/>
      <c r="Q41" s="17"/>
      <c r="T41" s="11"/>
      <c r="Y41" s="28" t="s">
        <v>348</v>
      </c>
      <c r="Z41" s="28" t="s">
        <v>477</v>
      </c>
      <c r="AF41" s="26"/>
      <c r="AK41" s="47" t="str">
        <f t="shared" si="7"/>
        <v>n</v>
      </c>
    </row>
    <row r="42" spans="1:37" x14ac:dyDescent="0.15">
      <c r="A42" s="11"/>
      <c r="B42" s="11"/>
      <c r="F42" s="11"/>
      <c r="G42" s="17"/>
      <c r="K42" s="11"/>
      <c r="L42" s="11"/>
      <c r="O42" s="11"/>
      <c r="P42" s="11"/>
      <c r="Q42" s="17"/>
      <c r="T42" s="11"/>
      <c r="Y42" s="28" t="s">
        <v>349</v>
      </c>
      <c r="Z42" s="28" t="s">
        <v>478</v>
      </c>
      <c r="AF42" s="26"/>
      <c r="AK42" s="47" t="str">
        <f t="shared" si="7"/>
        <v>o</v>
      </c>
    </row>
    <row r="43" spans="1:37" x14ac:dyDescent="0.15">
      <c r="A43" s="11"/>
      <c r="B43" s="11"/>
      <c r="F43" s="11"/>
      <c r="G43" s="17"/>
      <c r="K43" s="11"/>
      <c r="L43" s="11"/>
      <c r="O43" s="11"/>
      <c r="P43" s="11"/>
      <c r="Q43" s="17"/>
      <c r="T43" s="11"/>
      <c r="Y43" s="28" t="s">
        <v>350</v>
      </c>
      <c r="Z43" s="28" t="s">
        <v>479</v>
      </c>
      <c r="AF43" s="26"/>
      <c r="AK43" s="47" t="str">
        <f t="shared" si="7"/>
        <v>p</v>
      </c>
    </row>
    <row r="44" spans="1:37" x14ac:dyDescent="0.15">
      <c r="A44" s="11"/>
      <c r="B44" s="11"/>
      <c r="F44" s="11"/>
      <c r="G44" s="17"/>
      <c r="K44" s="11"/>
      <c r="L44" s="11"/>
      <c r="O44" s="11"/>
      <c r="P44" s="11"/>
      <c r="Q44" s="17"/>
      <c r="T44" s="11"/>
      <c r="Y44" s="28" t="s">
        <v>351</v>
      </c>
      <c r="Z44" s="28" t="s">
        <v>480</v>
      </c>
      <c r="AF44" s="26"/>
      <c r="AK44" s="47" t="str">
        <f t="shared" si="7"/>
        <v>q</v>
      </c>
    </row>
    <row r="45" spans="1:37" x14ac:dyDescent="0.15">
      <c r="A45" s="11"/>
      <c r="B45" s="11"/>
      <c r="F45" s="11"/>
      <c r="G45" s="17"/>
      <c r="K45" s="11"/>
      <c r="L45" s="11"/>
      <c r="O45" s="11"/>
      <c r="P45" s="11"/>
      <c r="Q45" s="17"/>
      <c r="T45" s="11"/>
      <c r="Y45" s="28" t="s">
        <v>352</v>
      </c>
      <c r="Z45" s="28" t="s">
        <v>481</v>
      </c>
      <c r="AF45" s="26"/>
      <c r="AK45" s="47" t="str">
        <f t="shared" si="7"/>
        <v>r</v>
      </c>
    </row>
    <row r="46" spans="1:37" x14ac:dyDescent="0.15">
      <c r="A46" s="11"/>
      <c r="B46" s="11"/>
      <c r="F46" s="11"/>
      <c r="G46" s="17"/>
      <c r="K46" s="11"/>
      <c r="L46" s="11"/>
      <c r="O46" s="11"/>
      <c r="P46" s="11"/>
      <c r="Q46" s="17"/>
      <c r="T46" s="11"/>
      <c r="Y46" s="28" t="s">
        <v>353</v>
      </c>
      <c r="Z46" s="28" t="s">
        <v>482</v>
      </c>
      <c r="AF46" s="26"/>
      <c r="AK46" s="47" t="str">
        <f t="shared" si="7"/>
        <v>s</v>
      </c>
    </row>
    <row r="47" spans="1:37" x14ac:dyDescent="0.15">
      <c r="A47" s="11"/>
      <c r="B47" s="11"/>
      <c r="F47" s="11"/>
      <c r="G47" s="17"/>
      <c r="K47" s="11"/>
      <c r="L47" s="11"/>
      <c r="O47" s="11"/>
      <c r="P47" s="11"/>
      <c r="Q47" s="17"/>
      <c r="T47" s="11"/>
      <c r="Y47" s="28" t="s">
        <v>354</v>
      </c>
      <c r="Z47" s="28" t="s">
        <v>483</v>
      </c>
      <c r="AF47" s="26"/>
      <c r="AK47" s="47" t="str">
        <f t="shared" si="7"/>
        <v>t</v>
      </c>
    </row>
    <row r="48" spans="1:37" x14ac:dyDescent="0.15">
      <c r="A48" s="11"/>
      <c r="B48" s="11"/>
      <c r="F48" s="11"/>
      <c r="G48" s="17"/>
      <c r="K48" s="11"/>
      <c r="L48" s="11"/>
      <c r="O48" s="11"/>
      <c r="P48" s="11"/>
      <c r="Q48" s="17"/>
      <c r="T48" s="11"/>
      <c r="Y48" s="28" t="s">
        <v>355</v>
      </c>
      <c r="Z48" s="28" t="s">
        <v>484</v>
      </c>
      <c r="AF48" s="26"/>
      <c r="AK48" s="47" t="str">
        <f t="shared" si="7"/>
        <v>u</v>
      </c>
    </row>
    <row r="49" spans="1:37" x14ac:dyDescent="0.15">
      <c r="A49" s="11"/>
      <c r="B49" s="11"/>
      <c r="F49" s="11"/>
      <c r="G49" s="17"/>
      <c r="K49" s="11"/>
      <c r="L49" s="11"/>
      <c r="O49" s="11"/>
      <c r="P49" s="11"/>
      <c r="Q49" s="17"/>
      <c r="T49" s="11"/>
      <c r="Y49" s="28" t="s">
        <v>356</v>
      </c>
      <c r="Z49" s="28" t="s">
        <v>485</v>
      </c>
      <c r="AF49" s="26"/>
      <c r="AK49" s="47" t="str">
        <f t="shared" si="7"/>
        <v>v</v>
      </c>
    </row>
    <row r="50" spans="1:37" x14ac:dyDescent="0.15">
      <c r="A50" s="11"/>
      <c r="B50" s="11"/>
      <c r="F50" s="11"/>
      <c r="G50" s="17"/>
      <c r="K50" s="11"/>
      <c r="L50" s="11"/>
      <c r="O50" s="11"/>
      <c r="P50" s="11"/>
      <c r="Q50" s="17"/>
      <c r="T50" s="11"/>
      <c r="Y50" s="28" t="s">
        <v>357</v>
      </c>
      <c r="Z50" s="28" t="s">
        <v>486</v>
      </c>
      <c r="AF50" s="26"/>
    </row>
    <row r="51" spans="1:37" x14ac:dyDescent="0.15">
      <c r="A51" s="11"/>
      <c r="B51" s="11"/>
      <c r="F51" s="11"/>
      <c r="G51" s="17"/>
      <c r="K51" s="11"/>
      <c r="L51" s="11"/>
      <c r="O51" s="11"/>
      <c r="P51" s="11"/>
      <c r="Q51" s="17"/>
      <c r="T51" s="11"/>
      <c r="Y51" s="28" t="s">
        <v>358</v>
      </c>
      <c r="Z51" s="28" t="s">
        <v>487</v>
      </c>
      <c r="AF51" s="26"/>
    </row>
    <row r="52" spans="1:37" x14ac:dyDescent="0.15">
      <c r="A52" s="11"/>
      <c r="B52" s="11"/>
      <c r="F52" s="11"/>
      <c r="G52" s="17"/>
      <c r="K52" s="11"/>
      <c r="L52" s="11"/>
      <c r="O52" s="11"/>
      <c r="P52" s="11"/>
      <c r="Q52" s="17"/>
      <c r="T52" s="11"/>
      <c r="Y52" s="28" t="s">
        <v>359</v>
      </c>
      <c r="Z52" s="28" t="s">
        <v>488</v>
      </c>
      <c r="AF52" s="26"/>
    </row>
    <row r="53" spans="1:37" x14ac:dyDescent="0.15">
      <c r="A53" s="11"/>
      <c r="B53" s="11"/>
      <c r="F53" s="11"/>
      <c r="G53" s="17"/>
      <c r="K53" s="11"/>
      <c r="L53" s="11"/>
      <c r="O53" s="11"/>
      <c r="P53" s="11"/>
      <c r="Q53" s="17"/>
      <c r="T53" s="11"/>
      <c r="Y53" s="28" t="s">
        <v>360</v>
      </c>
      <c r="Z53" s="28" t="s">
        <v>489</v>
      </c>
      <c r="AF53" s="26"/>
    </row>
    <row r="54" spans="1:37" x14ac:dyDescent="0.15">
      <c r="A54" s="11"/>
      <c r="B54" s="11"/>
      <c r="F54" s="11"/>
      <c r="G54" s="17"/>
      <c r="K54" s="11"/>
      <c r="L54" s="11"/>
      <c r="O54" s="11"/>
      <c r="P54" s="18"/>
      <c r="Q54" s="17"/>
      <c r="T54" s="11"/>
      <c r="Y54" s="28" t="s">
        <v>361</v>
      </c>
      <c r="Z54" s="28" t="s">
        <v>490</v>
      </c>
      <c r="AF54" s="26"/>
    </row>
    <row r="55" spans="1:37" x14ac:dyDescent="0.15">
      <c r="A55" s="11"/>
      <c r="B55" s="11"/>
      <c r="F55" s="11"/>
      <c r="G55" s="17"/>
      <c r="K55" s="11"/>
      <c r="L55" s="11"/>
      <c r="O55" s="11"/>
      <c r="P55" s="11"/>
      <c r="Q55" s="17"/>
      <c r="T55" s="11"/>
      <c r="Y55" s="28" t="s">
        <v>362</v>
      </c>
      <c r="Z55" s="28" t="s">
        <v>491</v>
      </c>
      <c r="AF55" s="26"/>
    </row>
    <row r="56" spans="1:37" x14ac:dyDescent="0.15">
      <c r="A56" s="11"/>
      <c r="B56" s="11"/>
      <c r="F56" s="11"/>
      <c r="G56" s="17"/>
      <c r="K56" s="11"/>
      <c r="L56" s="11"/>
      <c r="O56" s="11"/>
      <c r="P56" s="11"/>
      <c r="Q56" s="17"/>
      <c r="T56" s="11"/>
      <c r="Y56" s="28" t="s">
        <v>363</v>
      </c>
      <c r="Z56" s="28" t="s">
        <v>492</v>
      </c>
      <c r="AF56" s="26"/>
    </row>
    <row r="57" spans="1:37" x14ac:dyDescent="0.15">
      <c r="A57" s="11"/>
      <c r="B57" s="11"/>
      <c r="F57" s="11"/>
      <c r="G57" s="17"/>
      <c r="K57" s="11"/>
      <c r="L57" s="11"/>
      <c r="O57" s="11"/>
      <c r="P57" s="11"/>
      <c r="Q57" s="17"/>
      <c r="T57" s="11"/>
      <c r="Y57" s="28" t="s">
        <v>364</v>
      </c>
      <c r="Z57" s="28" t="s">
        <v>493</v>
      </c>
      <c r="AF57" s="26"/>
    </row>
    <row r="58" spans="1:37" x14ac:dyDescent="0.15">
      <c r="A58" s="11"/>
      <c r="B58" s="11"/>
      <c r="F58" s="11"/>
      <c r="G58" s="17"/>
      <c r="K58" s="11"/>
      <c r="L58" s="11"/>
      <c r="O58" s="11"/>
      <c r="P58" s="11"/>
      <c r="Q58" s="17"/>
      <c r="T58" s="11"/>
      <c r="Y58" s="28" t="s">
        <v>365</v>
      </c>
      <c r="Z58" s="28" t="s">
        <v>494</v>
      </c>
      <c r="AF58" s="26"/>
    </row>
    <row r="59" spans="1:37" x14ac:dyDescent="0.15">
      <c r="A59" s="11"/>
      <c r="B59" s="11"/>
      <c r="F59" s="11"/>
      <c r="G59" s="17"/>
      <c r="K59" s="11"/>
      <c r="L59" s="11"/>
      <c r="O59" s="11"/>
      <c r="P59" s="11"/>
      <c r="Q59" s="17"/>
      <c r="T59" s="11"/>
      <c r="Y59" s="28" t="s">
        <v>366</v>
      </c>
      <c r="Z59" s="28" t="s">
        <v>495</v>
      </c>
      <c r="AF59" s="26"/>
    </row>
    <row r="60" spans="1:37" x14ac:dyDescent="0.15">
      <c r="A60" s="11"/>
      <c r="B60" s="11"/>
      <c r="F60" s="11"/>
      <c r="G60" s="17"/>
      <c r="K60" s="11"/>
      <c r="L60" s="11"/>
      <c r="O60" s="11"/>
      <c r="P60" s="11"/>
      <c r="Q60" s="17"/>
      <c r="T60" s="11"/>
      <c r="Y60" s="28" t="s">
        <v>367</v>
      </c>
      <c r="Z60" s="28" t="s">
        <v>496</v>
      </c>
      <c r="AF60" s="26"/>
    </row>
    <row r="61" spans="1:37" x14ac:dyDescent="0.15">
      <c r="A61" s="11"/>
      <c r="B61" s="11"/>
      <c r="F61" s="11"/>
      <c r="G61" s="17"/>
      <c r="K61" s="11"/>
      <c r="L61" s="11"/>
      <c r="O61" s="11"/>
      <c r="P61" s="11"/>
      <c r="Q61" s="17"/>
      <c r="T61" s="11"/>
      <c r="Y61" s="28" t="s">
        <v>368</v>
      </c>
      <c r="Z61" s="28" t="s">
        <v>497</v>
      </c>
      <c r="AF61" s="26"/>
    </row>
    <row r="62" spans="1:37" x14ac:dyDescent="0.15">
      <c r="A62" s="11"/>
      <c r="B62" s="11"/>
      <c r="F62" s="11"/>
      <c r="G62" s="17"/>
      <c r="K62" s="11"/>
      <c r="L62" s="11"/>
      <c r="O62" s="11"/>
      <c r="P62" s="11"/>
      <c r="Q62" s="17"/>
      <c r="T62" s="11"/>
      <c r="Y62" s="28" t="s">
        <v>369</v>
      </c>
      <c r="Z62" s="28" t="s">
        <v>498</v>
      </c>
      <c r="AF62" s="26"/>
    </row>
    <row r="63" spans="1:37" x14ac:dyDescent="0.15">
      <c r="A63" s="11"/>
      <c r="B63" s="11"/>
      <c r="F63" s="11"/>
      <c r="G63" s="17"/>
      <c r="K63" s="11"/>
      <c r="L63" s="11"/>
      <c r="O63" s="11"/>
      <c r="P63" s="11"/>
      <c r="Q63" s="17"/>
      <c r="T63" s="11"/>
      <c r="Y63" s="28" t="s">
        <v>370</v>
      </c>
      <c r="Z63" s="28" t="s">
        <v>499</v>
      </c>
      <c r="AF63" s="26"/>
    </row>
    <row r="64" spans="1:37" x14ac:dyDescent="0.15">
      <c r="A64" s="11"/>
      <c r="B64" s="11"/>
      <c r="F64" s="11"/>
      <c r="G64" s="17"/>
      <c r="K64" s="11"/>
      <c r="L64" s="11"/>
      <c r="O64" s="11"/>
      <c r="P64" s="11"/>
      <c r="Q64" s="17"/>
      <c r="T64" s="11"/>
      <c r="Y64" s="28" t="s">
        <v>371</v>
      </c>
      <c r="Z64" s="28" t="s">
        <v>500</v>
      </c>
      <c r="AF64" s="26"/>
    </row>
    <row r="65" spans="1:32" x14ac:dyDescent="0.15">
      <c r="A65" s="11"/>
      <c r="B65" s="11"/>
      <c r="F65" s="11"/>
      <c r="G65" s="17"/>
      <c r="K65" s="11"/>
      <c r="L65" s="11"/>
      <c r="O65" s="11"/>
      <c r="P65" s="11"/>
      <c r="Q65" s="17"/>
      <c r="T65" s="11"/>
      <c r="Y65" s="28" t="s">
        <v>372</v>
      </c>
      <c r="Z65" s="28" t="s">
        <v>501</v>
      </c>
      <c r="AF65" s="26"/>
    </row>
    <row r="66" spans="1:32" x14ac:dyDescent="0.15">
      <c r="A66" s="11"/>
      <c r="B66" s="11"/>
      <c r="F66" s="11"/>
      <c r="G66" s="17"/>
      <c r="K66" s="11"/>
      <c r="L66" s="11"/>
      <c r="O66" s="11"/>
      <c r="P66" s="11"/>
      <c r="Q66" s="17"/>
      <c r="T66" s="11"/>
      <c r="Y66" s="28" t="s">
        <v>66</v>
      </c>
      <c r="Z66" s="28" t="s">
        <v>502</v>
      </c>
      <c r="AF66" s="26"/>
    </row>
    <row r="67" spans="1:32" x14ac:dyDescent="0.15">
      <c r="A67" s="11"/>
      <c r="B67" s="11"/>
      <c r="F67" s="11"/>
      <c r="G67" s="17"/>
      <c r="K67" s="11"/>
      <c r="L67" s="11"/>
      <c r="O67" s="11"/>
      <c r="P67" s="11"/>
      <c r="Q67" s="17"/>
      <c r="T67" s="11"/>
      <c r="Y67" s="28" t="s">
        <v>373</v>
      </c>
      <c r="Z67" s="28" t="s">
        <v>503</v>
      </c>
      <c r="AF67" s="26"/>
    </row>
    <row r="68" spans="1:32" x14ac:dyDescent="0.15">
      <c r="A68" s="11"/>
      <c r="B68" s="11"/>
      <c r="F68" s="11"/>
      <c r="G68" s="17"/>
      <c r="K68" s="11"/>
      <c r="L68" s="11"/>
      <c r="O68" s="11"/>
      <c r="P68" s="11"/>
      <c r="Q68" s="17"/>
      <c r="T68" s="11"/>
      <c r="Y68" s="28" t="s">
        <v>374</v>
      </c>
      <c r="Z68" s="28" t="s">
        <v>504</v>
      </c>
      <c r="AF68" s="26"/>
    </row>
    <row r="69" spans="1:32" x14ac:dyDescent="0.15">
      <c r="A69" s="11"/>
      <c r="B69" s="11"/>
      <c r="F69" s="11"/>
      <c r="G69" s="17"/>
      <c r="K69" s="11"/>
      <c r="L69" s="11"/>
      <c r="O69" s="11"/>
      <c r="P69" s="11"/>
      <c r="Q69" s="17"/>
      <c r="T69" s="11"/>
      <c r="Y69" s="28" t="s">
        <v>375</v>
      </c>
      <c r="Z69" s="28" t="s">
        <v>505</v>
      </c>
      <c r="AF69" s="26"/>
    </row>
    <row r="70" spans="1:32" x14ac:dyDescent="0.15">
      <c r="A70" s="11"/>
      <c r="B70" s="11"/>
      <c r="Y70" s="28" t="s">
        <v>376</v>
      </c>
      <c r="Z70" s="28" t="s">
        <v>506</v>
      </c>
    </row>
    <row r="71" spans="1:32" x14ac:dyDescent="0.15">
      <c r="Y71" s="28" t="s">
        <v>377</v>
      </c>
      <c r="Z71" s="28" t="s">
        <v>507</v>
      </c>
    </row>
    <row r="72" spans="1:32" x14ac:dyDescent="0.15">
      <c r="Y72" s="28" t="s">
        <v>378</v>
      </c>
      <c r="Z72" s="28" t="s">
        <v>508</v>
      </c>
    </row>
    <row r="73" spans="1:32" x14ac:dyDescent="0.15">
      <c r="Y73" s="28" t="s">
        <v>379</v>
      </c>
      <c r="Z73" s="28" t="s">
        <v>509</v>
      </c>
    </row>
    <row r="74" spans="1:32" x14ac:dyDescent="0.15">
      <c r="Y74" s="28" t="s">
        <v>380</v>
      </c>
      <c r="Z74" s="28" t="s">
        <v>510</v>
      </c>
    </row>
    <row r="75" spans="1:32" x14ac:dyDescent="0.15">
      <c r="Y75" s="28" t="s">
        <v>381</v>
      </c>
      <c r="Z75" s="28" t="s">
        <v>511</v>
      </c>
    </row>
    <row r="76" spans="1:32" x14ac:dyDescent="0.15">
      <c r="Y76" s="28" t="s">
        <v>382</v>
      </c>
      <c r="Z76" s="28" t="s">
        <v>512</v>
      </c>
    </row>
    <row r="77" spans="1:32" x14ac:dyDescent="0.15">
      <c r="Y77" s="28" t="s">
        <v>383</v>
      </c>
      <c r="Z77" s="28" t="s">
        <v>513</v>
      </c>
    </row>
    <row r="78" spans="1:32" x14ac:dyDescent="0.15">
      <c r="Y78" s="28" t="s">
        <v>384</v>
      </c>
      <c r="Z78" s="28" t="s">
        <v>514</v>
      </c>
    </row>
    <row r="79" spans="1:32" x14ac:dyDescent="0.15">
      <c r="Y79" s="28" t="s">
        <v>385</v>
      </c>
      <c r="Z79" s="28" t="s">
        <v>515</v>
      </c>
    </row>
    <row r="80" spans="1:32" x14ac:dyDescent="0.15">
      <c r="Y80" s="28" t="s">
        <v>386</v>
      </c>
      <c r="Z80" s="28" t="s">
        <v>516</v>
      </c>
    </row>
    <row r="81" spans="25:26" x14ac:dyDescent="0.15">
      <c r="Y81" s="28" t="s">
        <v>387</v>
      </c>
      <c r="Z81" s="28" t="s">
        <v>517</v>
      </c>
    </row>
    <row r="82" spans="25:26" x14ac:dyDescent="0.15">
      <c r="Y82" s="28" t="s">
        <v>388</v>
      </c>
      <c r="Z82" s="28" t="s">
        <v>518</v>
      </c>
    </row>
    <row r="83" spans="25:26" x14ac:dyDescent="0.15">
      <c r="Y83" s="28" t="s">
        <v>389</v>
      </c>
      <c r="Z83" s="28" t="s">
        <v>519</v>
      </c>
    </row>
    <row r="84" spans="25:26" x14ac:dyDescent="0.15">
      <c r="Y84" s="28" t="s">
        <v>390</v>
      </c>
      <c r="Z84" s="28" t="s">
        <v>520</v>
      </c>
    </row>
    <row r="85" spans="25:26" x14ac:dyDescent="0.15">
      <c r="Y85" s="28" t="s">
        <v>391</v>
      </c>
      <c r="Z85" s="28" t="s">
        <v>521</v>
      </c>
    </row>
    <row r="86" spans="25:26" x14ac:dyDescent="0.15">
      <c r="Y86" s="28" t="s">
        <v>392</v>
      </c>
      <c r="Z86" s="28" t="s">
        <v>522</v>
      </c>
    </row>
    <row r="87" spans="25:26" x14ac:dyDescent="0.15">
      <c r="Y87" s="28" t="s">
        <v>393</v>
      </c>
      <c r="Z87" s="28" t="s">
        <v>523</v>
      </c>
    </row>
    <row r="88" spans="25:26" x14ac:dyDescent="0.15">
      <c r="Y88" s="28" t="s">
        <v>394</v>
      </c>
      <c r="Z88" s="28" t="s">
        <v>524</v>
      </c>
    </row>
    <row r="89" spans="25:26" x14ac:dyDescent="0.15">
      <c r="Y89" s="28" t="s">
        <v>395</v>
      </c>
      <c r="Z89" s="28" t="s">
        <v>525</v>
      </c>
    </row>
    <row r="90" spans="25:26" x14ac:dyDescent="0.15">
      <c r="Y90" s="28" t="s">
        <v>396</v>
      </c>
      <c r="Z90" s="28" t="s">
        <v>526</v>
      </c>
    </row>
    <row r="91" spans="25:26" x14ac:dyDescent="0.15">
      <c r="Y91" s="28" t="s">
        <v>397</v>
      </c>
      <c r="Z91" s="28" t="s">
        <v>527</v>
      </c>
    </row>
    <row r="92" spans="25:26" x14ac:dyDescent="0.15">
      <c r="Y92" s="28" t="s">
        <v>398</v>
      </c>
      <c r="Z92" s="28" t="s">
        <v>528</v>
      </c>
    </row>
    <row r="93" spans="25:26" x14ac:dyDescent="0.15">
      <c r="Y93" s="28" t="s">
        <v>399</v>
      </c>
      <c r="Z93" s="28" t="s">
        <v>529</v>
      </c>
    </row>
    <row r="94" spans="25:26" x14ac:dyDescent="0.15">
      <c r="Y94" s="28" t="s">
        <v>400</v>
      </c>
      <c r="Z94" s="28" t="s">
        <v>530</v>
      </c>
    </row>
    <row r="95" spans="25:26" x14ac:dyDescent="0.15">
      <c r="Y95" s="28" t="s">
        <v>401</v>
      </c>
      <c r="Z95" s="28" t="s">
        <v>531</v>
      </c>
    </row>
    <row r="96" spans="25:26" x14ac:dyDescent="0.15">
      <c r="Y96" s="28" t="s">
        <v>303</v>
      </c>
      <c r="Z96" s="28" t="s">
        <v>532</v>
      </c>
    </row>
    <row r="97" spans="25:26" x14ac:dyDescent="0.15">
      <c r="Y97" s="28" t="s">
        <v>402</v>
      </c>
      <c r="Z97" s="28" t="s">
        <v>533</v>
      </c>
    </row>
    <row r="98" spans="25:26" x14ac:dyDescent="0.15">
      <c r="Y98" s="28" t="s">
        <v>403</v>
      </c>
      <c r="Z98" s="28" t="s">
        <v>534</v>
      </c>
    </row>
    <row r="99" spans="25:26" x14ac:dyDescent="0.15">
      <c r="Y99" s="28" t="s">
        <v>433</v>
      </c>
      <c r="Z99" s="28" t="s">
        <v>535</v>
      </c>
    </row>
  </sheetData>
  <sheetProtection formatRows="0"/>
  <phoneticPr fontId="10"/>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62"/>
  <sheetViews>
    <sheetView view="pageBreakPreview" zoomScale="90" zoomScaleNormal="75" zoomScaleSheetLayoutView="90" zoomScalePageLayoutView="70" workbookViewId="0"/>
  </sheetViews>
  <sheetFormatPr defaultColWidth="9" defaultRowHeight="13.5" x14ac:dyDescent="0.15"/>
  <cols>
    <col min="1" max="49" width="2.625" style="38" customWidth="1"/>
    <col min="50" max="50" width="4.375" style="38" customWidth="1"/>
    <col min="51" max="51" width="8.87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thickBot="1" x14ac:dyDescent="0.2">
      <c r="AP1" s="31"/>
      <c r="AQ1" s="31"/>
      <c r="AR1" s="31"/>
      <c r="AS1" s="31"/>
      <c r="AT1" s="31"/>
      <c r="AU1" s="31"/>
      <c r="AV1" s="31"/>
      <c r="AW1" s="32"/>
    </row>
    <row r="2" spans="1:51" ht="30" customHeight="1" x14ac:dyDescent="0.15">
      <c r="A2" s="740" t="s">
        <v>819</v>
      </c>
      <c r="B2" s="741"/>
      <c r="C2" s="741"/>
      <c r="D2" s="741"/>
      <c r="E2" s="741"/>
      <c r="F2" s="742"/>
      <c r="G2" s="268" t="s">
        <v>647</v>
      </c>
      <c r="H2" s="269"/>
      <c r="I2" s="269"/>
      <c r="J2" s="269"/>
      <c r="K2" s="269"/>
      <c r="L2" s="269"/>
      <c r="M2" s="269"/>
      <c r="N2" s="269"/>
      <c r="O2" s="269"/>
      <c r="P2" s="269"/>
      <c r="Q2" s="269"/>
      <c r="R2" s="269"/>
      <c r="S2" s="269"/>
      <c r="T2" s="269"/>
      <c r="U2" s="269"/>
      <c r="V2" s="269"/>
      <c r="W2" s="269"/>
      <c r="X2" s="269"/>
      <c r="Y2" s="269"/>
      <c r="Z2" s="269"/>
      <c r="AA2" s="269"/>
      <c r="AB2" s="270"/>
      <c r="AC2" s="268" t="s">
        <v>648</v>
      </c>
      <c r="AD2" s="766"/>
      <c r="AE2" s="766"/>
      <c r="AF2" s="766"/>
      <c r="AG2" s="766"/>
      <c r="AH2" s="766"/>
      <c r="AI2" s="766"/>
      <c r="AJ2" s="766"/>
      <c r="AK2" s="766"/>
      <c r="AL2" s="766"/>
      <c r="AM2" s="766"/>
      <c r="AN2" s="766"/>
      <c r="AO2" s="766"/>
      <c r="AP2" s="766"/>
      <c r="AQ2" s="766"/>
      <c r="AR2" s="766"/>
      <c r="AS2" s="766"/>
      <c r="AT2" s="766"/>
      <c r="AU2" s="766"/>
      <c r="AV2" s="766"/>
      <c r="AW2" s="766"/>
      <c r="AX2" s="767"/>
      <c r="AY2">
        <f>COUNTA($G$4,$AC$4)</f>
        <v>2</v>
      </c>
    </row>
    <row r="3" spans="1:51" ht="24.75" customHeight="1" x14ac:dyDescent="0.15">
      <c r="A3" s="743"/>
      <c r="B3" s="744"/>
      <c r="C3" s="744"/>
      <c r="D3" s="744"/>
      <c r="E3" s="744"/>
      <c r="F3" s="745"/>
      <c r="G3" s="727" t="s">
        <v>16</v>
      </c>
      <c r="H3" s="728"/>
      <c r="I3" s="728"/>
      <c r="J3" s="728"/>
      <c r="K3" s="728"/>
      <c r="L3" s="729" t="s">
        <v>17</v>
      </c>
      <c r="M3" s="728"/>
      <c r="N3" s="728"/>
      <c r="O3" s="728"/>
      <c r="P3" s="728"/>
      <c r="Q3" s="728"/>
      <c r="R3" s="728"/>
      <c r="S3" s="728"/>
      <c r="T3" s="728"/>
      <c r="U3" s="728"/>
      <c r="V3" s="728"/>
      <c r="W3" s="728"/>
      <c r="X3" s="730"/>
      <c r="Y3" s="330" t="s">
        <v>18</v>
      </c>
      <c r="Z3" s="331"/>
      <c r="AA3" s="331"/>
      <c r="AB3" s="495"/>
      <c r="AC3" s="727" t="s">
        <v>16</v>
      </c>
      <c r="AD3" s="728"/>
      <c r="AE3" s="728"/>
      <c r="AF3" s="728"/>
      <c r="AG3" s="728"/>
      <c r="AH3" s="729" t="s">
        <v>17</v>
      </c>
      <c r="AI3" s="728"/>
      <c r="AJ3" s="728"/>
      <c r="AK3" s="728"/>
      <c r="AL3" s="728"/>
      <c r="AM3" s="728"/>
      <c r="AN3" s="728"/>
      <c r="AO3" s="728"/>
      <c r="AP3" s="728"/>
      <c r="AQ3" s="728"/>
      <c r="AR3" s="728"/>
      <c r="AS3" s="728"/>
      <c r="AT3" s="730"/>
      <c r="AU3" s="330" t="s">
        <v>18</v>
      </c>
      <c r="AV3" s="331"/>
      <c r="AW3" s="331"/>
      <c r="AX3" s="332"/>
      <c r="AY3" s="30">
        <f>$AY$2</f>
        <v>2</v>
      </c>
    </row>
    <row r="4" spans="1:51" ht="24.75" customHeight="1" x14ac:dyDescent="0.15">
      <c r="A4" s="743"/>
      <c r="B4" s="744"/>
      <c r="C4" s="744"/>
      <c r="D4" s="744"/>
      <c r="E4" s="744"/>
      <c r="F4" s="745"/>
      <c r="G4" s="719" t="s">
        <v>688</v>
      </c>
      <c r="H4" s="720"/>
      <c r="I4" s="720"/>
      <c r="J4" s="720"/>
      <c r="K4" s="721"/>
      <c r="L4" s="345" t="s">
        <v>687</v>
      </c>
      <c r="M4" s="722"/>
      <c r="N4" s="722"/>
      <c r="O4" s="722"/>
      <c r="P4" s="722"/>
      <c r="Q4" s="722"/>
      <c r="R4" s="722"/>
      <c r="S4" s="722"/>
      <c r="T4" s="722"/>
      <c r="U4" s="722"/>
      <c r="V4" s="722"/>
      <c r="W4" s="722"/>
      <c r="X4" s="723"/>
      <c r="Y4" s="724">
        <v>3</v>
      </c>
      <c r="Z4" s="725"/>
      <c r="AA4" s="725"/>
      <c r="AB4" s="739"/>
      <c r="AC4" s="719" t="s">
        <v>688</v>
      </c>
      <c r="AD4" s="720"/>
      <c r="AE4" s="720"/>
      <c r="AF4" s="720"/>
      <c r="AG4" s="721"/>
      <c r="AH4" s="345" t="s">
        <v>786</v>
      </c>
      <c r="AI4" s="722"/>
      <c r="AJ4" s="722"/>
      <c r="AK4" s="722"/>
      <c r="AL4" s="722"/>
      <c r="AM4" s="722"/>
      <c r="AN4" s="722"/>
      <c r="AO4" s="722"/>
      <c r="AP4" s="722"/>
      <c r="AQ4" s="722"/>
      <c r="AR4" s="722"/>
      <c r="AS4" s="722"/>
      <c r="AT4" s="723"/>
      <c r="AU4" s="724">
        <v>185</v>
      </c>
      <c r="AV4" s="725"/>
      <c r="AW4" s="725"/>
      <c r="AX4" s="726"/>
      <c r="AY4" s="30">
        <f t="shared" ref="AY4:AY5" si="0">$AY$2</f>
        <v>2</v>
      </c>
    </row>
    <row r="5" spans="1:51" ht="24.75" customHeight="1" thickBot="1" x14ac:dyDescent="0.2">
      <c r="A5" s="743"/>
      <c r="B5" s="744"/>
      <c r="C5" s="744"/>
      <c r="D5" s="744"/>
      <c r="E5" s="744"/>
      <c r="F5" s="745"/>
      <c r="G5" s="731" t="s">
        <v>19</v>
      </c>
      <c r="H5" s="732"/>
      <c r="I5" s="732"/>
      <c r="J5" s="732"/>
      <c r="K5" s="732"/>
      <c r="L5" s="519"/>
      <c r="M5" s="733"/>
      <c r="N5" s="733"/>
      <c r="O5" s="733"/>
      <c r="P5" s="733"/>
      <c r="Q5" s="733"/>
      <c r="R5" s="733"/>
      <c r="S5" s="733"/>
      <c r="T5" s="733"/>
      <c r="U5" s="733"/>
      <c r="V5" s="733"/>
      <c r="W5" s="733"/>
      <c r="X5" s="734"/>
      <c r="Y5" s="735">
        <f>SUM(Y4:AB4)</f>
        <v>3</v>
      </c>
      <c r="Z5" s="736"/>
      <c r="AA5" s="736"/>
      <c r="AB5" s="737"/>
      <c r="AC5" s="731" t="s">
        <v>19</v>
      </c>
      <c r="AD5" s="732"/>
      <c r="AE5" s="732"/>
      <c r="AF5" s="732"/>
      <c r="AG5" s="732"/>
      <c r="AH5" s="519"/>
      <c r="AI5" s="733"/>
      <c r="AJ5" s="733"/>
      <c r="AK5" s="733"/>
      <c r="AL5" s="733"/>
      <c r="AM5" s="733"/>
      <c r="AN5" s="733"/>
      <c r="AO5" s="733"/>
      <c r="AP5" s="733"/>
      <c r="AQ5" s="733"/>
      <c r="AR5" s="733"/>
      <c r="AS5" s="733"/>
      <c r="AT5" s="734"/>
      <c r="AU5" s="735">
        <f>SUM(AU4:AX4)</f>
        <v>185</v>
      </c>
      <c r="AV5" s="736"/>
      <c r="AW5" s="736"/>
      <c r="AX5" s="738"/>
      <c r="AY5" s="30">
        <f t="shared" si="0"/>
        <v>2</v>
      </c>
    </row>
    <row r="6" spans="1:51" ht="30" customHeight="1" x14ac:dyDescent="0.15">
      <c r="A6" s="743"/>
      <c r="B6" s="744"/>
      <c r="C6" s="744"/>
      <c r="D6" s="744"/>
      <c r="E6" s="744"/>
      <c r="F6" s="745"/>
      <c r="G6" s="268" t="s">
        <v>649</v>
      </c>
      <c r="H6" s="269"/>
      <c r="I6" s="269"/>
      <c r="J6" s="269"/>
      <c r="K6" s="269"/>
      <c r="L6" s="269"/>
      <c r="M6" s="269"/>
      <c r="N6" s="269"/>
      <c r="O6" s="269"/>
      <c r="P6" s="269"/>
      <c r="Q6" s="269"/>
      <c r="R6" s="269"/>
      <c r="S6" s="269"/>
      <c r="T6" s="269"/>
      <c r="U6" s="269"/>
      <c r="V6" s="269"/>
      <c r="W6" s="269"/>
      <c r="X6" s="269"/>
      <c r="Y6" s="269"/>
      <c r="Z6" s="269"/>
      <c r="AA6" s="269"/>
      <c r="AB6" s="270"/>
      <c r="AC6" s="268" t="s">
        <v>650</v>
      </c>
      <c r="AD6" s="269"/>
      <c r="AE6" s="269"/>
      <c r="AF6" s="269"/>
      <c r="AG6" s="269"/>
      <c r="AH6" s="269"/>
      <c r="AI6" s="269"/>
      <c r="AJ6" s="269"/>
      <c r="AK6" s="269"/>
      <c r="AL6" s="269"/>
      <c r="AM6" s="269"/>
      <c r="AN6" s="269"/>
      <c r="AO6" s="269"/>
      <c r="AP6" s="269"/>
      <c r="AQ6" s="269"/>
      <c r="AR6" s="269"/>
      <c r="AS6" s="269"/>
      <c r="AT6" s="269"/>
      <c r="AU6" s="269"/>
      <c r="AV6" s="269"/>
      <c r="AW6" s="269"/>
      <c r="AX6" s="490"/>
      <c r="AY6">
        <f>COUNTA($G$8,$AC$8)</f>
        <v>2</v>
      </c>
    </row>
    <row r="7" spans="1:51" ht="25.5" customHeight="1" x14ac:dyDescent="0.15">
      <c r="A7" s="743"/>
      <c r="B7" s="744"/>
      <c r="C7" s="744"/>
      <c r="D7" s="744"/>
      <c r="E7" s="744"/>
      <c r="F7" s="745"/>
      <c r="G7" s="727" t="s">
        <v>16</v>
      </c>
      <c r="H7" s="728"/>
      <c r="I7" s="728"/>
      <c r="J7" s="728"/>
      <c r="K7" s="728"/>
      <c r="L7" s="729" t="s">
        <v>17</v>
      </c>
      <c r="M7" s="728"/>
      <c r="N7" s="728"/>
      <c r="O7" s="728"/>
      <c r="P7" s="728"/>
      <c r="Q7" s="728"/>
      <c r="R7" s="728"/>
      <c r="S7" s="728"/>
      <c r="T7" s="728"/>
      <c r="U7" s="728"/>
      <c r="V7" s="728"/>
      <c r="W7" s="728"/>
      <c r="X7" s="730"/>
      <c r="Y7" s="330" t="s">
        <v>18</v>
      </c>
      <c r="Z7" s="331"/>
      <c r="AA7" s="331"/>
      <c r="AB7" s="495"/>
      <c r="AC7" s="727" t="s">
        <v>16</v>
      </c>
      <c r="AD7" s="728"/>
      <c r="AE7" s="728"/>
      <c r="AF7" s="728"/>
      <c r="AG7" s="728"/>
      <c r="AH7" s="729" t="s">
        <v>17</v>
      </c>
      <c r="AI7" s="728"/>
      <c r="AJ7" s="728"/>
      <c r="AK7" s="728"/>
      <c r="AL7" s="728"/>
      <c r="AM7" s="728"/>
      <c r="AN7" s="728"/>
      <c r="AO7" s="728"/>
      <c r="AP7" s="728"/>
      <c r="AQ7" s="728"/>
      <c r="AR7" s="728"/>
      <c r="AS7" s="728"/>
      <c r="AT7" s="730"/>
      <c r="AU7" s="330" t="s">
        <v>18</v>
      </c>
      <c r="AV7" s="331"/>
      <c r="AW7" s="331"/>
      <c r="AX7" s="332"/>
      <c r="AY7" s="30">
        <f>$AY$6</f>
        <v>2</v>
      </c>
    </row>
    <row r="8" spans="1:51" ht="24.75" customHeight="1" x14ac:dyDescent="0.15">
      <c r="A8" s="743"/>
      <c r="B8" s="744"/>
      <c r="C8" s="744"/>
      <c r="D8" s="744"/>
      <c r="E8" s="744"/>
      <c r="F8" s="745"/>
      <c r="G8" s="719" t="s">
        <v>688</v>
      </c>
      <c r="H8" s="720"/>
      <c r="I8" s="720"/>
      <c r="J8" s="720"/>
      <c r="K8" s="721"/>
      <c r="L8" s="345" t="s">
        <v>786</v>
      </c>
      <c r="M8" s="722"/>
      <c r="N8" s="722"/>
      <c r="O8" s="722"/>
      <c r="P8" s="722"/>
      <c r="Q8" s="722"/>
      <c r="R8" s="722"/>
      <c r="S8" s="722"/>
      <c r="T8" s="722"/>
      <c r="U8" s="722"/>
      <c r="V8" s="722"/>
      <c r="W8" s="722"/>
      <c r="X8" s="723"/>
      <c r="Y8" s="724">
        <v>23</v>
      </c>
      <c r="Z8" s="725"/>
      <c r="AA8" s="725"/>
      <c r="AB8" s="739"/>
      <c r="AC8" s="719" t="s">
        <v>688</v>
      </c>
      <c r="AD8" s="720"/>
      <c r="AE8" s="720"/>
      <c r="AF8" s="720"/>
      <c r="AG8" s="721"/>
      <c r="AH8" s="345" t="s">
        <v>786</v>
      </c>
      <c r="AI8" s="722"/>
      <c r="AJ8" s="722"/>
      <c r="AK8" s="722"/>
      <c r="AL8" s="722"/>
      <c r="AM8" s="722"/>
      <c r="AN8" s="722"/>
      <c r="AO8" s="722"/>
      <c r="AP8" s="722"/>
      <c r="AQ8" s="722"/>
      <c r="AR8" s="722"/>
      <c r="AS8" s="722"/>
      <c r="AT8" s="723"/>
      <c r="AU8" s="724">
        <v>12</v>
      </c>
      <c r="AV8" s="725"/>
      <c r="AW8" s="725"/>
      <c r="AX8" s="726"/>
      <c r="AY8" s="30">
        <f t="shared" ref="AY8:AY9" si="1">$AY$6</f>
        <v>2</v>
      </c>
    </row>
    <row r="9" spans="1:51" ht="24.75" customHeight="1" thickBot="1" x14ac:dyDescent="0.2">
      <c r="A9" s="743"/>
      <c r="B9" s="744"/>
      <c r="C9" s="744"/>
      <c r="D9" s="744"/>
      <c r="E9" s="744"/>
      <c r="F9" s="745"/>
      <c r="G9" s="731" t="s">
        <v>19</v>
      </c>
      <c r="H9" s="732"/>
      <c r="I9" s="732"/>
      <c r="J9" s="732"/>
      <c r="K9" s="732"/>
      <c r="L9" s="519"/>
      <c r="M9" s="733"/>
      <c r="N9" s="733"/>
      <c r="O9" s="733"/>
      <c r="P9" s="733"/>
      <c r="Q9" s="733"/>
      <c r="R9" s="733"/>
      <c r="S9" s="733"/>
      <c r="T9" s="733"/>
      <c r="U9" s="733"/>
      <c r="V9" s="733"/>
      <c r="W9" s="733"/>
      <c r="X9" s="734"/>
      <c r="Y9" s="735">
        <f>SUM(Y8:AB8)</f>
        <v>23</v>
      </c>
      <c r="Z9" s="736"/>
      <c r="AA9" s="736"/>
      <c r="AB9" s="737"/>
      <c r="AC9" s="731" t="s">
        <v>19</v>
      </c>
      <c r="AD9" s="732"/>
      <c r="AE9" s="732"/>
      <c r="AF9" s="732"/>
      <c r="AG9" s="732"/>
      <c r="AH9" s="519"/>
      <c r="AI9" s="733"/>
      <c r="AJ9" s="733"/>
      <c r="AK9" s="733"/>
      <c r="AL9" s="733"/>
      <c r="AM9" s="733"/>
      <c r="AN9" s="733"/>
      <c r="AO9" s="733"/>
      <c r="AP9" s="733"/>
      <c r="AQ9" s="733"/>
      <c r="AR9" s="733"/>
      <c r="AS9" s="733"/>
      <c r="AT9" s="734"/>
      <c r="AU9" s="735">
        <f>SUM(AU8:AX8)</f>
        <v>12</v>
      </c>
      <c r="AV9" s="736"/>
      <c r="AW9" s="736"/>
      <c r="AX9" s="738"/>
      <c r="AY9" s="30">
        <f t="shared" si="1"/>
        <v>2</v>
      </c>
    </row>
    <row r="10" spans="1:51" ht="30" customHeight="1" x14ac:dyDescent="0.15">
      <c r="A10" s="743"/>
      <c r="B10" s="744"/>
      <c r="C10" s="744"/>
      <c r="D10" s="744"/>
      <c r="E10" s="744"/>
      <c r="F10" s="745"/>
      <c r="G10" s="268" t="s">
        <v>793</v>
      </c>
      <c r="H10" s="269"/>
      <c r="I10" s="269"/>
      <c r="J10" s="269"/>
      <c r="K10" s="269"/>
      <c r="L10" s="269"/>
      <c r="M10" s="269"/>
      <c r="N10" s="269"/>
      <c r="O10" s="269"/>
      <c r="P10" s="269"/>
      <c r="Q10" s="269"/>
      <c r="R10" s="269"/>
      <c r="S10" s="269"/>
      <c r="T10" s="269"/>
      <c r="U10" s="269"/>
      <c r="V10" s="269"/>
      <c r="W10" s="269"/>
      <c r="X10" s="269"/>
      <c r="Y10" s="269"/>
      <c r="Z10" s="269"/>
      <c r="AA10" s="269"/>
      <c r="AB10" s="270"/>
      <c r="AC10" s="268" t="s">
        <v>651</v>
      </c>
      <c r="AD10" s="269"/>
      <c r="AE10" s="269"/>
      <c r="AF10" s="269"/>
      <c r="AG10" s="269"/>
      <c r="AH10" s="269"/>
      <c r="AI10" s="269"/>
      <c r="AJ10" s="269"/>
      <c r="AK10" s="269"/>
      <c r="AL10" s="269"/>
      <c r="AM10" s="269"/>
      <c r="AN10" s="269"/>
      <c r="AO10" s="269"/>
      <c r="AP10" s="269"/>
      <c r="AQ10" s="269"/>
      <c r="AR10" s="269"/>
      <c r="AS10" s="269"/>
      <c r="AT10" s="269"/>
      <c r="AU10" s="269"/>
      <c r="AV10" s="269"/>
      <c r="AW10" s="269"/>
      <c r="AX10" s="490"/>
      <c r="AY10">
        <f>COUNTA($G$12,$AC$12)</f>
        <v>2</v>
      </c>
    </row>
    <row r="11" spans="1:51" ht="24.75" customHeight="1" x14ac:dyDescent="0.15">
      <c r="A11" s="743"/>
      <c r="B11" s="744"/>
      <c r="C11" s="744"/>
      <c r="D11" s="744"/>
      <c r="E11" s="744"/>
      <c r="F11" s="745"/>
      <c r="G11" s="727" t="s">
        <v>16</v>
      </c>
      <c r="H11" s="728"/>
      <c r="I11" s="728"/>
      <c r="J11" s="728"/>
      <c r="K11" s="728"/>
      <c r="L11" s="729" t="s">
        <v>17</v>
      </c>
      <c r="M11" s="728"/>
      <c r="N11" s="728"/>
      <c r="O11" s="728"/>
      <c r="P11" s="728"/>
      <c r="Q11" s="728"/>
      <c r="R11" s="728"/>
      <c r="S11" s="728"/>
      <c r="T11" s="728"/>
      <c r="U11" s="728"/>
      <c r="V11" s="728"/>
      <c r="W11" s="728"/>
      <c r="X11" s="730"/>
      <c r="Y11" s="330" t="s">
        <v>18</v>
      </c>
      <c r="Z11" s="331"/>
      <c r="AA11" s="331"/>
      <c r="AB11" s="495"/>
      <c r="AC11" s="727" t="s">
        <v>16</v>
      </c>
      <c r="AD11" s="728"/>
      <c r="AE11" s="728"/>
      <c r="AF11" s="728"/>
      <c r="AG11" s="728"/>
      <c r="AH11" s="729" t="s">
        <v>17</v>
      </c>
      <c r="AI11" s="728"/>
      <c r="AJ11" s="728"/>
      <c r="AK11" s="728"/>
      <c r="AL11" s="728"/>
      <c r="AM11" s="728"/>
      <c r="AN11" s="728"/>
      <c r="AO11" s="728"/>
      <c r="AP11" s="728"/>
      <c r="AQ11" s="728"/>
      <c r="AR11" s="728"/>
      <c r="AS11" s="728"/>
      <c r="AT11" s="730"/>
      <c r="AU11" s="330" t="s">
        <v>18</v>
      </c>
      <c r="AV11" s="331"/>
      <c r="AW11" s="331"/>
      <c r="AX11" s="332"/>
      <c r="AY11" s="30">
        <f>$AY$10</f>
        <v>2</v>
      </c>
    </row>
    <row r="12" spans="1:51" ht="24.75" customHeight="1" x14ac:dyDescent="0.15">
      <c r="A12" s="743"/>
      <c r="B12" s="744"/>
      <c r="C12" s="744"/>
      <c r="D12" s="744"/>
      <c r="E12" s="744"/>
      <c r="F12" s="745"/>
      <c r="G12" s="719" t="s">
        <v>688</v>
      </c>
      <c r="H12" s="720"/>
      <c r="I12" s="720"/>
      <c r="J12" s="720"/>
      <c r="K12" s="721"/>
      <c r="L12" s="345" t="s">
        <v>686</v>
      </c>
      <c r="M12" s="722"/>
      <c r="N12" s="722"/>
      <c r="O12" s="722"/>
      <c r="P12" s="722"/>
      <c r="Q12" s="722"/>
      <c r="R12" s="722"/>
      <c r="S12" s="722"/>
      <c r="T12" s="722"/>
      <c r="U12" s="722"/>
      <c r="V12" s="722"/>
      <c r="W12" s="722"/>
      <c r="X12" s="723"/>
      <c r="Y12" s="724">
        <v>4</v>
      </c>
      <c r="Z12" s="725"/>
      <c r="AA12" s="725"/>
      <c r="AB12" s="739"/>
      <c r="AC12" s="719" t="s">
        <v>685</v>
      </c>
      <c r="AD12" s="720"/>
      <c r="AE12" s="720"/>
      <c r="AF12" s="720"/>
      <c r="AG12" s="721"/>
      <c r="AH12" s="345" t="s">
        <v>693</v>
      </c>
      <c r="AI12" s="722"/>
      <c r="AJ12" s="722"/>
      <c r="AK12" s="722"/>
      <c r="AL12" s="722"/>
      <c r="AM12" s="722"/>
      <c r="AN12" s="722"/>
      <c r="AO12" s="722"/>
      <c r="AP12" s="722"/>
      <c r="AQ12" s="722"/>
      <c r="AR12" s="722"/>
      <c r="AS12" s="722"/>
      <c r="AT12" s="723"/>
      <c r="AU12" s="724">
        <v>310</v>
      </c>
      <c r="AV12" s="725"/>
      <c r="AW12" s="725"/>
      <c r="AX12" s="726"/>
      <c r="AY12" s="30">
        <f t="shared" ref="AY12:AY16" si="2">$AY$10</f>
        <v>2</v>
      </c>
    </row>
    <row r="13" spans="1:51" ht="24.75" customHeight="1" x14ac:dyDescent="0.15">
      <c r="A13" s="743"/>
      <c r="B13" s="744"/>
      <c r="C13" s="744"/>
      <c r="D13" s="744"/>
      <c r="E13" s="744"/>
      <c r="F13" s="745"/>
      <c r="G13" s="749"/>
      <c r="H13" s="750"/>
      <c r="I13" s="750"/>
      <c r="J13" s="750"/>
      <c r="K13" s="751"/>
      <c r="L13" s="276"/>
      <c r="M13" s="752"/>
      <c r="N13" s="752"/>
      <c r="O13" s="752"/>
      <c r="P13" s="752"/>
      <c r="Q13" s="752"/>
      <c r="R13" s="752"/>
      <c r="S13" s="752"/>
      <c r="T13" s="752"/>
      <c r="U13" s="752"/>
      <c r="V13" s="752"/>
      <c r="W13" s="752"/>
      <c r="X13" s="753"/>
      <c r="Y13" s="754"/>
      <c r="Z13" s="755"/>
      <c r="AA13" s="755"/>
      <c r="AB13" s="756"/>
      <c r="AC13" s="749" t="s">
        <v>683</v>
      </c>
      <c r="AD13" s="750"/>
      <c r="AE13" s="750"/>
      <c r="AF13" s="750"/>
      <c r="AG13" s="751"/>
      <c r="AH13" s="276" t="s">
        <v>694</v>
      </c>
      <c r="AI13" s="752"/>
      <c r="AJ13" s="752"/>
      <c r="AK13" s="752"/>
      <c r="AL13" s="752"/>
      <c r="AM13" s="752"/>
      <c r="AN13" s="752"/>
      <c r="AO13" s="752"/>
      <c r="AP13" s="752"/>
      <c r="AQ13" s="752"/>
      <c r="AR13" s="752"/>
      <c r="AS13" s="752"/>
      <c r="AT13" s="753"/>
      <c r="AU13" s="754">
        <v>390</v>
      </c>
      <c r="AV13" s="755"/>
      <c r="AW13" s="755"/>
      <c r="AX13" s="757"/>
      <c r="AY13" s="30">
        <f t="shared" si="2"/>
        <v>2</v>
      </c>
    </row>
    <row r="14" spans="1:51" ht="24.75" customHeight="1" x14ac:dyDescent="0.15">
      <c r="A14" s="743"/>
      <c r="B14" s="744"/>
      <c r="C14" s="744"/>
      <c r="D14" s="744"/>
      <c r="E14" s="744"/>
      <c r="F14" s="745"/>
      <c r="G14" s="749"/>
      <c r="H14" s="750"/>
      <c r="I14" s="750"/>
      <c r="J14" s="750"/>
      <c r="K14" s="751"/>
      <c r="L14" s="276"/>
      <c r="M14" s="752"/>
      <c r="N14" s="752"/>
      <c r="O14" s="752"/>
      <c r="P14" s="752"/>
      <c r="Q14" s="752"/>
      <c r="R14" s="752"/>
      <c r="S14" s="752"/>
      <c r="T14" s="752"/>
      <c r="U14" s="752"/>
      <c r="V14" s="752"/>
      <c r="W14" s="752"/>
      <c r="X14" s="753"/>
      <c r="Y14" s="754"/>
      <c r="Z14" s="755"/>
      <c r="AA14" s="755"/>
      <c r="AB14" s="756"/>
      <c r="AC14" s="749" t="s">
        <v>695</v>
      </c>
      <c r="AD14" s="750"/>
      <c r="AE14" s="750"/>
      <c r="AF14" s="750"/>
      <c r="AG14" s="751"/>
      <c r="AH14" s="276" t="s">
        <v>696</v>
      </c>
      <c r="AI14" s="764"/>
      <c r="AJ14" s="764"/>
      <c r="AK14" s="764"/>
      <c r="AL14" s="764"/>
      <c r="AM14" s="764"/>
      <c r="AN14" s="764"/>
      <c r="AO14" s="764"/>
      <c r="AP14" s="764"/>
      <c r="AQ14" s="764"/>
      <c r="AR14" s="764"/>
      <c r="AS14" s="764"/>
      <c r="AT14" s="765"/>
      <c r="AU14" s="754">
        <v>76</v>
      </c>
      <c r="AV14" s="755"/>
      <c r="AW14" s="755"/>
      <c r="AX14" s="757"/>
      <c r="AY14" s="30">
        <f t="shared" si="2"/>
        <v>2</v>
      </c>
    </row>
    <row r="15" spans="1:51" ht="24.75" customHeight="1" x14ac:dyDescent="0.15">
      <c r="A15" s="743"/>
      <c r="B15" s="744"/>
      <c r="C15" s="744"/>
      <c r="D15" s="744"/>
      <c r="E15" s="744"/>
      <c r="F15" s="745"/>
      <c r="G15" s="749"/>
      <c r="H15" s="750"/>
      <c r="I15" s="750"/>
      <c r="J15" s="750"/>
      <c r="K15" s="751"/>
      <c r="L15" s="276"/>
      <c r="M15" s="752"/>
      <c r="N15" s="752"/>
      <c r="O15" s="752"/>
      <c r="P15" s="752"/>
      <c r="Q15" s="752"/>
      <c r="R15" s="752"/>
      <c r="S15" s="752"/>
      <c r="T15" s="752"/>
      <c r="U15" s="752"/>
      <c r="V15" s="752"/>
      <c r="W15" s="752"/>
      <c r="X15" s="753"/>
      <c r="Y15" s="754"/>
      <c r="Z15" s="755"/>
      <c r="AA15" s="755"/>
      <c r="AB15" s="756"/>
      <c r="AC15" s="749" t="s">
        <v>697</v>
      </c>
      <c r="AD15" s="750"/>
      <c r="AE15" s="750"/>
      <c r="AF15" s="750"/>
      <c r="AG15" s="751"/>
      <c r="AH15" s="276" t="s">
        <v>698</v>
      </c>
      <c r="AI15" s="752"/>
      <c r="AJ15" s="752"/>
      <c r="AK15" s="752"/>
      <c r="AL15" s="752"/>
      <c r="AM15" s="752"/>
      <c r="AN15" s="752"/>
      <c r="AO15" s="752"/>
      <c r="AP15" s="752"/>
      <c r="AQ15" s="752"/>
      <c r="AR15" s="752"/>
      <c r="AS15" s="752"/>
      <c r="AT15" s="753"/>
      <c r="AU15" s="754">
        <v>10</v>
      </c>
      <c r="AV15" s="755"/>
      <c r="AW15" s="755"/>
      <c r="AX15" s="757"/>
      <c r="AY15" s="30">
        <f t="shared" si="2"/>
        <v>2</v>
      </c>
    </row>
    <row r="16" spans="1:51" ht="24.75" customHeight="1" thickBot="1" x14ac:dyDescent="0.2">
      <c r="A16" s="746"/>
      <c r="B16" s="747"/>
      <c r="C16" s="747"/>
      <c r="D16" s="747"/>
      <c r="E16" s="747"/>
      <c r="F16" s="748"/>
      <c r="G16" s="710" t="s">
        <v>19</v>
      </c>
      <c r="H16" s="711"/>
      <c r="I16" s="711"/>
      <c r="J16" s="711"/>
      <c r="K16" s="711"/>
      <c r="L16" s="712"/>
      <c r="M16" s="713"/>
      <c r="N16" s="713"/>
      <c r="O16" s="713"/>
      <c r="P16" s="713"/>
      <c r="Q16" s="713"/>
      <c r="R16" s="713"/>
      <c r="S16" s="713"/>
      <c r="T16" s="713"/>
      <c r="U16" s="713"/>
      <c r="V16" s="713"/>
      <c r="W16" s="713"/>
      <c r="X16" s="714"/>
      <c r="Y16" s="715">
        <f>SUM(Y12:AB15)</f>
        <v>4</v>
      </c>
      <c r="Z16" s="716"/>
      <c r="AA16" s="716"/>
      <c r="AB16" s="717"/>
      <c r="AC16" s="710" t="s">
        <v>19</v>
      </c>
      <c r="AD16" s="711"/>
      <c r="AE16" s="711"/>
      <c r="AF16" s="711"/>
      <c r="AG16" s="711"/>
      <c r="AH16" s="712"/>
      <c r="AI16" s="713"/>
      <c r="AJ16" s="713"/>
      <c r="AK16" s="713"/>
      <c r="AL16" s="713"/>
      <c r="AM16" s="713"/>
      <c r="AN16" s="713"/>
      <c r="AO16" s="713"/>
      <c r="AP16" s="713"/>
      <c r="AQ16" s="713"/>
      <c r="AR16" s="713"/>
      <c r="AS16" s="713"/>
      <c r="AT16" s="714"/>
      <c r="AU16" s="715">
        <f>SUM(AU12:AX15)</f>
        <v>786</v>
      </c>
      <c r="AV16" s="716"/>
      <c r="AW16" s="716"/>
      <c r="AX16" s="718"/>
      <c r="AY16" s="30">
        <f t="shared" si="2"/>
        <v>2</v>
      </c>
    </row>
    <row r="17" spans="1:51" s="33" customFormat="1" ht="24.75" customHeight="1" thickBot="1" x14ac:dyDescent="0.2">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row>
    <row r="18" spans="1:51" ht="30" customHeight="1" x14ac:dyDescent="0.15">
      <c r="A18" s="740" t="s">
        <v>820</v>
      </c>
      <c r="B18" s="741"/>
      <c r="C18" s="741"/>
      <c r="D18" s="741"/>
      <c r="E18" s="741"/>
      <c r="F18" s="742"/>
      <c r="G18" s="268" t="s">
        <v>652</v>
      </c>
      <c r="H18" s="269"/>
      <c r="I18" s="269"/>
      <c r="J18" s="269"/>
      <c r="K18" s="269"/>
      <c r="L18" s="269"/>
      <c r="M18" s="269"/>
      <c r="N18" s="269"/>
      <c r="O18" s="269"/>
      <c r="P18" s="269"/>
      <c r="Q18" s="269"/>
      <c r="R18" s="269"/>
      <c r="S18" s="269"/>
      <c r="T18" s="269"/>
      <c r="U18" s="269"/>
      <c r="V18" s="269"/>
      <c r="W18" s="269"/>
      <c r="X18" s="269"/>
      <c r="Y18" s="269"/>
      <c r="Z18" s="269"/>
      <c r="AA18" s="269"/>
      <c r="AB18" s="270"/>
      <c r="AC18" s="268" t="s">
        <v>653</v>
      </c>
      <c r="AD18" s="269"/>
      <c r="AE18" s="269"/>
      <c r="AF18" s="269"/>
      <c r="AG18" s="269"/>
      <c r="AH18" s="269"/>
      <c r="AI18" s="269"/>
      <c r="AJ18" s="269"/>
      <c r="AK18" s="269"/>
      <c r="AL18" s="269"/>
      <c r="AM18" s="269"/>
      <c r="AN18" s="269"/>
      <c r="AO18" s="269"/>
      <c r="AP18" s="269"/>
      <c r="AQ18" s="269"/>
      <c r="AR18" s="269"/>
      <c r="AS18" s="269"/>
      <c r="AT18" s="269"/>
      <c r="AU18" s="269"/>
      <c r="AV18" s="269"/>
      <c r="AW18" s="269"/>
      <c r="AX18" s="490"/>
      <c r="AY18">
        <f>COUNTA($G$20,$AC$20)</f>
        <v>2</v>
      </c>
    </row>
    <row r="19" spans="1:51" ht="24.75" customHeight="1" x14ac:dyDescent="0.15">
      <c r="A19" s="743"/>
      <c r="B19" s="744"/>
      <c r="C19" s="744"/>
      <c r="D19" s="744"/>
      <c r="E19" s="744"/>
      <c r="F19" s="745"/>
      <c r="G19" s="727" t="s">
        <v>16</v>
      </c>
      <c r="H19" s="728"/>
      <c r="I19" s="728"/>
      <c r="J19" s="728"/>
      <c r="K19" s="728"/>
      <c r="L19" s="729" t="s">
        <v>17</v>
      </c>
      <c r="M19" s="728"/>
      <c r="N19" s="728"/>
      <c r="O19" s="728"/>
      <c r="P19" s="728"/>
      <c r="Q19" s="728"/>
      <c r="R19" s="728"/>
      <c r="S19" s="728"/>
      <c r="T19" s="728"/>
      <c r="U19" s="728"/>
      <c r="V19" s="728"/>
      <c r="W19" s="728"/>
      <c r="X19" s="730"/>
      <c r="Y19" s="330" t="s">
        <v>18</v>
      </c>
      <c r="Z19" s="331"/>
      <c r="AA19" s="331"/>
      <c r="AB19" s="495"/>
      <c r="AC19" s="727" t="s">
        <v>16</v>
      </c>
      <c r="AD19" s="728"/>
      <c r="AE19" s="728"/>
      <c r="AF19" s="728"/>
      <c r="AG19" s="728"/>
      <c r="AH19" s="729" t="s">
        <v>17</v>
      </c>
      <c r="AI19" s="728"/>
      <c r="AJ19" s="728"/>
      <c r="AK19" s="728"/>
      <c r="AL19" s="728"/>
      <c r="AM19" s="728"/>
      <c r="AN19" s="728"/>
      <c r="AO19" s="728"/>
      <c r="AP19" s="728"/>
      <c r="AQ19" s="728"/>
      <c r="AR19" s="728"/>
      <c r="AS19" s="728"/>
      <c r="AT19" s="730"/>
      <c r="AU19" s="330" t="s">
        <v>18</v>
      </c>
      <c r="AV19" s="331"/>
      <c r="AW19" s="331"/>
      <c r="AX19" s="332"/>
      <c r="AY19" s="30">
        <f>$AY$18</f>
        <v>2</v>
      </c>
    </row>
    <row r="20" spans="1:51" ht="24.75" customHeight="1" x14ac:dyDescent="0.15">
      <c r="A20" s="743"/>
      <c r="B20" s="744"/>
      <c r="C20" s="744"/>
      <c r="D20" s="744"/>
      <c r="E20" s="744"/>
      <c r="F20" s="745"/>
      <c r="G20" s="719" t="s">
        <v>701</v>
      </c>
      <c r="H20" s="720"/>
      <c r="I20" s="720"/>
      <c r="J20" s="720"/>
      <c r="K20" s="721"/>
      <c r="L20" s="345" t="s">
        <v>703</v>
      </c>
      <c r="M20" s="722"/>
      <c r="N20" s="722"/>
      <c r="O20" s="722"/>
      <c r="P20" s="722"/>
      <c r="Q20" s="722"/>
      <c r="R20" s="722"/>
      <c r="S20" s="722"/>
      <c r="T20" s="722"/>
      <c r="U20" s="722"/>
      <c r="V20" s="722"/>
      <c r="W20" s="722"/>
      <c r="X20" s="723"/>
      <c r="Y20" s="724">
        <v>127</v>
      </c>
      <c r="Z20" s="725"/>
      <c r="AA20" s="725"/>
      <c r="AB20" s="726"/>
      <c r="AC20" s="719" t="s">
        <v>708</v>
      </c>
      <c r="AD20" s="720"/>
      <c r="AE20" s="720"/>
      <c r="AF20" s="720"/>
      <c r="AG20" s="721"/>
      <c r="AH20" s="345" t="s">
        <v>711</v>
      </c>
      <c r="AI20" s="722"/>
      <c r="AJ20" s="722"/>
      <c r="AK20" s="722"/>
      <c r="AL20" s="722"/>
      <c r="AM20" s="722"/>
      <c r="AN20" s="722"/>
      <c r="AO20" s="722"/>
      <c r="AP20" s="722"/>
      <c r="AQ20" s="722"/>
      <c r="AR20" s="722"/>
      <c r="AS20" s="722"/>
      <c r="AT20" s="723"/>
      <c r="AU20" s="724">
        <v>66</v>
      </c>
      <c r="AV20" s="725"/>
      <c r="AW20" s="725"/>
      <c r="AX20" s="726"/>
      <c r="AY20" s="30">
        <f t="shared" ref="AY20:AY25" si="3">$AY$18</f>
        <v>2</v>
      </c>
    </row>
    <row r="21" spans="1:51" ht="24.75" customHeight="1" x14ac:dyDescent="0.15">
      <c r="A21" s="743"/>
      <c r="B21" s="744"/>
      <c r="C21" s="744"/>
      <c r="D21" s="744"/>
      <c r="E21" s="744"/>
      <c r="F21" s="745"/>
      <c r="G21" s="749" t="s">
        <v>699</v>
      </c>
      <c r="H21" s="750"/>
      <c r="I21" s="750"/>
      <c r="J21" s="750"/>
      <c r="K21" s="751"/>
      <c r="L21" s="276" t="s">
        <v>704</v>
      </c>
      <c r="M21" s="752"/>
      <c r="N21" s="752"/>
      <c r="O21" s="752"/>
      <c r="P21" s="752"/>
      <c r="Q21" s="752"/>
      <c r="R21" s="752"/>
      <c r="S21" s="752"/>
      <c r="T21" s="752"/>
      <c r="U21" s="752"/>
      <c r="V21" s="752"/>
      <c r="W21" s="752"/>
      <c r="X21" s="753"/>
      <c r="Y21" s="754">
        <v>61</v>
      </c>
      <c r="Z21" s="755"/>
      <c r="AA21" s="755"/>
      <c r="AB21" s="757"/>
      <c r="AC21" s="749" t="s">
        <v>691</v>
      </c>
      <c r="AD21" s="750"/>
      <c r="AE21" s="750"/>
      <c r="AF21" s="750"/>
      <c r="AG21" s="751"/>
      <c r="AH21" s="276" t="s">
        <v>712</v>
      </c>
      <c r="AI21" s="752"/>
      <c r="AJ21" s="752"/>
      <c r="AK21" s="752"/>
      <c r="AL21" s="752"/>
      <c r="AM21" s="752"/>
      <c r="AN21" s="752"/>
      <c r="AO21" s="752"/>
      <c r="AP21" s="752"/>
      <c r="AQ21" s="752"/>
      <c r="AR21" s="752"/>
      <c r="AS21" s="752"/>
      <c r="AT21" s="753"/>
      <c r="AU21" s="754">
        <v>69</v>
      </c>
      <c r="AV21" s="755"/>
      <c r="AW21" s="755"/>
      <c r="AX21" s="757"/>
      <c r="AY21" s="30">
        <f t="shared" si="3"/>
        <v>2</v>
      </c>
    </row>
    <row r="22" spans="1:51" ht="24.75" customHeight="1" x14ac:dyDescent="0.15">
      <c r="A22" s="743"/>
      <c r="B22" s="744"/>
      <c r="C22" s="744"/>
      <c r="D22" s="744"/>
      <c r="E22" s="744"/>
      <c r="F22" s="745"/>
      <c r="G22" s="749" t="s">
        <v>697</v>
      </c>
      <c r="H22" s="750"/>
      <c r="I22" s="750"/>
      <c r="J22" s="750"/>
      <c r="K22" s="751"/>
      <c r="L22" s="276" t="s">
        <v>706</v>
      </c>
      <c r="M22" s="752"/>
      <c r="N22" s="752"/>
      <c r="O22" s="752"/>
      <c r="P22" s="752"/>
      <c r="Q22" s="752"/>
      <c r="R22" s="752"/>
      <c r="S22" s="752"/>
      <c r="T22" s="752"/>
      <c r="U22" s="752"/>
      <c r="V22" s="752"/>
      <c r="W22" s="752"/>
      <c r="X22" s="753"/>
      <c r="Y22" s="754">
        <v>22</v>
      </c>
      <c r="Z22" s="755"/>
      <c r="AA22" s="755"/>
      <c r="AB22" s="757"/>
      <c r="AC22" s="749" t="s">
        <v>688</v>
      </c>
      <c r="AD22" s="750"/>
      <c r="AE22" s="750"/>
      <c r="AF22" s="750"/>
      <c r="AG22" s="751"/>
      <c r="AH22" s="276" t="s">
        <v>713</v>
      </c>
      <c r="AI22" s="752"/>
      <c r="AJ22" s="752"/>
      <c r="AK22" s="752"/>
      <c r="AL22" s="752"/>
      <c r="AM22" s="752"/>
      <c r="AN22" s="752"/>
      <c r="AO22" s="752"/>
      <c r="AP22" s="752"/>
      <c r="AQ22" s="752"/>
      <c r="AR22" s="752"/>
      <c r="AS22" s="752"/>
      <c r="AT22" s="753"/>
      <c r="AU22" s="754">
        <v>51</v>
      </c>
      <c r="AV22" s="755"/>
      <c r="AW22" s="755"/>
      <c r="AX22" s="757"/>
      <c r="AY22" s="30">
        <f t="shared" si="3"/>
        <v>2</v>
      </c>
    </row>
    <row r="23" spans="1:51" ht="24.75" customHeight="1" x14ac:dyDescent="0.15">
      <c r="A23" s="743"/>
      <c r="B23" s="744"/>
      <c r="C23" s="744"/>
      <c r="D23" s="744"/>
      <c r="E23" s="744"/>
      <c r="F23" s="745"/>
      <c r="G23" s="749" t="s">
        <v>700</v>
      </c>
      <c r="H23" s="750"/>
      <c r="I23" s="750"/>
      <c r="J23" s="750"/>
      <c r="K23" s="751"/>
      <c r="L23" s="276" t="s">
        <v>707</v>
      </c>
      <c r="M23" s="752"/>
      <c r="N23" s="752"/>
      <c r="O23" s="752"/>
      <c r="P23" s="752"/>
      <c r="Q23" s="752"/>
      <c r="R23" s="752"/>
      <c r="S23" s="752"/>
      <c r="T23" s="752"/>
      <c r="U23" s="752"/>
      <c r="V23" s="752"/>
      <c r="W23" s="752"/>
      <c r="X23" s="753"/>
      <c r="Y23" s="754">
        <v>18</v>
      </c>
      <c r="Z23" s="755"/>
      <c r="AA23" s="755"/>
      <c r="AB23" s="757"/>
      <c r="AC23" s="749" t="s">
        <v>709</v>
      </c>
      <c r="AD23" s="750"/>
      <c r="AE23" s="750"/>
      <c r="AF23" s="750"/>
      <c r="AG23" s="751"/>
      <c r="AH23" s="276" t="s">
        <v>714</v>
      </c>
      <c r="AI23" s="752"/>
      <c r="AJ23" s="752"/>
      <c r="AK23" s="752"/>
      <c r="AL23" s="752"/>
      <c r="AM23" s="752"/>
      <c r="AN23" s="752"/>
      <c r="AO23" s="752"/>
      <c r="AP23" s="752"/>
      <c r="AQ23" s="752"/>
      <c r="AR23" s="752"/>
      <c r="AS23" s="752"/>
      <c r="AT23" s="753"/>
      <c r="AU23" s="754">
        <v>88</v>
      </c>
      <c r="AV23" s="755"/>
      <c r="AW23" s="755"/>
      <c r="AX23" s="757"/>
      <c r="AY23" s="30">
        <f t="shared" si="3"/>
        <v>2</v>
      </c>
    </row>
    <row r="24" spans="1:51" ht="24.75" customHeight="1" x14ac:dyDescent="0.15">
      <c r="A24" s="743"/>
      <c r="B24" s="744"/>
      <c r="C24" s="744"/>
      <c r="D24" s="744"/>
      <c r="E24" s="744"/>
      <c r="F24" s="745"/>
      <c r="G24" s="749" t="s">
        <v>702</v>
      </c>
      <c r="H24" s="750"/>
      <c r="I24" s="750"/>
      <c r="J24" s="750"/>
      <c r="K24" s="751"/>
      <c r="L24" s="276" t="s">
        <v>705</v>
      </c>
      <c r="M24" s="752"/>
      <c r="N24" s="752"/>
      <c r="O24" s="752"/>
      <c r="P24" s="752"/>
      <c r="Q24" s="752"/>
      <c r="R24" s="752"/>
      <c r="S24" s="752"/>
      <c r="T24" s="752"/>
      <c r="U24" s="752"/>
      <c r="V24" s="752"/>
      <c r="W24" s="752"/>
      <c r="X24" s="753"/>
      <c r="Y24" s="754">
        <v>21</v>
      </c>
      <c r="Z24" s="755"/>
      <c r="AA24" s="755"/>
      <c r="AB24" s="756"/>
      <c r="AC24" s="749" t="s">
        <v>710</v>
      </c>
      <c r="AD24" s="750"/>
      <c r="AE24" s="750"/>
      <c r="AF24" s="750"/>
      <c r="AG24" s="751"/>
      <c r="AH24" s="276" t="s">
        <v>715</v>
      </c>
      <c r="AI24" s="752"/>
      <c r="AJ24" s="752"/>
      <c r="AK24" s="752"/>
      <c r="AL24" s="752"/>
      <c r="AM24" s="752"/>
      <c r="AN24" s="752"/>
      <c r="AO24" s="752"/>
      <c r="AP24" s="752"/>
      <c r="AQ24" s="752"/>
      <c r="AR24" s="752"/>
      <c r="AS24" s="752"/>
      <c r="AT24" s="753"/>
      <c r="AU24" s="754">
        <v>35</v>
      </c>
      <c r="AV24" s="755"/>
      <c r="AW24" s="755"/>
      <c r="AX24" s="757"/>
      <c r="AY24" s="30">
        <f t="shared" si="3"/>
        <v>2</v>
      </c>
    </row>
    <row r="25" spans="1:51" ht="24.75" customHeight="1" thickBot="1" x14ac:dyDescent="0.2">
      <c r="A25" s="743"/>
      <c r="B25" s="744"/>
      <c r="C25" s="744"/>
      <c r="D25" s="744"/>
      <c r="E25" s="744"/>
      <c r="F25" s="745"/>
      <c r="G25" s="731" t="s">
        <v>19</v>
      </c>
      <c r="H25" s="732"/>
      <c r="I25" s="732"/>
      <c r="J25" s="732"/>
      <c r="K25" s="732"/>
      <c r="L25" s="519"/>
      <c r="M25" s="733"/>
      <c r="N25" s="733"/>
      <c r="O25" s="733"/>
      <c r="P25" s="733"/>
      <c r="Q25" s="733"/>
      <c r="R25" s="733"/>
      <c r="S25" s="733"/>
      <c r="T25" s="733"/>
      <c r="U25" s="733"/>
      <c r="V25" s="733"/>
      <c r="W25" s="733"/>
      <c r="X25" s="734"/>
      <c r="Y25" s="735">
        <f>SUM(Y20:AB24)</f>
        <v>249</v>
      </c>
      <c r="Z25" s="736"/>
      <c r="AA25" s="736"/>
      <c r="AB25" s="737"/>
      <c r="AC25" s="731" t="s">
        <v>19</v>
      </c>
      <c r="AD25" s="732"/>
      <c r="AE25" s="732"/>
      <c r="AF25" s="732"/>
      <c r="AG25" s="732"/>
      <c r="AH25" s="519"/>
      <c r="AI25" s="733"/>
      <c r="AJ25" s="733"/>
      <c r="AK25" s="733"/>
      <c r="AL25" s="733"/>
      <c r="AM25" s="733"/>
      <c r="AN25" s="733"/>
      <c r="AO25" s="733"/>
      <c r="AP25" s="733"/>
      <c r="AQ25" s="733"/>
      <c r="AR25" s="733"/>
      <c r="AS25" s="733"/>
      <c r="AT25" s="734"/>
      <c r="AU25" s="735">
        <f>SUM(AU20:AX24)</f>
        <v>309</v>
      </c>
      <c r="AV25" s="736"/>
      <c r="AW25" s="736"/>
      <c r="AX25" s="738"/>
      <c r="AY25" s="30">
        <f t="shared" si="3"/>
        <v>2</v>
      </c>
    </row>
    <row r="26" spans="1:51" ht="30" customHeight="1" x14ac:dyDescent="0.15">
      <c r="A26" s="743"/>
      <c r="B26" s="744"/>
      <c r="C26" s="744"/>
      <c r="D26" s="744"/>
      <c r="E26" s="744"/>
      <c r="F26" s="745"/>
      <c r="G26" s="268" t="s">
        <v>654</v>
      </c>
      <c r="H26" s="269"/>
      <c r="I26" s="269"/>
      <c r="J26" s="269"/>
      <c r="K26" s="269"/>
      <c r="L26" s="269"/>
      <c r="M26" s="269"/>
      <c r="N26" s="269"/>
      <c r="O26" s="269"/>
      <c r="P26" s="269"/>
      <c r="Q26" s="269"/>
      <c r="R26" s="269"/>
      <c r="S26" s="269"/>
      <c r="T26" s="269"/>
      <c r="U26" s="269"/>
      <c r="V26" s="269"/>
      <c r="W26" s="269"/>
      <c r="X26" s="269"/>
      <c r="Y26" s="269"/>
      <c r="Z26" s="269"/>
      <c r="AA26" s="269"/>
      <c r="AB26" s="270"/>
      <c r="AC26" s="268" t="s">
        <v>655</v>
      </c>
      <c r="AD26" s="269"/>
      <c r="AE26" s="269"/>
      <c r="AF26" s="269"/>
      <c r="AG26" s="269"/>
      <c r="AH26" s="269"/>
      <c r="AI26" s="269"/>
      <c r="AJ26" s="269"/>
      <c r="AK26" s="269"/>
      <c r="AL26" s="269"/>
      <c r="AM26" s="269"/>
      <c r="AN26" s="269"/>
      <c r="AO26" s="269"/>
      <c r="AP26" s="269"/>
      <c r="AQ26" s="269"/>
      <c r="AR26" s="269"/>
      <c r="AS26" s="269"/>
      <c r="AT26" s="269"/>
      <c r="AU26" s="269"/>
      <c r="AV26" s="269"/>
      <c r="AW26" s="269"/>
      <c r="AX26" s="490"/>
      <c r="AY26">
        <f>COUNTA($G$28,$AC$28)</f>
        <v>2</v>
      </c>
    </row>
    <row r="27" spans="1:51" ht="25.5" customHeight="1" x14ac:dyDescent="0.15">
      <c r="A27" s="743"/>
      <c r="B27" s="744"/>
      <c r="C27" s="744"/>
      <c r="D27" s="744"/>
      <c r="E27" s="744"/>
      <c r="F27" s="745"/>
      <c r="G27" s="727" t="s">
        <v>16</v>
      </c>
      <c r="H27" s="728"/>
      <c r="I27" s="728"/>
      <c r="J27" s="728"/>
      <c r="K27" s="728"/>
      <c r="L27" s="729" t="s">
        <v>17</v>
      </c>
      <c r="M27" s="728"/>
      <c r="N27" s="728"/>
      <c r="O27" s="728"/>
      <c r="P27" s="728"/>
      <c r="Q27" s="728"/>
      <c r="R27" s="728"/>
      <c r="S27" s="728"/>
      <c r="T27" s="728"/>
      <c r="U27" s="728"/>
      <c r="V27" s="728"/>
      <c r="W27" s="728"/>
      <c r="X27" s="730"/>
      <c r="Y27" s="330" t="s">
        <v>18</v>
      </c>
      <c r="Z27" s="331"/>
      <c r="AA27" s="331"/>
      <c r="AB27" s="495"/>
      <c r="AC27" s="727" t="s">
        <v>16</v>
      </c>
      <c r="AD27" s="728"/>
      <c r="AE27" s="728"/>
      <c r="AF27" s="728"/>
      <c r="AG27" s="728"/>
      <c r="AH27" s="729" t="s">
        <v>17</v>
      </c>
      <c r="AI27" s="728"/>
      <c r="AJ27" s="728"/>
      <c r="AK27" s="728"/>
      <c r="AL27" s="728"/>
      <c r="AM27" s="728"/>
      <c r="AN27" s="728"/>
      <c r="AO27" s="728"/>
      <c r="AP27" s="728"/>
      <c r="AQ27" s="728"/>
      <c r="AR27" s="728"/>
      <c r="AS27" s="728"/>
      <c r="AT27" s="730"/>
      <c r="AU27" s="330" t="s">
        <v>18</v>
      </c>
      <c r="AV27" s="331"/>
      <c r="AW27" s="331"/>
      <c r="AX27" s="332"/>
      <c r="AY27" s="30">
        <f>$AY$26</f>
        <v>2</v>
      </c>
    </row>
    <row r="28" spans="1:51" ht="24.75" customHeight="1" x14ac:dyDescent="0.15">
      <c r="A28" s="743"/>
      <c r="B28" s="744"/>
      <c r="C28" s="744"/>
      <c r="D28" s="744"/>
      <c r="E28" s="744"/>
      <c r="F28" s="745"/>
      <c r="G28" s="719" t="s">
        <v>716</v>
      </c>
      <c r="H28" s="720"/>
      <c r="I28" s="720"/>
      <c r="J28" s="720"/>
      <c r="K28" s="721"/>
      <c r="L28" s="345" t="s">
        <v>717</v>
      </c>
      <c r="M28" s="722"/>
      <c r="N28" s="722"/>
      <c r="O28" s="722"/>
      <c r="P28" s="722"/>
      <c r="Q28" s="722"/>
      <c r="R28" s="722"/>
      <c r="S28" s="722"/>
      <c r="T28" s="722"/>
      <c r="U28" s="722"/>
      <c r="V28" s="722"/>
      <c r="W28" s="722"/>
      <c r="X28" s="723"/>
      <c r="Y28" s="724">
        <v>75</v>
      </c>
      <c r="Z28" s="725"/>
      <c r="AA28" s="725"/>
      <c r="AB28" s="739"/>
      <c r="AC28" s="719" t="s">
        <v>709</v>
      </c>
      <c r="AD28" s="720"/>
      <c r="AE28" s="720"/>
      <c r="AF28" s="720"/>
      <c r="AG28" s="721"/>
      <c r="AH28" s="345" t="s">
        <v>721</v>
      </c>
      <c r="AI28" s="722"/>
      <c r="AJ28" s="722"/>
      <c r="AK28" s="722"/>
      <c r="AL28" s="722"/>
      <c r="AM28" s="722"/>
      <c r="AN28" s="722"/>
      <c r="AO28" s="722"/>
      <c r="AP28" s="722"/>
      <c r="AQ28" s="722"/>
      <c r="AR28" s="722"/>
      <c r="AS28" s="722"/>
      <c r="AT28" s="723"/>
      <c r="AU28" s="724">
        <v>112</v>
      </c>
      <c r="AV28" s="725"/>
      <c r="AW28" s="725"/>
      <c r="AX28" s="726"/>
      <c r="AY28" s="30">
        <f t="shared" ref="AY28:AY32" si="4">$AY$26</f>
        <v>2</v>
      </c>
    </row>
    <row r="29" spans="1:51" ht="24.75" customHeight="1" x14ac:dyDescent="0.15">
      <c r="A29" s="743"/>
      <c r="B29" s="744"/>
      <c r="C29" s="744"/>
      <c r="D29" s="744"/>
      <c r="E29" s="744"/>
      <c r="F29" s="745"/>
      <c r="G29" s="749" t="s">
        <v>688</v>
      </c>
      <c r="H29" s="750"/>
      <c r="I29" s="750"/>
      <c r="J29" s="750"/>
      <c r="K29" s="751"/>
      <c r="L29" s="276" t="s">
        <v>718</v>
      </c>
      <c r="M29" s="752"/>
      <c r="N29" s="752"/>
      <c r="O29" s="752"/>
      <c r="P29" s="752"/>
      <c r="Q29" s="752"/>
      <c r="R29" s="752"/>
      <c r="S29" s="752"/>
      <c r="T29" s="752"/>
      <c r="U29" s="752"/>
      <c r="V29" s="752"/>
      <c r="W29" s="752"/>
      <c r="X29" s="753"/>
      <c r="Y29" s="754">
        <v>82</v>
      </c>
      <c r="Z29" s="755"/>
      <c r="AA29" s="755"/>
      <c r="AB29" s="756"/>
      <c r="AC29" s="749" t="s">
        <v>688</v>
      </c>
      <c r="AD29" s="750"/>
      <c r="AE29" s="750"/>
      <c r="AF29" s="750"/>
      <c r="AG29" s="751"/>
      <c r="AH29" s="276" t="s">
        <v>720</v>
      </c>
      <c r="AI29" s="752"/>
      <c r="AJ29" s="752"/>
      <c r="AK29" s="752"/>
      <c r="AL29" s="752"/>
      <c r="AM29" s="752"/>
      <c r="AN29" s="752"/>
      <c r="AO29" s="752"/>
      <c r="AP29" s="752"/>
      <c r="AQ29" s="752"/>
      <c r="AR29" s="752"/>
      <c r="AS29" s="752"/>
      <c r="AT29" s="753"/>
      <c r="AU29" s="754">
        <v>34</v>
      </c>
      <c r="AV29" s="755"/>
      <c r="AW29" s="755"/>
      <c r="AX29" s="757"/>
      <c r="AY29" s="30">
        <f t="shared" si="4"/>
        <v>2</v>
      </c>
    </row>
    <row r="30" spans="1:51" ht="24.75" customHeight="1" x14ac:dyDescent="0.15">
      <c r="A30" s="743"/>
      <c r="B30" s="744"/>
      <c r="C30" s="744"/>
      <c r="D30" s="744"/>
      <c r="E30" s="744"/>
      <c r="F30" s="745"/>
      <c r="G30" s="749" t="s">
        <v>700</v>
      </c>
      <c r="H30" s="750"/>
      <c r="I30" s="750"/>
      <c r="J30" s="750"/>
      <c r="K30" s="751"/>
      <c r="L30" s="276" t="s">
        <v>707</v>
      </c>
      <c r="M30" s="752"/>
      <c r="N30" s="752"/>
      <c r="O30" s="752"/>
      <c r="P30" s="752"/>
      <c r="Q30" s="752"/>
      <c r="R30" s="752"/>
      <c r="S30" s="752"/>
      <c r="T30" s="752"/>
      <c r="U30" s="752"/>
      <c r="V30" s="752"/>
      <c r="W30" s="752"/>
      <c r="X30" s="753"/>
      <c r="Y30" s="754">
        <v>143</v>
      </c>
      <c r="Z30" s="755"/>
      <c r="AA30" s="755"/>
      <c r="AB30" s="756"/>
      <c r="AC30" s="749" t="s">
        <v>710</v>
      </c>
      <c r="AD30" s="750"/>
      <c r="AE30" s="750"/>
      <c r="AF30" s="750"/>
      <c r="AG30" s="751"/>
      <c r="AH30" s="276" t="s">
        <v>707</v>
      </c>
      <c r="AI30" s="752"/>
      <c r="AJ30" s="752"/>
      <c r="AK30" s="752"/>
      <c r="AL30" s="752"/>
      <c r="AM30" s="752"/>
      <c r="AN30" s="752"/>
      <c r="AO30" s="752"/>
      <c r="AP30" s="752"/>
      <c r="AQ30" s="752"/>
      <c r="AR30" s="752"/>
      <c r="AS30" s="752"/>
      <c r="AT30" s="753"/>
      <c r="AU30" s="754">
        <v>83</v>
      </c>
      <c r="AV30" s="755"/>
      <c r="AW30" s="755"/>
      <c r="AX30" s="757"/>
      <c r="AY30" s="30">
        <f t="shared" si="4"/>
        <v>2</v>
      </c>
    </row>
    <row r="31" spans="1:51" ht="24.75" customHeight="1" x14ac:dyDescent="0.15">
      <c r="A31" s="743"/>
      <c r="B31" s="744"/>
      <c r="C31" s="744"/>
      <c r="D31" s="744"/>
      <c r="E31" s="744"/>
      <c r="F31" s="745"/>
      <c r="G31" s="749"/>
      <c r="H31" s="750"/>
      <c r="I31" s="750"/>
      <c r="J31" s="750"/>
      <c r="K31" s="751"/>
      <c r="L31" s="276"/>
      <c r="M31" s="752"/>
      <c r="N31" s="752"/>
      <c r="O31" s="752"/>
      <c r="P31" s="752"/>
      <c r="Q31" s="752"/>
      <c r="R31" s="752"/>
      <c r="S31" s="752"/>
      <c r="T31" s="752"/>
      <c r="U31" s="752"/>
      <c r="V31" s="752"/>
      <c r="W31" s="752"/>
      <c r="X31" s="753"/>
      <c r="Y31" s="754"/>
      <c r="Z31" s="755"/>
      <c r="AA31" s="755"/>
      <c r="AB31" s="756"/>
      <c r="AC31" s="749" t="s">
        <v>691</v>
      </c>
      <c r="AD31" s="750"/>
      <c r="AE31" s="750"/>
      <c r="AF31" s="750"/>
      <c r="AG31" s="751"/>
      <c r="AH31" s="276" t="s">
        <v>719</v>
      </c>
      <c r="AI31" s="752"/>
      <c r="AJ31" s="752"/>
      <c r="AK31" s="752"/>
      <c r="AL31" s="752"/>
      <c r="AM31" s="752"/>
      <c r="AN31" s="752"/>
      <c r="AO31" s="752"/>
      <c r="AP31" s="752"/>
      <c r="AQ31" s="752"/>
      <c r="AR31" s="752"/>
      <c r="AS31" s="752"/>
      <c r="AT31" s="753"/>
      <c r="AU31" s="754">
        <v>16</v>
      </c>
      <c r="AV31" s="755"/>
      <c r="AW31" s="755"/>
      <c r="AX31" s="757"/>
      <c r="AY31" s="30">
        <f t="shared" si="4"/>
        <v>2</v>
      </c>
    </row>
    <row r="32" spans="1:51" ht="24.75" customHeight="1" thickBot="1" x14ac:dyDescent="0.2">
      <c r="A32" s="743"/>
      <c r="B32" s="744"/>
      <c r="C32" s="744"/>
      <c r="D32" s="744"/>
      <c r="E32" s="744"/>
      <c r="F32" s="745"/>
      <c r="G32" s="731" t="s">
        <v>19</v>
      </c>
      <c r="H32" s="732"/>
      <c r="I32" s="732"/>
      <c r="J32" s="732"/>
      <c r="K32" s="732"/>
      <c r="L32" s="519"/>
      <c r="M32" s="733"/>
      <c r="N32" s="733"/>
      <c r="O32" s="733"/>
      <c r="P32" s="733"/>
      <c r="Q32" s="733"/>
      <c r="R32" s="733"/>
      <c r="S32" s="733"/>
      <c r="T32" s="733"/>
      <c r="U32" s="733"/>
      <c r="V32" s="733"/>
      <c r="W32" s="733"/>
      <c r="X32" s="734"/>
      <c r="Y32" s="735">
        <f>SUM(Y28:AB31)</f>
        <v>300</v>
      </c>
      <c r="Z32" s="736"/>
      <c r="AA32" s="736"/>
      <c r="AB32" s="737"/>
      <c r="AC32" s="731" t="s">
        <v>19</v>
      </c>
      <c r="AD32" s="732"/>
      <c r="AE32" s="732"/>
      <c r="AF32" s="732"/>
      <c r="AG32" s="732"/>
      <c r="AH32" s="519"/>
      <c r="AI32" s="733"/>
      <c r="AJ32" s="733"/>
      <c r="AK32" s="733"/>
      <c r="AL32" s="733"/>
      <c r="AM32" s="733"/>
      <c r="AN32" s="733"/>
      <c r="AO32" s="733"/>
      <c r="AP32" s="733"/>
      <c r="AQ32" s="733"/>
      <c r="AR32" s="733"/>
      <c r="AS32" s="733"/>
      <c r="AT32" s="734"/>
      <c r="AU32" s="735">
        <f>SUM(AU28:AX31)</f>
        <v>245</v>
      </c>
      <c r="AV32" s="736"/>
      <c r="AW32" s="736"/>
      <c r="AX32" s="738"/>
      <c r="AY32" s="30">
        <f t="shared" si="4"/>
        <v>2</v>
      </c>
    </row>
    <row r="33" spans="1:51" ht="30" customHeight="1" x14ac:dyDescent="0.15">
      <c r="A33" s="743"/>
      <c r="B33" s="744"/>
      <c r="C33" s="744"/>
      <c r="D33" s="744"/>
      <c r="E33" s="744"/>
      <c r="F33" s="745"/>
      <c r="G33" s="268" t="s">
        <v>656</v>
      </c>
      <c r="H33" s="269"/>
      <c r="I33" s="269"/>
      <c r="J33" s="269"/>
      <c r="K33" s="269"/>
      <c r="L33" s="269"/>
      <c r="M33" s="269"/>
      <c r="N33" s="269"/>
      <c r="O33" s="269"/>
      <c r="P33" s="269"/>
      <c r="Q33" s="269"/>
      <c r="R33" s="269"/>
      <c r="S33" s="269"/>
      <c r="T33" s="269"/>
      <c r="U33" s="269"/>
      <c r="V33" s="269"/>
      <c r="W33" s="269"/>
      <c r="X33" s="269"/>
      <c r="Y33" s="269"/>
      <c r="Z33" s="269"/>
      <c r="AA33" s="269"/>
      <c r="AB33" s="270"/>
      <c r="AC33" s="268" t="s">
        <v>657</v>
      </c>
      <c r="AD33" s="269"/>
      <c r="AE33" s="269"/>
      <c r="AF33" s="269"/>
      <c r="AG33" s="269"/>
      <c r="AH33" s="269"/>
      <c r="AI33" s="269"/>
      <c r="AJ33" s="269"/>
      <c r="AK33" s="269"/>
      <c r="AL33" s="269"/>
      <c r="AM33" s="269"/>
      <c r="AN33" s="269"/>
      <c r="AO33" s="269"/>
      <c r="AP33" s="269"/>
      <c r="AQ33" s="269"/>
      <c r="AR33" s="269"/>
      <c r="AS33" s="269"/>
      <c r="AT33" s="269"/>
      <c r="AU33" s="269"/>
      <c r="AV33" s="269"/>
      <c r="AW33" s="269"/>
      <c r="AX33" s="490"/>
      <c r="AY33">
        <f>COUNTA($G$35,$AC$35)</f>
        <v>2</v>
      </c>
    </row>
    <row r="34" spans="1:51" ht="24.75" customHeight="1" x14ac:dyDescent="0.15">
      <c r="A34" s="743"/>
      <c r="B34" s="744"/>
      <c r="C34" s="744"/>
      <c r="D34" s="744"/>
      <c r="E34" s="744"/>
      <c r="F34" s="745"/>
      <c r="G34" s="727" t="s">
        <v>16</v>
      </c>
      <c r="H34" s="728"/>
      <c r="I34" s="728"/>
      <c r="J34" s="728"/>
      <c r="K34" s="728"/>
      <c r="L34" s="729" t="s">
        <v>17</v>
      </c>
      <c r="M34" s="728"/>
      <c r="N34" s="728"/>
      <c r="O34" s="728"/>
      <c r="P34" s="728"/>
      <c r="Q34" s="728"/>
      <c r="R34" s="728"/>
      <c r="S34" s="728"/>
      <c r="T34" s="728"/>
      <c r="U34" s="728"/>
      <c r="V34" s="728"/>
      <c r="W34" s="728"/>
      <c r="X34" s="730"/>
      <c r="Y34" s="330" t="s">
        <v>18</v>
      </c>
      <c r="Z34" s="331"/>
      <c r="AA34" s="331"/>
      <c r="AB34" s="495"/>
      <c r="AC34" s="727" t="s">
        <v>16</v>
      </c>
      <c r="AD34" s="728"/>
      <c r="AE34" s="728"/>
      <c r="AF34" s="728"/>
      <c r="AG34" s="728"/>
      <c r="AH34" s="729" t="s">
        <v>17</v>
      </c>
      <c r="AI34" s="728"/>
      <c r="AJ34" s="728"/>
      <c r="AK34" s="728"/>
      <c r="AL34" s="728"/>
      <c r="AM34" s="728"/>
      <c r="AN34" s="728"/>
      <c r="AO34" s="728"/>
      <c r="AP34" s="728"/>
      <c r="AQ34" s="728"/>
      <c r="AR34" s="728"/>
      <c r="AS34" s="728"/>
      <c r="AT34" s="730"/>
      <c r="AU34" s="330" t="s">
        <v>18</v>
      </c>
      <c r="AV34" s="331"/>
      <c r="AW34" s="331"/>
      <c r="AX34" s="332"/>
      <c r="AY34" s="30">
        <f>$AY$33</f>
        <v>2</v>
      </c>
    </row>
    <row r="35" spans="1:51" ht="24.75" customHeight="1" x14ac:dyDescent="0.15">
      <c r="A35" s="743"/>
      <c r="B35" s="744"/>
      <c r="C35" s="744"/>
      <c r="D35" s="744"/>
      <c r="E35" s="744"/>
      <c r="F35" s="745"/>
      <c r="G35" s="719" t="s">
        <v>716</v>
      </c>
      <c r="H35" s="720"/>
      <c r="I35" s="720"/>
      <c r="J35" s="720"/>
      <c r="K35" s="721"/>
      <c r="L35" s="345" t="s">
        <v>723</v>
      </c>
      <c r="M35" s="722"/>
      <c r="N35" s="722"/>
      <c r="O35" s="722"/>
      <c r="P35" s="722"/>
      <c r="Q35" s="722"/>
      <c r="R35" s="722"/>
      <c r="S35" s="722"/>
      <c r="T35" s="722"/>
      <c r="U35" s="722"/>
      <c r="V35" s="722"/>
      <c r="W35" s="722"/>
      <c r="X35" s="723"/>
      <c r="Y35" s="724">
        <v>97</v>
      </c>
      <c r="Z35" s="725"/>
      <c r="AA35" s="725"/>
      <c r="AB35" s="739"/>
      <c r="AC35" s="758" t="s">
        <v>728</v>
      </c>
      <c r="AD35" s="759"/>
      <c r="AE35" s="759"/>
      <c r="AF35" s="759"/>
      <c r="AG35" s="760"/>
      <c r="AH35" s="761" t="s">
        <v>787</v>
      </c>
      <c r="AI35" s="762"/>
      <c r="AJ35" s="762"/>
      <c r="AK35" s="762"/>
      <c r="AL35" s="762"/>
      <c r="AM35" s="762"/>
      <c r="AN35" s="762"/>
      <c r="AO35" s="762"/>
      <c r="AP35" s="762"/>
      <c r="AQ35" s="762"/>
      <c r="AR35" s="762"/>
      <c r="AS35" s="762"/>
      <c r="AT35" s="763"/>
      <c r="AU35" s="724">
        <v>660</v>
      </c>
      <c r="AV35" s="725"/>
      <c r="AW35" s="725"/>
      <c r="AX35" s="726"/>
      <c r="AY35" s="30">
        <f t="shared" ref="AY35:AY40" si="5">$AY$33</f>
        <v>2</v>
      </c>
    </row>
    <row r="36" spans="1:51" ht="24.75" customHeight="1" x14ac:dyDescent="0.15">
      <c r="A36" s="743"/>
      <c r="B36" s="744"/>
      <c r="C36" s="744"/>
      <c r="D36" s="744"/>
      <c r="E36" s="744"/>
      <c r="F36" s="745"/>
      <c r="G36" s="749" t="s">
        <v>710</v>
      </c>
      <c r="H36" s="750"/>
      <c r="I36" s="750"/>
      <c r="J36" s="750"/>
      <c r="K36" s="751"/>
      <c r="L36" s="276" t="s">
        <v>715</v>
      </c>
      <c r="M36" s="752"/>
      <c r="N36" s="752"/>
      <c r="O36" s="752"/>
      <c r="P36" s="752"/>
      <c r="Q36" s="752"/>
      <c r="R36" s="752"/>
      <c r="S36" s="752"/>
      <c r="T36" s="752"/>
      <c r="U36" s="752"/>
      <c r="V36" s="752"/>
      <c r="W36" s="752"/>
      <c r="X36" s="753"/>
      <c r="Y36" s="754">
        <v>25</v>
      </c>
      <c r="Z36" s="755"/>
      <c r="AA36" s="755"/>
      <c r="AB36" s="756"/>
      <c r="AC36" s="749"/>
      <c r="AD36" s="750"/>
      <c r="AE36" s="750"/>
      <c r="AF36" s="750"/>
      <c r="AG36" s="751"/>
      <c r="AH36" s="276"/>
      <c r="AI36" s="752"/>
      <c r="AJ36" s="752"/>
      <c r="AK36" s="752"/>
      <c r="AL36" s="752"/>
      <c r="AM36" s="752"/>
      <c r="AN36" s="752"/>
      <c r="AO36" s="752"/>
      <c r="AP36" s="752"/>
      <c r="AQ36" s="752"/>
      <c r="AR36" s="752"/>
      <c r="AS36" s="752"/>
      <c r="AT36" s="753"/>
      <c r="AU36" s="754"/>
      <c r="AV36" s="755"/>
      <c r="AW36" s="755"/>
      <c r="AX36" s="757"/>
      <c r="AY36" s="30">
        <f t="shared" si="5"/>
        <v>2</v>
      </c>
    </row>
    <row r="37" spans="1:51" ht="24.75" customHeight="1" x14ac:dyDescent="0.15">
      <c r="A37" s="743"/>
      <c r="B37" s="744"/>
      <c r="C37" s="744"/>
      <c r="D37" s="744"/>
      <c r="E37" s="744"/>
      <c r="F37" s="745"/>
      <c r="G37" s="749" t="s">
        <v>722</v>
      </c>
      <c r="H37" s="750"/>
      <c r="I37" s="750"/>
      <c r="J37" s="750"/>
      <c r="K37" s="751"/>
      <c r="L37" s="276" t="s">
        <v>724</v>
      </c>
      <c r="M37" s="752"/>
      <c r="N37" s="752"/>
      <c r="O37" s="752"/>
      <c r="P37" s="752"/>
      <c r="Q37" s="752"/>
      <c r="R37" s="752"/>
      <c r="S37" s="752"/>
      <c r="T37" s="752"/>
      <c r="U37" s="752"/>
      <c r="V37" s="752"/>
      <c r="W37" s="752"/>
      <c r="X37" s="753"/>
      <c r="Y37" s="754">
        <v>152</v>
      </c>
      <c r="Z37" s="755"/>
      <c r="AA37" s="755"/>
      <c r="AB37" s="756"/>
      <c r="AC37" s="749"/>
      <c r="AD37" s="750"/>
      <c r="AE37" s="750"/>
      <c r="AF37" s="750"/>
      <c r="AG37" s="751"/>
      <c r="AH37" s="276"/>
      <c r="AI37" s="752"/>
      <c r="AJ37" s="752"/>
      <c r="AK37" s="752"/>
      <c r="AL37" s="752"/>
      <c r="AM37" s="752"/>
      <c r="AN37" s="752"/>
      <c r="AO37" s="752"/>
      <c r="AP37" s="752"/>
      <c r="AQ37" s="752"/>
      <c r="AR37" s="752"/>
      <c r="AS37" s="752"/>
      <c r="AT37" s="753"/>
      <c r="AU37" s="754"/>
      <c r="AV37" s="755"/>
      <c r="AW37" s="755"/>
      <c r="AX37" s="757"/>
      <c r="AY37" s="30">
        <f t="shared" si="5"/>
        <v>2</v>
      </c>
    </row>
    <row r="38" spans="1:51" ht="24.75" customHeight="1" x14ac:dyDescent="0.15">
      <c r="A38" s="743"/>
      <c r="B38" s="744"/>
      <c r="C38" s="744"/>
      <c r="D38" s="744"/>
      <c r="E38" s="744"/>
      <c r="F38" s="745"/>
      <c r="G38" s="749" t="s">
        <v>688</v>
      </c>
      <c r="H38" s="750"/>
      <c r="I38" s="750"/>
      <c r="J38" s="750"/>
      <c r="K38" s="751"/>
      <c r="L38" s="276" t="s">
        <v>725</v>
      </c>
      <c r="M38" s="752"/>
      <c r="N38" s="752"/>
      <c r="O38" s="752"/>
      <c r="P38" s="752"/>
      <c r="Q38" s="752"/>
      <c r="R38" s="752"/>
      <c r="S38" s="752"/>
      <c r="T38" s="752"/>
      <c r="U38" s="752"/>
      <c r="V38" s="752"/>
      <c r="W38" s="752"/>
      <c r="X38" s="753"/>
      <c r="Y38" s="754">
        <v>4</v>
      </c>
      <c r="Z38" s="755"/>
      <c r="AA38" s="755"/>
      <c r="AB38" s="756"/>
      <c r="AC38" s="749"/>
      <c r="AD38" s="750"/>
      <c r="AE38" s="750"/>
      <c r="AF38" s="750"/>
      <c r="AG38" s="751"/>
      <c r="AH38" s="276"/>
      <c r="AI38" s="752"/>
      <c r="AJ38" s="752"/>
      <c r="AK38" s="752"/>
      <c r="AL38" s="752"/>
      <c r="AM38" s="752"/>
      <c r="AN38" s="752"/>
      <c r="AO38" s="752"/>
      <c r="AP38" s="752"/>
      <c r="AQ38" s="752"/>
      <c r="AR38" s="752"/>
      <c r="AS38" s="752"/>
      <c r="AT38" s="753"/>
      <c r="AU38" s="754"/>
      <c r="AV38" s="755"/>
      <c r="AW38" s="755"/>
      <c r="AX38" s="757"/>
      <c r="AY38" s="30">
        <f t="shared" si="5"/>
        <v>2</v>
      </c>
    </row>
    <row r="39" spans="1:51" ht="24.75" customHeight="1" x14ac:dyDescent="0.15">
      <c r="A39" s="743"/>
      <c r="B39" s="744"/>
      <c r="C39" s="744"/>
      <c r="D39" s="744"/>
      <c r="E39" s="744"/>
      <c r="F39" s="745"/>
      <c r="G39" s="749" t="s">
        <v>681</v>
      </c>
      <c r="H39" s="750"/>
      <c r="I39" s="750"/>
      <c r="J39" s="750"/>
      <c r="K39" s="751"/>
      <c r="L39" s="276" t="s">
        <v>726</v>
      </c>
      <c r="M39" s="752"/>
      <c r="N39" s="752"/>
      <c r="O39" s="752"/>
      <c r="P39" s="752"/>
      <c r="Q39" s="752"/>
      <c r="R39" s="752"/>
      <c r="S39" s="752"/>
      <c r="T39" s="752"/>
      <c r="U39" s="752"/>
      <c r="V39" s="752"/>
      <c r="W39" s="752"/>
      <c r="X39" s="753"/>
      <c r="Y39" s="754">
        <v>6</v>
      </c>
      <c r="Z39" s="755"/>
      <c r="AA39" s="755"/>
      <c r="AB39" s="756"/>
      <c r="AC39" s="749"/>
      <c r="AD39" s="750"/>
      <c r="AE39" s="750"/>
      <c r="AF39" s="750"/>
      <c r="AG39" s="751"/>
      <c r="AH39" s="276"/>
      <c r="AI39" s="752"/>
      <c r="AJ39" s="752"/>
      <c r="AK39" s="752"/>
      <c r="AL39" s="752"/>
      <c r="AM39" s="752"/>
      <c r="AN39" s="752"/>
      <c r="AO39" s="752"/>
      <c r="AP39" s="752"/>
      <c r="AQ39" s="752"/>
      <c r="AR39" s="752"/>
      <c r="AS39" s="752"/>
      <c r="AT39" s="753"/>
      <c r="AU39" s="754"/>
      <c r="AV39" s="755"/>
      <c r="AW39" s="755"/>
      <c r="AX39" s="757"/>
      <c r="AY39" s="30">
        <f t="shared" si="5"/>
        <v>2</v>
      </c>
    </row>
    <row r="40" spans="1:51" ht="24.75" customHeight="1" thickBot="1" x14ac:dyDescent="0.2">
      <c r="A40" s="743"/>
      <c r="B40" s="744"/>
      <c r="C40" s="744"/>
      <c r="D40" s="744"/>
      <c r="E40" s="744"/>
      <c r="F40" s="745"/>
      <c r="G40" s="731" t="s">
        <v>19</v>
      </c>
      <c r="H40" s="732"/>
      <c r="I40" s="732"/>
      <c r="J40" s="732"/>
      <c r="K40" s="732"/>
      <c r="L40" s="519"/>
      <c r="M40" s="733"/>
      <c r="N40" s="733"/>
      <c r="O40" s="733"/>
      <c r="P40" s="733"/>
      <c r="Q40" s="733"/>
      <c r="R40" s="733"/>
      <c r="S40" s="733"/>
      <c r="T40" s="733"/>
      <c r="U40" s="733"/>
      <c r="V40" s="733"/>
      <c r="W40" s="733"/>
      <c r="X40" s="734"/>
      <c r="Y40" s="735">
        <f>SUM(Y35:AB39)</f>
        <v>284</v>
      </c>
      <c r="Z40" s="736"/>
      <c r="AA40" s="736"/>
      <c r="AB40" s="737"/>
      <c r="AC40" s="731" t="s">
        <v>19</v>
      </c>
      <c r="AD40" s="732"/>
      <c r="AE40" s="732"/>
      <c r="AF40" s="732"/>
      <c r="AG40" s="732"/>
      <c r="AH40" s="519"/>
      <c r="AI40" s="733"/>
      <c r="AJ40" s="733"/>
      <c r="AK40" s="733"/>
      <c r="AL40" s="733"/>
      <c r="AM40" s="733"/>
      <c r="AN40" s="733"/>
      <c r="AO40" s="733"/>
      <c r="AP40" s="733"/>
      <c r="AQ40" s="733"/>
      <c r="AR40" s="733"/>
      <c r="AS40" s="733"/>
      <c r="AT40" s="734"/>
      <c r="AU40" s="735">
        <f>SUM(AU35:AX39)</f>
        <v>660</v>
      </c>
      <c r="AV40" s="736"/>
      <c r="AW40" s="736"/>
      <c r="AX40" s="738"/>
      <c r="AY40" s="30">
        <f t="shared" si="5"/>
        <v>2</v>
      </c>
    </row>
    <row r="41" spans="1:51" ht="30" customHeight="1" x14ac:dyDescent="0.15">
      <c r="A41" s="743"/>
      <c r="B41" s="744"/>
      <c r="C41" s="744"/>
      <c r="D41" s="744"/>
      <c r="E41" s="744"/>
      <c r="F41" s="745"/>
      <c r="G41" s="268" t="s">
        <v>658</v>
      </c>
      <c r="H41" s="269"/>
      <c r="I41" s="269"/>
      <c r="J41" s="269"/>
      <c r="K41" s="269"/>
      <c r="L41" s="269"/>
      <c r="M41" s="269"/>
      <c r="N41" s="269"/>
      <c r="O41" s="269"/>
      <c r="P41" s="269"/>
      <c r="Q41" s="269"/>
      <c r="R41" s="269"/>
      <c r="S41" s="269"/>
      <c r="T41" s="269"/>
      <c r="U41" s="269"/>
      <c r="V41" s="269"/>
      <c r="W41" s="269"/>
      <c r="X41" s="269"/>
      <c r="Y41" s="269"/>
      <c r="Z41" s="269"/>
      <c r="AA41" s="269"/>
      <c r="AB41" s="270"/>
      <c r="AC41" s="268" t="s">
        <v>659</v>
      </c>
      <c r="AD41" s="269"/>
      <c r="AE41" s="269"/>
      <c r="AF41" s="269"/>
      <c r="AG41" s="269"/>
      <c r="AH41" s="269"/>
      <c r="AI41" s="269"/>
      <c r="AJ41" s="269"/>
      <c r="AK41" s="269"/>
      <c r="AL41" s="269"/>
      <c r="AM41" s="269"/>
      <c r="AN41" s="269"/>
      <c r="AO41" s="269"/>
      <c r="AP41" s="269"/>
      <c r="AQ41" s="269"/>
      <c r="AR41" s="269"/>
      <c r="AS41" s="269"/>
      <c r="AT41" s="269"/>
      <c r="AU41" s="269"/>
      <c r="AV41" s="269"/>
      <c r="AW41" s="269"/>
      <c r="AX41" s="490"/>
      <c r="AY41">
        <f>COUNTA($G$43,$AC$43)</f>
        <v>2</v>
      </c>
    </row>
    <row r="42" spans="1:51" ht="24.75" customHeight="1" x14ac:dyDescent="0.15">
      <c r="A42" s="743"/>
      <c r="B42" s="744"/>
      <c r="C42" s="744"/>
      <c r="D42" s="744"/>
      <c r="E42" s="744"/>
      <c r="F42" s="745"/>
      <c r="G42" s="727" t="s">
        <v>16</v>
      </c>
      <c r="H42" s="728"/>
      <c r="I42" s="728"/>
      <c r="J42" s="728"/>
      <c r="K42" s="728"/>
      <c r="L42" s="729" t="s">
        <v>17</v>
      </c>
      <c r="M42" s="728"/>
      <c r="N42" s="728"/>
      <c r="O42" s="728"/>
      <c r="P42" s="728"/>
      <c r="Q42" s="728"/>
      <c r="R42" s="728"/>
      <c r="S42" s="728"/>
      <c r="T42" s="728"/>
      <c r="U42" s="728"/>
      <c r="V42" s="728"/>
      <c r="W42" s="728"/>
      <c r="X42" s="730"/>
      <c r="Y42" s="330" t="s">
        <v>18</v>
      </c>
      <c r="Z42" s="331"/>
      <c r="AA42" s="331"/>
      <c r="AB42" s="495"/>
      <c r="AC42" s="727" t="s">
        <v>16</v>
      </c>
      <c r="AD42" s="728"/>
      <c r="AE42" s="728"/>
      <c r="AF42" s="728"/>
      <c r="AG42" s="728"/>
      <c r="AH42" s="729" t="s">
        <v>17</v>
      </c>
      <c r="AI42" s="728"/>
      <c r="AJ42" s="728"/>
      <c r="AK42" s="728"/>
      <c r="AL42" s="728"/>
      <c r="AM42" s="728"/>
      <c r="AN42" s="728"/>
      <c r="AO42" s="728"/>
      <c r="AP42" s="728"/>
      <c r="AQ42" s="728"/>
      <c r="AR42" s="728"/>
      <c r="AS42" s="728"/>
      <c r="AT42" s="730"/>
      <c r="AU42" s="330" t="s">
        <v>18</v>
      </c>
      <c r="AV42" s="331"/>
      <c r="AW42" s="331"/>
      <c r="AX42" s="332"/>
      <c r="AY42" s="30">
        <f>$AY$41</f>
        <v>2</v>
      </c>
    </row>
    <row r="43" spans="1:51" ht="24.75" customHeight="1" x14ac:dyDescent="0.15">
      <c r="A43" s="743"/>
      <c r="B43" s="744"/>
      <c r="C43" s="744"/>
      <c r="D43" s="744"/>
      <c r="E43" s="744"/>
      <c r="F43" s="745"/>
      <c r="G43" s="719" t="s">
        <v>685</v>
      </c>
      <c r="H43" s="720"/>
      <c r="I43" s="720"/>
      <c r="J43" s="720"/>
      <c r="K43" s="721"/>
      <c r="L43" s="345" t="s">
        <v>729</v>
      </c>
      <c r="M43" s="722"/>
      <c r="N43" s="722"/>
      <c r="O43" s="722"/>
      <c r="P43" s="722"/>
      <c r="Q43" s="722"/>
      <c r="R43" s="722"/>
      <c r="S43" s="722"/>
      <c r="T43" s="722"/>
      <c r="U43" s="722"/>
      <c r="V43" s="722"/>
      <c r="W43" s="722"/>
      <c r="X43" s="723"/>
      <c r="Y43" s="724">
        <v>12</v>
      </c>
      <c r="Z43" s="725"/>
      <c r="AA43" s="725"/>
      <c r="AB43" s="739"/>
      <c r="AC43" s="719" t="s">
        <v>688</v>
      </c>
      <c r="AD43" s="720"/>
      <c r="AE43" s="720"/>
      <c r="AF43" s="720"/>
      <c r="AG43" s="721"/>
      <c r="AH43" s="345" t="s">
        <v>730</v>
      </c>
      <c r="AI43" s="722"/>
      <c r="AJ43" s="722"/>
      <c r="AK43" s="722"/>
      <c r="AL43" s="722"/>
      <c r="AM43" s="722"/>
      <c r="AN43" s="722"/>
      <c r="AO43" s="722"/>
      <c r="AP43" s="722"/>
      <c r="AQ43" s="722"/>
      <c r="AR43" s="722"/>
      <c r="AS43" s="722"/>
      <c r="AT43" s="723"/>
      <c r="AU43" s="724">
        <v>7</v>
      </c>
      <c r="AV43" s="725"/>
      <c r="AW43" s="725"/>
      <c r="AX43" s="726"/>
      <c r="AY43" s="30">
        <f t="shared" ref="AY43:AY44" si="6">$AY$41</f>
        <v>2</v>
      </c>
    </row>
    <row r="44" spans="1:51" ht="24.75" customHeight="1" thickBot="1" x14ac:dyDescent="0.2">
      <c r="A44" s="746"/>
      <c r="B44" s="747"/>
      <c r="C44" s="747"/>
      <c r="D44" s="747"/>
      <c r="E44" s="747"/>
      <c r="F44" s="748"/>
      <c r="G44" s="710" t="s">
        <v>19</v>
      </c>
      <c r="H44" s="711"/>
      <c r="I44" s="711"/>
      <c r="J44" s="711"/>
      <c r="K44" s="711"/>
      <c r="L44" s="712"/>
      <c r="M44" s="713"/>
      <c r="N44" s="713"/>
      <c r="O44" s="713"/>
      <c r="P44" s="713"/>
      <c r="Q44" s="713"/>
      <c r="R44" s="713"/>
      <c r="S44" s="713"/>
      <c r="T44" s="713"/>
      <c r="U44" s="713"/>
      <c r="V44" s="713"/>
      <c r="W44" s="713"/>
      <c r="X44" s="714"/>
      <c r="Y44" s="715">
        <f>SUM(Y43:AB43)</f>
        <v>12</v>
      </c>
      <c r="Z44" s="716"/>
      <c r="AA44" s="716"/>
      <c r="AB44" s="717"/>
      <c r="AC44" s="710" t="s">
        <v>19</v>
      </c>
      <c r="AD44" s="711"/>
      <c r="AE44" s="711"/>
      <c r="AF44" s="711"/>
      <c r="AG44" s="711"/>
      <c r="AH44" s="712"/>
      <c r="AI44" s="713"/>
      <c r="AJ44" s="713"/>
      <c r="AK44" s="713"/>
      <c r="AL44" s="713"/>
      <c r="AM44" s="713"/>
      <c r="AN44" s="713"/>
      <c r="AO44" s="713"/>
      <c r="AP44" s="713"/>
      <c r="AQ44" s="713"/>
      <c r="AR44" s="713"/>
      <c r="AS44" s="713"/>
      <c r="AT44" s="714"/>
      <c r="AU44" s="715">
        <f>SUM(AU43:AX43)</f>
        <v>7</v>
      </c>
      <c r="AV44" s="716"/>
      <c r="AW44" s="716"/>
      <c r="AX44" s="718"/>
      <c r="AY44" s="30">
        <f t="shared" si="6"/>
        <v>2</v>
      </c>
    </row>
    <row r="45" spans="1:51" s="33" customFormat="1" ht="24.75" customHeight="1" thickBot="1" x14ac:dyDescent="0.2">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row>
    <row r="46" spans="1:51" ht="30" customHeight="1" x14ac:dyDescent="0.15">
      <c r="A46" s="740" t="s">
        <v>821</v>
      </c>
      <c r="B46" s="741"/>
      <c r="C46" s="741"/>
      <c r="D46" s="741"/>
      <c r="E46" s="741"/>
      <c r="F46" s="742"/>
      <c r="G46" s="268" t="s">
        <v>660</v>
      </c>
      <c r="H46" s="269"/>
      <c r="I46" s="269"/>
      <c r="J46" s="269"/>
      <c r="K46" s="269"/>
      <c r="L46" s="269"/>
      <c r="M46" s="269"/>
      <c r="N46" s="269"/>
      <c r="O46" s="269"/>
      <c r="P46" s="269"/>
      <c r="Q46" s="269"/>
      <c r="R46" s="269"/>
      <c r="S46" s="269"/>
      <c r="T46" s="269"/>
      <c r="U46" s="269"/>
      <c r="V46" s="269"/>
      <c r="W46" s="269"/>
      <c r="X46" s="269"/>
      <c r="Y46" s="269"/>
      <c r="Z46" s="269"/>
      <c r="AA46" s="269"/>
      <c r="AB46" s="270"/>
      <c r="AC46" s="268" t="s">
        <v>661</v>
      </c>
      <c r="AD46" s="269"/>
      <c r="AE46" s="269"/>
      <c r="AF46" s="269"/>
      <c r="AG46" s="269"/>
      <c r="AH46" s="269"/>
      <c r="AI46" s="269"/>
      <c r="AJ46" s="269"/>
      <c r="AK46" s="269"/>
      <c r="AL46" s="269"/>
      <c r="AM46" s="269"/>
      <c r="AN46" s="269"/>
      <c r="AO46" s="269"/>
      <c r="AP46" s="269"/>
      <c r="AQ46" s="269"/>
      <c r="AR46" s="269"/>
      <c r="AS46" s="269"/>
      <c r="AT46" s="269"/>
      <c r="AU46" s="269"/>
      <c r="AV46" s="269"/>
      <c r="AW46" s="269"/>
      <c r="AX46" s="490"/>
      <c r="AY46">
        <f>COUNTA($G$48,$AC$48)</f>
        <v>2</v>
      </c>
    </row>
    <row r="47" spans="1:51" ht="24.75" customHeight="1" x14ac:dyDescent="0.15">
      <c r="A47" s="743"/>
      <c r="B47" s="744"/>
      <c r="C47" s="744"/>
      <c r="D47" s="744"/>
      <c r="E47" s="744"/>
      <c r="F47" s="745"/>
      <c r="G47" s="727" t="s">
        <v>16</v>
      </c>
      <c r="H47" s="728"/>
      <c r="I47" s="728"/>
      <c r="J47" s="728"/>
      <c r="K47" s="728"/>
      <c r="L47" s="729" t="s">
        <v>17</v>
      </c>
      <c r="M47" s="728"/>
      <c r="N47" s="728"/>
      <c r="O47" s="728"/>
      <c r="P47" s="728"/>
      <c r="Q47" s="728"/>
      <c r="R47" s="728"/>
      <c r="S47" s="728"/>
      <c r="T47" s="728"/>
      <c r="U47" s="728"/>
      <c r="V47" s="728"/>
      <c r="W47" s="728"/>
      <c r="X47" s="730"/>
      <c r="Y47" s="330" t="s">
        <v>18</v>
      </c>
      <c r="Z47" s="331"/>
      <c r="AA47" s="331"/>
      <c r="AB47" s="495"/>
      <c r="AC47" s="727" t="s">
        <v>16</v>
      </c>
      <c r="AD47" s="728"/>
      <c r="AE47" s="728"/>
      <c r="AF47" s="728"/>
      <c r="AG47" s="728"/>
      <c r="AH47" s="729" t="s">
        <v>17</v>
      </c>
      <c r="AI47" s="728"/>
      <c r="AJ47" s="728"/>
      <c r="AK47" s="728"/>
      <c r="AL47" s="728"/>
      <c r="AM47" s="728"/>
      <c r="AN47" s="728"/>
      <c r="AO47" s="728"/>
      <c r="AP47" s="728"/>
      <c r="AQ47" s="728"/>
      <c r="AR47" s="728"/>
      <c r="AS47" s="728"/>
      <c r="AT47" s="730"/>
      <c r="AU47" s="330" t="s">
        <v>18</v>
      </c>
      <c r="AV47" s="331"/>
      <c r="AW47" s="331"/>
      <c r="AX47" s="332"/>
      <c r="AY47" s="30">
        <f>$AY$46</f>
        <v>2</v>
      </c>
    </row>
    <row r="48" spans="1:51" ht="24.75" customHeight="1" x14ac:dyDescent="0.15">
      <c r="A48" s="743"/>
      <c r="B48" s="744"/>
      <c r="C48" s="744"/>
      <c r="D48" s="744"/>
      <c r="E48" s="744"/>
      <c r="F48" s="745"/>
      <c r="G48" s="719" t="s">
        <v>688</v>
      </c>
      <c r="H48" s="720"/>
      <c r="I48" s="720"/>
      <c r="J48" s="720"/>
      <c r="K48" s="721"/>
      <c r="L48" s="345" t="s">
        <v>727</v>
      </c>
      <c r="M48" s="722"/>
      <c r="N48" s="722"/>
      <c r="O48" s="722"/>
      <c r="P48" s="722"/>
      <c r="Q48" s="722"/>
      <c r="R48" s="722"/>
      <c r="S48" s="722"/>
      <c r="T48" s="722"/>
      <c r="U48" s="722"/>
      <c r="V48" s="722"/>
      <c r="W48" s="722"/>
      <c r="X48" s="723"/>
      <c r="Y48" s="724">
        <v>6</v>
      </c>
      <c r="Z48" s="725"/>
      <c r="AA48" s="725"/>
      <c r="AB48" s="739"/>
      <c r="AC48" s="719" t="s">
        <v>662</v>
      </c>
      <c r="AD48" s="720"/>
      <c r="AE48" s="720"/>
      <c r="AF48" s="720"/>
      <c r="AG48" s="721"/>
      <c r="AH48" s="345" t="s">
        <v>756</v>
      </c>
      <c r="AI48" s="722"/>
      <c r="AJ48" s="722"/>
      <c r="AK48" s="722"/>
      <c r="AL48" s="722"/>
      <c r="AM48" s="722"/>
      <c r="AN48" s="722"/>
      <c r="AO48" s="722"/>
      <c r="AP48" s="722"/>
      <c r="AQ48" s="722"/>
      <c r="AR48" s="722"/>
      <c r="AS48" s="722"/>
      <c r="AT48" s="723"/>
      <c r="AU48" s="724">
        <v>44</v>
      </c>
      <c r="AV48" s="725"/>
      <c r="AW48" s="725"/>
      <c r="AX48" s="726"/>
      <c r="AY48" s="30">
        <f t="shared" ref="AY48:AY49" si="7">$AY$46</f>
        <v>2</v>
      </c>
    </row>
    <row r="49" spans="1:51" ht="24.75" customHeight="1" thickBot="1" x14ac:dyDescent="0.2">
      <c r="A49" s="743"/>
      <c r="B49" s="744"/>
      <c r="C49" s="744"/>
      <c r="D49" s="744"/>
      <c r="E49" s="744"/>
      <c r="F49" s="745"/>
      <c r="G49" s="731" t="s">
        <v>19</v>
      </c>
      <c r="H49" s="732"/>
      <c r="I49" s="732"/>
      <c r="J49" s="732"/>
      <c r="K49" s="732"/>
      <c r="L49" s="519"/>
      <c r="M49" s="733"/>
      <c r="N49" s="733"/>
      <c r="O49" s="733"/>
      <c r="P49" s="733"/>
      <c r="Q49" s="733"/>
      <c r="R49" s="733"/>
      <c r="S49" s="733"/>
      <c r="T49" s="733"/>
      <c r="U49" s="733"/>
      <c r="V49" s="733"/>
      <c r="W49" s="733"/>
      <c r="X49" s="734"/>
      <c r="Y49" s="735">
        <f>SUM(Y48:AB48)</f>
        <v>6</v>
      </c>
      <c r="Z49" s="736"/>
      <c r="AA49" s="736"/>
      <c r="AB49" s="737"/>
      <c r="AC49" s="731" t="s">
        <v>19</v>
      </c>
      <c r="AD49" s="732"/>
      <c r="AE49" s="732"/>
      <c r="AF49" s="732"/>
      <c r="AG49" s="732"/>
      <c r="AH49" s="519"/>
      <c r="AI49" s="733"/>
      <c r="AJ49" s="733"/>
      <c r="AK49" s="733"/>
      <c r="AL49" s="733"/>
      <c r="AM49" s="733"/>
      <c r="AN49" s="733"/>
      <c r="AO49" s="733"/>
      <c r="AP49" s="733"/>
      <c r="AQ49" s="733"/>
      <c r="AR49" s="733"/>
      <c r="AS49" s="733"/>
      <c r="AT49" s="734"/>
      <c r="AU49" s="735">
        <f>SUM(AU48:AX48)</f>
        <v>44</v>
      </c>
      <c r="AV49" s="736"/>
      <c r="AW49" s="736"/>
      <c r="AX49" s="738"/>
      <c r="AY49" s="30">
        <f t="shared" si="7"/>
        <v>2</v>
      </c>
    </row>
    <row r="50" spans="1:51" ht="30" customHeight="1" x14ac:dyDescent="0.15">
      <c r="A50" s="743"/>
      <c r="B50" s="744"/>
      <c r="C50" s="744"/>
      <c r="D50" s="744"/>
      <c r="E50" s="744"/>
      <c r="F50" s="745"/>
      <c r="G50" s="268" t="s">
        <v>757</v>
      </c>
      <c r="H50" s="269"/>
      <c r="I50" s="269"/>
      <c r="J50" s="269"/>
      <c r="K50" s="269"/>
      <c r="L50" s="269"/>
      <c r="M50" s="269"/>
      <c r="N50" s="269"/>
      <c r="O50" s="269"/>
      <c r="P50" s="269"/>
      <c r="Q50" s="269"/>
      <c r="R50" s="269"/>
      <c r="S50" s="269"/>
      <c r="T50" s="269"/>
      <c r="U50" s="269"/>
      <c r="V50" s="269"/>
      <c r="W50" s="269"/>
      <c r="X50" s="269"/>
      <c r="Y50" s="269"/>
      <c r="Z50" s="269"/>
      <c r="AA50" s="269"/>
      <c r="AB50" s="270"/>
      <c r="AC50" s="268" t="s">
        <v>758</v>
      </c>
      <c r="AD50" s="269"/>
      <c r="AE50" s="269"/>
      <c r="AF50" s="269"/>
      <c r="AG50" s="269"/>
      <c r="AH50" s="269"/>
      <c r="AI50" s="269"/>
      <c r="AJ50" s="269"/>
      <c r="AK50" s="269"/>
      <c r="AL50" s="269"/>
      <c r="AM50" s="269"/>
      <c r="AN50" s="269"/>
      <c r="AO50" s="269"/>
      <c r="AP50" s="269"/>
      <c r="AQ50" s="269"/>
      <c r="AR50" s="269"/>
      <c r="AS50" s="269"/>
      <c r="AT50" s="269"/>
      <c r="AU50" s="269"/>
      <c r="AV50" s="269"/>
      <c r="AW50" s="269"/>
      <c r="AX50" s="490"/>
      <c r="AY50">
        <f>COUNTA($G$52,$AC$52)</f>
        <v>2</v>
      </c>
    </row>
    <row r="51" spans="1:51" ht="25.5" customHeight="1" x14ac:dyDescent="0.15">
      <c r="A51" s="743"/>
      <c r="B51" s="744"/>
      <c r="C51" s="744"/>
      <c r="D51" s="744"/>
      <c r="E51" s="744"/>
      <c r="F51" s="745"/>
      <c r="G51" s="727" t="s">
        <v>16</v>
      </c>
      <c r="H51" s="728"/>
      <c r="I51" s="728"/>
      <c r="J51" s="728"/>
      <c r="K51" s="728"/>
      <c r="L51" s="729" t="s">
        <v>17</v>
      </c>
      <c r="M51" s="728"/>
      <c r="N51" s="728"/>
      <c r="O51" s="728"/>
      <c r="P51" s="728"/>
      <c r="Q51" s="728"/>
      <c r="R51" s="728"/>
      <c r="S51" s="728"/>
      <c r="T51" s="728"/>
      <c r="U51" s="728"/>
      <c r="V51" s="728"/>
      <c r="W51" s="728"/>
      <c r="X51" s="730"/>
      <c r="Y51" s="330" t="s">
        <v>18</v>
      </c>
      <c r="Z51" s="331"/>
      <c r="AA51" s="331"/>
      <c r="AB51" s="495"/>
      <c r="AC51" s="727" t="s">
        <v>16</v>
      </c>
      <c r="AD51" s="728"/>
      <c r="AE51" s="728"/>
      <c r="AF51" s="728"/>
      <c r="AG51" s="728"/>
      <c r="AH51" s="729" t="s">
        <v>17</v>
      </c>
      <c r="AI51" s="728"/>
      <c r="AJ51" s="728"/>
      <c r="AK51" s="728"/>
      <c r="AL51" s="728"/>
      <c r="AM51" s="728"/>
      <c r="AN51" s="728"/>
      <c r="AO51" s="728"/>
      <c r="AP51" s="728"/>
      <c r="AQ51" s="728"/>
      <c r="AR51" s="728"/>
      <c r="AS51" s="728"/>
      <c r="AT51" s="730"/>
      <c r="AU51" s="330" t="s">
        <v>18</v>
      </c>
      <c r="AV51" s="331"/>
      <c r="AW51" s="331"/>
      <c r="AX51" s="332"/>
      <c r="AY51" s="30">
        <f>$AY$50</f>
        <v>2</v>
      </c>
    </row>
    <row r="52" spans="1:51" ht="24.75" customHeight="1" x14ac:dyDescent="0.15">
      <c r="A52" s="743"/>
      <c r="B52" s="744"/>
      <c r="C52" s="744"/>
      <c r="D52" s="744"/>
      <c r="E52" s="744"/>
      <c r="F52" s="745"/>
      <c r="G52" s="719" t="s">
        <v>691</v>
      </c>
      <c r="H52" s="720"/>
      <c r="I52" s="720"/>
      <c r="J52" s="720"/>
      <c r="K52" s="721"/>
      <c r="L52" s="345" t="s">
        <v>759</v>
      </c>
      <c r="M52" s="722"/>
      <c r="N52" s="722"/>
      <c r="O52" s="722"/>
      <c r="P52" s="722"/>
      <c r="Q52" s="722"/>
      <c r="R52" s="722"/>
      <c r="S52" s="722"/>
      <c r="T52" s="722"/>
      <c r="U52" s="722"/>
      <c r="V52" s="722"/>
      <c r="W52" s="722"/>
      <c r="X52" s="723"/>
      <c r="Y52" s="724">
        <v>176</v>
      </c>
      <c r="Z52" s="725"/>
      <c r="AA52" s="725"/>
      <c r="AB52" s="739"/>
      <c r="AC52" s="719" t="s">
        <v>691</v>
      </c>
      <c r="AD52" s="720"/>
      <c r="AE52" s="720"/>
      <c r="AF52" s="720"/>
      <c r="AG52" s="721"/>
      <c r="AH52" s="345" t="s">
        <v>760</v>
      </c>
      <c r="AI52" s="722"/>
      <c r="AJ52" s="722"/>
      <c r="AK52" s="722"/>
      <c r="AL52" s="722"/>
      <c r="AM52" s="722"/>
      <c r="AN52" s="722"/>
      <c r="AO52" s="722"/>
      <c r="AP52" s="722"/>
      <c r="AQ52" s="722"/>
      <c r="AR52" s="722"/>
      <c r="AS52" s="722"/>
      <c r="AT52" s="723"/>
      <c r="AU52" s="724">
        <v>1</v>
      </c>
      <c r="AV52" s="725"/>
      <c r="AW52" s="725"/>
      <c r="AX52" s="726"/>
      <c r="AY52" s="30">
        <f t="shared" ref="AY52:AY53" si="8">$AY$50</f>
        <v>2</v>
      </c>
    </row>
    <row r="53" spans="1:51" ht="24.75" customHeight="1" thickBot="1" x14ac:dyDescent="0.2">
      <c r="A53" s="743"/>
      <c r="B53" s="744"/>
      <c r="C53" s="744"/>
      <c r="D53" s="744"/>
      <c r="E53" s="744"/>
      <c r="F53" s="745"/>
      <c r="G53" s="731" t="s">
        <v>19</v>
      </c>
      <c r="H53" s="732"/>
      <c r="I53" s="732"/>
      <c r="J53" s="732"/>
      <c r="K53" s="732"/>
      <c r="L53" s="519"/>
      <c r="M53" s="733"/>
      <c r="N53" s="733"/>
      <c r="O53" s="733"/>
      <c r="P53" s="733"/>
      <c r="Q53" s="733"/>
      <c r="R53" s="733"/>
      <c r="S53" s="733"/>
      <c r="T53" s="733"/>
      <c r="U53" s="733"/>
      <c r="V53" s="733"/>
      <c r="W53" s="733"/>
      <c r="X53" s="734"/>
      <c r="Y53" s="735">
        <f>SUM(Y52:AB52)</f>
        <v>176</v>
      </c>
      <c r="Z53" s="736"/>
      <c r="AA53" s="736"/>
      <c r="AB53" s="737"/>
      <c r="AC53" s="731" t="s">
        <v>19</v>
      </c>
      <c r="AD53" s="732"/>
      <c r="AE53" s="732"/>
      <c r="AF53" s="732"/>
      <c r="AG53" s="732"/>
      <c r="AH53" s="519"/>
      <c r="AI53" s="733"/>
      <c r="AJ53" s="733"/>
      <c r="AK53" s="733"/>
      <c r="AL53" s="733"/>
      <c r="AM53" s="733"/>
      <c r="AN53" s="733"/>
      <c r="AO53" s="733"/>
      <c r="AP53" s="733"/>
      <c r="AQ53" s="733"/>
      <c r="AR53" s="733"/>
      <c r="AS53" s="733"/>
      <c r="AT53" s="734"/>
      <c r="AU53" s="735">
        <f>SUM(AU52:AX52)</f>
        <v>1</v>
      </c>
      <c r="AV53" s="736"/>
      <c r="AW53" s="736"/>
      <c r="AX53" s="738"/>
      <c r="AY53" s="30">
        <f t="shared" si="8"/>
        <v>2</v>
      </c>
    </row>
    <row r="54" spans="1:51" ht="30" customHeight="1" x14ac:dyDescent="0.15">
      <c r="A54" s="743"/>
      <c r="B54" s="744"/>
      <c r="C54" s="744"/>
      <c r="D54" s="744"/>
      <c r="E54" s="744"/>
      <c r="F54" s="745"/>
      <c r="G54" s="268" t="s">
        <v>761</v>
      </c>
      <c r="H54" s="269"/>
      <c r="I54" s="269"/>
      <c r="J54" s="269"/>
      <c r="K54" s="269"/>
      <c r="L54" s="269"/>
      <c r="M54" s="269"/>
      <c r="N54" s="269"/>
      <c r="O54" s="269"/>
      <c r="P54" s="269"/>
      <c r="Q54" s="269"/>
      <c r="R54" s="269"/>
      <c r="S54" s="269"/>
      <c r="T54" s="269"/>
      <c r="U54" s="269"/>
      <c r="V54" s="269"/>
      <c r="W54" s="269"/>
      <c r="X54" s="269"/>
      <c r="Y54" s="269"/>
      <c r="Z54" s="269"/>
      <c r="AA54" s="269"/>
      <c r="AB54" s="270"/>
      <c r="AC54" s="268" t="s">
        <v>765</v>
      </c>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COUNTA($G$56,$AC$56)</f>
        <v>2</v>
      </c>
    </row>
    <row r="55" spans="1:51" ht="24.75" customHeight="1" x14ac:dyDescent="0.15">
      <c r="A55" s="743"/>
      <c r="B55" s="744"/>
      <c r="C55" s="744"/>
      <c r="D55" s="744"/>
      <c r="E55" s="744"/>
      <c r="F55" s="745"/>
      <c r="G55" s="727" t="s">
        <v>16</v>
      </c>
      <c r="H55" s="728"/>
      <c r="I55" s="728"/>
      <c r="J55" s="728"/>
      <c r="K55" s="728"/>
      <c r="L55" s="729" t="s">
        <v>17</v>
      </c>
      <c r="M55" s="728"/>
      <c r="N55" s="728"/>
      <c r="O55" s="728"/>
      <c r="P55" s="728"/>
      <c r="Q55" s="728"/>
      <c r="R55" s="728"/>
      <c r="S55" s="728"/>
      <c r="T55" s="728"/>
      <c r="U55" s="728"/>
      <c r="V55" s="728"/>
      <c r="W55" s="728"/>
      <c r="X55" s="730"/>
      <c r="Y55" s="330" t="s">
        <v>18</v>
      </c>
      <c r="Z55" s="331"/>
      <c r="AA55" s="331"/>
      <c r="AB55" s="495"/>
      <c r="AC55" s="727" t="s">
        <v>16</v>
      </c>
      <c r="AD55" s="728"/>
      <c r="AE55" s="728"/>
      <c r="AF55" s="728"/>
      <c r="AG55" s="728"/>
      <c r="AH55" s="729" t="s">
        <v>17</v>
      </c>
      <c r="AI55" s="728"/>
      <c r="AJ55" s="728"/>
      <c r="AK55" s="728"/>
      <c r="AL55" s="728"/>
      <c r="AM55" s="728"/>
      <c r="AN55" s="728"/>
      <c r="AO55" s="728"/>
      <c r="AP55" s="728"/>
      <c r="AQ55" s="728"/>
      <c r="AR55" s="728"/>
      <c r="AS55" s="728"/>
      <c r="AT55" s="730"/>
      <c r="AU55" s="330" t="s">
        <v>18</v>
      </c>
      <c r="AV55" s="331"/>
      <c r="AW55" s="331"/>
      <c r="AX55" s="332"/>
      <c r="AY55" s="30">
        <f>$AY$54</f>
        <v>2</v>
      </c>
    </row>
    <row r="56" spans="1:51" ht="24.75" customHeight="1" x14ac:dyDescent="0.15">
      <c r="A56" s="743"/>
      <c r="B56" s="744"/>
      <c r="C56" s="744"/>
      <c r="D56" s="744"/>
      <c r="E56" s="744"/>
      <c r="F56" s="745"/>
      <c r="G56" s="719" t="s">
        <v>762</v>
      </c>
      <c r="H56" s="720"/>
      <c r="I56" s="720"/>
      <c r="J56" s="720"/>
      <c r="K56" s="721"/>
      <c r="L56" s="345" t="s">
        <v>763</v>
      </c>
      <c r="M56" s="722"/>
      <c r="N56" s="722"/>
      <c r="O56" s="722"/>
      <c r="P56" s="722"/>
      <c r="Q56" s="722"/>
      <c r="R56" s="722"/>
      <c r="S56" s="722"/>
      <c r="T56" s="722"/>
      <c r="U56" s="722"/>
      <c r="V56" s="722"/>
      <c r="W56" s="722"/>
      <c r="X56" s="723"/>
      <c r="Y56" s="724">
        <v>4</v>
      </c>
      <c r="Z56" s="725"/>
      <c r="AA56" s="725"/>
      <c r="AB56" s="739"/>
      <c r="AC56" s="719" t="s">
        <v>762</v>
      </c>
      <c r="AD56" s="720"/>
      <c r="AE56" s="720"/>
      <c r="AF56" s="720"/>
      <c r="AG56" s="721"/>
      <c r="AH56" s="345" t="s">
        <v>763</v>
      </c>
      <c r="AI56" s="722"/>
      <c r="AJ56" s="722"/>
      <c r="AK56" s="722"/>
      <c r="AL56" s="722"/>
      <c r="AM56" s="722"/>
      <c r="AN56" s="722"/>
      <c r="AO56" s="722"/>
      <c r="AP56" s="722"/>
      <c r="AQ56" s="722"/>
      <c r="AR56" s="722"/>
      <c r="AS56" s="722"/>
      <c r="AT56" s="723"/>
      <c r="AU56" s="724">
        <v>4</v>
      </c>
      <c r="AV56" s="725"/>
      <c r="AW56" s="725"/>
      <c r="AX56" s="726"/>
      <c r="AY56" s="30">
        <f t="shared" ref="AY56:AY57" si="9">$AY$54</f>
        <v>2</v>
      </c>
    </row>
    <row r="57" spans="1:51" ht="24.75" customHeight="1" thickBot="1" x14ac:dyDescent="0.2">
      <c r="A57" s="743"/>
      <c r="B57" s="744"/>
      <c r="C57" s="744"/>
      <c r="D57" s="744"/>
      <c r="E57" s="744"/>
      <c r="F57" s="745"/>
      <c r="G57" s="731" t="s">
        <v>19</v>
      </c>
      <c r="H57" s="732"/>
      <c r="I57" s="732"/>
      <c r="J57" s="732"/>
      <c r="K57" s="732"/>
      <c r="L57" s="519"/>
      <c r="M57" s="733"/>
      <c r="N57" s="733"/>
      <c r="O57" s="733"/>
      <c r="P57" s="733"/>
      <c r="Q57" s="733"/>
      <c r="R57" s="733"/>
      <c r="S57" s="733"/>
      <c r="T57" s="733"/>
      <c r="U57" s="733"/>
      <c r="V57" s="733"/>
      <c r="W57" s="733"/>
      <c r="X57" s="734"/>
      <c r="Y57" s="735">
        <f>SUM(Y56:AB56)</f>
        <v>4</v>
      </c>
      <c r="Z57" s="736"/>
      <c r="AA57" s="736"/>
      <c r="AB57" s="737"/>
      <c r="AC57" s="731" t="s">
        <v>19</v>
      </c>
      <c r="AD57" s="732"/>
      <c r="AE57" s="732"/>
      <c r="AF57" s="732"/>
      <c r="AG57" s="732"/>
      <c r="AH57" s="519"/>
      <c r="AI57" s="733"/>
      <c r="AJ57" s="733"/>
      <c r="AK57" s="733"/>
      <c r="AL57" s="733"/>
      <c r="AM57" s="733"/>
      <c r="AN57" s="733"/>
      <c r="AO57" s="733"/>
      <c r="AP57" s="733"/>
      <c r="AQ57" s="733"/>
      <c r="AR57" s="733"/>
      <c r="AS57" s="733"/>
      <c r="AT57" s="734"/>
      <c r="AU57" s="735">
        <f>SUM(AU56:AX56)</f>
        <v>4</v>
      </c>
      <c r="AV57" s="736"/>
      <c r="AW57" s="736"/>
      <c r="AX57" s="738"/>
      <c r="AY57" s="30">
        <f t="shared" si="9"/>
        <v>2</v>
      </c>
    </row>
    <row r="58" spans="1:51" ht="30" customHeight="1" x14ac:dyDescent="0.15">
      <c r="A58" s="743"/>
      <c r="B58" s="744"/>
      <c r="C58" s="744"/>
      <c r="D58" s="744"/>
      <c r="E58" s="744"/>
      <c r="F58" s="745"/>
      <c r="G58" s="268" t="s">
        <v>766</v>
      </c>
      <c r="H58" s="269"/>
      <c r="I58" s="269"/>
      <c r="J58" s="269"/>
      <c r="K58" s="269"/>
      <c r="L58" s="269"/>
      <c r="M58" s="269"/>
      <c r="N58" s="269"/>
      <c r="O58" s="269"/>
      <c r="P58" s="269"/>
      <c r="Q58" s="269"/>
      <c r="R58" s="269"/>
      <c r="S58" s="269"/>
      <c r="T58" s="269"/>
      <c r="U58" s="269"/>
      <c r="V58" s="269"/>
      <c r="W58" s="269"/>
      <c r="X58" s="269"/>
      <c r="Y58" s="269"/>
      <c r="Z58" s="269"/>
      <c r="AA58" s="269"/>
      <c r="AB58" s="490"/>
      <c r="AC58" s="268"/>
      <c r="AD58" s="269"/>
      <c r="AE58" s="269"/>
      <c r="AF58" s="269"/>
      <c r="AG58" s="269"/>
      <c r="AH58" s="269"/>
      <c r="AI58" s="269"/>
      <c r="AJ58" s="269"/>
      <c r="AK58" s="269"/>
      <c r="AL58" s="269"/>
      <c r="AM58" s="269"/>
      <c r="AN58" s="269"/>
      <c r="AO58" s="269"/>
      <c r="AP58" s="269"/>
      <c r="AQ58" s="269"/>
      <c r="AR58" s="269"/>
      <c r="AS58" s="269"/>
      <c r="AT58" s="269"/>
      <c r="AU58" s="269"/>
      <c r="AV58" s="269"/>
      <c r="AW58" s="269"/>
      <c r="AX58" s="490"/>
      <c r="AY58">
        <f>COUNTA($G$60,$AC$60)</f>
        <v>1</v>
      </c>
    </row>
    <row r="59" spans="1:51" ht="24.75" customHeight="1" x14ac:dyDescent="0.15">
      <c r="A59" s="743"/>
      <c r="B59" s="744"/>
      <c r="C59" s="744"/>
      <c r="D59" s="744"/>
      <c r="E59" s="744"/>
      <c r="F59" s="745"/>
      <c r="G59" s="727" t="s">
        <v>16</v>
      </c>
      <c r="H59" s="728"/>
      <c r="I59" s="728"/>
      <c r="J59" s="728"/>
      <c r="K59" s="728"/>
      <c r="L59" s="729" t="s">
        <v>17</v>
      </c>
      <c r="M59" s="728"/>
      <c r="N59" s="728"/>
      <c r="O59" s="728"/>
      <c r="P59" s="728"/>
      <c r="Q59" s="728"/>
      <c r="R59" s="728"/>
      <c r="S59" s="728"/>
      <c r="T59" s="728"/>
      <c r="U59" s="728"/>
      <c r="V59" s="728"/>
      <c r="W59" s="728"/>
      <c r="X59" s="730"/>
      <c r="Y59" s="330" t="s">
        <v>18</v>
      </c>
      <c r="Z59" s="331"/>
      <c r="AA59" s="331"/>
      <c r="AB59" s="495"/>
      <c r="AC59" s="727" t="s">
        <v>16</v>
      </c>
      <c r="AD59" s="728"/>
      <c r="AE59" s="728"/>
      <c r="AF59" s="728"/>
      <c r="AG59" s="728"/>
      <c r="AH59" s="729" t="s">
        <v>17</v>
      </c>
      <c r="AI59" s="728"/>
      <c r="AJ59" s="728"/>
      <c r="AK59" s="728"/>
      <c r="AL59" s="728"/>
      <c r="AM59" s="728"/>
      <c r="AN59" s="728"/>
      <c r="AO59" s="728"/>
      <c r="AP59" s="728"/>
      <c r="AQ59" s="728"/>
      <c r="AR59" s="728"/>
      <c r="AS59" s="728"/>
      <c r="AT59" s="730"/>
      <c r="AU59" s="330" t="s">
        <v>18</v>
      </c>
      <c r="AV59" s="331"/>
      <c r="AW59" s="331"/>
      <c r="AX59" s="332"/>
      <c r="AY59" s="30">
        <f>$AY$58</f>
        <v>1</v>
      </c>
    </row>
    <row r="60" spans="1:51" ht="24.75" customHeight="1" x14ac:dyDescent="0.15">
      <c r="A60" s="743"/>
      <c r="B60" s="744"/>
      <c r="C60" s="744"/>
      <c r="D60" s="744"/>
      <c r="E60" s="744"/>
      <c r="F60" s="745"/>
      <c r="G60" s="719" t="s">
        <v>762</v>
      </c>
      <c r="H60" s="720"/>
      <c r="I60" s="720"/>
      <c r="J60" s="720"/>
      <c r="K60" s="721"/>
      <c r="L60" s="345" t="s">
        <v>763</v>
      </c>
      <c r="M60" s="722"/>
      <c r="N60" s="722"/>
      <c r="O60" s="722"/>
      <c r="P60" s="722"/>
      <c r="Q60" s="722"/>
      <c r="R60" s="722"/>
      <c r="S60" s="722"/>
      <c r="T60" s="722"/>
      <c r="U60" s="722"/>
      <c r="V60" s="722"/>
      <c r="W60" s="722"/>
      <c r="X60" s="723"/>
      <c r="Y60" s="724">
        <v>0.6</v>
      </c>
      <c r="Z60" s="725"/>
      <c r="AA60" s="725"/>
      <c r="AB60" s="726"/>
      <c r="AC60" s="719"/>
      <c r="AD60" s="720"/>
      <c r="AE60" s="720"/>
      <c r="AF60" s="720"/>
      <c r="AG60" s="721"/>
      <c r="AH60" s="345"/>
      <c r="AI60" s="722"/>
      <c r="AJ60" s="722"/>
      <c r="AK60" s="722"/>
      <c r="AL60" s="722"/>
      <c r="AM60" s="722"/>
      <c r="AN60" s="722"/>
      <c r="AO60" s="722"/>
      <c r="AP60" s="722"/>
      <c r="AQ60" s="722"/>
      <c r="AR60" s="722"/>
      <c r="AS60" s="722"/>
      <c r="AT60" s="723"/>
      <c r="AU60" s="724"/>
      <c r="AV60" s="725"/>
      <c r="AW60" s="725"/>
      <c r="AX60" s="726"/>
      <c r="AY60" s="30">
        <f t="shared" ref="AY60:AY61" si="10">$AY$58</f>
        <v>1</v>
      </c>
    </row>
    <row r="61" spans="1:51" ht="24.75" customHeight="1" thickBot="1" x14ac:dyDescent="0.2">
      <c r="A61" s="746"/>
      <c r="B61" s="747"/>
      <c r="C61" s="747"/>
      <c r="D61" s="747"/>
      <c r="E61" s="747"/>
      <c r="F61" s="748"/>
      <c r="G61" s="710" t="s">
        <v>19</v>
      </c>
      <c r="H61" s="711"/>
      <c r="I61" s="711"/>
      <c r="J61" s="711"/>
      <c r="K61" s="711"/>
      <c r="L61" s="712"/>
      <c r="M61" s="713"/>
      <c r="N61" s="713"/>
      <c r="O61" s="713"/>
      <c r="P61" s="713"/>
      <c r="Q61" s="713"/>
      <c r="R61" s="713"/>
      <c r="S61" s="713"/>
      <c r="T61" s="713"/>
      <c r="U61" s="713"/>
      <c r="V61" s="713"/>
      <c r="W61" s="713"/>
      <c r="X61" s="714"/>
      <c r="Y61" s="715">
        <f>SUM(Y60:AB60)</f>
        <v>0.6</v>
      </c>
      <c r="Z61" s="716"/>
      <c r="AA61" s="716"/>
      <c r="AB61" s="717"/>
      <c r="AC61" s="710" t="s">
        <v>19</v>
      </c>
      <c r="AD61" s="711"/>
      <c r="AE61" s="711"/>
      <c r="AF61" s="711"/>
      <c r="AG61" s="711"/>
      <c r="AH61" s="712"/>
      <c r="AI61" s="713"/>
      <c r="AJ61" s="713"/>
      <c r="AK61" s="713"/>
      <c r="AL61" s="713"/>
      <c r="AM61" s="713"/>
      <c r="AN61" s="713"/>
      <c r="AO61" s="713"/>
      <c r="AP61" s="713"/>
      <c r="AQ61" s="713"/>
      <c r="AR61" s="713"/>
      <c r="AS61" s="713"/>
      <c r="AT61" s="714"/>
      <c r="AU61" s="715">
        <f>SUM(AU60:AX60)</f>
        <v>0</v>
      </c>
      <c r="AV61" s="716"/>
      <c r="AW61" s="716"/>
      <c r="AX61" s="718"/>
      <c r="AY61" s="30">
        <f t="shared" si="10"/>
        <v>1</v>
      </c>
    </row>
    <row r="62" spans="1:51" ht="24.75" customHeight="1" x14ac:dyDescent="0.15">
      <c r="A62" s="34"/>
      <c r="B62" s="34"/>
      <c r="C62" s="34"/>
      <c r="D62" s="34"/>
      <c r="E62" s="34"/>
      <c r="F62" s="34"/>
      <c r="G62" s="35"/>
      <c r="H62" s="35"/>
      <c r="I62" s="35"/>
      <c r="J62" s="35"/>
      <c r="K62" s="35"/>
      <c r="L62" s="36"/>
      <c r="M62" s="35"/>
      <c r="N62" s="35"/>
      <c r="O62" s="35"/>
      <c r="P62" s="35"/>
      <c r="Q62" s="35"/>
      <c r="R62" s="35"/>
      <c r="S62" s="35"/>
      <c r="T62" s="35"/>
      <c r="U62" s="35"/>
      <c r="V62" s="35"/>
      <c r="W62" s="35"/>
      <c r="X62" s="35"/>
      <c r="Y62" s="37"/>
      <c r="Z62" s="37"/>
      <c r="AA62" s="37"/>
      <c r="AB62" s="37"/>
      <c r="AC62" s="35"/>
      <c r="AD62" s="35"/>
      <c r="AE62" s="35"/>
      <c r="AF62" s="35"/>
      <c r="AG62" s="35"/>
      <c r="AH62" s="36"/>
      <c r="AI62" s="35"/>
      <c r="AJ62" s="35"/>
      <c r="AK62" s="35"/>
      <c r="AL62" s="35"/>
      <c r="AM62" s="35"/>
      <c r="AN62" s="35"/>
      <c r="AO62" s="35"/>
      <c r="AP62" s="35"/>
      <c r="AQ62" s="35"/>
      <c r="AR62" s="35"/>
      <c r="AS62" s="35"/>
      <c r="AT62" s="35"/>
      <c r="AU62" s="37"/>
      <c r="AV62" s="37"/>
      <c r="AW62" s="37"/>
      <c r="AX62" s="37"/>
    </row>
  </sheetData>
  <sheetProtection formatRows="0"/>
  <mergeCells count="307">
    <mergeCell ref="L4:X4"/>
    <mergeCell ref="Y4:AB4"/>
    <mergeCell ref="AC4:AG4"/>
    <mergeCell ref="AH4:AT4"/>
    <mergeCell ref="AU4:AX4"/>
    <mergeCell ref="A2:F16"/>
    <mergeCell ref="G2:AB2"/>
    <mergeCell ref="AC2:AX2"/>
    <mergeCell ref="G3:K3"/>
    <mergeCell ref="L3:X3"/>
    <mergeCell ref="Y3:AB3"/>
    <mergeCell ref="AC3:AG3"/>
    <mergeCell ref="AH3:AT3"/>
    <mergeCell ref="AU3:AX3"/>
    <mergeCell ref="G4:K4"/>
    <mergeCell ref="G6:AB6"/>
    <mergeCell ref="AC6:AX6"/>
    <mergeCell ref="G7:K7"/>
    <mergeCell ref="L7:X7"/>
    <mergeCell ref="Y7:AB7"/>
    <mergeCell ref="AC7:AG7"/>
    <mergeCell ref="AH7:AT7"/>
    <mergeCell ref="AU7:AX7"/>
    <mergeCell ref="G5:K5"/>
    <mergeCell ref="L5:X5"/>
    <mergeCell ref="Y5:AB5"/>
    <mergeCell ref="AC5:AG5"/>
    <mergeCell ref="AH5:AT5"/>
    <mergeCell ref="AU5:AX5"/>
    <mergeCell ref="G9:K9"/>
    <mergeCell ref="L9:X9"/>
    <mergeCell ref="Y9:AB9"/>
    <mergeCell ref="AC9:AG9"/>
    <mergeCell ref="AH9:AT9"/>
    <mergeCell ref="AU9:AX9"/>
    <mergeCell ref="G8:K8"/>
    <mergeCell ref="L8:X8"/>
    <mergeCell ref="Y8:AB8"/>
    <mergeCell ref="AC8:AG8"/>
    <mergeCell ref="AH8:AT8"/>
    <mergeCell ref="AU8:AX8"/>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G14:K14"/>
    <mergeCell ref="L14:X14"/>
    <mergeCell ref="Y14:AB14"/>
    <mergeCell ref="AC14:AG14"/>
    <mergeCell ref="AH14:AT14"/>
    <mergeCell ref="AU14:AX14"/>
    <mergeCell ref="G13:K13"/>
    <mergeCell ref="L13:X13"/>
    <mergeCell ref="Y13:AB13"/>
    <mergeCell ref="AC13:AG13"/>
    <mergeCell ref="AH13:AT13"/>
    <mergeCell ref="AU13:AX13"/>
    <mergeCell ref="G16:K16"/>
    <mergeCell ref="L16:X16"/>
    <mergeCell ref="Y16:AB16"/>
    <mergeCell ref="AC16:AG16"/>
    <mergeCell ref="AH16:AT16"/>
    <mergeCell ref="AU16:AX16"/>
    <mergeCell ref="G15:K15"/>
    <mergeCell ref="L15:X15"/>
    <mergeCell ref="Y15:AB15"/>
    <mergeCell ref="AC15:AG15"/>
    <mergeCell ref="AH15:AT15"/>
    <mergeCell ref="AU15:AX15"/>
    <mergeCell ref="A18:F44"/>
    <mergeCell ref="G18:AB18"/>
    <mergeCell ref="AC18:AX18"/>
    <mergeCell ref="G19:K19"/>
    <mergeCell ref="L19:X19"/>
    <mergeCell ref="Y19:AB19"/>
    <mergeCell ref="AC19:AG19"/>
    <mergeCell ref="AH19:AT19"/>
    <mergeCell ref="AU19:AX19"/>
    <mergeCell ref="G20:K20"/>
    <mergeCell ref="G24:K24"/>
    <mergeCell ref="L24:X24"/>
    <mergeCell ref="Y24:AB24"/>
    <mergeCell ref="AC24:AG24"/>
    <mergeCell ref="AH24:AT24"/>
    <mergeCell ref="AU24:AX24"/>
    <mergeCell ref="G23:K23"/>
    <mergeCell ref="L23:X23"/>
    <mergeCell ref="Y23:AB23"/>
    <mergeCell ref="AC23:AG23"/>
    <mergeCell ref="AH23:AT23"/>
    <mergeCell ref="AU23:AX23"/>
    <mergeCell ref="L20:X20"/>
    <mergeCell ref="Y20:AB20"/>
    <mergeCell ref="AC20:AG20"/>
    <mergeCell ref="AH20:AT20"/>
    <mergeCell ref="AU20:AX20"/>
    <mergeCell ref="G21:K21"/>
    <mergeCell ref="L21:X21"/>
    <mergeCell ref="Y21:AB21"/>
    <mergeCell ref="AC21:AG21"/>
    <mergeCell ref="AH21:AT21"/>
    <mergeCell ref="G25:K25"/>
    <mergeCell ref="L25:X25"/>
    <mergeCell ref="Y25:AB25"/>
    <mergeCell ref="AC25:AG25"/>
    <mergeCell ref="AH25:AT25"/>
    <mergeCell ref="AU25:AX25"/>
    <mergeCell ref="AU21:AX21"/>
    <mergeCell ref="G22:K22"/>
    <mergeCell ref="L22:X22"/>
    <mergeCell ref="Y22:AB22"/>
    <mergeCell ref="AC22:AG22"/>
    <mergeCell ref="AH22:AT22"/>
    <mergeCell ref="AU22:AX22"/>
    <mergeCell ref="G28:K28"/>
    <mergeCell ref="L28:X28"/>
    <mergeCell ref="Y28:AB28"/>
    <mergeCell ref="AC28:AG28"/>
    <mergeCell ref="AH28:AT28"/>
    <mergeCell ref="AU28:AX28"/>
    <mergeCell ref="G26:AB26"/>
    <mergeCell ref="AC26:AX26"/>
    <mergeCell ref="G27:K27"/>
    <mergeCell ref="L27:X27"/>
    <mergeCell ref="Y27:AB27"/>
    <mergeCell ref="AC27:AG27"/>
    <mergeCell ref="AH27:AT27"/>
    <mergeCell ref="AU27:AX27"/>
    <mergeCell ref="G30:K30"/>
    <mergeCell ref="L30:X30"/>
    <mergeCell ref="Y30:AB30"/>
    <mergeCell ref="AC30:AG30"/>
    <mergeCell ref="AH30:AT30"/>
    <mergeCell ref="AU30:AX30"/>
    <mergeCell ref="G29:K29"/>
    <mergeCell ref="L29:X29"/>
    <mergeCell ref="Y29:AB29"/>
    <mergeCell ref="AC29:AG29"/>
    <mergeCell ref="AH29:AT29"/>
    <mergeCell ref="AU29:AX29"/>
    <mergeCell ref="G32:K32"/>
    <mergeCell ref="L32:X32"/>
    <mergeCell ref="Y32:AB32"/>
    <mergeCell ref="AC32:AG32"/>
    <mergeCell ref="AH32:AT32"/>
    <mergeCell ref="AU32:AX32"/>
    <mergeCell ref="G31:K31"/>
    <mergeCell ref="L31:X31"/>
    <mergeCell ref="Y31:AB31"/>
    <mergeCell ref="AC31:AG31"/>
    <mergeCell ref="AH31:AT31"/>
    <mergeCell ref="AU31:AX31"/>
    <mergeCell ref="G35:K35"/>
    <mergeCell ref="L35:X35"/>
    <mergeCell ref="Y35:AB35"/>
    <mergeCell ref="AC35:AG35"/>
    <mergeCell ref="AH35:AT35"/>
    <mergeCell ref="AU35:AX35"/>
    <mergeCell ref="G33:AB33"/>
    <mergeCell ref="AC33:AX33"/>
    <mergeCell ref="G34:K34"/>
    <mergeCell ref="L34:X34"/>
    <mergeCell ref="Y34:AB34"/>
    <mergeCell ref="AC34:AG34"/>
    <mergeCell ref="AH34:AT34"/>
    <mergeCell ref="AU34:AX34"/>
    <mergeCell ref="G37:K37"/>
    <mergeCell ref="L37:X37"/>
    <mergeCell ref="Y37:AB37"/>
    <mergeCell ref="AC37:AG37"/>
    <mergeCell ref="AH37:AT37"/>
    <mergeCell ref="AU37:AX37"/>
    <mergeCell ref="G36:K36"/>
    <mergeCell ref="L36:X36"/>
    <mergeCell ref="Y36:AB36"/>
    <mergeCell ref="AC36:AG36"/>
    <mergeCell ref="AH36:AT36"/>
    <mergeCell ref="AU36:AX36"/>
    <mergeCell ref="G39:K39"/>
    <mergeCell ref="L39:X39"/>
    <mergeCell ref="Y39:AB39"/>
    <mergeCell ref="AC39:AG39"/>
    <mergeCell ref="AH39:AT39"/>
    <mergeCell ref="AU39:AX39"/>
    <mergeCell ref="G38:K38"/>
    <mergeCell ref="L38:X38"/>
    <mergeCell ref="Y38:AB38"/>
    <mergeCell ref="AC38:AG38"/>
    <mergeCell ref="AH38:AT38"/>
    <mergeCell ref="AU38:AX38"/>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44:K44"/>
    <mergeCell ref="L44:X44"/>
    <mergeCell ref="Y44:AB44"/>
    <mergeCell ref="AC44:AG44"/>
    <mergeCell ref="AH44:AT44"/>
    <mergeCell ref="AU44:AX44"/>
    <mergeCell ref="G43:K43"/>
    <mergeCell ref="L43:X43"/>
    <mergeCell ref="Y43:AB43"/>
    <mergeCell ref="AC43:AG43"/>
    <mergeCell ref="AH43:AT43"/>
    <mergeCell ref="AU43:AX43"/>
    <mergeCell ref="L48:X48"/>
    <mergeCell ref="Y48:AB48"/>
    <mergeCell ref="AC48:AG48"/>
    <mergeCell ref="AH48:AT48"/>
    <mergeCell ref="AU48:AX48"/>
    <mergeCell ref="A46:F61"/>
    <mergeCell ref="G46:AB46"/>
    <mergeCell ref="AC46:AX46"/>
    <mergeCell ref="G47:K47"/>
    <mergeCell ref="L47:X47"/>
    <mergeCell ref="Y47:AB47"/>
    <mergeCell ref="AC47:AG47"/>
    <mergeCell ref="AH47:AT47"/>
    <mergeCell ref="AU47:AX47"/>
    <mergeCell ref="G48:K48"/>
    <mergeCell ref="G50:AB50"/>
    <mergeCell ref="AC50:AX50"/>
    <mergeCell ref="G51:K51"/>
    <mergeCell ref="L51:X51"/>
    <mergeCell ref="Y51:AB51"/>
    <mergeCell ref="AC51:AG51"/>
    <mergeCell ref="AH51:AT51"/>
    <mergeCell ref="AU51:AX51"/>
    <mergeCell ref="G49:K49"/>
    <mergeCell ref="L49:X49"/>
    <mergeCell ref="Y49:AB49"/>
    <mergeCell ref="AC49:AG49"/>
    <mergeCell ref="AH49:AT49"/>
    <mergeCell ref="AU49:AX49"/>
    <mergeCell ref="G53:K53"/>
    <mergeCell ref="L53:X53"/>
    <mergeCell ref="Y53:AB53"/>
    <mergeCell ref="AC53:AG53"/>
    <mergeCell ref="AH53:AT53"/>
    <mergeCell ref="AU53:AX53"/>
    <mergeCell ref="G52:K52"/>
    <mergeCell ref="L52:X52"/>
    <mergeCell ref="Y52:AB52"/>
    <mergeCell ref="AC52:AG52"/>
    <mergeCell ref="AH52:AT52"/>
    <mergeCell ref="AU52:AX52"/>
    <mergeCell ref="G56:K56"/>
    <mergeCell ref="L56:X56"/>
    <mergeCell ref="Y56:AB56"/>
    <mergeCell ref="AC56:AG56"/>
    <mergeCell ref="AH56:AT56"/>
    <mergeCell ref="AU56:AX56"/>
    <mergeCell ref="G54:AB54"/>
    <mergeCell ref="AC54:AX54"/>
    <mergeCell ref="G55:K55"/>
    <mergeCell ref="L55:X55"/>
    <mergeCell ref="Y55:AB55"/>
    <mergeCell ref="AC55:AG55"/>
    <mergeCell ref="AH55:AT55"/>
    <mergeCell ref="AU55:AX55"/>
    <mergeCell ref="G58:AB58"/>
    <mergeCell ref="AC58:AX58"/>
    <mergeCell ref="G59:K59"/>
    <mergeCell ref="L59:X59"/>
    <mergeCell ref="Y59:AB59"/>
    <mergeCell ref="AC59:AG59"/>
    <mergeCell ref="AH59:AT59"/>
    <mergeCell ref="AU59:AX59"/>
    <mergeCell ref="G57:K57"/>
    <mergeCell ref="L57:X57"/>
    <mergeCell ref="Y57:AB57"/>
    <mergeCell ref="AC57:AG57"/>
    <mergeCell ref="AH57:AT57"/>
    <mergeCell ref="AU57:AX57"/>
    <mergeCell ref="G61:K61"/>
    <mergeCell ref="L61:X61"/>
    <mergeCell ref="Y61:AB61"/>
    <mergeCell ref="AC61:AG61"/>
    <mergeCell ref="AH61:AT61"/>
    <mergeCell ref="AU61:AX61"/>
    <mergeCell ref="G60:K60"/>
    <mergeCell ref="L60:X60"/>
    <mergeCell ref="Y60:AB60"/>
    <mergeCell ref="AC60:AG60"/>
    <mergeCell ref="AH60:AT60"/>
    <mergeCell ref="AU60:AX60"/>
  </mergeCells>
  <phoneticPr fontId="10"/>
  <conditionalFormatting sqref="Y5">
    <cfRule type="expression" dxfId="257" priority="309">
      <formula>IF(RIGHT(TEXT(Y5,"0.#"),1)=".",FALSE,TRUE)</formula>
    </cfRule>
    <cfRule type="expression" dxfId="256" priority="310">
      <formula>IF(RIGHT(TEXT(Y5,"0.#"),1)=".",TRUE,FALSE)</formula>
    </cfRule>
  </conditionalFormatting>
  <conditionalFormatting sqref="Y4">
    <cfRule type="expression" dxfId="255" priority="307">
      <formula>IF(RIGHT(TEXT(Y4,"0.#"),1)=".",FALSE,TRUE)</formula>
    </cfRule>
    <cfRule type="expression" dxfId="254" priority="308">
      <formula>IF(RIGHT(TEXT(Y4,"0.#"),1)=".",TRUE,FALSE)</formula>
    </cfRule>
  </conditionalFormatting>
  <conditionalFormatting sqref="AU5">
    <cfRule type="expression" dxfId="253" priority="303">
      <formula>IF(RIGHT(TEXT(AU5,"0.#"),1)=".",FALSE,TRUE)</formula>
    </cfRule>
    <cfRule type="expression" dxfId="252" priority="304">
      <formula>IF(RIGHT(TEXT(AU5,"0.#"),1)=".",TRUE,FALSE)</formula>
    </cfRule>
  </conditionalFormatting>
  <conditionalFormatting sqref="Y9">
    <cfRule type="expression" dxfId="251" priority="297">
      <formula>IF(RIGHT(TEXT(Y9,"0.#"),1)=".",FALSE,TRUE)</formula>
    </cfRule>
    <cfRule type="expression" dxfId="250" priority="298">
      <formula>IF(RIGHT(TEXT(Y9,"0.#"),1)=".",TRUE,FALSE)</formula>
    </cfRule>
  </conditionalFormatting>
  <conditionalFormatting sqref="AU9">
    <cfRule type="expression" dxfId="249" priority="291">
      <formula>IF(RIGHT(TEXT(AU9,"0.#"),1)=".",FALSE,TRUE)</formula>
    </cfRule>
    <cfRule type="expression" dxfId="248" priority="292">
      <formula>IF(RIGHT(TEXT(AU9,"0.#"),1)=".",TRUE,FALSE)</formula>
    </cfRule>
  </conditionalFormatting>
  <conditionalFormatting sqref="Y13">
    <cfRule type="expression" dxfId="247" priority="275">
      <formula>IF(RIGHT(TEXT(Y13,"0.#"),1)=".",FALSE,TRUE)</formula>
    </cfRule>
    <cfRule type="expression" dxfId="246" priority="276">
      <formula>IF(RIGHT(TEXT(Y13,"0.#"),1)=".",TRUE,FALSE)</formula>
    </cfRule>
  </conditionalFormatting>
  <conditionalFormatting sqref="Y16">
    <cfRule type="expression" dxfId="245" priority="273">
      <formula>IF(RIGHT(TEXT(Y16,"0.#"),1)=".",FALSE,TRUE)</formula>
    </cfRule>
    <cfRule type="expression" dxfId="244" priority="274">
      <formula>IF(RIGHT(TEXT(Y16,"0.#"),1)=".",TRUE,FALSE)</formula>
    </cfRule>
  </conditionalFormatting>
  <conditionalFormatting sqref="Y14:Y15">
    <cfRule type="expression" dxfId="243" priority="271">
      <formula>IF(RIGHT(TEXT(Y14,"0.#"),1)=".",FALSE,TRUE)</formula>
    </cfRule>
    <cfRule type="expression" dxfId="242" priority="272">
      <formula>IF(RIGHT(TEXT(Y14,"0.#"),1)=".",TRUE,FALSE)</formula>
    </cfRule>
  </conditionalFormatting>
  <conditionalFormatting sqref="AU16">
    <cfRule type="expression" dxfId="241" priority="267">
      <formula>IF(RIGHT(TEXT(AU16,"0.#"),1)=".",FALSE,TRUE)</formula>
    </cfRule>
    <cfRule type="expression" dxfId="240" priority="268">
      <formula>IF(RIGHT(TEXT(AU16,"0.#"),1)=".",TRUE,FALSE)</formula>
    </cfRule>
  </conditionalFormatting>
  <conditionalFormatting sqref="Y25">
    <cfRule type="expression" dxfId="239" priority="261">
      <formula>IF(RIGHT(TEXT(Y25,"0.#"),1)=".",FALSE,TRUE)</formula>
    </cfRule>
    <cfRule type="expression" dxfId="238" priority="262">
      <formula>IF(RIGHT(TEXT(Y25,"0.#"),1)=".",TRUE,FALSE)</formula>
    </cfRule>
  </conditionalFormatting>
  <conditionalFormatting sqref="Y24">
    <cfRule type="expression" dxfId="237" priority="259">
      <formula>IF(RIGHT(TEXT(Y24,"0.#"),1)=".",FALSE,TRUE)</formula>
    </cfRule>
    <cfRule type="expression" dxfId="236" priority="260">
      <formula>IF(RIGHT(TEXT(Y24,"0.#"),1)=".",TRUE,FALSE)</formula>
    </cfRule>
  </conditionalFormatting>
  <conditionalFormatting sqref="AU21">
    <cfRule type="expression" dxfId="235" priority="257">
      <formula>IF(RIGHT(TEXT(AU21,"0.#"),1)=".",FALSE,TRUE)</formula>
    </cfRule>
    <cfRule type="expression" dxfId="234" priority="258">
      <formula>IF(RIGHT(TEXT(AU21,"0.#"),1)=".",TRUE,FALSE)</formula>
    </cfRule>
  </conditionalFormatting>
  <conditionalFormatting sqref="AU25">
    <cfRule type="expression" dxfId="233" priority="255">
      <formula>IF(RIGHT(TEXT(AU25,"0.#"),1)=".",FALSE,TRUE)</formula>
    </cfRule>
    <cfRule type="expression" dxfId="232" priority="256">
      <formula>IF(RIGHT(TEXT(AU25,"0.#"),1)=".",TRUE,FALSE)</formula>
    </cfRule>
  </conditionalFormatting>
  <conditionalFormatting sqref="AU22:AU24 AU20">
    <cfRule type="expression" dxfId="231" priority="253">
      <formula>IF(RIGHT(TEXT(AU20,"0.#"),1)=".",FALSE,TRUE)</formula>
    </cfRule>
    <cfRule type="expression" dxfId="230" priority="254">
      <formula>IF(RIGHT(TEXT(AU20,"0.#"),1)=".",TRUE,FALSE)</formula>
    </cfRule>
  </conditionalFormatting>
  <conditionalFormatting sqref="Y29">
    <cfRule type="expression" dxfId="229" priority="251">
      <formula>IF(RIGHT(TEXT(Y29,"0.#"),1)=".",FALSE,TRUE)</formula>
    </cfRule>
    <cfRule type="expression" dxfId="228" priority="252">
      <formula>IF(RIGHT(TEXT(Y29,"0.#"),1)=".",TRUE,FALSE)</formula>
    </cfRule>
  </conditionalFormatting>
  <conditionalFormatting sqref="Y32">
    <cfRule type="expression" dxfId="227" priority="249">
      <formula>IF(RIGHT(TEXT(Y32,"0.#"),1)=".",FALSE,TRUE)</formula>
    </cfRule>
    <cfRule type="expression" dxfId="226" priority="250">
      <formula>IF(RIGHT(TEXT(Y32,"0.#"),1)=".",TRUE,FALSE)</formula>
    </cfRule>
  </conditionalFormatting>
  <conditionalFormatting sqref="Y30:Y31 Y28">
    <cfRule type="expression" dxfId="225" priority="247">
      <formula>IF(RIGHT(TEXT(Y28,"0.#"),1)=".",FALSE,TRUE)</formula>
    </cfRule>
    <cfRule type="expression" dxfId="224" priority="248">
      <formula>IF(RIGHT(TEXT(Y28,"0.#"),1)=".",TRUE,FALSE)</formula>
    </cfRule>
  </conditionalFormatting>
  <conditionalFormatting sqref="AU29">
    <cfRule type="expression" dxfId="223" priority="245">
      <formula>IF(RIGHT(TEXT(AU29,"0.#"),1)=".",FALSE,TRUE)</formula>
    </cfRule>
    <cfRule type="expression" dxfId="222" priority="246">
      <formula>IF(RIGHT(TEXT(AU29,"0.#"),1)=".",TRUE,FALSE)</formula>
    </cfRule>
  </conditionalFormatting>
  <conditionalFormatting sqref="AU32">
    <cfRule type="expression" dxfId="221" priority="243">
      <formula>IF(RIGHT(TEXT(AU32,"0.#"),1)=".",FALSE,TRUE)</formula>
    </cfRule>
    <cfRule type="expression" dxfId="220" priority="244">
      <formula>IF(RIGHT(TEXT(AU32,"0.#"),1)=".",TRUE,FALSE)</formula>
    </cfRule>
  </conditionalFormatting>
  <conditionalFormatting sqref="AU30:AU31 AU28">
    <cfRule type="expression" dxfId="219" priority="241">
      <formula>IF(RIGHT(TEXT(AU28,"0.#"),1)=".",FALSE,TRUE)</formula>
    </cfRule>
    <cfRule type="expression" dxfId="218" priority="242">
      <formula>IF(RIGHT(TEXT(AU28,"0.#"),1)=".",TRUE,FALSE)</formula>
    </cfRule>
  </conditionalFormatting>
  <conditionalFormatting sqref="Y36">
    <cfRule type="expression" dxfId="217" priority="239">
      <formula>IF(RIGHT(TEXT(Y36,"0.#"),1)=".",FALSE,TRUE)</formula>
    </cfRule>
    <cfRule type="expression" dxfId="216" priority="240">
      <formula>IF(RIGHT(TEXT(Y36,"0.#"),1)=".",TRUE,FALSE)</formula>
    </cfRule>
  </conditionalFormatting>
  <conditionalFormatting sqref="Y40">
    <cfRule type="expression" dxfId="215" priority="237">
      <formula>IF(RIGHT(TEXT(Y40,"0.#"),1)=".",FALSE,TRUE)</formula>
    </cfRule>
    <cfRule type="expression" dxfId="214" priority="238">
      <formula>IF(RIGHT(TEXT(Y40,"0.#"),1)=".",TRUE,FALSE)</formula>
    </cfRule>
  </conditionalFormatting>
  <conditionalFormatting sqref="Y37:Y39 Y35">
    <cfRule type="expression" dxfId="213" priority="235">
      <formula>IF(RIGHT(TEXT(Y35,"0.#"),1)=".",FALSE,TRUE)</formula>
    </cfRule>
    <cfRule type="expression" dxfId="212" priority="236">
      <formula>IF(RIGHT(TEXT(Y35,"0.#"),1)=".",TRUE,FALSE)</formula>
    </cfRule>
  </conditionalFormatting>
  <conditionalFormatting sqref="AU36">
    <cfRule type="expression" dxfId="211" priority="233">
      <formula>IF(RIGHT(TEXT(AU36,"0.#"),1)=".",FALSE,TRUE)</formula>
    </cfRule>
    <cfRule type="expression" dxfId="210" priority="234">
      <formula>IF(RIGHT(TEXT(AU36,"0.#"),1)=".",TRUE,FALSE)</formula>
    </cfRule>
  </conditionalFormatting>
  <conditionalFormatting sqref="AU40">
    <cfRule type="expression" dxfId="209" priority="231">
      <formula>IF(RIGHT(TEXT(AU40,"0.#"),1)=".",FALSE,TRUE)</formula>
    </cfRule>
    <cfRule type="expression" dxfId="208" priority="232">
      <formula>IF(RIGHT(TEXT(AU40,"0.#"),1)=".",TRUE,FALSE)</formula>
    </cfRule>
  </conditionalFormatting>
  <conditionalFormatting sqref="AU37:AU39 AU35">
    <cfRule type="expression" dxfId="207" priority="229">
      <formula>IF(RIGHT(TEXT(AU35,"0.#"),1)=".",FALSE,TRUE)</formula>
    </cfRule>
    <cfRule type="expression" dxfId="206" priority="230">
      <formula>IF(RIGHT(TEXT(AU35,"0.#"),1)=".",TRUE,FALSE)</formula>
    </cfRule>
  </conditionalFormatting>
  <conditionalFormatting sqref="Y44">
    <cfRule type="expression" dxfId="205" priority="225">
      <formula>IF(RIGHT(TEXT(Y44,"0.#"),1)=".",FALSE,TRUE)</formula>
    </cfRule>
    <cfRule type="expression" dxfId="204" priority="226">
      <formula>IF(RIGHT(TEXT(Y44,"0.#"),1)=".",TRUE,FALSE)</formula>
    </cfRule>
  </conditionalFormatting>
  <conditionalFormatting sqref="Y43">
    <cfRule type="expression" dxfId="203" priority="223">
      <formula>IF(RIGHT(TEXT(Y43,"0.#"),1)=".",FALSE,TRUE)</formula>
    </cfRule>
    <cfRule type="expression" dxfId="202" priority="224">
      <formula>IF(RIGHT(TEXT(Y43,"0.#"),1)=".",TRUE,FALSE)</formula>
    </cfRule>
  </conditionalFormatting>
  <conditionalFormatting sqref="AU44">
    <cfRule type="expression" dxfId="201" priority="219">
      <formula>IF(RIGHT(TEXT(AU44,"0.#"),1)=".",FALSE,TRUE)</formula>
    </cfRule>
    <cfRule type="expression" dxfId="200" priority="220">
      <formula>IF(RIGHT(TEXT(AU44,"0.#"),1)=".",TRUE,FALSE)</formula>
    </cfRule>
  </conditionalFormatting>
  <conditionalFormatting sqref="AU43">
    <cfRule type="expression" dxfId="199" priority="217">
      <formula>IF(RIGHT(TEXT(AU43,"0.#"),1)=".",FALSE,TRUE)</formula>
    </cfRule>
    <cfRule type="expression" dxfId="198" priority="218">
      <formula>IF(RIGHT(TEXT(AU43,"0.#"),1)=".",TRUE,FALSE)</formula>
    </cfRule>
  </conditionalFormatting>
  <conditionalFormatting sqref="Y49">
    <cfRule type="expression" dxfId="197" priority="213">
      <formula>IF(RIGHT(TEXT(Y49,"0.#"),1)=".",FALSE,TRUE)</formula>
    </cfRule>
    <cfRule type="expression" dxfId="196" priority="214">
      <formula>IF(RIGHT(TEXT(Y49,"0.#"),1)=".",TRUE,FALSE)</formula>
    </cfRule>
  </conditionalFormatting>
  <conditionalFormatting sqref="Y48">
    <cfRule type="expression" dxfId="195" priority="211">
      <formula>IF(RIGHT(TEXT(Y48,"0.#"),1)=".",FALSE,TRUE)</formula>
    </cfRule>
    <cfRule type="expression" dxfId="194" priority="212">
      <formula>IF(RIGHT(TEXT(Y48,"0.#"),1)=".",TRUE,FALSE)</formula>
    </cfRule>
  </conditionalFormatting>
  <conditionalFormatting sqref="AU49">
    <cfRule type="expression" dxfId="193" priority="207">
      <formula>IF(RIGHT(TEXT(AU49,"0.#"),1)=".",FALSE,TRUE)</formula>
    </cfRule>
    <cfRule type="expression" dxfId="192" priority="208">
      <formula>IF(RIGHT(TEXT(AU49,"0.#"),1)=".",TRUE,FALSE)</formula>
    </cfRule>
  </conditionalFormatting>
  <conditionalFormatting sqref="Y53">
    <cfRule type="expression" dxfId="191" priority="189">
      <formula>IF(RIGHT(TEXT(Y53,"0.#"),1)=".",FALSE,TRUE)</formula>
    </cfRule>
    <cfRule type="expression" dxfId="190" priority="190">
      <formula>IF(RIGHT(TEXT(Y53,"0.#"),1)=".",TRUE,FALSE)</formula>
    </cfRule>
  </conditionalFormatting>
  <conditionalFormatting sqref="AU53">
    <cfRule type="expression" dxfId="189" priority="183">
      <formula>IF(RIGHT(TEXT(AU53,"0.#"),1)=".",FALSE,TRUE)</formula>
    </cfRule>
    <cfRule type="expression" dxfId="188" priority="184">
      <formula>IF(RIGHT(TEXT(AU53,"0.#"),1)=".",TRUE,FALSE)</formula>
    </cfRule>
  </conditionalFormatting>
  <conditionalFormatting sqref="Y57">
    <cfRule type="expression" dxfId="187" priority="169">
      <formula>IF(RIGHT(TEXT(Y57,"0.#"),1)=".",FALSE,TRUE)</formula>
    </cfRule>
    <cfRule type="expression" dxfId="186" priority="170">
      <formula>IF(RIGHT(TEXT(Y57,"0.#"),1)=".",TRUE,FALSE)</formula>
    </cfRule>
  </conditionalFormatting>
  <conditionalFormatting sqref="AU57">
    <cfRule type="expression" dxfId="185" priority="163">
      <formula>IF(RIGHT(TEXT(AU57,"0.#"),1)=".",FALSE,TRUE)</formula>
    </cfRule>
    <cfRule type="expression" dxfId="184" priority="164">
      <formula>IF(RIGHT(TEXT(AU57,"0.#"),1)=".",TRUE,FALSE)</formula>
    </cfRule>
  </conditionalFormatting>
  <conditionalFormatting sqref="Y61">
    <cfRule type="expression" dxfId="183" priority="157">
      <formula>IF(RIGHT(TEXT(Y61,"0.#"),1)=".",FALSE,TRUE)</formula>
    </cfRule>
    <cfRule type="expression" dxfId="182" priority="158">
      <formula>IF(RIGHT(TEXT(Y61,"0.#"),1)=".",TRUE,FALSE)</formula>
    </cfRule>
  </conditionalFormatting>
  <conditionalFormatting sqref="AU61">
    <cfRule type="expression" dxfId="181" priority="151">
      <formula>IF(RIGHT(TEXT(AU61,"0.#"),1)=".",FALSE,TRUE)</formula>
    </cfRule>
    <cfRule type="expression" dxfId="180" priority="152">
      <formula>IF(RIGHT(TEXT(AU61,"0.#"),1)=".",TRUE,FALSE)</formula>
    </cfRule>
  </conditionalFormatting>
  <conditionalFormatting sqref="Y8">
    <cfRule type="expression" dxfId="179" priority="37">
      <formula>IF(RIGHT(TEXT(Y8,"0.#"),1)=".",FALSE,TRUE)</formula>
    </cfRule>
    <cfRule type="expression" dxfId="178" priority="38">
      <formula>IF(RIGHT(TEXT(Y8,"0.#"),1)=".",TRUE,FALSE)</formula>
    </cfRule>
  </conditionalFormatting>
  <conditionalFormatting sqref="Y12">
    <cfRule type="expression" dxfId="177" priority="33">
      <formula>IF(RIGHT(TEXT(Y12,"0.#"),1)=".",FALSE,TRUE)</formula>
    </cfRule>
    <cfRule type="expression" dxfId="176" priority="34">
      <formula>IF(RIGHT(TEXT(Y12,"0.#"),1)=".",TRUE,FALSE)</formula>
    </cfRule>
  </conditionalFormatting>
  <conditionalFormatting sqref="AU13">
    <cfRule type="expression" dxfId="175" priority="31">
      <formula>IF(RIGHT(TEXT(AU13,"0.#"),1)=".",FALSE,TRUE)</formula>
    </cfRule>
    <cfRule type="expression" dxfId="174" priority="32">
      <formula>IF(RIGHT(TEXT(AU13,"0.#"),1)=".",TRUE,FALSE)</formula>
    </cfRule>
  </conditionalFormatting>
  <conditionalFormatting sqref="AU14:AU15 AU12">
    <cfRule type="expression" dxfId="173" priority="29">
      <formula>IF(RIGHT(TEXT(AU12,"0.#"),1)=".",FALSE,TRUE)</formula>
    </cfRule>
    <cfRule type="expression" dxfId="172" priority="30">
      <formula>IF(RIGHT(TEXT(AU12,"0.#"),1)=".",TRUE,FALSE)</formula>
    </cfRule>
  </conditionalFormatting>
  <conditionalFormatting sqref="Y21">
    <cfRule type="expression" dxfId="171" priority="27">
      <formula>IF(RIGHT(TEXT(Y21,"0.#"),1)=".",FALSE,TRUE)</formula>
    </cfRule>
    <cfRule type="expression" dxfId="170" priority="28">
      <formula>IF(RIGHT(TEXT(Y21,"0.#"),1)=".",TRUE,FALSE)</formula>
    </cfRule>
  </conditionalFormatting>
  <conditionalFormatting sqref="Y22:Y23 Y20">
    <cfRule type="expression" dxfId="169" priority="25">
      <formula>IF(RIGHT(TEXT(Y20,"0.#"),1)=".",FALSE,TRUE)</formula>
    </cfRule>
    <cfRule type="expression" dxfId="168" priority="26">
      <formula>IF(RIGHT(TEXT(Y20,"0.#"),1)=".",TRUE,FALSE)</formula>
    </cfRule>
  </conditionalFormatting>
  <conditionalFormatting sqref="AU48">
    <cfRule type="expression" dxfId="167" priority="23">
      <formula>IF(RIGHT(TEXT(AU48,"0.#"),1)=".",FALSE,TRUE)</formula>
    </cfRule>
    <cfRule type="expression" dxfId="166" priority="24">
      <formula>IF(RIGHT(TEXT(AU48,"0.#"),1)=".",TRUE,FALSE)</formula>
    </cfRule>
  </conditionalFormatting>
  <conditionalFormatting sqref="Y52">
    <cfRule type="expression" dxfId="165" priority="21">
      <formula>IF(RIGHT(TEXT(Y52,"0.#"),1)=".",FALSE,TRUE)</formula>
    </cfRule>
    <cfRule type="expression" dxfId="164" priority="22">
      <formula>IF(RIGHT(TEXT(Y52,"0.#"),1)=".",TRUE,FALSE)</formula>
    </cfRule>
  </conditionalFormatting>
  <conditionalFormatting sqref="AU52">
    <cfRule type="expression" dxfId="163" priority="19">
      <formula>IF(RIGHT(TEXT(AU52,"0.#"),1)=".",FALSE,TRUE)</formula>
    </cfRule>
    <cfRule type="expression" dxfId="162" priority="20">
      <formula>IF(RIGHT(TEXT(AU52,"0.#"),1)=".",TRUE,FALSE)</formula>
    </cfRule>
  </conditionalFormatting>
  <conditionalFormatting sqref="Y56">
    <cfRule type="expression" dxfId="161" priority="17">
      <formula>IF(RIGHT(TEXT(Y56,"0.#"),1)=".",FALSE,TRUE)</formula>
    </cfRule>
    <cfRule type="expression" dxfId="160" priority="18">
      <formula>IF(RIGHT(TEXT(Y56,"0.#"),1)=".",TRUE,FALSE)</formula>
    </cfRule>
  </conditionalFormatting>
  <conditionalFormatting sqref="AU60">
    <cfRule type="expression" dxfId="159" priority="11">
      <formula>IF(RIGHT(TEXT(AU60,"0.#"),1)=".",FALSE,TRUE)</formula>
    </cfRule>
    <cfRule type="expression" dxfId="158" priority="12">
      <formula>IF(RIGHT(TEXT(AU60,"0.#"),1)=".",TRUE,FALSE)</formula>
    </cfRule>
  </conditionalFormatting>
  <conditionalFormatting sqref="Y60">
    <cfRule type="expression" dxfId="157" priority="7">
      <formula>IF(RIGHT(TEXT(Y60,"0.#"),1)=".",FALSE,TRUE)</formula>
    </cfRule>
    <cfRule type="expression" dxfId="156" priority="8">
      <formula>IF(RIGHT(TEXT(Y60,"0.#"),1)=".",TRUE,FALSE)</formula>
    </cfRule>
  </conditionalFormatting>
  <conditionalFormatting sqref="AU4">
    <cfRule type="expression" dxfId="155" priority="5">
      <formula>IF(RIGHT(TEXT(AU4,"0.#"),1)=".",FALSE,TRUE)</formula>
    </cfRule>
    <cfRule type="expression" dxfId="154" priority="6">
      <formula>IF(RIGHT(TEXT(AU4,"0.#"),1)=".",TRUE,FALSE)</formula>
    </cfRule>
  </conditionalFormatting>
  <conditionalFormatting sqref="AU8">
    <cfRule type="expression" dxfId="153" priority="3">
      <formula>IF(RIGHT(TEXT(AU8,"0.#"),1)=".",FALSE,TRUE)</formula>
    </cfRule>
    <cfRule type="expression" dxfId="152" priority="4">
      <formula>IF(RIGHT(TEXT(AU8,"0.#"),1)=".",TRUE,FALSE)</formula>
    </cfRule>
  </conditionalFormatting>
  <conditionalFormatting sqref="AU56">
    <cfRule type="expression" dxfId="151" priority="1">
      <formula>IF(RIGHT(TEXT(AU56,"0.#"),1)=".",FALSE,TRUE)</formula>
    </cfRule>
    <cfRule type="expression" dxfId="150" priority="2">
      <formula>IF(RIGHT(TEXT(AU56,"0.#"),1)=".",TRUE,FALSE)</formula>
    </cfRule>
  </conditionalFormatting>
  <dataValidations count="1">
    <dataValidation type="custom" imeMode="disabled" allowBlank="1" showInputMessage="1" showErrorMessage="1" sqref="Y52:AB52 Y56:AB56 Y4:AB4 AU4:AX4 Y8:AB8 AU8:AX8 AU56:AX56 Y12:AB15 AU12:AX15 Y20:AB24 AU20:AX24 Y60:AB60 Y28:AB31 AU28:AX31 Y35:AB39 AU35:AX39 Y43:AB43 AU43:AX43 AU60:AX60 Y48:AB48 AU48:AX48 AU52:AX52 CM10:CP14 BQ10:BT1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40"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13"/>
  <sheetViews>
    <sheetView view="pageBreakPreview" zoomScale="85" zoomScaleNormal="75" zoomScaleSheetLayoutView="85" zoomScalePageLayoutView="70" workbookViewId="0"/>
  </sheetViews>
  <sheetFormatPr defaultColWidth="9" defaultRowHeight="13.5" x14ac:dyDescent="0.15"/>
  <cols>
    <col min="1" max="2" width="2.625" style="38" customWidth="1"/>
    <col min="3" max="33" width="2.625" style="54" customWidth="1"/>
    <col min="34" max="37" width="3.5" style="54" customWidth="1"/>
    <col min="38" max="41" width="2.625" style="54" customWidth="1"/>
    <col min="42" max="50" width="3.25" style="55" customWidth="1"/>
    <col min="51" max="51" width="11.12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x14ac:dyDescent="0.15">
      <c r="P1" s="55"/>
      <c r="Q1" s="55"/>
      <c r="R1" s="55"/>
      <c r="S1" s="55"/>
      <c r="T1" s="55"/>
      <c r="U1" s="55"/>
      <c r="V1" s="55"/>
      <c r="W1" s="55"/>
      <c r="X1" s="55"/>
      <c r="Y1" s="56"/>
      <c r="Z1" s="56"/>
      <c r="AA1" s="56"/>
      <c r="AB1" s="56"/>
      <c r="AC1" s="56"/>
      <c r="AD1" s="56"/>
      <c r="AE1" s="56"/>
      <c r="AF1" s="56"/>
      <c r="AG1" s="56"/>
      <c r="AH1" s="56"/>
      <c r="AI1" s="56"/>
      <c r="AJ1" s="56"/>
      <c r="AK1" s="56"/>
      <c r="AL1" s="56"/>
      <c r="AM1" s="56"/>
      <c r="AN1" s="56"/>
      <c r="AO1" s="56"/>
      <c r="AP1" s="57"/>
      <c r="AQ1" s="57"/>
      <c r="AR1" s="57"/>
      <c r="AS1" s="57"/>
      <c r="AT1" s="57"/>
      <c r="AU1" s="57"/>
      <c r="AV1" s="57"/>
      <c r="AW1" s="58"/>
    </row>
    <row r="2" spans="1:51" x14ac:dyDescent="0.15">
      <c r="A2" s="7"/>
      <c r="B2" s="90" t="s">
        <v>241</v>
      </c>
      <c r="C2" s="50"/>
      <c r="D2" s="50"/>
      <c r="E2" s="50"/>
      <c r="F2" s="50"/>
      <c r="G2" s="50"/>
      <c r="H2" s="50"/>
      <c r="I2" s="50"/>
      <c r="J2" s="50"/>
      <c r="K2" s="50"/>
      <c r="L2" s="50"/>
      <c r="M2" s="50"/>
      <c r="N2" s="50"/>
      <c r="O2" s="50"/>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1</v>
      </c>
    </row>
    <row r="3" spans="1:51" customFormat="1" ht="59.25" customHeight="1" x14ac:dyDescent="0.15">
      <c r="A3" s="768"/>
      <c r="B3" s="768"/>
      <c r="C3" s="768" t="s">
        <v>25</v>
      </c>
      <c r="D3" s="768"/>
      <c r="E3" s="768"/>
      <c r="F3" s="768"/>
      <c r="G3" s="768"/>
      <c r="H3" s="768"/>
      <c r="I3" s="768"/>
      <c r="J3" s="782" t="s">
        <v>222</v>
      </c>
      <c r="K3" s="783"/>
      <c r="L3" s="783"/>
      <c r="M3" s="783"/>
      <c r="N3" s="783"/>
      <c r="O3" s="783"/>
      <c r="P3" s="768" t="s">
        <v>26</v>
      </c>
      <c r="Q3" s="768"/>
      <c r="R3" s="768"/>
      <c r="S3" s="768"/>
      <c r="T3" s="768"/>
      <c r="U3" s="768"/>
      <c r="V3" s="768"/>
      <c r="W3" s="768"/>
      <c r="X3" s="768"/>
      <c r="Y3" s="784" t="s">
        <v>261</v>
      </c>
      <c r="Z3" s="784"/>
      <c r="AA3" s="784"/>
      <c r="AB3" s="784"/>
      <c r="AC3" s="782" t="s">
        <v>251</v>
      </c>
      <c r="AD3" s="782"/>
      <c r="AE3" s="782"/>
      <c r="AF3" s="782"/>
      <c r="AG3" s="782"/>
      <c r="AH3" s="784" t="s">
        <v>214</v>
      </c>
      <c r="AI3" s="768"/>
      <c r="AJ3" s="768"/>
      <c r="AK3" s="768"/>
      <c r="AL3" s="768" t="s">
        <v>20</v>
      </c>
      <c r="AM3" s="768"/>
      <c r="AN3" s="768"/>
      <c r="AO3" s="785"/>
      <c r="AP3" s="782" t="s">
        <v>223</v>
      </c>
      <c r="AQ3" s="782"/>
      <c r="AR3" s="782"/>
      <c r="AS3" s="782"/>
      <c r="AT3" s="782"/>
      <c r="AU3" s="782"/>
      <c r="AV3" s="782"/>
      <c r="AW3" s="782"/>
      <c r="AX3" s="782"/>
      <c r="AY3">
        <f>$AY$2</f>
        <v>1</v>
      </c>
    </row>
    <row r="4" spans="1:51" ht="45.6" customHeight="1" x14ac:dyDescent="0.15">
      <c r="A4" s="769">
        <v>1</v>
      </c>
      <c r="B4" s="769">
        <v>1</v>
      </c>
      <c r="C4" s="770" t="s">
        <v>663</v>
      </c>
      <c r="D4" s="770"/>
      <c r="E4" s="770"/>
      <c r="F4" s="770"/>
      <c r="G4" s="770"/>
      <c r="H4" s="770"/>
      <c r="I4" s="770"/>
      <c r="J4" s="771">
        <v>4010701019557</v>
      </c>
      <c r="K4" s="771"/>
      <c r="L4" s="771"/>
      <c r="M4" s="771"/>
      <c r="N4" s="771"/>
      <c r="O4" s="771"/>
      <c r="P4" s="772" t="s">
        <v>747</v>
      </c>
      <c r="Q4" s="772"/>
      <c r="R4" s="772"/>
      <c r="S4" s="772"/>
      <c r="T4" s="772"/>
      <c r="U4" s="772"/>
      <c r="V4" s="772"/>
      <c r="W4" s="772"/>
      <c r="X4" s="772"/>
      <c r="Y4" s="773">
        <v>3</v>
      </c>
      <c r="Z4" s="774"/>
      <c r="AA4" s="774"/>
      <c r="AB4" s="775"/>
      <c r="AC4" s="776" t="s">
        <v>75</v>
      </c>
      <c r="AD4" s="776"/>
      <c r="AE4" s="776"/>
      <c r="AF4" s="776"/>
      <c r="AG4" s="776"/>
      <c r="AH4" s="777" t="s">
        <v>733</v>
      </c>
      <c r="AI4" s="777"/>
      <c r="AJ4" s="777"/>
      <c r="AK4" s="777"/>
      <c r="AL4" s="778" t="s">
        <v>733</v>
      </c>
      <c r="AM4" s="779"/>
      <c r="AN4" s="779"/>
      <c r="AO4" s="780"/>
      <c r="AP4" s="781" t="s">
        <v>733</v>
      </c>
      <c r="AQ4" s="781"/>
      <c r="AR4" s="781"/>
      <c r="AS4" s="781"/>
      <c r="AT4" s="781"/>
      <c r="AU4" s="781"/>
      <c r="AV4" s="781"/>
      <c r="AW4" s="781"/>
      <c r="AX4" s="781"/>
      <c r="AY4">
        <f>$AY$2</f>
        <v>1</v>
      </c>
    </row>
    <row r="5" spans="1:51" x14ac:dyDescent="0.15">
      <c r="P5" s="55"/>
      <c r="Q5" s="55"/>
      <c r="R5" s="55"/>
      <c r="S5" s="55"/>
      <c r="T5" s="55"/>
      <c r="U5" s="55"/>
      <c r="V5" s="55"/>
      <c r="W5" s="55"/>
      <c r="X5" s="55"/>
      <c r="Y5" s="56"/>
      <c r="Z5" s="56"/>
      <c r="AA5" s="56"/>
      <c r="AB5" s="56"/>
      <c r="AC5" s="56"/>
      <c r="AD5" s="56"/>
      <c r="AE5" s="56"/>
      <c r="AF5" s="56"/>
      <c r="AG5" s="56"/>
      <c r="AH5" s="56"/>
      <c r="AI5" s="56"/>
      <c r="AJ5" s="56"/>
      <c r="AK5" s="56"/>
      <c r="AL5" s="56"/>
      <c r="AM5" s="56"/>
      <c r="AN5" s="56"/>
      <c r="AO5" s="56"/>
      <c r="AY5">
        <f>COUNTA($C$8)</f>
        <v>1</v>
      </c>
    </row>
    <row r="6" spans="1:51" x14ac:dyDescent="0.15">
      <c r="A6" s="7"/>
      <c r="B6" s="90" t="s">
        <v>242</v>
      </c>
      <c r="C6" s="50"/>
      <c r="D6" s="50"/>
      <c r="E6" s="50"/>
      <c r="F6" s="50"/>
      <c r="G6" s="50"/>
      <c r="H6" s="50"/>
      <c r="I6" s="50"/>
      <c r="J6" s="50"/>
      <c r="K6" s="50"/>
      <c r="L6" s="50"/>
      <c r="M6" s="50"/>
      <c r="N6" s="50"/>
      <c r="O6" s="50"/>
      <c r="P6" s="52"/>
      <c r="Q6" s="52"/>
      <c r="R6" s="52"/>
      <c r="S6" s="52"/>
      <c r="T6" s="52"/>
      <c r="U6" s="52"/>
      <c r="V6" s="52"/>
      <c r="W6" s="52"/>
      <c r="X6" s="52"/>
      <c r="Y6" s="53"/>
      <c r="Z6" s="53"/>
      <c r="AA6" s="53"/>
      <c r="AB6" s="53"/>
      <c r="AC6" s="53"/>
      <c r="AD6" s="53"/>
      <c r="AE6" s="53"/>
      <c r="AF6" s="53"/>
      <c r="AG6" s="53"/>
      <c r="AH6" s="53"/>
      <c r="AI6" s="53"/>
      <c r="AJ6" s="53"/>
      <c r="AK6" s="53"/>
      <c r="AL6" s="53"/>
      <c r="AM6" s="53"/>
      <c r="AN6" s="53"/>
      <c r="AO6" s="53"/>
      <c r="AP6" s="52"/>
      <c r="AQ6" s="52"/>
      <c r="AR6" s="52"/>
      <c r="AS6" s="52"/>
      <c r="AT6" s="52"/>
      <c r="AU6" s="52"/>
      <c r="AV6" s="52"/>
      <c r="AW6" s="52"/>
      <c r="AX6" s="52"/>
      <c r="AY6">
        <f>$AY$5</f>
        <v>1</v>
      </c>
    </row>
    <row r="7" spans="1:51" customFormat="1" ht="59.25" customHeight="1" x14ac:dyDescent="0.15">
      <c r="A7" s="768"/>
      <c r="B7" s="768"/>
      <c r="C7" s="768" t="s">
        <v>25</v>
      </c>
      <c r="D7" s="768"/>
      <c r="E7" s="768"/>
      <c r="F7" s="768"/>
      <c r="G7" s="768"/>
      <c r="H7" s="768"/>
      <c r="I7" s="768"/>
      <c r="J7" s="782" t="s">
        <v>222</v>
      </c>
      <c r="K7" s="783"/>
      <c r="L7" s="783"/>
      <c r="M7" s="783"/>
      <c r="N7" s="783"/>
      <c r="O7" s="783"/>
      <c r="P7" s="768" t="s">
        <v>26</v>
      </c>
      <c r="Q7" s="768"/>
      <c r="R7" s="768"/>
      <c r="S7" s="768"/>
      <c r="T7" s="768"/>
      <c r="U7" s="768"/>
      <c r="V7" s="768"/>
      <c r="W7" s="768"/>
      <c r="X7" s="768"/>
      <c r="Y7" s="784" t="s">
        <v>261</v>
      </c>
      <c r="Z7" s="784"/>
      <c r="AA7" s="784"/>
      <c r="AB7" s="784"/>
      <c r="AC7" s="782" t="s">
        <v>251</v>
      </c>
      <c r="AD7" s="782"/>
      <c r="AE7" s="782"/>
      <c r="AF7" s="782"/>
      <c r="AG7" s="782"/>
      <c r="AH7" s="784" t="s">
        <v>214</v>
      </c>
      <c r="AI7" s="768"/>
      <c r="AJ7" s="768"/>
      <c r="AK7" s="768"/>
      <c r="AL7" s="768" t="s">
        <v>20</v>
      </c>
      <c r="AM7" s="768"/>
      <c r="AN7" s="768"/>
      <c r="AO7" s="785"/>
      <c r="AP7" s="782" t="s">
        <v>223</v>
      </c>
      <c r="AQ7" s="782"/>
      <c r="AR7" s="782"/>
      <c r="AS7" s="782"/>
      <c r="AT7" s="782"/>
      <c r="AU7" s="782"/>
      <c r="AV7" s="782"/>
      <c r="AW7" s="782"/>
      <c r="AX7" s="782"/>
      <c r="AY7">
        <f>$AY$5</f>
        <v>1</v>
      </c>
    </row>
    <row r="8" spans="1:51" ht="44.45" customHeight="1" x14ac:dyDescent="0.15">
      <c r="A8" s="769">
        <v>1</v>
      </c>
      <c r="B8" s="769">
        <v>1</v>
      </c>
      <c r="C8" s="770" t="s">
        <v>664</v>
      </c>
      <c r="D8" s="770"/>
      <c r="E8" s="770"/>
      <c r="F8" s="770"/>
      <c r="G8" s="770"/>
      <c r="H8" s="770"/>
      <c r="I8" s="770"/>
      <c r="J8" s="771">
        <v>6010005018774</v>
      </c>
      <c r="K8" s="771"/>
      <c r="L8" s="771"/>
      <c r="M8" s="771"/>
      <c r="N8" s="771"/>
      <c r="O8" s="771"/>
      <c r="P8" s="772" t="s">
        <v>747</v>
      </c>
      <c r="Q8" s="772"/>
      <c r="R8" s="772"/>
      <c r="S8" s="772"/>
      <c r="T8" s="772"/>
      <c r="U8" s="772"/>
      <c r="V8" s="772"/>
      <c r="W8" s="772"/>
      <c r="X8" s="772"/>
      <c r="Y8" s="773">
        <v>185</v>
      </c>
      <c r="Z8" s="774"/>
      <c r="AA8" s="774"/>
      <c r="AB8" s="775"/>
      <c r="AC8" s="776" t="s">
        <v>75</v>
      </c>
      <c r="AD8" s="776"/>
      <c r="AE8" s="776"/>
      <c r="AF8" s="776"/>
      <c r="AG8" s="776"/>
      <c r="AH8" s="777" t="s">
        <v>733</v>
      </c>
      <c r="AI8" s="777"/>
      <c r="AJ8" s="777"/>
      <c r="AK8" s="777"/>
      <c r="AL8" s="778" t="s">
        <v>733</v>
      </c>
      <c r="AM8" s="779"/>
      <c r="AN8" s="779"/>
      <c r="AO8" s="780"/>
      <c r="AP8" s="781" t="s">
        <v>733</v>
      </c>
      <c r="AQ8" s="781"/>
      <c r="AR8" s="781"/>
      <c r="AS8" s="781"/>
      <c r="AT8" s="781"/>
      <c r="AU8" s="781"/>
      <c r="AV8" s="781"/>
      <c r="AW8" s="781"/>
      <c r="AX8" s="781"/>
      <c r="AY8">
        <f>$AY$5</f>
        <v>1</v>
      </c>
    </row>
    <row r="9" spans="1:51" x14ac:dyDescent="0.15">
      <c r="P9" s="55"/>
      <c r="Q9" s="55"/>
      <c r="R9" s="55"/>
      <c r="S9" s="55"/>
      <c r="T9" s="55"/>
      <c r="U9" s="55"/>
      <c r="V9" s="55"/>
      <c r="W9" s="55"/>
      <c r="X9" s="55"/>
      <c r="Y9" s="56"/>
      <c r="Z9" s="56"/>
      <c r="AA9" s="56"/>
      <c r="AB9" s="56"/>
      <c r="AC9" s="56"/>
      <c r="AD9" s="56"/>
      <c r="AE9" s="56"/>
      <c r="AF9" s="56"/>
      <c r="AG9" s="56"/>
      <c r="AH9" s="56"/>
      <c r="AI9" s="56"/>
      <c r="AJ9" s="56"/>
      <c r="AK9" s="56"/>
      <c r="AL9" s="56"/>
      <c r="AM9" s="56"/>
      <c r="AN9" s="56"/>
      <c r="AO9" s="56"/>
      <c r="AY9">
        <f>COUNTA($C$12)</f>
        <v>1</v>
      </c>
    </row>
    <row r="10" spans="1:51" x14ac:dyDescent="0.15">
      <c r="A10" s="7"/>
      <c r="B10" s="90" t="s">
        <v>177</v>
      </c>
      <c r="C10" s="50"/>
      <c r="D10" s="50"/>
      <c r="E10" s="50"/>
      <c r="F10" s="50"/>
      <c r="G10" s="50"/>
      <c r="H10" s="50"/>
      <c r="I10" s="50"/>
      <c r="J10" s="50"/>
      <c r="K10" s="50"/>
      <c r="L10" s="50"/>
      <c r="M10" s="50"/>
      <c r="N10" s="50"/>
      <c r="O10" s="50"/>
      <c r="P10" s="52"/>
      <c r="Q10" s="52"/>
      <c r="R10" s="52"/>
      <c r="S10" s="52"/>
      <c r="T10" s="52"/>
      <c r="U10" s="52"/>
      <c r="V10" s="52"/>
      <c r="W10" s="52"/>
      <c r="X10" s="52"/>
      <c r="Y10" s="53"/>
      <c r="Z10" s="53"/>
      <c r="AA10" s="53"/>
      <c r="AB10" s="53"/>
      <c r="AC10" s="53"/>
      <c r="AD10" s="53"/>
      <c r="AE10" s="53"/>
      <c r="AF10" s="53"/>
      <c r="AG10" s="53"/>
      <c r="AH10" s="53"/>
      <c r="AI10" s="53"/>
      <c r="AJ10" s="53"/>
      <c r="AK10" s="53"/>
      <c r="AL10" s="53"/>
      <c r="AM10" s="53"/>
      <c r="AN10" s="53"/>
      <c r="AO10" s="53"/>
      <c r="AP10" s="52"/>
      <c r="AQ10" s="52"/>
      <c r="AR10" s="52"/>
      <c r="AS10" s="52"/>
      <c r="AT10" s="52"/>
      <c r="AU10" s="52"/>
      <c r="AV10" s="52"/>
      <c r="AW10" s="52"/>
      <c r="AX10" s="52"/>
      <c r="AY10" s="30">
        <f>$AY$9</f>
        <v>1</v>
      </c>
    </row>
    <row r="11" spans="1:51" customFormat="1" ht="59.25" customHeight="1" x14ac:dyDescent="0.15">
      <c r="A11" s="768"/>
      <c r="B11" s="768"/>
      <c r="C11" s="768" t="s">
        <v>25</v>
      </c>
      <c r="D11" s="768"/>
      <c r="E11" s="768"/>
      <c r="F11" s="768"/>
      <c r="G11" s="768"/>
      <c r="H11" s="768"/>
      <c r="I11" s="768"/>
      <c r="J11" s="782" t="s">
        <v>222</v>
      </c>
      <c r="K11" s="783"/>
      <c r="L11" s="783"/>
      <c r="M11" s="783"/>
      <c r="N11" s="783"/>
      <c r="O11" s="783"/>
      <c r="P11" s="768" t="s">
        <v>26</v>
      </c>
      <c r="Q11" s="768"/>
      <c r="R11" s="768"/>
      <c r="S11" s="768"/>
      <c r="T11" s="768"/>
      <c r="U11" s="768"/>
      <c r="V11" s="768"/>
      <c r="W11" s="768"/>
      <c r="X11" s="768"/>
      <c r="Y11" s="784" t="s">
        <v>261</v>
      </c>
      <c r="Z11" s="784"/>
      <c r="AA11" s="784"/>
      <c r="AB11" s="784"/>
      <c r="AC11" s="782" t="s">
        <v>251</v>
      </c>
      <c r="AD11" s="782"/>
      <c r="AE11" s="782"/>
      <c r="AF11" s="782"/>
      <c r="AG11" s="782"/>
      <c r="AH11" s="784" t="s">
        <v>214</v>
      </c>
      <c r="AI11" s="768"/>
      <c r="AJ11" s="768"/>
      <c r="AK11" s="768"/>
      <c r="AL11" s="768" t="s">
        <v>20</v>
      </c>
      <c r="AM11" s="768"/>
      <c r="AN11" s="768"/>
      <c r="AO11" s="785"/>
      <c r="AP11" s="782" t="s">
        <v>223</v>
      </c>
      <c r="AQ11" s="782"/>
      <c r="AR11" s="782"/>
      <c r="AS11" s="782"/>
      <c r="AT11" s="782"/>
      <c r="AU11" s="782"/>
      <c r="AV11" s="782"/>
      <c r="AW11" s="782"/>
      <c r="AX11" s="782"/>
      <c r="AY11" s="30">
        <f t="shared" ref="AY11:AY12" si="0">$AY$9</f>
        <v>1</v>
      </c>
    </row>
    <row r="12" spans="1:51" ht="42.6" customHeight="1" x14ac:dyDescent="0.15">
      <c r="A12" s="769">
        <v>1</v>
      </c>
      <c r="B12" s="769">
        <v>1</v>
      </c>
      <c r="C12" s="770" t="s">
        <v>665</v>
      </c>
      <c r="D12" s="770"/>
      <c r="E12" s="770"/>
      <c r="F12" s="770"/>
      <c r="G12" s="770"/>
      <c r="H12" s="770"/>
      <c r="I12" s="770"/>
      <c r="J12" s="771">
        <v>6010001033273</v>
      </c>
      <c r="K12" s="771"/>
      <c r="L12" s="771"/>
      <c r="M12" s="771"/>
      <c r="N12" s="771"/>
      <c r="O12" s="771"/>
      <c r="P12" s="772" t="s">
        <v>747</v>
      </c>
      <c r="Q12" s="772"/>
      <c r="R12" s="772"/>
      <c r="S12" s="772"/>
      <c r="T12" s="772"/>
      <c r="U12" s="772"/>
      <c r="V12" s="772"/>
      <c r="W12" s="772"/>
      <c r="X12" s="772"/>
      <c r="Y12" s="773">
        <v>23</v>
      </c>
      <c r="Z12" s="774"/>
      <c r="AA12" s="774"/>
      <c r="AB12" s="775"/>
      <c r="AC12" s="776" t="s">
        <v>75</v>
      </c>
      <c r="AD12" s="776"/>
      <c r="AE12" s="776"/>
      <c r="AF12" s="776"/>
      <c r="AG12" s="776"/>
      <c r="AH12" s="777" t="s">
        <v>733</v>
      </c>
      <c r="AI12" s="777"/>
      <c r="AJ12" s="777"/>
      <c r="AK12" s="777"/>
      <c r="AL12" s="778" t="s">
        <v>733</v>
      </c>
      <c r="AM12" s="779"/>
      <c r="AN12" s="779"/>
      <c r="AO12" s="780"/>
      <c r="AP12" s="781" t="s">
        <v>733</v>
      </c>
      <c r="AQ12" s="781"/>
      <c r="AR12" s="781"/>
      <c r="AS12" s="781"/>
      <c r="AT12" s="781"/>
      <c r="AU12" s="781"/>
      <c r="AV12" s="781"/>
      <c r="AW12" s="781"/>
      <c r="AX12" s="781"/>
      <c r="AY12" s="30">
        <f t="shared" si="0"/>
        <v>1</v>
      </c>
    </row>
    <row r="13" spans="1:51" x14ac:dyDescent="0.15">
      <c r="P13" s="55"/>
      <c r="Q13" s="55"/>
      <c r="R13" s="55"/>
      <c r="S13" s="55"/>
      <c r="T13" s="55"/>
      <c r="U13" s="55"/>
      <c r="V13" s="55"/>
      <c r="W13" s="55"/>
      <c r="X13" s="55"/>
      <c r="Y13" s="56"/>
      <c r="Z13" s="56"/>
      <c r="AA13" s="56"/>
      <c r="AB13" s="56"/>
      <c r="AC13" s="56"/>
      <c r="AD13" s="56"/>
      <c r="AE13" s="56"/>
      <c r="AF13" s="56"/>
      <c r="AG13" s="56"/>
      <c r="AH13" s="56"/>
      <c r="AI13" s="56"/>
      <c r="AJ13" s="56"/>
      <c r="AK13" s="56"/>
      <c r="AL13" s="56"/>
      <c r="AM13" s="56"/>
      <c r="AN13" s="56"/>
      <c r="AO13" s="56"/>
      <c r="AY13">
        <f>COUNTA($C$16)</f>
        <v>1</v>
      </c>
    </row>
    <row r="14" spans="1:51" x14ac:dyDescent="0.15">
      <c r="A14" s="7"/>
      <c r="B14" s="90" t="s">
        <v>178</v>
      </c>
      <c r="C14" s="50"/>
      <c r="D14" s="50"/>
      <c r="E14" s="50"/>
      <c r="F14" s="50"/>
      <c r="G14" s="50"/>
      <c r="H14" s="50"/>
      <c r="I14" s="50"/>
      <c r="J14" s="50"/>
      <c r="K14" s="50"/>
      <c r="L14" s="50"/>
      <c r="M14" s="50"/>
      <c r="N14" s="50"/>
      <c r="O14" s="50"/>
      <c r="P14" s="52"/>
      <c r="Q14" s="52"/>
      <c r="R14" s="52"/>
      <c r="S14" s="52"/>
      <c r="T14" s="52"/>
      <c r="U14" s="52"/>
      <c r="V14" s="52"/>
      <c r="W14" s="52"/>
      <c r="X14" s="52"/>
      <c r="Y14" s="53"/>
      <c r="Z14" s="53"/>
      <c r="AA14" s="53"/>
      <c r="AB14" s="53"/>
      <c r="AC14" s="53"/>
      <c r="AD14" s="53"/>
      <c r="AE14" s="53"/>
      <c r="AF14" s="53"/>
      <c r="AG14" s="53"/>
      <c r="AH14" s="53"/>
      <c r="AI14" s="53"/>
      <c r="AJ14" s="53"/>
      <c r="AK14" s="53"/>
      <c r="AL14" s="53"/>
      <c r="AM14" s="53"/>
      <c r="AN14" s="53"/>
      <c r="AO14" s="53"/>
      <c r="AP14" s="52"/>
      <c r="AQ14" s="52"/>
      <c r="AR14" s="52"/>
      <c r="AS14" s="52"/>
      <c r="AT14" s="52"/>
      <c r="AU14" s="52"/>
      <c r="AV14" s="52"/>
      <c r="AW14" s="52"/>
      <c r="AX14" s="52"/>
      <c r="AY14" s="30">
        <f>$AY$13</f>
        <v>1</v>
      </c>
    </row>
    <row r="15" spans="1:51" customFormat="1" ht="59.25" customHeight="1" x14ac:dyDescent="0.15">
      <c r="A15" s="768"/>
      <c r="B15" s="768"/>
      <c r="C15" s="768" t="s">
        <v>25</v>
      </c>
      <c r="D15" s="768"/>
      <c r="E15" s="768"/>
      <c r="F15" s="768"/>
      <c r="G15" s="768"/>
      <c r="H15" s="768"/>
      <c r="I15" s="768"/>
      <c r="J15" s="782" t="s">
        <v>222</v>
      </c>
      <c r="K15" s="783"/>
      <c r="L15" s="783"/>
      <c r="M15" s="783"/>
      <c r="N15" s="783"/>
      <c r="O15" s="783"/>
      <c r="P15" s="768" t="s">
        <v>26</v>
      </c>
      <c r="Q15" s="768"/>
      <c r="R15" s="768"/>
      <c r="S15" s="768"/>
      <c r="T15" s="768"/>
      <c r="U15" s="768"/>
      <c r="V15" s="768"/>
      <c r="W15" s="768"/>
      <c r="X15" s="768"/>
      <c r="Y15" s="784" t="s">
        <v>261</v>
      </c>
      <c r="Z15" s="784"/>
      <c r="AA15" s="784"/>
      <c r="AB15" s="784"/>
      <c r="AC15" s="782" t="s">
        <v>251</v>
      </c>
      <c r="AD15" s="782"/>
      <c r="AE15" s="782"/>
      <c r="AF15" s="782"/>
      <c r="AG15" s="782"/>
      <c r="AH15" s="784" t="s">
        <v>214</v>
      </c>
      <c r="AI15" s="768"/>
      <c r="AJ15" s="768"/>
      <c r="AK15" s="768"/>
      <c r="AL15" s="768" t="s">
        <v>20</v>
      </c>
      <c r="AM15" s="768"/>
      <c r="AN15" s="768"/>
      <c r="AO15" s="785"/>
      <c r="AP15" s="782" t="s">
        <v>223</v>
      </c>
      <c r="AQ15" s="782"/>
      <c r="AR15" s="782"/>
      <c r="AS15" s="782"/>
      <c r="AT15" s="782"/>
      <c r="AU15" s="782"/>
      <c r="AV15" s="782"/>
      <c r="AW15" s="782"/>
      <c r="AX15" s="782"/>
      <c r="AY15" s="30">
        <f t="shared" ref="AY15:AY16" si="1">$AY$13</f>
        <v>1</v>
      </c>
    </row>
    <row r="16" spans="1:51" ht="43.15" customHeight="1" x14ac:dyDescent="0.15">
      <c r="A16" s="769">
        <v>1</v>
      </c>
      <c r="B16" s="769">
        <v>1</v>
      </c>
      <c r="C16" s="770" t="s">
        <v>666</v>
      </c>
      <c r="D16" s="770"/>
      <c r="E16" s="770"/>
      <c r="F16" s="770"/>
      <c r="G16" s="770"/>
      <c r="H16" s="770"/>
      <c r="I16" s="770"/>
      <c r="J16" s="771">
        <v>2010401056670</v>
      </c>
      <c r="K16" s="771"/>
      <c r="L16" s="771"/>
      <c r="M16" s="771"/>
      <c r="N16" s="771"/>
      <c r="O16" s="771"/>
      <c r="P16" s="772" t="s">
        <v>747</v>
      </c>
      <c r="Q16" s="772"/>
      <c r="R16" s="772"/>
      <c r="S16" s="772"/>
      <c r="T16" s="772"/>
      <c r="U16" s="772"/>
      <c r="V16" s="772"/>
      <c r="W16" s="772"/>
      <c r="X16" s="772"/>
      <c r="Y16" s="773">
        <v>12</v>
      </c>
      <c r="Z16" s="774"/>
      <c r="AA16" s="774"/>
      <c r="AB16" s="775"/>
      <c r="AC16" s="776" t="s">
        <v>75</v>
      </c>
      <c r="AD16" s="776"/>
      <c r="AE16" s="776"/>
      <c r="AF16" s="776"/>
      <c r="AG16" s="776"/>
      <c r="AH16" s="777" t="s">
        <v>733</v>
      </c>
      <c r="AI16" s="777"/>
      <c r="AJ16" s="777"/>
      <c r="AK16" s="777"/>
      <c r="AL16" s="778" t="s">
        <v>733</v>
      </c>
      <c r="AM16" s="779"/>
      <c r="AN16" s="779"/>
      <c r="AO16" s="780"/>
      <c r="AP16" s="781" t="s">
        <v>733</v>
      </c>
      <c r="AQ16" s="781"/>
      <c r="AR16" s="781"/>
      <c r="AS16" s="781"/>
      <c r="AT16" s="781"/>
      <c r="AU16" s="781"/>
      <c r="AV16" s="781"/>
      <c r="AW16" s="781"/>
      <c r="AX16" s="781"/>
      <c r="AY16" s="30">
        <f t="shared" si="1"/>
        <v>1</v>
      </c>
    </row>
    <row r="17" spans="1:51" x14ac:dyDescent="0.15">
      <c r="P17" s="55"/>
      <c r="Q17" s="55"/>
      <c r="R17" s="55"/>
      <c r="S17" s="55"/>
      <c r="T17" s="55"/>
      <c r="U17" s="55"/>
      <c r="V17" s="55"/>
      <c r="W17" s="55"/>
      <c r="X17" s="55"/>
      <c r="Y17" s="56"/>
      <c r="Z17" s="56"/>
      <c r="AA17" s="56"/>
      <c r="AB17" s="56"/>
      <c r="AC17" s="56"/>
      <c r="AD17" s="56"/>
      <c r="AE17" s="56"/>
      <c r="AF17" s="56"/>
      <c r="AG17" s="56"/>
      <c r="AH17" s="56"/>
      <c r="AI17" s="56"/>
      <c r="AJ17" s="56"/>
      <c r="AK17" s="56"/>
      <c r="AL17" s="56"/>
      <c r="AM17" s="56"/>
      <c r="AN17" s="56"/>
      <c r="AO17" s="56"/>
      <c r="AY17">
        <f>COUNTA($C$20)</f>
        <v>1</v>
      </c>
    </row>
    <row r="18" spans="1:51" x14ac:dyDescent="0.15">
      <c r="A18" s="7"/>
      <c r="B18" s="90" t="s">
        <v>179</v>
      </c>
      <c r="C18" s="50"/>
      <c r="D18" s="50"/>
      <c r="E18" s="50"/>
      <c r="F18" s="50"/>
      <c r="G18" s="50"/>
      <c r="H18" s="50"/>
      <c r="I18" s="50"/>
      <c r="J18" s="50"/>
      <c r="K18" s="50"/>
      <c r="L18" s="50"/>
      <c r="M18" s="50"/>
      <c r="N18" s="50"/>
      <c r="O18" s="50"/>
      <c r="P18" s="52"/>
      <c r="Q18" s="52"/>
      <c r="R18" s="52"/>
      <c r="S18" s="52"/>
      <c r="T18" s="52"/>
      <c r="U18" s="52"/>
      <c r="V18" s="52"/>
      <c r="W18" s="52"/>
      <c r="X18" s="52"/>
      <c r="Y18" s="53"/>
      <c r="Z18" s="53"/>
      <c r="AA18" s="53"/>
      <c r="AB18" s="53"/>
      <c r="AC18" s="53"/>
      <c r="AD18" s="53"/>
      <c r="AE18" s="53"/>
      <c r="AF18" s="53"/>
      <c r="AG18" s="53"/>
      <c r="AH18" s="53"/>
      <c r="AI18" s="53"/>
      <c r="AJ18" s="53"/>
      <c r="AK18" s="53"/>
      <c r="AL18" s="53"/>
      <c r="AM18" s="53"/>
      <c r="AN18" s="53"/>
      <c r="AO18" s="53"/>
      <c r="AP18" s="52"/>
      <c r="AQ18" s="52"/>
      <c r="AR18" s="52"/>
      <c r="AS18" s="52"/>
      <c r="AT18" s="52"/>
      <c r="AU18" s="52"/>
      <c r="AV18" s="52"/>
      <c r="AW18" s="52"/>
      <c r="AX18" s="52"/>
      <c r="AY18" s="30">
        <f>$AY$17</f>
        <v>1</v>
      </c>
    </row>
    <row r="19" spans="1:51" customFormat="1" ht="58.9" customHeight="1" x14ac:dyDescent="0.15">
      <c r="A19" s="768"/>
      <c r="B19" s="768"/>
      <c r="C19" s="768" t="s">
        <v>25</v>
      </c>
      <c r="D19" s="768"/>
      <c r="E19" s="768"/>
      <c r="F19" s="768"/>
      <c r="G19" s="768"/>
      <c r="H19" s="768"/>
      <c r="I19" s="768"/>
      <c r="J19" s="782" t="s">
        <v>222</v>
      </c>
      <c r="K19" s="783"/>
      <c r="L19" s="783"/>
      <c r="M19" s="783"/>
      <c r="N19" s="783"/>
      <c r="O19" s="783"/>
      <c r="P19" s="768" t="s">
        <v>26</v>
      </c>
      <c r="Q19" s="768"/>
      <c r="R19" s="768"/>
      <c r="S19" s="768"/>
      <c r="T19" s="768"/>
      <c r="U19" s="768"/>
      <c r="V19" s="768"/>
      <c r="W19" s="768"/>
      <c r="X19" s="768"/>
      <c r="Y19" s="784" t="s">
        <v>261</v>
      </c>
      <c r="Z19" s="784"/>
      <c r="AA19" s="784"/>
      <c r="AB19" s="784"/>
      <c r="AC19" s="782" t="s">
        <v>251</v>
      </c>
      <c r="AD19" s="782"/>
      <c r="AE19" s="782"/>
      <c r="AF19" s="782"/>
      <c r="AG19" s="782"/>
      <c r="AH19" s="784" t="s">
        <v>214</v>
      </c>
      <c r="AI19" s="768"/>
      <c r="AJ19" s="768"/>
      <c r="AK19" s="768"/>
      <c r="AL19" s="768" t="s">
        <v>20</v>
      </c>
      <c r="AM19" s="768"/>
      <c r="AN19" s="768"/>
      <c r="AO19" s="785"/>
      <c r="AP19" s="782" t="s">
        <v>223</v>
      </c>
      <c r="AQ19" s="782"/>
      <c r="AR19" s="782"/>
      <c r="AS19" s="782"/>
      <c r="AT19" s="782"/>
      <c r="AU19" s="782"/>
      <c r="AV19" s="782"/>
      <c r="AW19" s="782"/>
      <c r="AX19" s="782"/>
      <c r="AY19" s="30">
        <f t="shared" ref="AY19:AY20" si="2">$AY$17</f>
        <v>1</v>
      </c>
    </row>
    <row r="20" spans="1:51" ht="47.45" customHeight="1" x14ac:dyDescent="0.15">
      <c r="A20" s="769">
        <v>1</v>
      </c>
      <c r="B20" s="769">
        <v>1</v>
      </c>
      <c r="C20" s="770" t="s">
        <v>667</v>
      </c>
      <c r="D20" s="770"/>
      <c r="E20" s="770"/>
      <c r="F20" s="770"/>
      <c r="G20" s="770"/>
      <c r="H20" s="770"/>
      <c r="I20" s="770"/>
      <c r="J20" s="771">
        <v>5011001102168</v>
      </c>
      <c r="K20" s="771"/>
      <c r="L20" s="771"/>
      <c r="M20" s="771"/>
      <c r="N20" s="771"/>
      <c r="O20" s="771"/>
      <c r="P20" s="772" t="s">
        <v>747</v>
      </c>
      <c r="Q20" s="772"/>
      <c r="R20" s="772"/>
      <c r="S20" s="772"/>
      <c r="T20" s="772"/>
      <c r="U20" s="772"/>
      <c r="V20" s="772"/>
      <c r="W20" s="772"/>
      <c r="X20" s="772"/>
      <c r="Y20" s="773">
        <v>0.2</v>
      </c>
      <c r="Z20" s="774"/>
      <c r="AA20" s="774"/>
      <c r="AB20" s="775"/>
      <c r="AC20" s="776" t="s">
        <v>75</v>
      </c>
      <c r="AD20" s="776"/>
      <c r="AE20" s="776"/>
      <c r="AF20" s="776"/>
      <c r="AG20" s="776"/>
      <c r="AH20" s="777" t="s">
        <v>733</v>
      </c>
      <c r="AI20" s="777"/>
      <c r="AJ20" s="777"/>
      <c r="AK20" s="777"/>
      <c r="AL20" s="778" t="s">
        <v>733</v>
      </c>
      <c r="AM20" s="779"/>
      <c r="AN20" s="779"/>
      <c r="AO20" s="780"/>
      <c r="AP20" s="781" t="s">
        <v>733</v>
      </c>
      <c r="AQ20" s="781"/>
      <c r="AR20" s="781"/>
      <c r="AS20" s="781"/>
      <c r="AT20" s="781"/>
      <c r="AU20" s="781"/>
      <c r="AV20" s="781"/>
      <c r="AW20" s="781"/>
      <c r="AX20" s="781"/>
      <c r="AY20" s="30">
        <f t="shared" si="2"/>
        <v>1</v>
      </c>
    </row>
    <row r="21" spans="1:51" x14ac:dyDescent="0.15">
      <c r="P21" s="55"/>
      <c r="Q21" s="55"/>
      <c r="R21" s="55"/>
      <c r="S21" s="55"/>
      <c r="T21" s="55"/>
      <c r="U21" s="55"/>
      <c r="V21" s="55"/>
      <c r="W21" s="55"/>
      <c r="X21" s="55"/>
      <c r="Y21" s="56"/>
      <c r="Z21" s="56"/>
      <c r="AA21" s="56"/>
      <c r="AB21" s="56"/>
      <c r="AC21" s="56"/>
      <c r="AD21" s="56"/>
      <c r="AE21" s="56"/>
      <c r="AF21" s="56"/>
      <c r="AG21" s="56"/>
      <c r="AH21" s="56"/>
      <c r="AI21" s="56"/>
      <c r="AJ21" s="56"/>
      <c r="AK21" s="56"/>
      <c r="AL21" s="56"/>
      <c r="AM21" s="56"/>
      <c r="AN21" s="56"/>
      <c r="AO21" s="56"/>
      <c r="AY21">
        <f>COUNTA($C$24)</f>
        <v>1</v>
      </c>
    </row>
    <row r="22" spans="1:51" x14ac:dyDescent="0.15">
      <c r="A22" s="7"/>
      <c r="B22" s="90" t="s">
        <v>180</v>
      </c>
      <c r="C22" s="50"/>
      <c r="D22" s="50"/>
      <c r="E22" s="50"/>
      <c r="F22" s="50"/>
      <c r="G22" s="50"/>
      <c r="H22" s="50"/>
      <c r="I22" s="50"/>
      <c r="J22" s="50"/>
      <c r="K22" s="50"/>
      <c r="L22" s="50"/>
      <c r="M22" s="50"/>
      <c r="N22" s="50"/>
      <c r="O22" s="50"/>
      <c r="P22" s="52"/>
      <c r="Q22" s="52"/>
      <c r="R22" s="52"/>
      <c r="S22" s="52"/>
      <c r="T22" s="52"/>
      <c r="U22" s="52"/>
      <c r="V22" s="52"/>
      <c r="W22" s="52"/>
      <c r="X22" s="52"/>
      <c r="Y22" s="53"/>
      <c r="Z22" s="53"/>
      <c r="AA22" s="53"/>
      <c r="AB22" s="53"/>
      <c r="AC22" s="53"/>
      <c r="AD22" s="53"/>
      <c r="AE22" s="53"/>
      <c r="AF22" s="53"/>
      <c r="AG22" s="53"/>
      <c r="AH22" s="53"/>
      <c r="AI22" s="53"/>
      <c r="AJ22" s="53"/>
      <c r="AK22" s="53"/>
      <c r="AL22" s="53"/>
      <c r="AM22" s="53"/>
      <c r="AN22" s="53"/>
      <c r="AO22" s="53"/>
      <c r="AP22" s="52"/>
      <c r="AQ22" s="52"/>
      <c r="AR22" s="52"/>
      <c r="AS22" s="52"/>
      <c r="AT22" s="52"/>
      <c r="AU22" s="52"/>
      <c r="AV22" s="52"/>
      <c r="AW22" s="52"/>
      <c r="AX22" s="52"/>
      <c r="AY22" s="30">
        <f>$AY$21</f>
        <v>1</v>
      </c>
    </row>
    <row r="23" spans="1:51" customFormat="1" ht="59.25" customHeight="1" x14ac:dyDescent="0.15">
      <c r="A23" s="768"/>
      <c r="B23" s="768"/>
      <c r="C23" s="768" t="s">
        <v>25</v>
      </c>
      <c r="D23" s="768"/>
      <c r="E23" s="768"/>
      <c r="F23" s="768"/>
      <c r="G23" s="768"/>
      <c r="H23" s="768"/>
      <c r="I23" s="768"/>
      <c r="J23" s="782" t="s">
        <v>222</v>
      </c>
      <c r="K23" s="783"/>
      <c r="L23" s="783"/>
      <c r="M23" s="783"/>
      <c r="N23" s="783"/>
      <c r="O23" s="783"/>
      <c r="P23" s="768" t="s">
        <v>26</v>
      </c>
      <c r="Q23" s="768"/>
      <c r="R23" s="768"/>
      <c r="S23" s="768"/>
      <c r="T23" s="768"/>
      <c r="U23" s="768"/>
      <c r="V23" s="768"/>
      <c r="W23" s="768"/>
      <c r="X23" s="768"/>
      <c r="Y23" s="784" t="s">
        <v>261</v>
      </c>
      <c r="Z23" s="784"/>
      <c r="AA23" s="784"/>
      <c r="AB23" s="784"/>
      <c r="AC23" s="782" t="s">
        <v>251</v>
      </c>
      <c r="AD23" s="782"/>
      <c r="AE23" s="782"/>
      <c r="AF23" s="782"/>
      <c r="AG23" s="782"/>
      <c r="AH23" s="784" t="s">
        <v>214</v>
      </c>
      <c r="AI23" s="768"/>
      <c r="AJ23" s="768"/>
      <c r="AK23" s="768"/>
      <c r="AL23" s="768" t="s">
        <v>20</v>
      </c>
      <c r="AM23" s="768"/>
      <c r="AN23" s="768"/>
      <c r="AO23" s="785"/>
      <c r="AP23" s="782" t="s">
        <v>223</v>
      </c>
      <c r="AQ23" s="782"/>
      <c r="AR23" s="782"/>
      <c r="AS23" s="782"/>
      <c r="AT23" s="782"/>
      <c r="AU23" s="782"/>
      <c r="AV23" s="782"/>
      <c r="AW23" s="782"/>
      <c r="AX23" s="782"/>
      <c r="AY23" s="30">
        <f t="shared" ref="AY23:AY24" si="3">$AY$21</f>
        <v>1</v>
      </c>
    </row>
    <row r="24" spans="1:51" ht="45" customHeight="1" x14ac:dyDescent="0.15">
      <c r="A24" s="769">
        <v>1</v>
      </c>
      <c r="B24" s="769">
        <v>1</v>
      </c>
      <c r="C24" s="770" t="s">
        <v>668</v>
      </c>
      <c r="D24" s="770"/>
      <c r="E24" s="770"/>
      <c r="F24" s="770"/>
      <c r="G24" s="770"/>
      <c r="H24" s="770"/>
      <c r="I24" s="770"/>
      <c r="J24" s="771">
        <v>2010401130731</v>
      </c>
      <c r="K24" s="771"/>
      <c r="L24" s="771"/>
      <c r="M24" s="771"/>
      <c r="N24" s="771"/>
      <c r="O24" s="771"/>
      <c r="P24" s="772" t="s">
        <v>747</v>
      </c>
      <c r="Q24" s="772"/>
      <c r="R24" s="772"/>
      <c r="S24" s="772"/>
      <c r="T24" s="772"/>
      <c r="U24" s="772"/>
      <c r="V24" s="772"/>
      <c r="W24" s="772"/>
      <c r="X24" s="772"/>
      <c r="Y24" s="773">
        <v>0.6</v>
      </c>
      <c r="Z24" s="774"/>
      <c r="AA24" s="774"/>
      <c r="AB24" s="775"/>
      <c r="AC24" s="776" t="s">
        <v>75</v>
      </c>
      <c r="AD24" s="776"/>
      <c r="AE24" s="776"/>
      <c r="AF24" s="776"/>
      <c r="AG24" s="776"/>
      <c r="AH24" s="777" t="s">
        <v>733</v>
      </c>
      <c r="AI24" s="777"/>
      <c r="AJ24" s="777"/>
      <c r="AK24" s="777"/>
      <c r="AL24" s="778" t="s">
        <v>733</v>
      </c>
      <c r="AM24" s="779"/>
      <c r="AN24" s="779"/>
      <c r="AO24" s="780"/>
      <c r="AP24" s="781" t="s">
        <v>733</v>
      </c>
      <c r="AQ24" s="781"/>
      <c r="AR24" s="781"/>
      <c r="AS24" s="781"/>
      <c r="AT24" s="781"/>
      <c r="AU24" s="781"/>
      <c r="AV24" s="781"/>
      <c r="AW24" s="781"/>
      <c r="AX24" s="781"/>
      <c r="AY24" s="30">
        <f t="shared" si="3"/>
        <v>1</v>
      </c>
    </row>
    <row r="25" spans="1:51" x14ac:dyDescent="0.15">
      <c r="P25" s="55"/>
      <c r="Q25" s="55"/>
      <c r="R25" s="55"/>
      <c r="S25" s="55"/>
      <c r="T25" s="55"/>
      <c r="U25" s="55"/>
      <c r="V25" s="55"/>
      <c r="W25" s="55"/>
      <c r="X25" s="55"/>
      <c r="Y25" s="56"/>
      <c r="Z25" s="56"/>
      <c r="AA25" s="56"/>
      <c r="AB25" s="56"/>
      <c r="AC25" s="56"/>
      <c r="AD25" s="56"/>
      <c r="AE25" s="56"/>
      <c r="AF25" s="56"/>
      <c r="AG25" s="56"/>
      <c r="AH25" s="56"/>
      <c r="AI25" s="56"/>
      <c r="AJ25" s="56"/>
      <c r="AK25" s="56"/>
      <c r="AL25" s="56"/>
      <c r="AM25" s="56"/>
      <c r="AN25" s="56"/>
      <c r="AO25" s="56"/>
      <c r="AY25">
        <f>COUNTA($C$28)</f>
        <v>1</v>
      </c>
    </row>
    <row r="26" spans="1:51" x14ac:dyDescent="0.15">
      <c r="A26" s="7"/>
      <c r="B26" s="90" t="s">
        <v>181</v>
      </c>
      <c r="C26" s="50"/>
      <c r="D26" s="50"/>
      <c r="E26" s="50"/>
      <c r="F26" s="50"/>
      <c r="G26" s="50"/>
      <c r="H26" s="50"/>
      <c r="I26" s="50"/>
      <c r="J26" s="50"/>
      <c r="K26" s="50"/>
      <c r="L26" s="50"/>
      <c r="M26" s="50"/>
      <c r="N26" s="50"/>
      <c r="O26" s="50"/>
      <c r="P26" s="52"/>
      <c r="Q26" s="52"/>
      <c r="R26" s="52"/>
      <c r="S26" s="52"/>
      <c r="T26" s="52"/>
      <c r="U26" s="52"/>
      <c r="V26" s="52"/>
      <c r="W26" s="52"/>
      <c r="X26" s="52"/>
      <c r="Y26" s="53"/>
      <c r="Z26" s="53"/>
      <c r="AA26" s="53"/>
      <c r="AB26" s="53"/>
      <c r="AC26" s="53"/>
      <c r="AD26" s="53"/>
      <c r="AE26" s="53"/>
      <c r="AF26" s="53"/>
      <c r="AG26" s="53"/>
      <c r="AH26" s="53"/>
      <c r="AI26" s="53"/>
      <c r="AJ26" s="53"/>
      <c r="AK26" s="53"/>
      <c r="AL26" s="53"/>
      <c r="AM26" s="53"/>
      <c r="AN26" s="53"/>
      <c r="AO26" s="53"/>
      <c r="AP26" s="52"/>
      <c r="AQ26" s="52"/>
      <c r="AR26" s="52"/>
      <c r="AS26" s="52"/>
      <c r="AT26" s="52"/>
      <c r="AU26" s="52"/>
      <c r="AV26" s="52"/>
      <c r="AW26" s="52"/>
      <c r="AX26" s="52"/>
      <c r="AY26" s="30">
        <f>$AY$25</f>
        <v>1</v>
      </c>
    </row>
    <row r="27" spans="1:51" customFormat="1" ht="59.25" customHeight="1" x14ac:dyDescent="0.15">
      <c r="A27" s="768"/>
      <c r="B27" s="768"/>
      <c r="C27" s="768" t="s">
        <v>25</v>
      </c>
      <c r="D27" s="768"/>
      <c r="E27" s="768"/>
      <c r="F27" s="768"/>
      <c r="G27" s="768"/>
      <c r="H27" s="768"/>
      <c r="I27" s="768"/>
      <c r="J27" s="782" t="s">
        <v>222</v>
      </c>
      <c r="K27" s="783"/>
      <c r="L27" s="783"/>
      <c r="M27" s="783"/>
      <c r="N27" s="783"/>
      <c r="O27" s="783"/>
      <c r="P27" s="768" t="s">
        <v>26</v>
      </c>
      <c r="Q27" s="768"/>
      <c r="R27" s="768"/>
      <c r="S27" s="768"/>
      <c r="T27" s="768"/>
      <c r="U27" s="768"/>
      <c r="V27" s="768"/>
      <c r="W27" s="768"/>
      <c r="X27" s="768"/>
      <c r="Y27" s="784" t="s">
        <v>261</v>
      </c>
      <c r="Z27" s="784"/>
      <c r="AA27" s="784"/>
      <c r="AB27" s="784"/>
      <c r="AC27" s="782" t="s">
        <v>251</v>
      </c>
      <c r="AD27" s="782"/>
      <c r="AE27" s="782"/>
      <c r="AF27" s="782"/>
      <c r="AG27" s="782"/>
      <c r="AH27" s="784" t="s">
        <v>214</v>
      </c>
      <c r="AI27" s="768"/>
      <c r="AJ27" s="768"/>
      <c r="AK27" s="768"/>
      <c r="AL27" s="768" t="s">
        <v>20</v>
      </c>
      <c r="AM27" s="768"/>
      <c r="AN27" s="768"/>
      <c r="AO27" s="785"/>
      <c r="AP27" s="782" t="s">
        <v>223</v>
      </c>
      <c r="AQ27" s="782"/>
      <c r="AR27" s="782"/>
      <c r="AS27" s="782"/>
      <c r="AT27" s="782"/>
      <c r="AU27" s="782"/>
      <c r="AV27" s="782"/>
      <c r="AW27" s="782"/>
      <c r="AX27" s="782"/>
      <c r="AY27" s="30">
        <f t="shared" ref="AY27:AY28" si="4">$AY$25</f>
        <v>1</v>
      </c>
    </row>
    <row r="28" spans="1:51" ht="46.15" customHeight="1" x14ac:dyDescent="0.15">
      <c r="A28" s="769">
        <v>1</v>
      </c>
      <c r="B28" s="769">
        <v>1</v>
      </c>
      <c r="C28" s="770" t="s">
        <v>789</v>
      </c>
      <c r="D28" s="770"/>
      <c r="E28" s="770"/>
      <c r="F28" s="770"/>
      <c r="G28" s="770"/>
      <c r="H28" s="770"/>
      <c r="I28" s="770"/>
      <c r="J28" s="771">
        <v>5010001153857</v>
      </c>
      <c r="K28" s="771"/>
      <c r="L28" s="771"/>
      <c r="M28" s="771"/>
      <c r="N28" s="771"/>
      <c r="O28" s="771"/>
      <c r="P28" s="772" t="s">
        <v>747</v>
      </c>
      <c r="Q28" s="772"/>
      <c r="R28" s="772"/>
      <c r="S28" s="772"/>
      <c r="T28" s="772"/>
      <c r="U28" s="772"/>
      <c r="V28" s="772"/>
      <c r="W28" s="772"/>
      <c r="X28" s="772"/>
      <c r="Y28" s="773">
        <v>4</v>
      </c>
      <c r="Z28" s="774"/>
      <c r="AA28" s="774"/>
      <c r="AB28" s="775"/>
      <c r="AC28" s="776" t="s">
        <v>75</v>
      </c>
      <c r="AD28" s="776"/>
      <c r="AE28" s="776"/>
      <c r="AF28" s="776"/>
      <c r="AG28" s="776"/>
      <c r="AH28" s="777" t="s">
        <v>733</v>
      </c>
      <c r="AI28" s="777"/>
      <c r="AJ28" s="777"/>
      <c r="AK28" s="777"/>
      <c r="AL28" s="778" t="s">
        <v>733</v>
      </c>
      <c r="AM28" s="779"/>
      <c r="AN28" s="779"/>
      <c r="AO28" s="780"/>
      <c r="AP28" s="781" t="s">
        <v>733</v>
      </c>
      <c r="AQ28" s="781"/>
      <c r="AR28" s="781"/>
      <c r="AS28" s="781"/>
      <c r="AT28" s="781"/>
      <c r="AU28" s="781"/>
      <c r="AV28" s="781"/>
      <c r="AW28" s="781"/>
      <c r="AX28" s="781"/>
      <c r="AY28" s="30">
        <f t="shared" si="4"/>
        <v>1</v>
      </c>
    </row>
    <row r="29" spans="1:51" x14ac:dyDescent="0.15">
      <c r="P29" s="55"/>
      <c r="Q29" s="55"/>
      <c r="R29" s="55"/>
      <c r="S29" s="55"/>
      <c r="T29" s="55"/>
      <c r="U29" s="55"/>
      <c r="V29" s="55"/>
      <c r="W29" s="55"/>
      <c r="X29" s="55"/>
      <c r="Y29" s="56"/>
      <c r="Z29" s="56"/>
      <c r="AA29" s="56"/>
      <c r="AB29" s="56"/>
      <c r="AC29" s="56"/>
      <c r="AD29" s="56"/>
      <c r="AE29" s="56"/>
      <c r="AF29" s="56"/>
      <c r="AG29" s="56"/>
      <c r="AH29" s="56"/>
      <c r="AI29" s="56"/>
      <c r="AJ29" s="56"/>
      <c r="AK29" s="56"/>
      <c r="AL29" s="56"/>
      <c r="AM29" s="56"/>
      <c r="AN29" s="56"/>
      <c r="AO29" s="56"/>
      <c r="AY29">
        <f>COUNTA($C$32)</f>
        <v>1</v>
      </c>
    </row>
    <row r="30" spans="1:51" x14ac:dyDescent="0.15">
      <c r="A30" s="7"/>
      <c r="B30" s="90" t="s">
        <v>182</v>
      </c>
      <c r="C30" s="50"/>
      <c r="D30" s="50"/>
      <c r="E30" s="50"/>
      <c r="F30" s="50"/>
      <c r="G30" s="50"/>
      <c r="H30" s="50"/>
      <c r="I30" s="50"/>
      <c r="J30" s="50"/>
      <c r="K30" s="50"/>
      <c r="L30" s="50"/>
      <c r="M30" s="50"/>
      <c r="N30" s="50"/>
      <c r="O30" s="50"/>
      <c r="P30" s="52"/>
      <c r="Q30" s="52"/>
      <c r="R30" s="52"/>
      <c r="S30" s="52"/>
      <c r="T30" s="52"/>
      <c r="U30" s="52"/>
      <c r="V30" s="52"/>
      <c r="W30" s="52"/>
      <c r="X30" s="52"/>
      <c r="Y30" s="53"/>
      <c r="Z30" s="53"/>
      <c r="AA30" s="53"/>
      <c r="AB30" s="53"/>
      <c r="AC30" s="53"/>
      <c r="AD30" s="53"/>
      <c r="AE30" s="53"/>
      <c r="AF30" s="53"/>
      <c r="AG30" s="53"/>
      <c r="AH30" s="53"/>
      <c r="AI30" s="53"/>
      <c r="AJ30" s="53"/>
      <c r="AK30" s="53"/>
      <c r="AL30" s="53"/>
      <c r="AM30" s="53"/>
      <c r="AN30" s="53"/>
      <c r="AO30" s="53"/>
      <c r="AP30" s="52"/>
      <c r="AQ30" s="52"/>
      <c r="AR30" s="52"/>
      <c r="AS30" s="52"/>
      <c r="AT30" s="52"/>
      <c r="AU30" s="52"/>
      <c r="AV30" s="52"/>
      <c r="AW30" s="52"/>
      <c r="AX30" s="52"/>
      <c r="AY30" s="75">
        <f>$AY$29</f>
        <v>1</v>
      </c>
    </row>
    <row r="31" spans="1:51" customFormat="1" ht="59.25" customHeight="1" x14ac:dyDescent="0.15">
      <c r="A31" s="768"/>
      <c r="B31" s="768"/>
      <c r="C31" s="768" t="s">
        <v>25</v>
      </c>
      <c r="D31" s="768"/>
      <c r="E31" s="768"/>
      <c r="F31" s="768"/>
      <c r="G31" s="768"/>
      <c r="H31" s="768"/>
      <c r="I31" s="768"/>
      <c r="J31" s="782" t="s">
        <v>222</v>
      </c>
      <c r="K31" s="783"/>
      <c r="L31" s="783"/>
      <c r="M31" s="783"/>
      <c r="N31" s="783"/>
      <c r="O31" s="783"/>
      <c r="P31" s="768" t="s">
        <v>26</v>
      </c>
      <c r="Q31" s="768"/>
      <c r="R31" s="768"/>
      <c r="S31" s="768"/>
      <c r="T31" s="768"/>
      <c r="U31" s="768"/>
      <c r="V31" s="768"/>
      <c r="W31" s="768"/>
      <c r="X31" s="768"/>
      <c r="Y31" s="784" t="s">
        <v>261</v>
      </c>
      <c r="Z31" s="784"/>
      <c r="AA31" s="784"/>
      <c r="AB31" s="784"/>
      <c r="AC31" s="782" t="s">
        <v>251</v>
      </c>
      <c r="AD31" s="782"/>
      <c r="AE31" s="782"/>
      <c r="AF31" s="782"/>
      <c r="AG31" s="782"/>
      <c r="AH31" s="784" t="s">
        <v>214</v>
      </c>
      <c r="AI31" s="768"/>
      <c r="AJ31" s="768"/>
      <c r="AK31" s="768"/>
      <c r="AL31" s="768" t="s">
        <v>20</v>
      </c>
      <c r="AM31" s="768"/>
      <c r="AN31" s="768"/>
      <c r="AO31" s="785"/>
      <c r="AP31" s="782" t="s">
        <v>223</v>
      </c>
      <c r="AQ31" s="782"/>
      <c r="AR31" s="782"/>
      <c r="AS31" s="782"/>
      <c r="AT31" s="782"/>
      <c r="AU31" s="782"/>
      <c r="AV31" s="782"/>
      <c r="AW31" s="782"/>
      <c r="AX31" s="782"/>
      <c r="AY31" s="75">
        <f>$AY$29</f>
        <v>1</v>
      </c>
    </row>
    <row r="32" spans="1:51" ht="47.45" customHeight="1" x14ac:dyDescent="0.15">
      <c r="A32" s="769">
        <v>1</v>
      </c>
      <c r="B32" s="769">
        <v>1</v>
      </c>
      <c r="C32" s="770" t="s">
        <v>669</v>
      </c>
      <c r="D32" s="770"/>
      <c r="E32" s="770"/>
      <c r="F32" s="770"/>
      <c r="G32" s="770"/>
      <c r="H32" s="770"/>
      <c r="I32" s="770"/>
      <c r="J32" s="771">
        <v>5010401143788</v>
      </c>
      <c r="K32" s="771"/>
      <c r="L32" s="771"/>
      <c r="M32" s="771"/>
      <c r="N32" s="771"/>
      <c r="O32" s="771"/>
      <c r="P32" s="772" t="s">
        <v>748</v>
      </c>
      <c r="Q32" s="772"/>
      <c r="R32" s="772"/>
      <c r="S32" s="772"/>
      <c r="T32" s="772"/>
      <c r="U32" s="772"/>
      <c r="V32" s="772"/>
      <c r="W32" s="772"/>
      <c r="X32" s="772"/>
      <c r="Y32" s="773">
        <v>786</v>
      </c>
      <c r="Z32" s="774"/>
      <c r="AA32" s="774"/>
      <c r="AB32" s="775"/>
      <c r="AC32" s="776" t="s">
        <v>276</v>
      </c>
      <c r="AD32" s="776"/>
      <c r="AE32" s="776"/>
      <c r="AF32" s="776"/>
      <c r="AG32" s="776"/>
      <c r="AH32" s="777">
        <v>3</v>
      </c>
      <c r="AI32" s="777"/>
      <c r="AJ32" s="777"/>
      <c r="AK32" s="777"/>
      <c r="AL32" s="778" t="s">
        <v>733</v>
      </c>
      <c r="AM32" s="779"/>
      <c r="AN32" s="779"/>
      <c r="AO32" s="780"/>
      <c r="AP32" s="781" t="s">
        <v>733</v>
      </c>
      <c r="AQ32" s="781"/>
      <c r="AR32" s="781"/>
      <c r="AS32" s="781"/>
      <c r="AT32" s="781"/>
      <c r="AU32" s="781"/>
      <c r="AV32" s="781"/>
      <c r="AW32" s="781"/>
      <c r="AX32" s="781"/>
      <c r="AY32">
        <f>$AY$29</f>
        <v>1</v>
      </c>
    </row>
    <row r="33" spans="1:51" x14ac:dyDescent="0.15">
      <c r="P33" s="55"/>
      <c r="Q33" s="55"/>
      <c r="R33" s="55"/>
      <c r="S33" s="55"/>
      <c r="T33" s="55"/>
      <c r="U33" s="55"/>
      <c r="V33" s="55"/>
      <c r="W33" s="55"/>
      <c r="X33" s="55"/>
      <c r="Y33" s="56"/>
      <c r="Z33" s="56"/>
      <c r="AA33" s="56"/>
      <c r="AB33" s="56"/>
      <c r="AC33" s="56"/>
      <c r="AD33" s="56"/>
      <c r="AE33" s="56"/>
      <c r="AF33" s="56"/>
      <c r="AG33" s="56"/>
      <c r="AH33" s="56"/>
      <c r="AI33" s="56"/>
      <c r="AJ33" s="56"/>
      <c r="AK33" s="56"/>
      <c r="AL33" s="56"/>
      <c r="AM33" s="56"/>
      <c r="AN33" s="56"/>
      <c r="AO33" s="56"/>
      <c r="AY33">
        <f>COUNTA($C$36)</f>
        <v>1</v>
      </c>
    </row>
    <row r="34" spans="1:51" x14ac:dyDescent="0.15">
      <c r="A34" s="7"/>
      <c r="B34" s="90" t="s">
        <v>183</v>
      </c>
      <c r="C34" s="50"/>
      <c r="D34" s="50"/>
      <c r="E34" s="50"/>
      <c r="F34" s="50"/>
      <c r="G34" s="50"/>
      <c r="H34" s="50"/>
      <c r="I34" s="50"/>
      <c r="J34" s="50"/>
      <c r="K34" s="50"/>
      <c r="L34" s="50"/>
      <c r="M34" s="50"/>
      <c r="N34" s="50"/>
      <c r="O34" s="50"/>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P34" s="52"/>
      <c r="AQ34" s="52"/>
      <c r="AR34" s="52"/>
      <c r="AS34" s="52"/>
      <c r="AT34" s="52"/>
      <c r="AU34" s="52"/>
      <c r="AV34" s="52"/>
      <c r="AW34" s="52"/>
      <c r="AX34" s="52"/>
      <c r="AY34" s="30">
        <f>$AY$33</f>
        <v>1</v>
      </c>
    </row>
    <row r="35" spans="1:51" customFormat="1" ht="59.25" customHeight="1" x14ac:dyDescent="0.15">
      <c r="A35" s="768"/>
      <c r="B35" s="768"/>
      <c r="C35" s="768" t="s">
        <v>25</v>
      </c>
      <c r="D35" s="768"/>
      <c r="E35" s="768"/>
      <c r="F35" s="768"/>
      <c r="G35" s="768"/>
      <c r="H35" s="768"/>
      <c r="I35" s="768"/>
      <c r="J35" s="782" t="s">
        <v>222</v>
      </c>
      <c r="K35" s="783"/>
      <c r="L35" s="783"/>
      <c r="M35" s="783"/>
      <c r="N35" s="783"/>
      <c r="O35" s="783"/>
      <c r="P35" s="768" t="s">
        <v>26</v>
      </c>
      <c r="Q35" s="768"/>
      <c r="R35" s="768"/>
      <c r="S35" s="768"/>
      <c r="T35" s="768"/>
      <c r="U35" s="768"/>
      <c r="V35" s="768"/>
      <c r="W35" s="768"/>
      <c r="X35" s="768"/>
      <c r="Y35" s="784" t="s">
        <v>261</v>
      </c>
      <c r="Z35" s="784"/>
      <c r="AA35" s="784"/>
      <c r="AB35" s="784"/>
      <c r="AC35" s="782" t="s">
        <v>251</v>
      </c>
      <c r="AD35" s="782"/>
      <c r="AE35" s="782"/>
      <c r="AF35" s="782"/>
      <c r="AG35" s="782"/>
      <c r="AH35" s="784" t="s">
        <v>214</v>
      </c>
      <c r="AI35" s="768"/>
      <c r="AJ35" s="768"/>
      <c r="AK35" s="768"/>
      <c r="AL35" s="768" t="s">
        <v>20</v>
      </c>
      <c r="AM35" s="768"/>
      <c r="AN35" s="768"/>
      <c r="AO35" s="785"/>
      <c r="AP35" s="782" t="s">
        <v>223</v>
      </c>
      <c r="AQ35" s="782"/>
      <c r="AR35" s="782"/>
      <c r="AS35" s="782"/>
      <c r="AT35" s="782"/>
      <c r="AU35" s="782"/>
      <c r="AV35" s="782"/>
      <c r="AW35" s="782"/>
      <c r="AX35" s="782"/>
      <c r="AY35" s="30">
        <f t="shared" ref="AY35:AY36" si="5">$AY$33</f>
        <v>1</v>
      </c>
    </row>
    <row r="36" spans="1:51" ht="44.45" customHeight="1" x14ac:dyDescent="0.15">
      <c r="A36" s="769">
        <v>1</v>
      </c>
      <c r="B36" s="769">
        <v>1</v>
      </c>
      <c r="C36" s="770" t="s">
        <v>788</v>
      </c>
      <c r="D36" s="770"/>
      <c r="E36" s="770"/>
      <c r="F36" s="770"/>
      <c r="G36" s="770"/>
      <c r="H36" s="770"/>
      <c r="I36" s="770"/>
      <c r="J36" s="771">
        <v>7010701013722</v>
      </c>
      <c r="K36" s="771"/>
      <c r="L36" s="771"/>
      <c r="M36" s="771"/>
      <c r="N36" s="771"/>
      <c r="O36" s="771"/>
      <c r="P36" s="772" t="s">
        <v>749</v>
      </c>
      <c r="Q36" s="772"/>
      <c r="R36" s="772"/>
      <c r="S36" s="772"/>
      <c r="T36" s="772"/>
      <c r="U36" s="772"/>
      <c r="V36" s="772"/>
      <c r="W36" s="772"/>
      <c r="X36" s="772"/>
      <c r="Y36" s="773">
        <v>248</v>
      </c>
      <c r="Z36" s="774"/>
      <c r="AA36" s="774"/>
      <c r="AB36" s="775"/>
      <c r="AC36" s="776" t="s">
        <v>276</v>
      </c>
      <c r="AD36" s="776"/>
      <c r="AE36" s="776"/>
      <c r="AF36" s="776"/>
      <c r="AG36" s="776"/>
      <c r="AH36" s="777">
        <v>3</v>
      </c>
      <c r="AI36" s="777"/>
      <c r="AJ36" s="777"/>
      <c r="AK36" s="777"/>
      <c r="AL36" s="778" t="s">
        <v>733</v>
      </c>
      <c r="AM36" s="779"/>
      <c r="AN36" s="779"/>
      <c r="AO36" s="780"/>
      <c r="AP36" s="781" t="s">
        <v>733</v>
      </c>
      <c r="AQ36" s="781"/>
      <c r="AR36" s="781"/>
      <c r="AS36" s="781"/>
      <c r="AT36" s="781"/>
      <c r="AU36" s="781"/>
      <c r="AV36" s="781"/>
      <c r="AW36" s="781"/>
      <c r="AX36" s="781"/>
      <c r="AY36" s="30">
        <f t="shared" si="5"/>
        <v>1</v>
      </c>
    </row>
    <row r="37" spans="1:51" x14ac:dyDescent="0.15">
      <c r="P37" s="55"/>
      <c r="Q37" s="55"/>
      <c r="R37" s="55"/>
      <c r="S37" s="55"/>
      <c r="T37" s="55"/>
      <c r="U37" s="55"/>
      <c r="V37" s="55"/>
      <c r="W37" s="55"/>
      <c r="X37" s="55"/>
      <c r="Y37" s="56"/>
      <c r="Z37" s="56"/>
      <c r="AA37" s="56"/>
      <c r="AB37" s="56"/>
      <c r="AC37" s="56"/>
      <c r="AD37" s="56"/>
      <c r="AE37" s="56"/>
      <c r="AF37" s="56"/>
      <c r="AG37" s="56"/>
      <c r="AH37" s="56"/>
      <c r="AI37" s="56"/>
      <c r="AJ37" s="56"/>
      <c r="AK37" s="56"/>
      <c r="AL37" s="56"/>
      <c r="AM37" s="56"/>
      <c r="AN37" s="56"/>
      <c r="AO37" s="56"/>
      <c r="AY37">
        <f>COUNTA($C$40)</f>
        <v>1</v>
      </c>
    </row>
    <row r="38" spans="1:51" x14ac:dyDescent="0.15">
      <c r="A38" s="7"/>
      <c r="B38" s="90" t="s">
        <v>184</v>
      </c>
      <c r="C38" s="50"/>
      <c r="D38" s="50"/>
      <c r="E38" s="50"/>
      <c r="F38" s="50"/>
      <c r="G38" s="50"/>
      <c r="H38" s="50"/>
      <c r="I38" s="50"/>
      <c r="J38" s="50"/>
      <c r="K38" s="50"/>
      <c r="L38" s="50"/>
      <c r="M38" s="50"/>
      <c r="N38" s="50"/>
      <c r="O38" s="50"/>
      <c r="P38" s="52"/>
      <c r="Q38" s="52"/>
      <c r="R38" s="52"/>
      <c r="S38" s="52"/>
      <c r="T38" s="52"/>
      <c r="U38" s="52"/>
      <c r="V38" s="52"/>
      <c r="W38" s="52"/>
      <c r="X38" s="52"/>
      <c r="Y38" s="53"/>
      <c r="Z38" s="53"/>
      <c r="AA38" s="53"/>
      <c r="AB38" s="53"/>
      <c r="AC38" s="53"/>
      <c r="AD38" s="53"/>
      <c r="AE38" s="53"/>
      <c r="AF38" s="53"/>
      <c r="AG38" s="53"/>
      <c r="AH38" s="53"/>
      <c r="AI38" s="53"/>
      <c r="AJ38" s="53"/>
      <c r="AK38" s="53"/>
      <c r="AL38" s="53"/>
      <c r="AM38" s="53"/>
      <c r="AN38" s="53"/>
      <c r="AO38" s="53"/>
      <c r="AP38" s="52"/>
      <c r="AQ38" s="52"/>
      <c r="AR38" s="52"/>
      <c r="AS38" s="52"/>
      <c r="AT38" s="52"/>
      <c r="AU38" s="52"/>
      <c r="AV38" s="52"/>
      <c r="AW38" s="52"/>
      <c r="AX38" s="52"/>
      <c r="AY38" s="30">
        <f>$AY$37</f>
        <v>1</v>
      </c>
    </row>
    <row r="39" spans="1:51" customFormat="1" ht="59.25" customHeight="1" x14ac:dyDescent="0.15">
      <c r="A39" s="768"/>
      <c r="B39" s="768"/>
      <c r="C39" s="768" t="s">
        <v>25</v>
      </c>
      <c r="D39" s="768"/>
      <c r="E39" s="768"/>
      <c r="F39" s="768"/>
      <c r="G39" s="768"/>
      <c r="H39" s="768"/>
      <c r="I39" s="768"/>
      <c r="J39" s="782" t="s">
        <v>222</v>
      </c>
      <c r="K39" s="783"/>
      <c r="L39" s="783"/>
      <c r="M39" s="783"/>
      <c r="N39" s="783"/>
      <c r="O39" s="783"/>
      <c r="P39" s="768" t="s">
        <v>26</v>
      </c>
      <c r="Q39" s="768"/>
      <c r="R39" s="768"/>
      <c r="S39" s="768"/>
      <c r="T39" s="768"/>
      <c r="U39" s="768"/>
      <c r="V39" s="768"/>
      <c r="W39" s="768"/>
      <c r="X39" s="768"/>
      <c r="Y39" s="784" t="s">
        <v>261</v>
      </c>
      <c r="Z39" s="784"/>
      <c r="AA39" s="784"/>
      <c r="AB39" s="784"/>
      <c r="AC39" s="782" t="s">
        <v>251</v>
      </c>
      <c r="AD39" s="782"/>
      <c r="AE39" s="782"/>
      <c r="AF39" s="782"/>
      <c r="AG39" s="782"/>
      <c r="AH39" s="784" t="s">
        <v>214</v>
      </c>
      <c r="AI39" s="768"/>
      <c r="AJ39" s="768"/>
      <c r="AK39" s="768"/>
      <c r="AL39" s="768" t="s">
        <v>20</v>
      </c>
      <c r="AM39" s="768"/>
      <c r="AN39" s="768"/>
      <c r="AO39" s="785"/>
      <c r="AP39" s="782" t="s">
        <v>223</v>
      </c>
      <c r="AQ39" s="782"/>
      <c r="AR39" s="782"/>
      <c r="AS39" s="782"/>
      <c r="AT39" s="782"/>
      <c r="AU39" s="782"/>
      <c r="AV39" s="782"/>
      <c r="AW39" s="782"/>
      <c r="AX39" s="782"/>
      <c r="AY39" s="30">
        <f t="shared" ref="AY39:AY40" si="6">$AY$37</f>
        <v>1</v>
      </c>
    </row>
    <row r="40" spans="1:51" ht="63" customHeight="1" x14ac:dyDescent="0.15">
      <c r="A40" s="769">
        <v>1</v>
      </c>
      <c r="B40" s="769">
        <v>1</v>
      </c>
      <c r="C40" s="770" t="s">
        <v>669</v>
      </c>
      <c r="D40" s="770"/>
      <c r="E40" s="770"/>
      <c r="F40" s="770"/>
      <c r="G40" s="770"/>
      <c r="H40" s="770"/>
      <c r="I40" s="770"/>
      <c r="J40" s="771">
        <v>5010401143788</v>
      </c>
      <c r="K40" s="771"/>
      <c r="L40" s="771"/>
      <c r="M40" s="771"/>
      <c r="N40" s="771"/>
      <c r="O40" s="771"/>
      <c r="P40" s="772" t="s">
        <v>750</v>
      </c>
      <c r="Q40" s="772"/>
      <c r="R40" s="772"/>
      <c r="S40" s="772"/>
      <c r="T40" s="772"/>
      <c r="U40" s="772"/>
      <c r="V40" s="772"/>
      <c r="W40" s="772"/>
      <c r="X40" s="772"/>
      <c r="Y40" s="773">
        <v>309</v>
      </c>
      <c r="Z40" s="774"/>
      <c r="AA40" s="774"/>
      <c r="AB40" s="775"/>
      <c r="AC40" s="776" t="s">
        <v>276</v>
      </c>
      <c r="AD40" s="776"/>
      <c r="AE40" s="776"/>
      <c r="AF40" s="776"/>
      <c r="AG40" s="776"/>
      <c r="AH40" s="777">
        <v>3</v>
      </c>
      <c r="AI40" s="777"/>
      <c r="AJ40" s="777"/>
      <c r="AK40" s="777"/>
      <c r="AL40" s="778" t="s">
        <v>733</v>
      </c>
      <c r="AM40" s="779"/>
      <c r="AN40" s="779"/>
      <c r="AO40" s="780"/>
      <c r="AP40" s="781" t="s">
        <v>733</v>
      </c>
      <c r="AQ40" s="781"/>
      <c r="AR40" s="781"/>
      <c r="AS40" s="781"/>
      <c r="AT40" s="781"/>
      <c r="AU40" s="781"/>
      <c r="AV40" s="781"/>
      <c r="AW40" s="781"/>
      <c r="AX40" s="781"/>
      <c r="AY40" s="30">
        <f t="shared" si="6"/>
        <v>1</v>
      </c>
    </row>
    <row r="41" spans="1:51" x14ac:dyDescent="0.15">
      <c r="P41" s="55"/>
      <c r="Q41" s="55"/>
      <c r="R41" s="55"/>
      <c r="S41" s="55"/>
      <c r="T41" s="55"/>
      <c r="U41" s="55"/>
      <c r="V41" s="55"/>
      <c r="W41" s="55"/>
      <c r="X41" s="55"/>
      <c r="Y41" s="56"/>
      <c r="Z41" s="56"/>
      <c r="AA41" s="56"/>
      <c r="AB41" s="56"/>
      <c r="AC41" s="56"/>
      <c r="AD41" s="56"/>
      <c r="AE41" s="56"/>
      <c r="AF41" s="56"/>
      <c r="AG41" s="56"/>
      <c r="AH41" s="56"/>
      <c r="AI41" s="56"/>
      <c r="AJ41" s="56"/>
      <c r="AK41" s="56"/>
      <c r="AL41" s="56"/>
      <c r="AM41" s="56"/>
      <c r="AN41" s="56"/>
      <c r="AO41" s="56"/>
      <c r="AY41">
        <f>COUNTA($C$44)</f>
        <v>1</v>
      </c>
    </row>
    <row r="42" spans="1:51" x14ac:dyDescent="0.15">
      <c r="A42" s="7"/>
      <c r="B42" s="90" t="s">
        <v>185</v>
      </c>
      <c r="C42" s="50"/>
      <c r="D42" s="50"/>
      <c r="E42" s="50"/>
      <c r="F42" s="50"/>
      <c r="G42" s="50"/>
      <c r="H42" s="50"/>
      <c r="I42" s="50"/>
      <c r="J42" s="50"/>
      <c r="K42" s="50"/>
      <c r="L42" s="50"/>
      <c r="M42" s="50"/>
      <c r="N42" s="50"/>
      <c r="O42" s="50"/>
      <c r="P42" s="52"/>
      <c r="Q42" s="52"/>
      <c r="R42" s="52"/>
      <c r="S42" s="52"/>
      <c r="T42" s="52"/>
      <c r="U42" s="52"/>
      <c r="V42" s="52"/>
      <c r="W42" s="52"/>
      <c r="X42" s="52"/>
      <c r="Y42" s="53"/>
      <c r="Z42" s="53"/>
      <c r="AA42" s="53"/>
      <c r="AB42" s="53"/>
      <c r="AC42" s="53"/>
      <c r="AD42" s="53"/>
      <c r="AE42" s="53"/>
      <c r="AF42" s="53"/>
      <c r="AG42" s="53"/>
      <c r="AH42" s="53"/>
      <c r="AI42" s="53"/>
      <c r="AJ42" s="53"/>
      <c r="AK42" s="53"/>
      <c r="AL42" s="53"/>
      <c r="AM42" s="53"/>
      <c r="AN42" s="53"/>
      <c r="AO42" s="53"/>
      <c r="AP42" s="52"/>
      <c r="AQ42" s="52"/>
      <c r="AR42" s="52"/>
      <c r="AS42" s="52"/>
      <c r="AT42" s="52"/>
      <c r="AU42" s="52"/>
      <c r="AV42" s="52"/>
      <c r="AW42" s="52"/>
      <c r="AX42" s="52"/>
      <c r="AY42" s="30">
        <f>$AY$41</f>
        <v>1</v>
      </c>
    </row>
    <row r="43" spans="1:51" customFormat="1" ht="59.25" customHeight="1" x14ac:dyDescent="0.15">
      <c r="A43" s="768"/>
      <c r="B43" s="768"/>
      <c r="C43" s="768" t="s">
        <v>25</v>
      </c>
      <c r="D43" s="768"/>
      <c r="E43" s="768"/>
      <c r="F43" s="768"/>
      <c r="G43" s="768"/>
      <c r="H43" s="768"/>
      <c r="I43" s="768"/>
      <c r="J43" s="782" t="s">
        <v>222</v>
      </c>
      <c r="K43" s="783"/>
      <c r="L43" s="783"/>
      <c r="M43" s="783"/>
      <c r="N43" s="783"/>
      <c r="O43" s="783"/>
      <c r="P43" s="768" t="s">
        <v>26</v>
      </c>
      <c r="Q43" s="768"/>
      <c r="R43" s="768"/>
      <c r="S43" s="768"/>
      <c r="T43" s="768"/>
      <c r="U43" s="768"/>
      <c r="V43" s="768"/>
      <c r="W43" s="768"/>
      <c r="X43" s="768"/>
      <c r="Y43" s="784" t="s">
        <v>261</v>
      </c>
      <c r="Z43" s="784"/>
      <c r="AA43" s="784"/>
      <c r="AB43" s="784"/>
      <c r="AC43" s="782" t="s">
        <v>251</v>
      </c>
      <c r="AD43" s="782"/>
      <c r="AE43" s="782"/>
      <c r="AF43" s="782"/>
      <c r="AG43" s="782"/>
      <c r="AH43" s="784" t="s">
        <v>214</v>
      </c>
      <c r="AI43" s="768"/>
      <c r="AJ43" s="768"/>
      <c r="AK43" s="768"/>
      <c r="AL43" s="768" t="s">
        <v>20</v>
      </c>
      <c r="AM43" s="768"/>
      <c r="AN43" s="768"/>
      <c r="AO43" s="785"/>
      <c r="AP43" s="782" t="s">
        <v>223</v>
      </c>
      <c r="AQ43" s="782"/>
      <c r="AR43" s="782"/>
      <c r="AS43" s="782"/>
      <c r="AT43" s="782"/>
      <c r="AU43" s="782"/>
      <c r="AV43" s="782"/>
      <c r="AW43" s="782"/>
      <c r="AX43" s="782"/>
      <c r="AY43" s="30">
        <f t="shared" ref="AY43:AY44" si="7">$AY$41</f>
        <v>1</v>
      </c>
    </row>
    <row r="44" spans="1:51" ht="26.25" customHeight="1" x14ac:dyDescent="0.15">
      <c r="A44" s="769">
        <v>1</v>
      </c>
      <c r="B44" s="769">
        <v>1</v>
      </c>
      <c r="C44" s="770" t="s">
        <v>669</v>
      </c>
      <c r="D44" s="770"/>
      <c r="E44" s="770"/>
      <c r="F44" s="770"/>
      <c r="G44" s="770"/>
      <c r="H44" s="770"/>
      <c r="I44" s="770"/>
      <c r="J44" s="771">
        <v>5010401143788</v>
      </c>
      <c r="K44" s="771"/>
      <c r="L44" s="771"/>
      <c r="M44" s="771"/>
      <c r="N44" s="771"/>
      <c r="O44" s="771"/>
      <c r="P44" s="772" t="s">
        <v>751</v>
      </c>
      <c r="Q44" s="772"/>
      <c r="R44" s="772"/>
      <c r="S44" s="772"/>
      <c r="T44" s="772"/>
      <c r="U44" s="772"/>
      <c r="V44" s="772"/>
      <c r="W44" s="772"/>
      <c r="X44" s="772"/>
      <c r="Y44" s="773">
        <v>300</v>
      </c>
      <c r="Z44" s="774"/>
      <c r="AA44" s="774"/>
      <c r="AB44" s="775"/>
      <c r="AC44" s="776" t="s">
        <v>276</v>
      </c>
      <c r="AD44" s="776"/>
      <c r="AE44" s="776"/>
      <c r="AF44" s="776"/>
      <c r="AG44" s="776"/>
      <c r="AH44" s="777">
        <v>3</v>
      </c>
      <c r="AI44" s="777"/>
      <c r="AJ44" s="777"/>
      <c r="AK44" s="777"/>
      <c r="AL44" s="778" t="s">
        <v>733</v>
      </c>
      <c r="AM44" s="779"/>
      <c r="AN44" s="779"/>
      <c r="AO44" s="780"/>
      <c r="AP44" s="781"/>
      <c r="AQ44" s="781"/>
      <c r="AR44" s="781"/>
      <c r="AS44" s="781"/>
      <c r="AT44" s="781"/>
      <c r="AU44" s="781"/>
      <c r="AV44" s="781"/>
      <c r="AW44" s="781"/>
      <c r="AX44" s="781"/>
      <c r="AY44" s="30">
        <f t="shared" si="7"/>
        <v>1</v>
      </c>
    </row>
    <row r="45" spans="1:51" x14ac:dyDescent="0.15">
      <c r="P45" s="55"/>
      <c r="Q45" s="55"/>
      <c r="R45" s="55"/>
      <c r="S45" s="55"/>
      <c r="T45" s="55"/>
      <c r="U45" s="55"/>
      <c r="V45" s="55"/>
      <c r="W45" s="55"/>
      <c r="X45" s="55"/>
      <c r="Y45" s="56"/>
      <c r="Z45" s="56"/>
      <c r="AA45" s="56"/>
      <c r="AB45" s="56"/>
      <c r="AC45" s="56"/>
      <c r="AD45" s="56"/>
      <c r="AE45" s="56"/>
      <c r="AF45" s="56"/>
      <c r="AG45" s="56"/>
      <c r="AH45" s="56"/>
      <c r="AI45" s="56"/>
      <c r="AJ45" s="56"/>
      <c r="AK45" s="56"/>
      <c r="AL45" s="56"/>
      <c r="AM45" s="56"/>
      <c r="AN45" s="56"/>
      <c r="AO45" s="56"/>
      <c r="AY45">
        <f>COUNTA($C$48)</f>
        <v>1</v>
      </c>
    </row>
    <row r="46" spans="1:51" x14ac:dyDescent="0.15">
      <c r="A46" s="7"/>
      <c r="B46" s="90" t="s">
        <v>186</v>
      </c>
      <c r="C46" s="50"/>
      <c r="D46" s="50"/>
      <c r="E46" s="50"/>
      <c r="F46" s="50"/>
      <c r="G46" s="50"/>
      <c r="H46" s="50"/>
      <c r="I46" s="50"/>
      <c r="J46" s="50"/>
      <c r="K46" s="50"/>
      <c r="L46" s="50"/>
      <c r="M46" s="50"/>
      <c r="N46" s="50"/>
      <c r="O46" s="50"/>
      <c r="P46" s="52"/>
      <c r="Q46" s="52"/>
      <c r="R46" s="52"/>
      <c r="S46" s="52"/>
      <c r="T46" s="52"/>
      <c r="U46" s="52"/>
      <c r="V46" s="52"/>
      <c r="W46" s="52"/>
      <c r="X46" s="52"/>
      <c r="Y46" s="53"/>
      <c r="Z46" s="53"/>
      <c r="AA46" s="53"/>
      <c r="AB46" s="53"/>
      <c r="AC46" s="53"/>
      <c r="AD46" s="53"/>
      <c r="AE46" s="53"/>
      <c r="AF46" s="53"/>
      <c r="AG46" s="53"/>
      <c r="AH46" s="53"/>
      <c r="AI46" s="53"/>
      <c r="AJ46" s="53"/>
      <c r="AK46" s="53"/>
      <c r="AL46" s="53"/>
      <c r="AM46" s="53"/>
      <c r="AN46" s="53"/>
      <c r="AO46" s="53"/>
      <c r="AP46" s="52"/>
      <c r="AQ46" s="52"/>
      <c r="AR46" s="52"/>
      <c r="AS46" s="52"/>
      <c r="AT46" s="52"/>
      <c r="AU46" s="52"/>
      <c r="AV46" s="52"/>
      <c r="AW46" s="52"/>
      <c r="AX46" s="52"/>
      <c r="AY46" s="30">
        <f>$AY$45</f>
        <v>1</v>
      </c>
    </row>
    <row r="47" spans="1:51" customFormat="1" ht="59.25" customHeight="1" x14ac:dyDescent="0.15">
      <c r="A47" s="768"/>
      <c r="B47" s="768"/>
      <c r="C47" s="768" t="s">
        <v>25</v>
      </c>
      <c r="D47" s="768"/>
      <c r="E47" s="768"/>
      <c r="F47" s="768"/>
      <c r="G47" s="768"/>
      <c r="H47" s="768"/>
      <c r="I47" s="768"/>
      <c r="J47" s="782" t="s">
        <v>222</v>
      </c>
      <c r="K47" s="783"/>
      <c r="L47" s="783"/>
      <c r="M47" s="783"/>
      <c r="N47" s="783"/>
      <c r="O47" s="783"/>
      <c r="P47" s="768" t="s">
        <v>26</v>
      </c>
      <c r="Q47" s="768"/>
      <c r="R47" s="768"/>
      <c r="S47" s="768"/>
      <c r="T47" s="768"/>
      <c r="U47" s="768"/>
      <c r="V47" s="768"/>
      <c r="W47" s="768"/>
      <c r="X47" s="768"/>
      <c r="Y47" s="784" t="s">
        <v>261</v>
      </c>
      <c r="Z47" s="784"/>
      <c r="AA47" s="784"/>
      <c r="AB47" s="784"/>
      <c r="AC47" s="782" t="s">
        <v>251</v>
      </c>
      <c r="AD47" s="782"/>
      <c r="AE47" s="782"/>
      <c r="AF47" s="782"/>
      <c r="AG47" s="782"/>
      <c r="AH47" s="784" t="s">
        <v>214</v>
      </c>
      <c r="AI47" s="768"/>
      <c r="AJ47" s="768"/>
      <c r="AK47" s="768"/>
      <c r="AL47" s="768" t="s">
        <v>20</v>
      </c>
      <c r="AM47" s="768"/>
      <c r="AN47" s="768"/>
      <c r="AO47" s="785"/>
      <c r="AP47" s="782" t="s">
        <v>223</v>
      </c>
      <c r="AQ47" s="782"/>
      <c r="AR47" s="782"/>
      <c r="AS47" s="782"/>
      <c r="AT47" s="782"/>
      <c r="AU47" s="782"/>
      <c r="AV47" s="782"/>
      <c r="AW47" s="782"/>
      <c r="AX47" s="782"/>
      <c r="AY47" s="30">
        <f t="shared" ref="AY47:AY48" si="8">$AY$45</f>
        <v>1</v>
      </c>
    </row>
    <row r="48" spans="1:51" ht="58.15" customHeight="1" x14ac:dyDescent="0.15">
      <c r="A48" s="769">
        <v>1</v>
      </c>
      <c r="B48" s="769">
        <v>1</v>
      </c>
      <c r="C48" s="770" t="s">
        <v>670</v>
      </c>
      <c r="D48" s="770"/>
      <c r="E48" s="770"/>
      <c r="F48" s="770"/>
      <c r="G48" s="770"/>
      <c r="H48" s="770"/>
      <c r="I48" s="770"/>
      <c r="J48" s="771">
        <v>8010401024011</v>
      </c>
      <c r="K48" s="771"/>
      <c r="L48" s="771"/>
      <c r="M48" s="771"/>
      <c r="N48" s="771"/>
      <c r="O48" s="771"/>
      <c r="P48" s="772" t="s">
        <v>752</v>
      </c>
      <c r="Q48" s="772"/>
      <c r="R48" s="772"/>
      <c r="S48" s="772"/>
      <c r="T48" s="772"/>
      <c r="U48" s="772"/>
      <c r="V48" s="772"/>
      <c r="W48" s="772"/>
      <c r="X48" s="772"/>
      <c r="Y48" s="773">
        <v>245</v>
      </c>
      <c r="Z48" s="774"/>
      <c r="AA48" s="774"/>
      <c r="AB48" s="775"/>
      <c r="AC48" s="776" t="s">
        <v>276</v>
      </c>
      <c r="AD48" s="776"/>
      <c r="AE48" s="776"/>
      <c r="AF48" s="776"/>
      <c r="AG48" s="776"/>
      <c r="AH48" s="777">
        <v>3</v>
      </c>
      <c r="AI48" s="777"/>
      <c r="AJ48" s="777"/>
      <c r="AK48" s="777"/>
      <c r="AL48" s="778" t="s">
        <v>733</v>
      </c>
      <c r="AM48" s="779"/>
      <c r="AN48" s="779"/>
      <c r="AO48" s="780"/>
      <c r="AP48" s="781" t="s">
        <v>733</v>
      </c>
      <c r="AQ48" s="781"/>
      <c r="AR48" s="781"/>
      <c r="AS48" s="781"/>
      <c r="AT48" s="781"/>
      <c r="AU48" s="781"/>
      <c r="AV48" s="781"/>
      <c r="AW48" s="781"/>
      <c r="AX48" s="781"/>
      <c r="AY48" s="30">
        <f t="shared" si="8"/>
        <v>1</v>
      </c>
    </row>
    <row r="49" spans="1:51" x14ac:dyDescent="0.15">
      <c r="P49" s="55"/>
      <c r="Q49" s="55"/>
      <c r="R49" s="55"/>
      <c r="S49" s="55"/>
      <c r="T49" s="55"/>
      <c r="U49" s="55"/>
      <c r="V49" s="55"/>
      <c r="W49" s="55"/>
      <c r="X49" s="55"/>
      <c r="Y49" s="56"/>
      <c r="Z49" s="56"/>
      <c r="AA49" s="56"/>
      <c r="AB49" s="56"/>
      <c r="AC49" s="56"/>
      <c r="AD49" s="56"/>
      <c r="AE49" s="56"/>
      <c r="AF49" s="56"/>
      <c r="AG49" s="56"/>
      <c r="AH49" s="56"/>
      <c r="AI49" s="56"/>
      <c r="AJ49" s="56"/>
      <c r="AK49" s="56"/>
      <c r="AL49" s="56"/>
      <c r="AM49" s="56"/>
      <c r="AN49" s="56"/>
      <c r="AO49" s="56"/>
      <c r="AY49">
        <f>COUNTA($C$52)</f>
        <v>1</v>
      </c>
    </row>
    <row r="50" spans="1:51" x14ac:dyDescent="0.15">
      <c r="A50" s="7"/>
      <c r="B50" s="90" t="s">
        <v>187</v>
      </c>
      <c r="C50" s="50"/>
      <c r="D50" s="50"/>
      <c r="E50" s="50"/>
      <c r="F50" s="50"/>
      <c r="G50" s="50"/>
      <c r="H50" s="50"/>
      <c r="I50" s="50"/>
      <c r="J50" s="50"/>
      <c r="K50" s="50"/>
      <c r="L50" s="50"/>
      <c r="M50" s="50"/>
      <c r="N50" s="50"/>
      <c r="O50" s="50"/>
      <c r="P50" s="52"/>
      <c r="Q50" s="52"/>
      <c r="R50" s="52"/>
      <c r="S50" s="52"/>
      <c r="T50" s="52"/>
      <c r="U50" s="52"/>
      <c r="V50" s="52"/>
      <c r="W50" s="52"/>
      <c r="X50" s="52"/>
      <c r="Y50" s="53"/>
      <c r="Z50" s="53"/>
      <c r="AA50" s="53"/>
      <c r="AB50" s="53"/>
      <c r="AC50" s="53"/>
      <c r="AD50" s="53"/>
      <c r="AE50" s="53"/>
      <c r="AF50" s="53"/>
      <c r="AG50" s="53"/>
      <c r="AH50" s="53"/>
      <c r="AI50" s="53"/>
      <c r="AJ50" s="53"/>
      <c r="AK50" s="53"/>
      <c r="AL50" s="53"/>
      <c r="AM50" s="53"/>
      <c r="AN50" s="53"/>
      <c r="AO50" s="53"/>
      <c r="AP50" s="52"/>
      <c r="AQ50" s="52"/>
      <c r="AR50" s="52"/>
      <c r="AS50" s="52"/>
      <c r="AT50" s="52"/>
      <c r="AU50" s="52"/>
      <c r="AV50" s="52"/>
      <c r="AW50" s="52"/>
      <c r="AX50" s="52"/>
      <c r="AY50" s="30">
        <f>$AY$49</f>
        <v>1</v>
      </c>
    </row>
    <row r="51" spans="1:51" customFormat="1" ht="59.25" customHeight="1" x14ac:dyDescent="0.15">
      <c r="A51" s="768"/>
      <c r="B51" s="768"/>
      <c r="C51" s="768" t="s">
        <v>25</v>
      </c>
      <c r="D51" s="768"/>
      <c r="E51" s="768"/>
      <c r="F51" s="768"/>
      <c r="G51" s="768"/>
      <c r="H51" s="768"/>
      <c r="I51" s="768"/>
      <c r="J51" s="782" t="s">
        <v>222</v>
      </c>
      <c r="K51" s="783"/>
      <c r="L51" s="783"/>
      <c r="M51" s="783"/>
      <c r="N51" s="783"/>
      <c r="O51" s="783"/>
      <c r="P51" s="768" t="s">
        <v>26</v>
      </c>
      <c r="Q51" s="768"/>
      <c r="R51" s="768"/>
      <c r="S51" s="768"/>
      <c r="T51" s="768"/>
      <c r="U51" s="768"/>
      <c r="V51" s="768"/>
      <c r="W51" s="768"/>
      <c r="X51" s="768"/>
      <c r="Y51" s="784" t="s">
        <v>261</v>
      </c>
      <c r="Z51" s="784"/>
      <c r="AA51" s="784"/>
      <c r="AB51" s="784"/>
      <c r="AC51" s="782" t="s">
        <v>251</v>
      </c>
      <c r="AD51" s="782"/>
      <c r="AE51" s="782"/>
      <c r="AF51" s="782"/>
      <c r="AG51" s="782"/>
      <c r="AH51" s="784" t="s">
        <v>214</v>
      </c>
      <c r="AI51" s="768"/>
      <c r="AJ51" s="768"/>
      <c r="AK51" s="768"/>
      <c r="AL51" s="768" t="s">
        <v>20</v>
      </c>
      <c r="AM51" s="768"/>
      <c r="AN51" s="768"/>
      <c r="AO51" s="785"/>
      <c r="AP51" s="782" t="s">
        <v>223</v>
      </c>
      <c r="AQ51" s="782"/>
      <c r="AR51" s="782"/>
      <c r="AS51" s="782"/>
      <c r="AT51" s="782"/>
      <c r="AU51" s="782"/>
      <c r="AV51" s="782"/>
      <c r="AW51" s="782"/>
      <c r="AX51" s="782"/>
      <c r="AY51" s="30">
        <f t="shared" ref="AY51:AY52" si="9">$AY$49</f>
        <v>1</v>
      </c>
    </row>
    <row r="52" spans="1:51" ht="62.45" customHeight="1" x14ac:dyDescent="0.15">
      <c r="A52" s="769">
        <v>1</v>
      </c>
      <c r="B52" s="769">
        <v>1</v>
      </c>
      <c r="C52" s="770" t="s">
        <v>788</v>
      </c>
      <c r="D52" s="770"/>
      <c r="E52" s="770"/>
      <c r="F52" s="770"/>
      <c r="G52" s="770"/>
      <c r="H52" s="770"/>
      <c r="I52" s="770"/>
      <c r="J52" s="771">
        <v>7010701013722</v>
      </c>
      <c r="K52" s="771"/>
      <c r="L52" s="771"/>
      <c r="M52" s="771"/>
      <c r="N52" s="771"/>
      <c r="O52" s="771"/>
      <c r="P52" s="772" t="s">
        <v>753</v>
      </c>
      <c r="Q52" s="772"/>
      <c r="R52" s="772"/>
      <c r="S52" s="772"/>
      <c r="T52" s="772"/>
      <c r="U52" s="772"/>
      <c r="V52" s="772"/>
      <c r="W52" s="772"/>
      <c r="X52" s="772"/>
      <c r="Y52" s="773">
        <v>284</v>
      </c>
      <c r="Z52" s="774"/>
      <c r="AA52" s="774"/>
      <c r="AB52" s="775"/>
      <c r="AC52" s="776" t="s">
        <v>276</v>
      </c>
      <c r="AD52" s="776"/>
      <c r="AE52" s="776"/>
      <c r="AF52" s="776"/>
      <c r="AG52" s="776"/>
      <c r="AH52" s="777">
        <v>3</v>
      </c>
      <c r="AI52" s="777"/>
      <c r="AJ52" s="777"/>
      <c r="AK52" s="777"/>
      <c r="AL52" s="778" t="s">
        <v>733</v>
      </c>
      <c r="AM52" s="779"/>
      <c r="AN52" s="779"/>
      <c r="AO52" s="780"/>
      <c r="AP52" s="781" t="s">
        <v>733</v>
      </c>
      <c r="AQ52" s="781"/>
      <c r="AR52" s="781"/>
      <c r="AS52" s="781"/>
      <c r="AT52" s="781"/>
      <c r="AU52" s="781"/>
      <c r="AV52" s="781"/>
      <c r="AW52" s="781"/>
      <c r="AX52" s="781"/>
      <c r="AY52" s="30">
        <f t="shared" si="9"/>
        <v>1</v>
      </c>
    </row>
    <row r="53" spans="1:51" x14ac:dyDescent="0.15">
      <c r="P53" s="55"/>
      <c r="Q53" s="55"/>
      <c r="R53" s="55"/>
      <c r="S53" s="55"/>
      <c r="T53" s="55"/>
      <c r="U53" s="55"/>
      <c r="V53" s="55"/>
      <c r="W53" s="55"/>
      <c r="X53" s="55"/>
      <c r="Y53" s="56"/>
      <c r="Z53" s="56"/>
      <c r="AA53" s="56"/>
      <c r="AB53" s="56"/>
      <c r="AC53" s="56"/>
      <c r="AD53" s="56"/>
      <c r="AE53" s="56"/>
      <c r="AF53" s="56"/>
      <c r="AG53" s="56"/>
      <c r="AH53" s="56"/>
      <c r="AI53" s="56"/>
      <c r="AJ53" s="56"/>
      <c r="AK53" s="56"/>
      <c r="AL53" s="56"/>
      <c r="AM53" s="56"/>
      <c r="AN53" s="56"/>
      <c r="AO53" s="56"/>
      <c r="AY53">
        <f>COUNTA($C$56)</f>
        <v>1</v>
      </c>
    </row>
    <row r="54" spans="1:51" x14ac:dyDescent="0.15">
      <c r="A54" s="7"/>
      <c r="B54" s="90" t="s">
        <v>188</v>
      </c>
      <c r="C54" s="50"/>
      <c r="D54" s="50"/>
      <c r="E54" s="50"/>
      <c r="F54" s="50"/>
      <c r="G54" s="50"/>
      <c r="H54" s="50"/>
      <c r="I54" s="50"/>
      <c r="J54" s="50"/>
      <c r="K54" s="50"/>
      <c r="L54" s="50"/>
      <c r="M54" s="50"/>
      <c r="N54" s="50"/>
      <c r="O54" s="50"/>
      <c r="P54" s="52"/>
      <c r="Q54" s="52"/>
      <c r="R54" s="52"/>
      <c r="S54" s="52"/>
      <c r="T54" s="52"/>
      <c r="U54" s="52"/>
      <c r="V54" s="52"/>
      <c r="W54" s="52"/>
      <c r="X54" s="52"/>
      <c r="Y54" s="53"/>
      <c r="Z54" s="53"/>
      <c r="AA54" s="53"/>
      <c r="AB54" s="53"/>
      <c r="AC54" s="53"/>
      <c r="AD54" s="53"/>
      <c r="AE54" s="53"/>
      <c r="AF54" s="53"/>
      <c r="AG54" s="53"/>
      <c r="AH54" s="53"/>
      <c r="AI54" s="53"/>
      <c r="AJ54" s="53"/>
      <c r="AK54" s="53"/>
      <c r="AL54" s="53"/>
      <c r="AM54" s="53"/>
      <c r="AN54" s="53"/>
      <c r="AO54" s="53"/>
      <c r="AP54" s="52"/>
      <c r="AQ54" s="52"/>
      <c r="AR54" s="52"/>
      <c r="AS54" s="52"/>
      <c r="AT54" s="52"/>
      <c r="AU54" s="52"/>
      <c r="AV54" s="52"/>
      <c r="AW54" s="52"/>
      <c r="AX54" s="52"/>
      <c r="AY54" s="30">
        <f>$AY$53</f>
        <v>1</v>
      </c>
    </row>
    <row r="55" spans="1:51" customFormat="1" ht="59.25" customHeight="1" x14ac:dyDescent="0.15">
      <c r="A55" s="768"/>
      <c r="B55" s="768"/>
      <c r="C55" s="768" t="s">
        <v>25</v>
      </c>
      <c r="D55" s="768"/>
      <c r="E55" s="768"/>
      <c r="F55" s="768"/>
      <c r="G55" s="768"/>
      <c r="H55" s="768"/>
      <c r="I55" s="768"/>
      <c r="J55" s="782" t="s">
        <v>222</v>
      </c>
      <c r="K55" s="783"/>
      <c r="L55" s="783"/>
      <c r="M55" s="783"/>
      <c r="N55" s="783"/>
      <c r="O55" s="783"/>
      <c r="P55" s="768" t="s">
        <v>26</v>
      </c>
      <c r="Q55" s="768"/>
      <c r="R55" s="768"/>
      <c r="S55" s="768"/>
      <c r="T55" s="768"/>
      <c r="U55" s="768"/>
      <c r="V55" s="768"/>
      <c r="W55" s="768"/>
      <c r="X55" s="768"/>
      <c r="Y55" s="784" t="s">
        <v>261</v>
      </c>
      <c r="Z55" s="784"/>
      <c r="AA55" s="784"/>
      <c r="AB55" s="784"/>
      <c r="AC55" s="782" t="s">
        <v>251</v>
      </c>
      <c r="AD55" s="782"/>
      <c r="AE55" s="782"/>
      <c r="AF55" s="782"/>
      <c r="AG55" s="782"/>
      <c r="AH55" s="784" t="s">
        <v>214</v>
      </c>
      <c r="AI55" s="768"/>
      <c r="AJ55" s="768"/>
      <c r="AK55" s="768"/>
      <c r="AL55" s="768" t="s">
        <v>20</v>
      </c>
      <c r="AM55" s="768"/>
      <c r="AN55" s="768"/>
      <c r="AO55" s="785"/>
      <c r="AP55" s="782" t="s">
        <v>223</v>
      </c>
      <c r="AQ55" s="782"/>
      <c r="AR55" s="782"/>
      <c r="AS55" s="782"/>
      <c r="AT55" s="782"/>
      <c r="AU55" s="782"/>
      <c r="AV55" s="782"/>
      <c r="AW55" s="782"/>
      <c r="AX55" s="782"/>
      <c r="AY55" s="30">
        <f t="shared" ref="AY55:AY56" si="10">$AY$53</f>
        <v>1</v>
      </c>
    </row>
    <row r="56" spans="1:51" ht="26.25" customHeight="1" x14ac:dyDescent="0.15">
      <c r="A56" s="769">
        <v>1</v>
      </c>
      <c r="B56" s="769">
        <v>1</v>
      </c>
      <c r="C56" s="770" t="s">
        <v>671</v>
      </c>
      <c r="D56" s="770"/>
      <c r="E56" s="770"/>
      <c r="F56" s="770"/>
      <c r="G56" s="770"/>
      <c r="H56" s="770"/>
      <c r="I56" s="770"/>
      <c r="J56" s="771" t="s">
        <v>733</v>
      </c>
      <c r="K56" s="771"/>
      <c r="L56" s="771"/>
      <c r="M56" s="771"/>
      <c r="N56" s="771"/>
      <c r="O56" s="771"/>
      <c r="P56" s="772" t="s">
        <v>754</v>
      </c>
      <c r="Q56" s="772"/>
      <c r="R56" s="772"/>
      <c r="S56" s="772"/>
      <c r="T56" s="772"/>
      <c r="U56" s="772"/>
      <c r="V56" s="772"/>
      <c r="W56" s="772"/>
      <c r="X56" s="772"/>
      <c r="Y56" s="773">
        <v>0.08</v>
      </c>
      <c r="Z56" s="774"/>
      <c r="AA56" s="774"/>
      <c r="AB56" s="775"/>
      <c r="AC56" s="776" t="s">
        <v>75</v>
      </c>
      <c r="AD56" s="776"/>
      <c r="AE56" s="776"/>
      <c r="AF56" s="776"/>
      <c r="AG56" s="776"/>
      <c r="AH56" s="777" t="s">
        <v>733</v>
      </c>
      <c r="AI56" s="777"/>
      <c r="AJ56" s="777"/>
      <c r="AK56" s="777"/>
      <c r="AL56" s="778" t="s">
        <v>733</v>
      </c>
      <c r="AM56" s="779"/>
      <c r="AN56" s="779"/>
      <c r="AO56" s="780"/>
      <c r="AP56" s="781" t="s">
        <v>733</v>
      </c>
      <c r="AQ56" s="781"/>
      <c r="AR56" s="781"/>
      <c r="AS56" s="781"/>
      <c r="AT56" s="781"/>
      <c r="AU56" s="781"/>
      <c r="AV56" s="781"/>
      <c r="AW56" s="781"/>
      <c r="AX56" s="781"/>
      <c r="AY56" s="30">
        <f t="shared" si="10"/>
        <v>1</v>
      </c>
    </row>
    <row r="57" spans="1:51" ht="26.25" customHeight="1" x14ac:dyDescent="0.15">
      <c r="A57" s="769">
        <v>2</v>
      </c>
      <c r="B57" s="769">
        <v>1</v>
      </c>
      <c r="C57" s="770" t="s">
        <v>672</v>
      </c>
      <c r="D57" s="770"/>
      <c r="E57" s="770"/>
      <c r="F57" s="770"/>
      <c r="G57" s="770"/>
      <c r="H57" s="770"/>
      <c r="I57" s="770"/>
      <c r="J57" s="771" t="s">
        <v>733</v>
      </c>
      <c r="K57" s="771"/>
      <c r="L57" s="771"/>
      <c r="M57" s="771"/>
      <c r="N57" s="771"/>
      <c r="O57" s="771"/>
      <c r="P57" s="772" t="s">
        <v>754</v>
      </c>
      <c r="Q57" s="772"/>
      <c r="R57" s="772"/>
      <c r="S57" s="772"/>
      <c r="T57" s="772"/>
      <c r="U57" s="772"/>
      <c r="V57" s="772"/>
      <c r="W57" s="772"/>
      <c r="X57" s="772"/>
      <c r="Y57" s="773">
        <v>0.04</v>
      </c>
      <c r="Z57" s="774"/>
      <c r="AA57" s="774"/>
      <c r="AB57" s="775"/>
      <c r="AC57" s="776" t="s">
        <v>75</v>
      </c>
      <c r="AD57" s="776"/>
      <c r="AE57" s="776"/>
      <c r="AF57" s="776"/>
      <c r="AG57" s="776"/>
      <c r="AH57" s="777" t="s">
        <v>733</v>
      </c>
      <c r="AI57" s="777"/>
      <c r="AJ57" s="777"/>
      <c r="AK57" s="777"/>
      <c r="AL57" s="778" t="s">
        <v>733</v>
      </c>
      <c r="AM57" s="779"/>
      <c r="AN57" s="779"/>
      <c r="AO57" s="780"/>
      <c r="AP57" s="781" t="s">
        <v>733</v>
      </c>
      <c r="AQ57" s="781"/>
      <c r="AR57" s="781"/>
      <c r="AS57" s="781"/>
      <c r="AT57" s="781"/>
      <c r="AU57" s="781"/>
      <c r="AV57" s="781"/>
      <c r="AW57" s="781"/>
      <c r="AX57" s="781"/>
      <c r="AY57">
        <f>COUNTA($C$57)</f>
        <v>1</v>
      </c>
    </row>
    <row r="58" spans="1:51" ht="26.25" customHeight="1" x14ac:dyDescent="0.15">
      <c r="A58" s="769">
        <v>3</v>
      </c>
      <c r="B58" s="769">
        <v>1</v>
      </c>
      <c r="C58" s="770" t="s">
        <v>673</v>
      </c>
      <c r="D58" s="770"/>
      <c r="E58" s="770"/>
      <c r="F58" s="770"/>
      <c r="G58" s="770"/>
      <c r="H58" s="770"/>
      <c r="I58" s="770"/>
      <c r="J58" s="771" t="s">
        <v>733</v>
      </c>
      <c r="K58" s="771"/>
      <c r="L58" s="771"/>
      <c r="M58" s="771"/>
      <c r="N58" s="771"/>
      <c r="O58" s="771"/>
      <c r="P58" s="772" t="s">
        <v>754</v>
      </c>
      <c r="Q58" s="772"/>
      <c r="R58" s="772"/>
      <c r="S58" s="772"/>
      <c r="T58" s="772"/>
      <c r="U58" s="772"/>
      <c r="V58" s="772"/>
      <c r="W58" s="772"/>
      <c r="X58" s="772"/>
      <c r="Y58" s="773">
        <v>0.03</v>
      </c>
      <c r="Z58" s="774"/>
      <c r="AA58" s="774"/>
      <c r="AB58" s="775"/>
      <c r="AC58" s="776" t="s">
        <v>75</v>
      </c>
      <c r="AD58" s="776"/>
      <c r="AE58" s="776"/>
      <c r="AF58" s="776"/>
      <c r="AG58" s="776"/>
      <c r="AH58" s="777" t="s">
        <v>733</v>
      </c>
      <c r="AI58" s="777"/>
      <c r="AJ58" s="777"/>
      <c r="AK58" s="777"/>
      <c r="AL58" s="778" t="s">
        <v>733</v>
      </c>
      <c r="AM58" s="779"/>
      <c r="AN58" s="779"/>
      <c r="AO58" s="780"/>
      <c r="AP58" s="781" t="s">
        <v>733</v>
      </c>
      <c r="AQ58" s="781"/>
      <c r="AR58" s="781"/>
      <c r="AS58" s="781"/>
      <c r="AT58" s="781"/>
      <c r="AU58" s="781"/>
      <c r="AV58" s="781"/>
      <c r="AW58" s="781"/>
      <c r="AX58" s="781"/>
      <c r="AY58">
        <f>COUNTA($C$58)</f>
        <v>1</v>
      </c>
    </row>
    <row r="59" spans="1:51" x14ac:dyDescent="0.15">
      <c r="P59" s="55"/>
      <c r="Q59" s="55"/>
      <c r="R59" s="55"/>
      <c r="S59" s="55"/>
      <c r="T59" s="55"/>
      <c r="U59" s="55"/>
      <c r="V59" s="55"/>
      <c r="W59" s="55"/>
      <c r="X59" s="55"/>
      <c r="Y59" s="56"/>
      <c r="Z59" s="56"/>
      <c r="AA59" s="56"/>
      <c r="AB59" s="56"/>
      <c r="AC59" s="56"/>
      <c r="AD59" s="56"/>
      <c r="AE59" s="56"/>
      <c r="AF59" s="56"/>
      <c r="AG59" s="56"/>
      <c r="AH59" s="56"/>
      <c r="AI59" s="56"/>
      <c r="AJ59" s="56"/>
      <c r="AK59" s="56"/>
      <c r="AL59" s="56"/>
      <c r="AM59" s="56"/>
      <c r="AN59" s="56"/>
      <c r="AO59" s="56"/>
      <c r="AY59">
        <f>COUNTA($C$62)</f>
        <v>1</v>
      </c>
    </row>
    <row r="60" spans="1:51" x14ac:dyDescent="0.15">
      <c r="A60" s="7"/>
      <c r="B60" s="90" t="s">
        <v>189</v>
      </c>
      <c r="C60" s="50"/>
      <c r="D60" s="50"/>
      <c r="E60" s="50"/>
      <c r="F60" s="50"/>
      <c r="G60" s="50"/>
      <c r="H60" s="50"/>
      <c r="I60" s="50"/>
      <c r="J60" s="50"/>
      <c r="K60" s="50"/>
      <c r="L60" s="50"/>
      <c r="M60" s="50"/>
      <c r="N60" s="50"/>
      <c r="O60" s="50"/>
      <c r="P60" s="52"/>
      <c r="Q60" s="52"/>
      <c r="R60" s="52"/>
      <c r="S60" s="52"/>
      <c r="T60" s="52"/>
      <c r="U60" s="52"/>
      <c r="V60" s="52"/>
      <c r="W60" s="52"/>
      <c r="X60" s="52"/>
      <c r="Y60" s="53"/>
      <c r="Z60" s="53"/>
      <c r="AA60" s="53"/>
      <c r="AB60" s="53"/>
      <c r="AC60" s="53"/>
      <c r="AD60" s="53"/>
      <c r="AE60" s="53"/>
      <c r="AF60" s="53"/>
      <c r="AG60" s="53"/>
      <c r="AH60" s="53"/>
      <c r="AI60" s="53"/>
      <c r="AJ60" s="53"/>
      <c r="AK60" s="53"/>
      <c r="AL60" s="53"/>
      <c r="AM60" s="53"/>
      <c r="AN60" s="53"/>
      <c r="AO60" s="53"/>
      <c r="AP60" s="52"/>
      <c r="AQ60" s="52"/>
      <c r="AR60" s="52"/>
      <c r="AS60" s="52"/>
      <c r="AT60" s="52"/>
      <c r="AU60" s="52"/>
      <c r="AV60" s="52"/>
      <c r="AW60" s="52"/>
      <c r="AX60" s="52"/>
      <c r="AY60" s="30">
        <f>$AY$59</f>
        <v>1</v>
      </c>
    </row>
    <row r="61" spans="1:51" customFormat="1" ht="59.25" customHeight="1" x14ac:dyDescent="0.15">
      <c r="A61" s="768"/>
      <c r="B61" s="768"/>
      <c r="C61" s="768" t="s">
        <v>25</v>
      </c>
      <c r="D61" s="768"/>
      <c r="E61" s="768"/>
      <c r="F61" s="768"/>
      <c r="G61" s="768"/>
      <c r="H61" s="768"/>
      <c r="I61" s="768"/>
      <c r="J61" s="782" t="s">
        <v>222</v>
      </c>
      <c r="K61" s="783"/>
      <c r="L61" s="783"/>
      <c r="M61" s="783"/>
      <c r="N61" s="783"/>
      <c r="O61" s="783"/>
      <c r="P61" s="768" t="s">
        <v>26</v>
      </c>
      <c r="Q61" s="768"/>
      <c r="R61" s="768"/>
      <c r="S61" s="768"/>
      <c r="T61" s="768"/>
      <c r="U61" s="768"/>
      <c r="V61" s="768"/>
      <c r="W61" s="768"/>
      <c r="X61" s="768"/>
      <c r="Y61" s="784" t="s">
        <v>261</v>
      </c>
      <c r="Z61" s="784"/>
      <c r="AA61" s="784"/>
      <c r="AB61" s="784"/>
      <c r="AC61" s="782" t="s">
        <v>251</v>
      </c>
      <c r="AD61" s="782"/>
      <c r="AE61" s="782"/>
      <c r="AF61" s="782"/>
      <c r="AG61" s="782"/>
      <c r="AH61" s="784" t="s">
        <v>214</v>
      </c>
      <c r="AI61" s="768"/>
      <c r="AJ61" s="768"/>
      <c r="AK61" s="768"/>
      <c r="AL61" s="768" t="s">
        <v>20</v>
      </c>
      <c r="AM61" s="768"/>
      <c r="AN61" s="768"/>
      <c r="AO61" s="785"/>
      <c r="AP61" s="782" t="s">
        <v>223</v>
      </c>
      <c r="AQ61" s="782"/>
      <c r="AR61" s="782"/>
      <c r="AS61" s="782"/>
      <c r="AT61" s="782"/>
      <c r="AU61" s="782"/>
      <c r="AV61" s="782"/>
      <c r="AW61" s="782"/>
      <c r="AX61" s="782"/>
      <c r="AY61" s="30">
        <f t="shared" ref="AY61:AY62" si="11">$AY$59</f>
        <v>1</v>
      </c>
    </row>
    <row r="62" spans="1:51" ht="26.25" customHeight="1" x14ac:dyDescent="0.15">
      <c r="A62" s="769">
        <v>1</v>
      </c>
      <c r="B62" s="769">
        <v>1</v>
      </c>
      <c r="C62" s="770" t="s">
        <v>674</v>
      </c>
      <c r="D62" s="770"/>
      <c r="E62" s="770"/>
      <c r="F62" s="770"/>
      <c r="G62" s="770"/>
      <c r="H62" s="770"/>
      <c r="I62" s="770"/>
      <c r="J62" s="801">
        <v>9000012040001</v>
      </c>
      <c r="K62" s="801"/>
      <c r="L62" s="801"/>
      <c r="M62" s="801"/>
      <c r="N62" s="801"/>
      <c r="O62" s="801"/>
      <c r="P62" s="802" t="s">
        <v>728</v>
      </c>
      <c r="Q62" s="802"/>
      <c r="R62" s="802"/>
      <c r="S62" s="802"/>
      <c r="T62" s="802"/>
      <c r="U62" s="802"/>
      <c r="V62" s="802"/>
      <c r="W62" s="802"/>
      <c r="X62" s="802"/>
      <c r="Y62" s="773">
        <v>660</v>
      </c>
      <c r="Z62" s="774"/>
      <c r="AA62" s="774"/>
      <c r="AB62" s="775"/>
      <c r="AC62" s="803" t="s">
        <v>75</v>
      </c>
      <c r="AD62" s="803"/>
      <c r="AE62" s="803"/>
      <c r="AF62" s="803"/>
      <c r="AG62" s="803"/>
      <c r="AH62" s="804" t="s">
        <v>301</v>
      </c>
      <c r="AI62" s="804"/>
      <c r="AJ62" s="804"/>
      <c r="AK62" s="804"/>
      <c r="AL62" s="778" t="s">
        <v>301</v>
      </c>
      <c r="AM62" s="779"/>
      <c r="AN62" s="779"/>
      <c r="AO62" s="780"/>
      <c r="AP62" s="805" t="s">
        <v>301</v>
      </c>
      <c r="AQ62" s="805"/>
      <c r="AR62" s="805"/>
      <c r="AS62" s="805"/>
      <c r="AT62" s="805"/>
      <c r="AU62" s="805"/>
      <c r="AV62" s="805"/>
      <c r="AW62" s="805"/>
      <c r="AX62" s="805"/>
      <c r="AY62" s="30">
        <f t="shared" si="11"/>
        <v>1</v>
      </c>
    </row>
    <row r="63" spans="1:51" x14ac:dyDescent="0.15">
      <c r="P63" s="55"/>
      <c r="Q63" s="55"/>
      <c r="R63" s="55"/>
      <c r="S63" s="55"/>
      <c r="T63" s="55"/>
      <c r="U63" s="55"/>
      <c r="V63" s="55"/>
      <c r="W63" s="55"/>
      <c r="X63" s="55"/>
      <c r="Y63" s="56"/>
      <c r="Z63" s="56"/>
      <c r="AA63" s="56"/>
      <c r="AB63" s="56"/>
      <c r="AC63" s="56"/>
      <c r="AD63" s="56"/>
      <c r="AE63" s="56"/>
      <c r="AF63" s="56"/>
      <c r="AG63" s="56"/>
      <c r="AH63" s="56"/>
      <c r="AI63" s="56"/>
      <c r="AJ63" s="56"/>
      <c r="AK63" s="56"/>
      <c r="AL63" s="56"/>
      <c r="AM63" s="56"/>
      <c r="AN63" s="56"/>
      <c r="AO63" s="56"/>
      <c r="AY63">
        <f>COUNTA(C$66)</f>
        <v>1</v>
      </c>
    </row>
    <row r="64" spans="1:51" x14ac:dyDescent="0.15">
      <c r="A64" s="7"/>
      <c r="B64" s="90" t="s">
        <v>190</v>
      </c>
      <c r="C64" s="50"/>
      <c r="D64" s="50"/>
      <c r="E64" s="50"/>
      <c r="F64" s="50"/>
      <c r="G64" s="50"/>
      <c r="H64" s="50"/>
      <c r="I64" s="50"/>
      <c r="J64" s="50"/>
      <c r="K64" s="50"/>
      <c r="L64" s="50"/>
      <c r="M64" s="50"/>
      <c r="N64" s="50"/>
      <c r="O64" s="50"/>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2"/>
      <c r="AQ64" s="52"/>
      <c r="AR64" s="52"/>
      <c r="AS64" s="52"/>
      <c r="AT64" s="52"/>
      <c r="AU64" s="52"/>
      <c r="AV64" s="52"/>
      <c r="AW64" s="52"/>
      <c r="AX64" s="52"/>
      <c r="AY64" s="30">
        <f>$AY$63</f>
        <v>1</v>
      </c>
    </row>
    <row r="65" spans="1:51" customFormat="1" ht="59.25" customHeight="1" x14ac:dyDescent="0.15">
      <c r="A65" s="768"/>
      <c r="B65" s="768"/>
      <c r="C65" s="768" t="s">
        <v>25</v>
      </c>
      <c r="D65" s="768"/>
      <c r="E65" s="768"/>
      <c r="F65" s="768"/>
      <c r="G65" s="768"/>
      <c r="H65" s="768"/>
      <c r="I65" s="768"/>
      <c r="J65" s="782" t="s">
        <v>222</v>
      </c>
      <c r="K65" s="783"/>
      <c r="L65" s="783"/>
      <c r="M65" s="783"/>
      <c r="N65" s="783"/>
      <c r="O65" s="783"/>
      <c r="P65" s="768" t="s">
        <v>26</v>
      </c>
      <c r="Q65" s="768"/>
      <c r="R65" s="768"/>
      <c r="S65" s="768"/>
      <c r="T65" s="768"/>
      <c r="U65" s="768"/>
      <c r="V65" s="768"/>
      <c r="W65" s="768"/>
      <c r="X65" s="768"/>
      <c r="Y65" s="784" t="s">
        <v>261</v>
      </c>
      <c r="Z65" s="784"/>
      <c r="AA65" s="784"/>
      <c r="AB65" s="784"/>
      <c r="AC65" s="782" t="s">
        <v>251</v>
      </c>
      <c r="AD65" s="782"/>
      <c r="AE65" s="782"/>
      <c r="AF65" s="782"/>
      <c r="AG65" s="782"/>
      <c r="AH65" s="784" t="s">
        <v>214</v>
      </c>
      <c r="AI65" s="768"/>
      <c r="AJ65" s="768"/>
      <c r="AK65" s="768"/>
      <c r="AL65" s="768" t="s">
        <v>20</v>
      </c>
      <c r="AM65" s="768"/>
      <c r="AN65" s="768"/>
      <c r="AO65" s="785"/>
      <c r="AP65" s="782" t="s">
        <v>223</v>
      </c>
      <c r="AQ65" s="782"/>
      <c r="AR65" s="782"/>
      <c r="AS65" s="782"/>
      <c r="AT65" s="782"/>
      <c r="AU65" s="782"/>
      <c r="AV65" s="782"/>
      <c r="AW65" s="782"/>
      <c r="AX65" s="782"/>
      <c r="AY65" s="30">
        <f t="shared" ref="AY65:AY66" si="12">$AY$63</f>
        <v>1</v>
      </c>
    </row>
    <row r="66" spans="1:51" ht="43.15" customHeight="1" x14ac:dyDescent="0.15">
      <c r="A66" s="769">
        <v>1</v>
      </c>
      <c r="B66" s="769">
        <v>1</v>
      </c>
      <c r="C66" s="770" t="s">
        <v>675</v>
      </c>
      <c r="D66" s="770"/>
      <c r="E66" s="770"/>
      <c r="F66" s="770"/>
      <c r="G66" s="770"/>
      <c r="H66" s="770"/>
      <c r="I66" s="770"/>
      <c r="J66" s="771">
        <v>8010901023611</v>
      </c>
      <c r="K66" s="771"/>
      <c r="L66" s="771"/>
      <c r="M66" s="771"/>
      <c r="N66" s="771"/>
      <c r="O66" s="771"/>
      <c r="P66" s="772" t="s">
        <v>801</v>
      </c>
      <c r="Q66" s="772"/>
      <c r="R66" s="772"/>
      <c r="S66" s="772"/>
      <c r="T66" s="772"/>
      <c r="U66" s="772"/>
      <c r="V66" s="772"/>
      <c r="W66" s="772"/>
      <c r="X66" s="772"/>
      <c r="Y66" s="773">
        <v>12</v>
      </c>
      <c r="Z66" s="774"/>
      <c r="AA66" s="774"/>
      <c r="AB66" s="775"/>
      <c r="AC66" s="776" t="s">
        <v>277</v>
      </c>
      <c r="AD66" s="776"/>
      <c r="AE66" s="776"/>
      <c r="AF66" s="776"/>
      <c r="AG66" s="776"/>
      <c r="AH66" s="777">
        <v>1</v>
      </c>
      <c r="AI66" s="777"/>
      <c r="AJ66" s="777"/>
      <c r="AK66" s="777"/>
      <c r="AL66" s="778" t="s">
        <v>733</v>
      </c>
      <c r="AM66" s="779"/>
      <c r="AN66" s="779"/>
      <c r="AO66" s="780"/>
      <c r="AP66" s="781" t="s">
        <v>733</v>
      </c>
      <c r="AQ66" s="781"/>
      <c r="AR66" s="781"/>
      <c r="AS66" s="781"/>
      <c r="AT66" s="781"/>
      <c r="AU66" s="781"/>
      <c r="AV66" s="781"/>
      <c r="AW66" s="781"/>
      <c r="AX66" s="781"/>
      <c r="AY66" s="30">
        <f t="shared" si="12"/>
        <v>1</v>
      </c>
    </row>
    <row r="67" spans="1:51" x14ac:dyDescent="0.15">
      <c r="P67" s="55"/>
      <c r="Q67" s="55"/>
      <c r="R67" s="55"/>
      <c r="S67" s="55"/>
      <c r="T67" s="55"/>
      <c r="U67" s="55"/>
      <c r="V67" s="55"/>
      <c r="W67" s="55"/>
      <c r="X67" s="55"/>
      <c r="Y67" s="56"/>
      <c r="Z67" s="56"/>
      <c r="AA67" s="56"/>
      <c r="AB67" s="56"/>
      <c r="AC67" s="56"/>
      <c r="AD67" s="56"/>
      <c r="AE67" s="56"/>
      <c r="AF67" s="56"/>
      <c r="AG67" s="56"/>
      <c r="AH67" s="56"/>
      <c r="AI67" s="56"/>
      <c r="AJ67" s="56"/>
      <c r="AK67" s="56"/>
      <c r="AL67" s="56"/>
      <c r="AM67" s="56"/>
      <c r="AN67" s="56"/>
      <c r="AO67" s="56"/>
      <c r="AY67">
        <f>COUNTA($C$70)</f>
        <v>1</v>
      </c>
    </row>
    <row r="68" spans="1:51" x14ac:dyDescent="0.15">
      <c r="A68" s="7"/>
      <c r="B68" s="90" t="s">
        <v>191</v>
      </c>
      <c r="C68" s="50"/>
      <c r="D68" s="50"/>
      <c r="E68" s="50"/>
      <c r="F68" s="50"/>
      <c r="G68" s="50"/>
      <c r="H68" s="50"/>
      <c r="I68" s="50"/>
      <c r="J68" s="50"/>
      <c r="K68" s="50"/>
      <c r="L68" s="50"/>
      <c r="M68" s="50"/>
      <c r="N68" s="50"/>
      <c r="O68" s="50"/>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30">
        <f>$AY$67</f>
        <v>1</v>
      </c>
    </row>
    <row r="69" spans="1:51" customFormat="1" ht="59.25" customHeight="1" x14ac:dyDescent="0.15">
      <c r="A69" s="768"/>
      <c r="B69" s="768"/>
      <c r="C69" s="768" t="s">
        <v>25</v>
      </c>
      <c r="D69" s="768"/>
      <c r="E69" s="768"/>
      <c r="F69" s="768"/>
      <c r="G69" s="768"/>
      <c r="H69" s="768"/>
      <c r="I69" s="768"/>
      <c r="J69" s="782" t="s">
        <v>222</v>
      </c>
      <c r="K69" s="783"/>
      <c r="L69" s="783"/>
      <c r="M69" s="783"/>
      <c r="N69" s="783"/>
      <c r="O69" s="783"/>
      <c r="P69" s="768" t="s">
        <v>26</v>
      </c>
      <c r="Q69" s="768"/>
      <c r="R69" s="768"/>
      <c r="S69" s="768"/>
      <c r="T69" s="768"/>
      <c r="U69" s="768"/>
      <c r="V69" s="768"/>
      <c r="W69" s="768"/>
      <c r="X69" s="768"/>
      <c r="Y69" s="784" t="s">
        <v>261</v>
      </c>
      <c r="Z69" s="784"/>
      <c r="AA69" s="784"/>
      <c r="AB69" s="784"/>
      <c r="AC69" s="782" t="s">
        <v>251</v>
      </c>
      <c r="AD69" s="782"/>
      <c r="AE69" s="782"/>
      <c r="AF69" s="782"/>
      <c r="AG69" s="782"/>
      <c r="AH69" s="784" t="s">
        <v>214</v>
      </c>
      <c r="AI69" s="768"/>
      <c r="AJ69" s="768"/>
      <c r="AK69" s="768"/>
      <c r="AL69" s="768" t="s">
        <v>20</v>
      </c>
      <c r="AM69" s="768"/>
      <c r="AN69" s="768"/>
      <c r="AO69" s="785"/>
      <c r="AP69" s="782" t="s">
        <v>223</v>
      </c>
      <c r="AQ69" s="782"/>
      <c r="AR69" s="782"/>
      <c r="AS69" s="782"/>
      <c r="AT69" s="782"/>
      <c r="AU69" s="782"/>
      <c r="AV69" s="782"/>
      <c r="AW69" s="782"/>
      <c r="AX69" s="782"/>
      <c r="AY69" s="30">
        <f t="shared" ref="AY69:AY70" si="13">$AY$67</f>
        <v>1</v>
      </c>
    </row>
    <row r="70" spans="1:51" ht="46.9" customHeight="1" x14ac:dyDescent="0.15">
      <c r="A70" s="769">
        <v>1</v>
      </c>
      <c r="B70" s="769">
        <v>1</v>
      </c>
      <c r="C70" s="770" t="s">
        <v>675</v>
      </c>
      <c r="D70" s="770"/>
      <c r="E70" s="770"/>
      <c r="F70" s="770"/>
      <c r="G70" s="770"/>
      <c r="H70" s="770"/>
      <c r="I70" s="770"/>
      <c r="J70" s="771">
        <v>8010901023611</v>
      </c>
      <c r="K70" s="771"/>
      <c r="L70" s="771"/>
      <c r="M70" s="771"/>
      <c r="N70" s="771"/>
      <c r="O70" s="771"/>
      <c r="P70" s="772" t="s">
        <v>800</v>
      </c>
      <c r="Q70" s="772"/>
      <c r="R70" s="772"/>
      <c r="S70" s="772"/>
      <c r="T70" s="772"/>
      <c r="U70" s="772"/>
      <c r="V70" s="772"/>
      <c r="W70" s="772"/>
      <c r="X70" s="772"/>
      <c r="Y70" s="773">
        <v>7</v>
      </c>
      <c r="Z70" s="774"/>
      <c r="AA70" s="774"/>
      <c r="AB70" s="775"/>
      <c r="AC70" s="776" t="s">
        <v>272</v>
      </c>
      <c r="AD70" s="776"/>
      <c r="AE70" s="776"/>
      <c r="AF70" s="776"/>
      <c r="AG70" s="776"/>
      <c r="AH70" s="777">
        <v>1</v>
      </c>
      <c r="AI70" s="777"/>
      <c r="AJ70" s="777"/>
      <c r="AK70" s="777"/>
      <c r="AL70" s="778" t="s">
        <v>733</v>
      </c>
      <c r="AM70" s="779"/>
      <c r="AN70" s="779"/>
      <c r="AO70" s="780"/>
      <c r="AP70" s="781" t="s">
        <v>733</v>
      </c>
      <c r="AQ70" s="781"/>
      <c r="AR70" s="781"/>
      <c r="AS70" s="781"/>
      <c r="AT70" s="781"/>
      <c r="AU70" s="781"/>
      <c r="AV70" s="781"/>
      <c r="AW70" s="781"/>
      <c r="AX70" s="781"/>
      <c r="AY70" s="30">
        <f t="shared" si="13"/>
        <v>1</v>
      </c>
    </row>
    <row r="71" spans="1:51" x14ac:dyDescent="0.15">
      <c r="P71" s="55"/>
      <c r="Q71" s="55"/>
      <c r="R71" s="55"/>
      <c r="S71" s="55"/>
      <c r="T71" s="55"/>
      <c r="U71" s="55"/>
      <c r="V71" s="55"/>
      <c r="W71" s="55"/>
      <c r="X71" s="55"/>
      <c r="Y71" s="56"/>
      <c r="Z71" s="56"/>
      <c r="AA71" s="56"/>
      <c r="AB71" s="56"/>
      <c r="AC71" s="56"/>
      <c r="AD71" s="56"/>
      <c r="AE71" s="56"/>
      <c r="AF71" s="56"/>
      <c r="AG71" s="56"/>
      <c r="AH71" s="56"/>
      <c r="AI71" s="56"/>
      <c r="AJ71" s="56"/>
      <c r="AK71" s="56"/>
      <c r="AL71" s="56"/>
      <c r="AM71" s="56"/>
      <c r="AN71" s="56"/>
      <c r="AO71" s="56"/>
      <c r="AY71">
        <f>COUNTA($C$74)</f>
        <v>1</v>
      </c>
    </row>
    <row r="72" spans="1:51" x14ac:dyDescent="0.15">
      <c r="A72" s="7"/>
      <c r="B72" s="90" t="s">
        <v>192</v>
      </c>
      <c r="C72" s="50"/>
      <c r="D72" s="50"/>
      <c r="E72" s="50"/>
      <c r="F72" s="50"/>
      <c r="G72" s="50"/>
      <c r="H72" s="50"/>
      <c r="I72" s="50"/>
      <c r="J72" s="50"/>
      <c r="K72" s="50"/>
      <c r="L72" s="50"/>
      <c r="M72" s="50"/>
      <c r="N72" s="50"/>
      <c r="O72" s="50"/>
      <c r="P72" s="52"/>
      <c r="Q72" s="52"/>
      <c r="R72" s="52"/>
      <c r="S72" s="52"/>
      <c r="T72" s="52"/>
      <c r="U72" s="52"/>
      <c r="V72" s="52"/>
      <c r="W72" s="52"/>
      <c r="X72" s="52"/>
      <c r="Y72" s="53"/>
      <c r="Z72" s="53"/>
      <c r="AA72" s="53"/>
      <c r="AB72" s="53"/>
      <c r="AC72" s="53"/>
      <c r="AD72" s="53"/>
      <c r="AE72" s="53"/>
      <c r="AF72" s="53"/>
      <c r="AG72" s="53"/>
      <c r="AH72" s="53"/>
      <c r="AI72" s="53"/>
      <c r="AJ72" s="53"/>
      <c r="AK72" s="53"/>
      <c r="AL72" s="53"/>
      <c r="AM72" s="53"/>
      <c r="AN72" s="53"/>
      <c r="AO72" s="53"/>
      <c r="AP72" s="52"/>
      <c r="AQ72" s="52"/>
      <c r="AR72" s="52"/>
      <c r="AS72" s="52"/>
      <c r="AT72" s="52"/>
      <c r="AU72" s="52"/>
      <c r="AV72" s="52"/>
      <c r="AW72" s="52"/>
      <c r="AX72" s="52"/>
      <c r="AY72" s="30">
        <f>$AY$71</f>
        <v>1</v>
      </c>
    </row>
    <row r="73" spans="1:51" customFormat="1" ht="59.25" customHeight="1" x14ac:dyDescent="0.15">
      <c r="A73" s="768"/>
      <c r="B73" s="768"/>
      <c r="C73" s="768" t="s">
        <v>25</v>
      </c>
      <c r="D73" s="768"/>
      <c r="E73" s="768"/>
      <c r="F73" s="768"/>
      <c r="G73" s="768"/>
      <c r="H73" s="768"/>
      <c r="I73" s="768"/>
      <c r="J73" s="782" t="s">
        <v>222</v>
      </c>
      <c r="K73" s="783"/>
      <c r="L73" s="783"/>
      <c r="M73" s="783"/>
      <c r="N73" s="783"/>
      <c r="O73" s="783"/>
      <c r="P73" s="768" t="s">
        <v>26</v>
      </c>
      <c r="Q73" s="768"/>
      <c r="R73" s="768"/>
      <c r="S73" s="768"/>
      <c r="T73" s="768"/>
      <c r="U73" s="768"/>
      <c r="V73" s="768"/>
      <c r="W73" s="768"/>
      <c r="X73" s="768"/>
      <c r="Y73" s="784" t="s">
        <v>261</v>
      </c>
      <c r="Z73" s="784"/>
      <c r="AA73" s="784"/>
      <c r="AB73" s="784"/>
      <c r="AC73" s="782" t="s">
        <v>251</v>
      </c>
      <c r="AD73" s="782"/>
      <c r="AE73" s="782"/>
      <c r="AF73" s="782"/>
      <c r="AG73" s="782"/>
      <c r="AH73" s="784" t="s">
        <v>214</v>
      </c>
      <c r="AI73" s="768"/>
      <c r="AJ73" s="768"/>
      <c r="AK73" s="768"/>
      <c r="AL73" s="768" t="s">
        <v>20</v>
      </c>
      <c r="AM73" s="768"/>
      <c r="AN73" s="768"/>
      <c r="AO73" s="785"/>
      <c r="AP73" s="782" t="s">
        <v>223</v>
      </c>
      <c r="AQ73" s="782"/>
      <c r="AR73" s="782"/>
      <c r="AS73" s="782"/>
      <c r="AT73" s="782"/>
      <c r="AU73" s="782"/>
      <c r="AV73" s="782"/>
      <c r="AW73" s="782"/>
      <c r="AX73" s="782"/>
      <c r="AY73" s="30">
        <f t="shared" ref="AY73:AY74" si="14">$AY$71</f>
        <v>1</v>
      </c>
    </row>
    <row r="74" spans="1:51" ht="58.9" customHeight="1" x14ac:dyDescent="0.15">
      <c r="A74" s="769">
        <v>1</v>
      </c>
      <c r="B74" s="769">
        <v>1</v>
      </c>
      <c r="C74" s="770" t="s">
        <v>676</v>
      </c>
      <c r="D74" s="770"/>
      <c r="E74" s="770"/>
      <c r="F74" s="770"/>
      <c r="G74" s="770"/>
      <c r="H74" s="770"/>
      <c r="I74" s="770"/>
      <c r="J74" s="771">
        <v>8011001054910</v>
      </c>
      <c r="K74" s="771"/>
      <c r="L74" s="771"/>
      <c r="M74" s="771"/>
      <c r="N74" s="771"/>
      <c r="O74" s="771"/>
      <c r="P74" s="772" t="s">
        <v>799</v>
      </c>
      <c r="Q74" s="772"/>
      <c r="R74" s="772"/>
      <c r="S74" s="772"/>
      <c r="T74" s="772"/>
      <c r="U74" s="772"/>
      <c r="V74" s="772"/>
      <c r="W74" s="772"/>
      <c r="X74" s="772"/>
      <c r="Y74" s="773">
        <v>6</v>
      </c>
      <c r="Z74" s="774"/>
      <c r="AA74" s="774"/>
      <c r="AB74" s="775"/>
      <c r="AC74" s="776" t="s">
        <v>75</v>
      </c>
      <c r="AD74" s="776"/>
      <c r="AE74" s="776"/>
      <c r="AF74" s="776"/>
      <c r="AG74" s="776"/>
      <c r="AH74" s="777" t="s">
        <v>733</v>
      </c>
      <c r="AI74" s="777"/>
      <c r="AJ74" s="777"/>
      <c r="AK74" s="777"/>
      <c r="AL74" s="778" t="s">
        <v>733</v>
      </c>
      <c r="AM74" s="779"/>
      <c r="AN74" s="779"/>
      <c r="AO74" s="780"/>
      <c r="AP74" s="781" t="s">
        <v>733</v>
      </c>
      <c r="AQ74" s="781"/>
      <c r="AR74" s="781"/>
      <c r="AS74" s="781"/>
      <c r="AT74" s="781"/>
      <c r="AU74" s="781"/>
      <c r="AV74" s="781"/>
      <c r="AW74" s="781"/>
      <c r="AX74" s="781"/>
      <c r="AY74" s="30">
        <f t="shared" si="14"/>
        <v>1</v>
      </c>
    </row>
    <row r="75" spans="1:51" x14ac:dyDescent="0.15">
      <c r="P75" s="55"/>
      <c r="Q75" s="55"/>
      <c r="R75" s="55"/>
      <c r="S75" s="55"/>
      <c r="T75" s="55"/>
      <c r="U75" s="55"/>
      <c r="V75" s="55"/>
      <c r="W75" s="55"/>
      <c r="X75" s="55"/>
      <c r="Y75" s="56"/>
      <c r="Z75" s="56"/>
      <c r="AA75" s="56"/>
      <c r="AB75" s="56"/>
      <c r="AC75" s="56"/>
      <c r="AD75" s="56"/>
      <c r="AE75" s="56"/>
      <c r="AF75" s="56"/>
      <c r="AG75" s="56"/>
      <c r="AH75" s="56"/>
      <c r="AI75" s="56"/>
      <c r="AJ75" s="56"/>
      <c r="AK75" s="56"/>
      <c r="AL75" s="56"/>
      <c r="AM75" s="56"/>
      <c r="AN75" s="56"/>
      <c r="AO75" s="56"/>
      <c r="AY75">
        <f>COUNTA($C$78)</f>
        <v>1</v>
      </c>
    </row>
    <row r="76" spans="1:51" x14ac:dyDescent="0.15">
      <c r="A76" s="7"/>
      <c r="B76" s="90" t="s">
        <v>193</v>
      </c>
      <c r="C76" s="50"/>
      <c r="D76" s="50"/>
      <c r="E76" s="50"/>
      <c r="F76" s="50"/>
      <c r="G76" s="50"/>
      <c r="H76" s="50"/>
      <c r="I76" s="50"/>
      <c r="J76" s="50"/>
      <c r="K76" s="50"/>
      <c r="L76" s="50"/>
      <c r="M76" s="50"/>
      <c r="N76" s="50"/>
      <c r="O76" s="50"/>
      <c r="P76" s="52"/>
      <c r="Q76" s="52"/>
      <c r="R76" s="52"/>
      <c r="S76" s="52"/>
      <c r="T76" s="52"/>
      <c r="U76" s="52"/>
      <c r="V76" s="52"/>
      <c r="W76" s="52"/>
      <c r="X76" s="52"/>
      <c r="Y76" s="53"/>
      <c r="Z76" s="53"/>
      <c r="AA76" s="53"/>
      <c r="AB76" s="53"/>
      <c r="AC76" s="53"/>
      <c r="AD76" s="53"/>
      <c r="AE76" s="53"/>
      <c r="AF76" s="53"/>
      <c r="AG76" s="53"/>
      <c r="AH76" s="53"/>
      <c r="AI76" s="53"/>
      <c r="AJ76" s="53"/>
      <c r="AK76" s="53"/>
      <c r="AL76" s="53"/>
      <c r="AM76" s="53"/>
      <c r="AN76" s="53"/>
      <c r="AO76" s="53"/>
      <c r="AP76" s="52"/>
      <c r="AQ76" s="52"/>
      <c r="AR76" s="52"/>
      <c r="AS76" s="52"/>
      <c r="AT76" s="52"/>
      <c r="AU76" s="52"/>
      <c r="AV76" s="52"/>
      <c r="AW76" s="52"/>
      <c r="AX76" s="52"/>
      <c r="AY76" s="30">
        <f>$AY$75</f>
        <v>1</v>
      </c>
    </row>
    <row r="77" spans="1:51" customFormat="1" ht="59.25" customHeight="1" x14ac:dyDescent="0.15">
      <c r="A77" s="768"/>
      <c r="B77" s="768"/>
      <c r="C77" s="768" t="s">
        <v>25</v>
      </c>
      <c r="D77" s="768"/>
      <c r="E77" s="768"/>
      <c r="F77" s="768"/>
      <c r="G77" s="768"/>
      <c r="H77" s="768"/>
      <c r="I77" s="768"/>
      <c r="J77" s="782" t="s">
        <v>222</v>
      </c>
      <c r="K77" s="783"/>
      <c r="L77" s="783"/>
      <c r="M77" s="783"/>
      <c r="N77" s="783"/>
      <c r="O77" s="783"/>
      <c r="P77" s="768" t="s">
        <v>26</v>
      </c>
      <c r="Q77" s="768"/>
      <c r="R77" s="768"/>
      <c r="S77" s="768"/>
      <c r="T77" s="768"/>
      <c r="U77" s="768"/>
      <c r="V77" s="768"/>
      <c r="W77" s="768"/>
      <c r="X77" s="768"/>
      <c r="Y77" s="784" t="s">
        <v>261</v>
      </c>
      <c r="Z77" s="784"/>
      <c r="AA77" s="784"/>
      <c r="AB77" s="784"/>
      <c r="AC77" s="782" t="s">
        <v>251</v>
      </c>
      <c r="AD77" s="782"/>
      <c r="AE77" s="782"/>
      <c r="AF77" s="782"/>
      <c r="AG77" s="782"/>
      <c r="AH77" s="784" t="s">
        <v>214</v>
      </c>
      <c r="AI77" s="768"/>
      <c r="AJ77" s="768"/>
      <c r="AK77" s="768"/>
      <c r="AL77" s="768" t="s">
        <v>20</v>
      </c>
      <c r="AM77" s="768"/>
      <c r="AN77" s="768"/>
      <c r="AO77" s="785"/>
      <c r="AP77" s="782" t="s">
        <v>223</v>
      </c>
      <c r="AQ77" s="782"/>
      <c r="AR77" s="782"/>
      <c r="AS77" s="782"/>
      <c r="AT77" s="782"/>
      <c r="AU77" s="782"/>
      <c r="AV77" s="782"/>
      <c r="AW77" s="782"/>
      <c r="AX77" s="782"/>
      <c r="AY77" s="30">
        <f t="shared" ref="AY77:AY78" si="15">$AY$75</f>
        <v>1</v>
      </c>
    </row>
    <row r="78" spans="1:51" ht="26.25" customHeight="1" x14ac:dyDescent="0.15">
      <c r="A78" s="769">
        <v>1</v>
      </c>
      <c r="B78" s="769">
        <v>1</v>
      </c>
      <c r="C78" s="786" t="s">
        <v>767</v>
      </c>
      <c r="D78" s="787"/>
      <c r="E78" s="787"/>
      <c r="F78" s="787"/>
      <c r="G78" s="787"/>
      <c r="H78" s="787"/>
      <c r="I78" s="788"/>
      <c r="J78" s="789" t="s">
        <v>301</v>
      </c>
      <c r="K78" s="790"/>
      <c r="L78" s="790"/>
      <c r="M78" s="790"/>
      <c r="N78" s="790"/>
      <c r="O78" s="791"/>
      <c r="P78" s="792" t="s">
        <v>768</v>
      </c>
      <c r="Q78" s="793"/>
      <c r="R78" s="793"/>
      <c r="S78" s="793"/>
      <c r="T78" s="793"/>
      <c r="U78" s="793"/>
      <c r="V78" s="793"/>
      <c r="W78" s="793"/>
      <c r="X78" s="794"/>
      <c r="Y78" s="773">
        <v>44</v>
      </c>
      <c r="Z78" s="774"/>
      <c r="AA78" s="774"/>
      <c r="AB78" s="775"/>
      <c r="AC78" s="795" t="s">
        <v>75</v>
      </c>
      <c r="AD78" s="796"/>
      <c r="AE78" s="796"/>
      <c r="AF78" s="796"/>
      <c r="AG78" s="797"/>
      <c r="AH78" s="798" t="s">
        <v>301</v>
      </c>
      <c r="AI78" s="799"/>
      <c r="AJ78" s="799"/>
      <c r="AK78" s="800"/>
      <c r="AL78" s="778" t="s">
        <v>301</v>
      </c>
      <c r="AM78" s="779"/>
      <c r="AN78" s="779"/>
      <c r="AO78" s="780"/>
      <c r="AP78" s="781" t="s">
        <v>301</v>
      </c>
      <c r="AQ78" s="781"/>
      <c r="AR78" s="781"/>
      <c r="AS78" s="781"/>
      <c r="AT78" s="781"/>
      <c r="AU78" s="781"/>
      <c r="AV78" s="781"/>
      <c r="AW78" s="781"/>
      <c r="AX78" s="781"/>
      <c r="AY78" s="30">
        <f t="shared" si="15"/>
        <v>1</v>
      </c>
    </row>
    <row r="79" spans="1:51" ht="26.25" customHeight="1" x14ac:dyDescent="0.15">
      <c r="A79" s="769">
        <v>2</v>
      </c>
      <c r="B79" s="769">
        <v>1</v>
      </c>
      <c r="C79" s="786" t="s">
        <v>769</v>
      </c>
      <c r="D79" s="787"/>
      <c r="E79" s="787"/>
      <c r="F79" s="787"/>
      <c r="G79" s="787"/>
      <c r="H79" s="787"/>
      <c r="I79" s="788"/>
      <c r="J79" s="789" t="s">
        <v>301</v>
      </c>
      <c r="K79" s="790"/>
      <c r="L79" s="790"/>
      <c r="M79" s="790"/>
      <c r="N79" s="790"/>
      <c r="O79" s="791"/>
      <c r="P79" s="792" t="s">
        <v>768</v>
      </c>
      <c r="Q79" s="793"/>
      <c r="R79" s="793"/>
      <c r="S79" s="793"/>
      <c r="T79" s="793"/>
      <c r="U79" s="793"/>
      <c r="V79" s="793"/>
      <c r="W79" s="793"/>
      <c r="X79" s="794"/>
      <c r="Y79" s="773">
        <v>26</v>
      </c>
      <c r="Z79" s="774"/>
      <c r="AA79" s="774"/>
      <c r="AB79" s="775"/>
      <c r="AC79" s="795" t="s">
        <v>75</v>
      </c>
      <c r="AD79" s="796"/>
      <c r="AE79" s="796"/>
      <c r="AF79" s="796"/>
      <c r="AG79" s="797"/>
      <c r="AH79" s="798" t="s">
        <v>301</v>
      </c>
      <c r="AI79" s="799"/>
      <c r="AJ79" s="799"/>
      <c r="AK79" s="800"/>
      <c r="AL79" s="778" t="s">
        <v>301</v>
      </c>
      <c r="AM79" s="779"/>
      <c r="AN79" s="779"/>
      <c r="AO79" s="780"/>
      <c r="AP79" s="781" t="s">
        <v>301</v>
      </c>
      <c r="AQ79" s="781"/>
      <c r="AR79" s="781"/>
      <c r="AS79" s="781"/>
      <c r="AT79" s="781"/>
      <c r="AU79" s="781"/>
      <c r="AV79" s="781"/>
      <c r="AW79" s="781"/>
      <c r="AX79" s="781"/>
      <c r="AY79">
        <f>COUNTA($C$79)</f>
        <v>1</v>
      </c>
    </row>
    <row r="80" spans="1:51" ht="26.25" customHeight="1" x14ac:dyDescent="0.15">
      <c r="A80" s="769">
        <v>3</v>
      </c>
      <c r="B80" s="769">
        <v>1</v>
      </c>
      <c r="C80" s="786" t="s">
        <v>770</v>
      </c>
      <c r="D80" s="787"/>
      <c r="E80" s="787"/>
      <c r="F80" s="787"/>
      <c r="G80" s="787"/>
      <c r="H80" s="787"/>
      <c r="I80" s="788"/>
      <c r="J80" s="789" t="s">
        <v>301</v>
      </c>
      <c r="K80" s="790"/>
      <c r="L80" s="790"/>
      <c r="M80" s="790"/>
      <c r="N80" s="790"/>
      <c r="O80" s="791"/>
      <c r="P80" s="792" t="s">
        <v>768</v>
      </c>
      <c r="Q80" s="793"/>
      <c r="R80" s="793"/>
      <c r="S80" s="793"/>
      <c r="T80" s="793"/>
      <c r="U80" s="793"/>
      <c r="V80" s="793"/>
      <c r="W80" s="793"/>
      <c r="X80" s="794"/>
      <c r="Y80" s="773">
        <v>18</v>
      </c>
      <c r="Z80" s="774"/>
      <c r="AA80" s="774"/>
      <c r="AB80" s="775"/>
      <c r="AC80" s="795" t="s">
        <v>75</v>
      </c>
      <c r="AD80" s="796"/>
      <c r="AE80" s="796"/>
      <c r="AF80" s="796"/>
      <c r="AG80" s="797"/>
      <c r="AH80" s="798" t="s">
        <v>301</v>
      </c>
      <c r="AI80" s="799"/>
      <c r="AJ80" s="799"/>
      <c r="AK80" s="800"/>
      <c r="AL80" s="778" t="s">
        <v>301</v>
      </c>
      <c r="AM80" s="779"/>
      <c r="AN80" s="779"/>
      <c r="AO80" s="780"/>
      <c r="AP80" s="781" t="s">
        <v>301</v>
      </c>
      <c r="AQ80" s="781"/>
      <c r="AR80" s="781"/>
      <c r="AS80" s="781"/>
      <c r="AT80" s="781"/>
      <c r="AU80" s="781"/>
      <c r="AV80" s="781"/>
      <c r="AW80" s="781"/>
      <c r="AX80" s="781"/>
      <c r="AY80">
        <f>COUNTA($C$80)</f>
        <v>1</v>
      </c>
    </row>
    <row r="81" spans="1:51" ht="26.25" customHeight="1" x14ac:dyDescent="0.15">
      <c r="A81" s="769">
        <v>4</v>
      </c>
      <c r="B81" s="769">
        <v>1</v>
      </c>
      <c r="C81" s="786" t="s">
        <v>771</v>
      </c>
      <c r="D81" s="787"/>
      <c r="E81" s="787"/>
      <c r="F81" s="787"/>
      <c r="G81" s="787"/>
      <c r="H81" s="787"/>
      <c r="I81" s="788"/>
      <c r="J81" s="789" t="s">
        <v>301</v>
      </c>
      <c r="K81" s="790"/>
      <c r="L81" s="790"/>
      <c r="M81" s="790"/>
      <c r="N81" s="790"/>
      <c r="O81" s="791"/>
      <c r="P81" s="792" t="s">
        <v>768</v>
      </c>
      <c r="Q81" s="793"/>
      <c r="R81" s="793"/>
      <c r="S81" s="793"/>
      <c r="T81" s="793"/>
      <c r="U81" s="793"/>
      <c r="V81" s="793"/>
      <c r="W81" s="793"/>
      <c r="X81" s="794"/>
      <c r="Y81" s="773">
        <v>18</v>
      </c>
      <c r="Z81" s="774"/>
      <c r="AA81" s="774"/>
      <c r="AB81" s="775"/>
      <c r="AC81" s="795" t="s">
        <v>75</v>
      </c>
      <c r="AD81" s="796"/>
      <c r="AE81" s="796"/>
      <c r="AF81" s="796"/>
      <c r="AG81" s="797"/>
      <c r="AH81" s="798" t="s">
        <v>301</v>
      </c>
      <c r="AI81" s="799"/>
      <c r="AJ81" s="799"/>
      <c r="AK81" s="800"/>
      <c r="AL81" s="778" t="s">
        <v>301</v>
      </c>
      <c r="AM81" s="779"/>
      <c r="AN81" s="779"/>
      <c r="AO81" s="780"/>
      <c r="AP81" s="781" t="s">
        <v>301</v>
      </c>
      <c r="AQ81" s="781"/>
      <c r="AR81" s="781"/>
      <c r="AS81" s="781"/>
      <c r="AT81" s="781"/>
      <c r="AU81" s="781"/>
      <c r="AV81" s="781"/>
      <c r="AW81" s="781"/>
      <c r="AX81" s="781"/>
      <c r="AY81">
        <f>COUNTA($C$81)</f>
        <v>1</v>
      </c>
    </row>
    <row r="82" spans="1:51" ht="26.25" customHeight="1" x14ac:dyDescent="0.15">
      <c r="A82" s="769">
        <v>5</v>
      </c>
      <c r="B82" s="769">
        <v>1</v>
      </c>
      <c r="C82" s="786" t="s">
        <v>772</v>
      </c>
      <c r="D82" s="787"/>
      <c r="E82" s="787"/>
      <c r="F82" s="787"/>
      <c r="G82" s="787"/>
      <c r="H82" s="787"/>
      <c r="I82" s="788"/>
      <c r="J82" s="789" t="s">
        <v>301</v>
      </c>
      <c r="K82" s="790"/>
      <c r="L82" s="790"/>
      <c r="M82" s="790"/>
      <c r="N82" s="790"/>
      <c r="O82" s="791"/>
      <c r="P82" s="792" t="s">
        <v>768</v>
      </c>
      <c r="Q82" s="793"/>
      <c r="R82" s="793"/>
      <c r="S82" s="793"/>
      <c r="T82" s="793"/>
      <c r="U82" s="793"/>
      <c r="V82" s="793"/>
      <c r="W82" s="793"/>
      <c r="X82" s="794"/>
      <c r="Y82" s="773">
        <v>17</v>
      </c>
      <c r="Z82" s="774"/>
      <c r="AA82" s="774"/>
      <c r="AB82" s="775"/>
      <c r="AC82" s="795" t="s">
        <v>75</v>
      </c>
      <c r="AD82" s="796"/>
      <c r="AE82" s="796"/>
      <c r="AF82" s="796"/>
      <c r="AG82" s="797"/>
      <c r="AH82" s="798" t="s">
        <v>301</v>
      </c>
      <c r="AI82" s="799"/>
      <c r="AJ82" s="799"/>
      <c r="AK82" s="800"/>
      <c r="AL82" s="778" t="s">
        <v>301</v>
      </c>
      <c r="AM82" s="779"/>
      <c r="AN82" s="779"/>
      <c r="AO82" s="780"/>
      <c r="AP82" s="781" t="s">
        <v>301</v>
      </c>
      <c r="AQ82" s="781"/>
      <c r="AR82" s="781"/>
      <c r="AS82" s="781"/>
      <c r="AT82" s="781"/>
      <c r="AU82" s="781"/>
      <c r="AV82" s="781"/>
      <c r="AW82" s="781"/>
      <c r="AX82" s="781"/>
      <c r="AY82">
        <f>COUNTA($C$82)</f>
        <v>1</v>
      </c>
    </row>
    <row r="83" spans="1:51" ht="26.25" customHeight="1" x14ac:dyDescent="0.15">
      <c r="A83" s="769">
        <v>6</v>
      </c>
      <c r="B83" s="769">
        <v>1</v>
      </c>
      <c r="C83" s="786" t="s">
        <v>773</v>
      </c>
      <c r="D83" s="787"/>
      <c r="E83" s="787"/>
      <c r="F83" s="787"/>
      <c r="G83" s="787"/>
      <c r="H83" s="787"/>
      <c r="I83" s="788"/>
      <c r="J83" s="789" t="s">
        <v>301</v>
      </c>
      <c r="K83" s="790"/>
      <c r="L83" s="790"/>
      <c r="M83" s="790"/>
      <c r="N83" s="790"/>
      <c r="O83" s="791"/>
      <c r="P83" s="792" t="s">
        <v>768</v>
      </c>
      <c r="Q83" s="793"/>
      <c r="R83" s="793"/>
      <c r="S83" s="793"/>
      <c r="T83" s="793"/>
      <c r="U83" s="793"/>
      <c r="V83" s="793"/>
      <c r="W83" s="793"/>
      <c r="X83" s="794"/>
      <c r="Y83" s="773">
        <v>17</v>
      </c>
      <c r="Z83" s="774"/>
      <c r="AA83" s="774"/>
      <c r="AB83" s="775"/>
      <c r="AC83" s="795" t="s">
        <v>75</v>
      </c>
      <c r="AD83" s="796"/>
      <c r="AE83" s="796"/>
      <c r="AF83" s="796"/>
      <c r="AG83" s="797"/>
      <c r="AH83" s="798" t="s">
        <v>301</v>
      </c>
      <c r="AI83" s="799"/>
      <c r="AJ83" s="799"/>
      <c r="AK83" s="800"/>
      <c r="AL83" s="778" t="s">
        <v>301</v>
      </c>
      <c r="AM83" s="779"/>
      <c r="AN83" s="779"/>
      <c r="AO83" s="780"/>
      <c r="AP83" s="781" t="s">
        <v>301</v>
      </c>
      <c r="AQ83" s="781"/>
      <c r="AR83" s="781"/>
      <c r="AS83" s="781"/>
      <c r="AT83" s="781"/>
      <c r="AU83" s="781"/>
      <c r="AV83" s="781"/>
      <c r="AW83" s="781"/>
      <c r="AX83" s="781"/>
      <c r="AY83">
        <f>COUNTA($C$83)</f>
        <v>1</v>
      </c>
    </row>
    <row r="84" spans="1:51" ht="26.25" customHeight="1" x14ac:dyDescent="0.15">
      <c r="A84" s="769">
        <v>7</v>
      </c>
      <c r="B84" s="769">
        <v>1</v>
      </c>
      <c r="C84" s="786" t="s">
        <v>774</v>
      </c>
      <c r="D84" s="787"/>
      <c r="E84" s="787"/>
      <c r="F84" s="787"/>
      <c r="G84" s="787"/>
      <c r="H84" s="787"/>
      <c r="I84" s="788"/>
      <c r="J84" s="789" t="s">
        <v>301</v>
      </c>
      <c r="K84" s="790"/>
      <c r="L84" s="790"/>
      <c r="M84" s="790"/>
      <c r="N84" s="790"/>
      <c r="O84" s="791"/>
      <c r="P84" s="792" t="s">
        <v>768</v>
      </c>
      <c r="Q84" s="793"/>
      <c r="R84" s="793"/>
      <c r="S84" s="793"/>
      <c r="T84" s="793"/>
      <c r="U84" s="793"/>
      <c r="V84" s="793"/>
      <c r="W84" s="793"/>
      <c r="X84" s="794"/>
      <c r="Y84" s="773">
        <v>15</v>
      </c>
      <c r="Z84" s="774"/>
      <c r="AA84" s="774"/>
      <c r="AB84" s="775"/>
      <c r="AC84" s="795" t="s">
        <v>75</v>
      </c>
      <c r="AD84" s="796"/>
      <c r="AE84" s="796"/>
      <c r="AF84" s="796"/>
      <c r="AG84" s="797"/>
      <c r="AH84" s="798" t="s">
        <v>301</v>
      </c>
      <c r="AI84" s="799"/>
      <c r="AJ84" s="799"/>
      <c r="AK84" s="800"/>
      <c r="AL84" s="778" t="s">
        <v>301</v>
      </c>
      <c r="AM84" s="779"/>
      <c r="AN84" s="779"/>
      <c r="AO84" s="780"/>
      <c r="AP84" s="781" t="s">
        <v>301</v>
      </c>
      <c r="AQ84" s="781"/>
      <c r="AR84" s="781"/>
      <c r="AS84" s="781"/>
      <c r="AT84" s="781"/>
      <c r="AU84" s="781"/>
      <c r="AV84" s="781"/>
      <c r="AW84" s="781"/>
      <c r="AX84" s="781"/>
      <c r="AY84">
        <f>COUNTA($C$84)</f>
        <v>1</v>
      </c>
    </row>
    <row r="85" spans="1:51" ht="26.25" customHeight="1" x14ac:dyDescent="0.15">
      <c r="A85" s="769">
        <v>8</v>
      </c>
      <c r="B85" s="769">
        <v>1</v>
      </c>
      <c r="C85" s="786" t="s">
        <v>775</v>
      </c>
      <c r="D85" s="787"/>
      <c r="E85" s="787"/>
      <c r="F85" s="787"/>
      <c r="G85" s="787"/>
      <c r="H85" s="787"/>
      <c r="I85" s="788"/>
      <c r="J85" s="789" t="s">
        <v>301</v>
      </c>
      <c r="K85" s="790"/>
      <c r="L85" s="790"/>
      <c r="M85" s="790"/>
      <c r="N85" s="790"/>
      <c r="O85" s="791"/>
      <c r="P85" s="792" t="s">
        <v>768</v>
      </c>
      <c r="Q85" s="793"/>
      <c r="R85" s="793"/>
      <c r="S85" s="793"/>
      <c r="T85" s="793"/>
      <c r="U85" s="793"/>
      <c r="V85" s="793"/>
      <c r="W85" s="793"/>
      <c r="X85" s="794"/>
      <c r="Y85" s="773">
        <v>13</v>
      </c>
      <c r="Z85" s="774"/>
      <c r="AA85" s="774"/>
      <c r="AB85" s="775"/>
      <c r="AC85" s="795" t="s">
        <v>75</v>
      </c>
      <c r="AD85" s="796"/>
      <c r="AE85" s="796"/>
      <c r="AF85" s="796"/>
      <c r="AG85" s="797"/>
      <c r="AH85" s="798" t="s">
        <v>301</v>
      </c>
      <c r="AI85" s="799"/>
      <c r="AJ85" s="799"/>
      <c r="AK85" s="800"/>
      <c r="AL85" s="778" t="s">
        <v>301</v>
      </c>
      <c r="AM85" s="779"/>
      <c r="AN85" s="779"/>
      <c r="AO85" s="780"/>
      <c r="AP85" s="781" t="s">
        <v>301</v>
      </c>
      <c r="AQ85" s="781"/>
      <c r="AR85" s="781"/>
      <c r="AS85" s="781"/>
      <c r="AT85" s="781"/>
      <c r="AU85" s="781"/>
      <c r="AV85" s="781"/>
      <c r="AW85" s="781"/>
      <c r="AX85" s="781"/>
      <c r="AY85">
        <f>COUNTA($C$85)</f>
        <v>1</v>
      </c>
    </row>
    <row r="86" spans="1:51" ht="26.25" customHeight="1" x14ac:dyDescent="0.15">
      <c r="A86" s="769">
        <v>9</v>
      </c>
      <c r="B86" s="769">
        <v>1</v>
      </c>
      <c r="C86" s="786" t="s">
        <v>776</v>
      </c>
      <c r="D86" s="787"/>
      <c r="E86" s="787"/>
      <c r="F86" s="787"/>
      <c r="G86" s="787"/>
      <c r="H86" s="787"/>
      <c r="I86" s="788"/>
      <c r="J86" s="789" t="s">
        <v>301</v>
      </c>
      <c r="K86" s="790"/>
      <c r="L86" s="790"/>
      <c r="M86" s="790"/>
      <c r="N86" s="790"/>
      <c r="O86" s="791"/>
      <c r="P86" s="792" t="s">
        <v>768</v>
      </c>
      <c r="Q86" s="793"/>
      <c r="R86" s="793"/>
      <c r="S86" s="793"/>
      <c r="T86" s="793"/>
      <c r="U86" s="793"/>
      <c r="V86" s="793"/>
      <c r="W86" s="793"/>
      <c r="X86" s="794"/>
      <c r="Y86" s="773">
        <v>12</v>
      </c>
      <c r="Z86" s="774"/>
      <c r="AA86" s="774"/>
      <c r="AB86" s="775"/>
      <c r="AC86" s="795" t="s">
        <v>75</v>
      </c>
      <c r="AD86" s="796"/>
      <c r="AE86" s="796"/>
      <c r="AF86" s="796"/>
      <c r="AG86" s="797"/>
      <c r="AH86" s="798" t="s">
        <v>301</v>
      </c>
      <c r="AI86" s="799"/>
      <c r="AJ86" s="799"/>
      <c r="AK86" s="800"/>
      <c r="AL86" s="778" t="s">
        <v>301</v>
      </c>
      <c r="AM86" s="779"/>
      <c r="AN86" s="779"/>
      <c r="AO86" s="780"/>
      <c r="AP86" s="781" t="s">
        <v>301</v>
      </c>
      <c r="AQ86" s="781"/>
      <c r="AR86" s="781"/>
      <c r="AS86" s="781"/>
      <c r="AT86" s="781"/>
      <c r="AU86" s="781"/>
      <c r="AV86" s="781"/>
      <c r="AW86" s="781"/>
      <c r="AX86" s="781"/>
      <c r="AY86">
        <f>COUNTA($C$86)</f>
        <v>1</v>
      </c>
    </row>
    <row r="87" spans="1:51" ht="26.25" customHeight="1" x14ac:dyDescent="0.15">
      <c r="A87" s="769">
        <v>10</v>
      </c>
      <c r="B87" s="769">
        <v>1</v>
      </c>
      <c r="C87" s="786" t="s">
        <v>777</v>
      </c>
      <c r="D87" s="787"/>
      <c r="E87" s="787"/>
      <c r="F87" s="787"/>
      <c r="G87" s="787"/>
      <c r="H87" s="787"/>
      <c r="I87" s="788"/>
      <c r="J87" s="789" t="s">
        <v>301</v>
      </c>
      <c r="K87" s="790"/>
      <c r="L87" s="790"/>
      <c r="M87" s="790"/>
      <c r="N87" s="790"/>
      <c r="O87" s="791"/>
      <c r="P87" s="792" t="s">
        <v>768</v>
      </c>
      <c r="Q87" s="793"/>
      <c r="R87" s="793"/>
      <c r="S87" s="793"/>
      <c r="T87" s="793"/>
      <c r="U87" s="793"/>
      <c r="V87" s="793"/>
      <c r="W87" s="793"/>
      <c r="X87" s="794"/>
      <c r="Y87" s="773">
        <v>12</v>
      </c>
      <c r="Z87" s="774"/>
      <c r="AA87" s="774"/>
      <c r="AB87" s="775"/>
      <c r="AC87" s="795" t="s">
        <v>75</v>
      </c>
      <c r="AD87" s="796"/>
      <c r="AE87" s="796"/>
      <c r="AF87" s="796"/>
      <c r="AG87" s="797"/>
      <c r="AH87" s="798" t="s">
        <v>301</v>
      </c>
      <c r="AI87" s="799"/>
      <c r="AJ87" s="799"/>
      <c r="AK87" s="800"/>
      <c r="AL87" s="778" t="s">
        <v>301</v>
      </c>
      <c r="AM87" s="779"/>
      <c r="AN87" s="779"/>
      <c r="AO87" s="780"/>
      <c r="AP87" s="781" t="s">
        <v>301</v>
      </c>
      <c r="AQ87" s="781"/>
      <c r="AR87" s="781"/>
      <c r="AS87" s="781"/>
      <c r="AT87" s="781"/>
      <c r="AU87" s="781"/>
      <c r="AV87" s="781"/>
      <c r="AW87" s="781"/>
      <c r="AX87" s="781"/>
      <c r="AY87">
        <f>COUNTA($C$87)</f>
        <v>1</v>
      </c>
    </row>
    <row r="88" spans="1:51" x14ac:dyDescent="0.15">
      <c r="P88" s="55"/>
      <c r="Q88" s="55"/>
      <c r="R88" s="55"/>
      <c r="S88" s="55"/>
      <c r="T88" s="55"/>
      <c r="U88" s="55"/>
      <c r="V88" s="55"/>
      <c r="W88" s="55"/>
      <c r="X88" s="55"/>
      <c r="Y88" s="56"/>
      <c r="Z88" s="56"/>
      <c r="AA88" s="56"/>
      <c r="AB88" s="56"/>
      <c r="AC88" s="56"/>
      <c r="AD88" s="56"/>
      <c r="AE88" s="56"/>
      <c r="AF88" s="56"/>
      <c r="AG88" s="56"/>
      <c r="AH88" s="56"/>
      <c r="AI88" s="56"/>
      <c r="AJ88" s="56"/>
      <c r="AK88" s="56"/>
      <c r="AL88" s="56"/>
      <c r="AM88" s="56"/>
      <c r="AN88" s="56"/>
      <c r="AO88" s="56"/>
      <c r="AY88">
        <f>COUNTA($C$91)</f>
        <v>1</v>
      </c>
    </row>
    <row r="89" spans="1:51" x14ac:dyDescent="0.15">
      <c r="A89" s="7"/>
      <c r="B89" s="90" t="s">
        <v>163</v>
      </c>
      <c r="C89" s="50"/>
      <c r="D89" s="50"/>
      <c r="E89" s="50"/>
      <c r="F89" s="50"/>
      <c r="G89" s="50"/>
      <c r="H89" s="50"/>
      <c r="I89" s="50"/>
      <c r="J89" s="50"/>
      <c r="K89" s="50"/>
      <c r="L89" s="50"/>
      <c r="M89" s="50"/>
      <c r="N89" s="50"/>
      <c r="O89" s="50"/>
      <c r="P89" s="52"/>
      <c r="Q89" s="52"/>
      <c r="R89" s="52"/>
      <c r="S89" s="52"/>
      <c r="T89" s="52"/>
      <c r="U89" s="52"/>
      <c r="V89" s="52"/>
      <c r="W89" s="52"/>
      <c r="X89" s="52"/>
      <c r="Y89" s="53"/>
      <c r="Z89" s="53"/>
      <c r="AA89" s="53"/>
      <c r="AB89" s="53"/>
      <c r="AC89" s="53"/>
      <c r="AD89" s="53"/>
      <c r="AE89" s="53"/>
      <c r="AF89" s="53"/>
      <c r="AG89" s="53"/>
      <c r="AH89" s="53"/>
      <c r="AI89" s="53"/>
      <c r="AJ89" s="53"/>
      <c r="AK89" s="53"/>
      <c r="AL89" s="53"/>
      <c r="AM89" s="53"/>
      <c r="AN89" s="53"/>
      <c r="AO89" s="53"/>
      <c r="AP89" s="52"/>
      <c r="AQ89" s="52"/>
      <c r="AR89" s="52"/>
      <c r="AS89" s="52"/>
      <c r="AT89" s="52"/>
      <c r="AU89" s="52"/>
      <c r="AV89" s="52"/>
      <c r="AW89" s="52"/>
      <c r="AX89" s="52"/>
      <c r="AY89" s="30">
        <f>$AY$88</f>
        <v>1</v>
      </c>
    </row>
    <row r="90" spans="1:51" customFormat="1" ht="59.25" customHeight="1" x14ac:dyDescent="0.15">
      <c r="A90" s="768"/>
      <c r="B90" s="768"/>
      <c r="C90" s="768" t="s">
        <v>25</v>
      </c>
      <c r="D90" s="768"/>
      <c r="E90" s="768"/>
      <c r="F90" s="768"/>
      <c r="G90" s="768"/>
      <c r="H90" s="768"/>
      <c r="I90" s="768"/>
      <c r="J90" s="782" t="s">
        <v>222</v>
      </c>
      <c r="K90" s="783"/>
      <c r="L90" s="783"/>
      <c r="M90" s="783"/>
      <c r="N90" s="783"/>
      <c r="O90" s="783"/>
      <c r="P90" s="768" t="s">
        <v>26</v>
      </c>
      <c r="Q90" s="768"/>
      <c r="R90" s="768"/>
      <c r="S90" s="768"/>
      <c r="T90" s="768"/>
      <c r="U90" s="768"/>
      <c r="V90" s="768"/>
      <c r="W90" s="768"/>
      <c r="X90" s="768"/>
      <c r="Y90" s="784" t="s">
        <v>261</v>
      </c>
      <c r="Z90" s="784"/>
      <c r="AA90" s="784"/>
      <c r="AB90" s="784"/>
      <c r="AC90" s="782" t="s">
        <v>251</v>
      </c>
      <c r="AD90" s="782"/>
      <c r="AE90" s="782"/>
      <c r="AF90" s="782"/>
      <c r="AG90" s="782"/>
      <c r="AH90" s="784" t="s">
        <v>214</v>
      </c>
      <c r="AI90" s="768"/>
      <c r="AJ90" s="768"/>
      <c r="AK90" s="768"/>
      <c r="AL90" s="768" t="s">
        <v>20</v>
      </c>
      <c r="AM90" s="768"/>
      <c r="AN90" s="768"/>
      <c r="AO90" s="785"/>
      <c r="AP90" s="782" t="s">
        <v>223</v>
      </c>
      <c r="AQ90" s="782"/>
      <c r="AR90" s="782"/>
      <c r="AS90" s="782"/>
      <c r="AT90" s="782"/>
      <c r="AU90" s="782"/>
      <c r="AV90" s="782"/>
      <c r="AW90" s="782"/>
      <c r="AX90" s="782"/>
      <c r="AY90" s="30">
        <f t="shared" ref="AY90:AY91" si="16">$AY$88</f>
        <v>1</v>
      </c>
    </row>
    <row r="91" spans="1:51" ht="77.45" customHeight="1" x14ac:dyDescent="0.15">
      <c r="A91" s="769">
        <v>1</v>
      </c>
      <c r="B91" s="769">
        <v>1</v>
      </c>
      <c r="C91" s="770" t="s">
        <v>670</v>
      </c>
      <c r="D91" s="770"/>
      <c r="E91" s="770"/>
      <c r="F91" s="770"/>
      <c r="G91" s="770"/>
      <c r="H91" s="770"/>
      <c r="I91" s="770"/>
      <c r="J91" s="771">
        <v>8010401024011</v>
      </c>
      <c r="K91" s="771"/>
      <c r="L91" s="771"/>
      <c r="M91" s="771"/>
      <c r="N91" s="771"/>
      <c r="O91" s="771"/>
      <c r="P91" s="772" t="s">
        <v>810</v>
      </c>
      <c r="Q91" s="772"/>
      <c r="R91" s="772"/>
      <c r="S91" s="772"/>
      <c r="T91" s="772"/>
      <c r="U91" s="772"/>
      <c r="V91" s="772"/>
      <c r="W91" s="772"/>
      <c r="X91" s="772"/>
      <c r="Y91" s="773">
        <v>176</v>
      </c>
      <c r="Z91" s="774"/>
      <c r="AA91" s="774"/>
      <c r="AB91" s="775"/>
      <c r="AC91" s="776" t="s">
        <v>276</v>
      </c>
      <c r="AD91" s="776"/>
      <c r="AE91" s="776"/>
      <c r="AF91" s="776"/>
      <c r="AG91" s="776"/>
      <c r="AH91" s="777">
        <v>1</v>
      </c>
      <c r="AI91" s="777"/>
      <c r="AJ91" s="777"/>
      <c r="AK91" s="777"/>
      <c r="AL91" s="778" t="s">
        <v>794</v>
      </c>
      <c r="AM91" s="779"/>
      <c r="AN91" s="779"/>
      <c r="AO91" s="780"/>
      <c r="AP91" s="781" t="s">
        <v>301</v>
      </c>
      <c r="AQ91" s="781"/>
      <c r="AR91" s="781"/>
      <c r="AS91" s="781"/>
      <c r="AT91" s="781"/>
      <c r="AU91" s="781"/>
      <c r="AV91" s="781"/>
      <c r="AW91" s="781"/>
      <c r="AX91" s="781"/>
      <c r="AY91" s="30">
        <f t="shared" si="16"/>
        <v>1</v>
      </c>
    </row>
    <row r="92" spans="1:51" x14ac:dyDescent="0.15">
      <c r="P92" s="55"/>
      <c r="Q92" s="55"/>
      <c r="R92" s="55"/>
      <c r="S92" s="55"/>
      <c r="T92" s="55"/>
      <c r="U92" s="55"/>
      <c r="V92" s="55"/>
      <c r="W92" s="55"/>
      <c r="X92" s="55"/>
      <c r="Y92" s="56"/>
      <c r="Z92" s="56"/>
      <c r="AA92" s="56"/>
      <c r="AB92" s="56"/>
      <c r="AC92" s="56"/>
      <c r="AD92" s="56"/>
      <c r="AE92" s="56"/>
      <c r="AF92" s="56"/>
      <c r="AG92" s="56"/>
      <c r="AH92" s="56"/>
      <c r="AI92" s="56"/>
      <c r="AJ92" s="56"/>
      <c r="AK92" s="56"/>
      <c r="AL92" s="56"/>
      <c r="AM92" s="56"/>
      <c r="AN92" s="56"/>
      <c r="AO92" s="56"/>
      <c r="AY92">
        <f>COUNTA($C$95)</f>
        <v>1</v>
      </c>
    </row>
    <row r="93" spans="1:51" x14ac:dyDescent="0.15">
      <c r="A93" s="7"/>
      <c r="B93" s="90" t="s">
        <v>194</v>
      </c>
      <c r="C93" s="50"/>
      <c r="D93" s="50"/>
      <c r="E93" s="50"/>
      <c r="F93" s="50"/>
      <c r="G93" s="50"/>
      <c r="H93" s="50"/>
      <c r="I93" s="50"/>
      <c r="J93" s="50"/>
      <c r="K93" s="50"/>
      <c r="L93" s="50"/>
      <c r="M93" s="50"/>
      <c r="N93" s="50"/>
      <c r="O93" s="50"/>
      <c r="P93" s="52"/>
      <c r="Q93" s="52"/>
      <c r="R93" s="52"/>
      <c r="S93" s="52"/>
      <c r="T93" s="52"/>
      <c r="U93" s="52"/>
      <c r="V93" s="52"/>
      <c r="W93" s="52"/>
      <c r="X93" s="52"/>
      <c r="Y93" s="53"/>
      <c r="Z93" s="53"/>
      <c r="AA93" s="53"/>
      <c r="AB93" s="53"/>
      <c r="AC93" s="53"/>
      <c r="AD93" s="53"/>
      <c r="AE93" s="53"/>
      <c r="AF93" s="53"/>
      <c r="AG93" s="53"/>
      <c r="AH93" s="53"/>
      <c r="AI93" s="53"/>
      <c r="AJ93" s="53"/>
      <c r="AK93" s="53"/>
      <c r="AL93" s="53"/>
      <c r="AM93" s="53"/>
      <c r="AN93" s="53"/>
      <c r="AO93" s="53"/>
      <c r="AP93" s="52"/>
      <c r="AQ93" s="52"/>
      <c r="AR93" s="52"/>
      <c r="AS93" s="52"/>
      <c r="AT93" s="52"/>
      <c r="AU93" s="52"/>
      <c r="AV93" s="52"/>
      <c r="AW93" s="52"/>
      <c r="AX93" s="52"/>
      <c r="AY93" s="30">
        <f>$AY$92</f>
        <v>1</v>
      </c>
    </row>
    <row r="94" spans="1:51" customFormat="1" ht="59.25" customHeight="1" x14ac:dyDescent="0.15">
      <c r="A94" s="768"/>
      <c r="B94" s="768"/>
      <c r="C94" s="768" t="s">
        <v>25</v>
      </c>
      <c r="D94" s="768"/>
      <c r="E94" s="768"/>
      <c r="F94" s="768"/>
      <c r="G94" s="768"/>
      <c r="H94" s="768"/>
      <c r="I94" s="768"/>
      <c r="J94" s="782" t="s">
        <v>222</v>
      </c>
      <c r="K94" s="783"/>
      <c r="L94" s="783"/>
      <c r="M94" s="783"/>
      <c r="N94" s="783"/>
      <c r="O94" s="783"/>
      <c r="P94" s="768" t="s">
        <v>26</v>
      </c>
      <c r="Q94" s="768"/>
      <c r="R94" s="768"/>
      <c r="S94" s="768"/>
      <c r="T94" s="768"/>
      <c r="U94" s="768"/>
      <c r="V94" s="768"/>
      <c r="W94" s="768"/>
      <c r="X94" s="768"/>
      <c r="Y94" s="784" t="s">
        <v>261</v>
      </c>
      <c r="Z94" s="784"/>
      <c r="AA94" s="784"/>
      <c r="AB94" s="784"/>
      <c r="AC94" s="782" t="s">
        <v>251</v>
      </c>
      <c r="AD94" s="782"/>
      <c r="AE94" s="782"/>
      <c r="AF94" s="782"/>
      <c r="AG94" s="782"/>
      <c r="AH94" s="784" t="s">
        <v>214</v>
      </c>
      <c r="AI94" s="768"/>
      <c r="AJ94" s="768"/>
      <c r="AK94" s="768"/>
      <c r="AL94" s="768" t="s">
        <v>20</v>
      </c>
      <c r="AM94" s="768"/>
      <c r="AN94" s="768"/>
      <c r="AO94" s="785"/>
      <c r="AP94" s="782" t="s">
        <v>223</v>
      </c>
      <c r="AQ94" s="782"/>
      <c r="AR94" s="782"/>
      <c r="AS94" s="782"/>
      <c r="AT94" s="782"/>
      <c r="AU94" s="782"/>
      <c r="AV94" s="782"/>
      <c r="AW94" s="782"/>
      <c r="AX94" s="782"/>
      <c r="AY94" s="30">
        <f t="shared" ref="AY94:AY95" si="17">$AY$92</f>
        <v>1</v>
      </c>
    </row>
    <row r="95" spans="1:51" ht="26.25" customHeight="1" x14ac:dyDescent="0.15">
      <c r="A95" s="769">
        <v>1</v>
      </c>
      <c r="B95" s="769">
        <v>1</v>
      </c>
      <c r="C95" s="770" t="s">
        <v>790</v>
      </c>
      <c r="D95" s="770"/>
      <c r="E95" s="770"/>
      <c r="F95" s="770"/>
      <c r="G95" s="770"/>
      <c r="H95" s="770"/>
      <c r="I95" s="770"/>
      <c r="J95" s="771">
        <v>2010401025923</v>
      </c>
      <c r="K95" s="771"/>
      <c r="L95" s="771"/>
      <c r="M95" s="771"/>
      <c r="N95" s="771"/>
      <c r="O95" s="771"/>
      <c r="P95" s="772" t="s">
        <v>778</v>
      </c>
      <c r="Q95" s="772"/>
      <c r="R95" s="772"/>
      <c r="S95" s="772"/>
      <c r="T95" s="772"/>
      <c r="U95" s="772"/>
      <c r="V95" s="772"/>
      <c r="W95" s="772"/>
      <c r="X95" s="772"/>
      <c r="Y95" s="773">
        <v>1</v>
      </c>
      <c r="Z95" s="774"/>
      <c r="AA95" s="774"/>
      <c r="AB95" s="775"/>
      <c r="AC95" s="776" t="s">
        <v>278</v>
      </c>
      <c r="AD95" s="776"/>
      <c r="AE95" s="776"/>
      <c r="AF95" s="776"/>
      <c r="AG95" s="776"/>
      <c r="AH95" s="777" t="s">
        <v>806</v>
      </c>
      <c r="AI95" s="777"/>
      <c r="AJ95" s="777"/>
      <c r="AK95" s="777"/>
      <c r="AL95" s="778" t="s">
        <v>794</v>
      </c>
      <c r="AM95" s="779"/>
      <c r="AN95" s="779"/>
      <c r="AO95" s="780"/>
      <c r="AP95" s="781" t="s">
        <v>301</v>
      </c>
      <c r="AQ95" s="781"/>
      <c r="AR95" s="781"/>
      <c r="AS95" s="781"/>
      <c r="AT95" s="781"/>
      <c r="AU95" s="781"/>
      <c r="AV95" s="781"/>
      <c r="AW95" s="781"/>
      <c r="AX95" s="781"/>
      <c r="AY95" s="30">
        <f t="shared" si="17"/>
        <v>1</v>
      </c>
    </row>
    <row r="96" spans="1:51" x14ac:dyDescent="0.15">
      <c r="P96" s="55"/>
      <c r="Q96" s="55"/>
      <c r="R96" s="55"/>
      <c r="S96" s="55"/>
      <c r="T96" s="55"/>
      <c r="U96" s="55"/>
      <c r="V96" s="55"/>
      <c r="W96" s="55"/>
      <c r="X96" s="55"/>
      <c r="Y96" s="56"/>
      <c r="Z96" s="56"/>
      <c r="AA96" s="56"/>
      <c r="AB96" s="56"/>
      <c r="AC96" s="56"/>
      <c r="AD96" s="56"/>
      <c r="AE96" s="56"/>
      <c r="AF96" s="56"/>
      <c r="AG96" s="56"/>
      <c r="AH96" s="56"/>
      <c r="AI96" s="56"/>
      <c r="AJ96" s="56"/>
      <c r="AK96" s="56"/>
      <c r="AL96" s="56"/>
      <c r="AM96" s="56"/>
      <c r="AN96" s="56"/>
      <c r="AO96" s="56"/>
      <c r="AY96">
        <f>COUNTA($C$99)</f>
        <v>1</v>
      </c>
    </row>
    <row r="97" spans="1:51" x14ac:dyDescent="0.15">
      <c r="A97" s="7"/>
      <c r="B97" s="90" t="s">
        <v>195</v>
      </c>
      <c r="C97" s="50"/>
      <c r="D97" s="50"/>
      <c r="E97" s="50"/>
      <c r="F97" s="50"/>
      <c r="G97" s="50"/>
      <c r="H97" s="50"/>
      <c r="I97" s="50"/>
      <c r="J97" s="50"/>
      <c r="K97" s="50"/>
      <c r="L97" s="50"/>
      <c r="M97" s="50"/>
      <c r="N97" s="50"/>
      <c r="O97" s="50"/>
      <c r="P97" s="52"/>
      <c r="Q97" s="52"/>
      <c r="R97" s="52"/>
      <c r="S97" s="52"/>
      <c r="T97" s="52"/>
      <c r="U97" s="52"/>
      <c r="V97" s="52"/>
      <c r="W97" s="52"/>
      <c r="X97" s="52"/>
      <c r="Y97" s="53"/>
      <c r="Z97" s="53"/>
      <c r="AA97" s="53"/>
      <c r="AB97" s="53"/>
      <c r="AC97" s="53"/>
      <c r="AD97" s="53"/>
      <c r="AE97" s="53"/>
      <c r="AF97" s="53"/>
      <c r="AG97" s="53"/>
      <c r="AH97" s="53"/>
      <c r="AI97" s="53"/>
      <c r="AJ97" s="53"/>
      <c r="AK97" s="53"/>
      <c r="AL97" s="53"/>
      <c r="AM97" s="53"/>
      <c r="AN97" s="53"/>
      <c r="AO97" s="53"/>
      <c r="AP97" s="52"/>
      <c r="AQ97" s="52"/>
      <c r="AR97" s="52"/>
      <c r="AS97" s="52"/>
      <c r="AT97" s="52"/>
      <c r="AU97" s="52"/>
      <c r="AV97" s="52"/>
      <c r="AW97" s="52"/>
      <c r="AX97" s="52"/>
      <c r="AY97" s="30">
        <f>$AY$96</f>
        <v>1</v>
      </c>
    </row>
    <row r="98" spans="1:51" customFormat="1" ht="59.25" customHeight="1" x14ac:dyDescent="0.15">
      <c r="A98" s="768"/>
      <c r="B98" s="768"/>
      <c r="C98" s="768" t="s">
        <v>25</v>
      </c>
      <c r="D98" s="768"/>
      <c r="E98" s="768"/>
      <c r="F98" s="768"/>
      <c r="G98" s="768"/>
      <c r="H98" s="768"/>
      <c r="I98" s="768"/>
      <c r="J98" s="782" t="s">
        <v>222</v>
      </c>
      <c r="K98" s="783"/>
      <c r="L98" s="783"/>
      <c r="M98" s="783"/>
      <c r="N98" s="783"/>
      <c r="O98" s="783"/>
      <c r="P98" s="768" t="s">
        <v>26</v>
      </c>
      <c r="Q98" s="768"/>
      <c r="R98" s="768"/>
      <c r="S98" s="768"/>
      <c r="T98" s="768"/>
      <c r="U98" s="768"/>
      <c r="V98" s="768"/>
      <c r="W98" s="768"/>
      <c r="X98" s="768"/>
      <c r="Y98" s="784" t="s">
        <v>261</v>
      </c>
      <c r="Z98" s="784"/>
      <c r="AA98" s="784"/>
      <c r="AB98" s="784"/>
      <c r="AC98" s="782" t="s">
        <v>251</v>
      </c>
      <c r="AD98" s="782"/>
      <c r="AE98" s="782"/>
      <c r="AF98" s="782"/>
      <c r="AG98" s="782"/>
      <c r="AH98" s="784" t="s">
        <v>214</v>
      </c>
      <c r="AI98" s="768"/>
      <c r="AJ98" s="768"/>
      <c r="AK98" s="768"/>
      <c r="AL98" s="768" t="s">
        <v>20</v>
      </c>
      <c r="AM98" s="768"/>
      <c r="AN98" s="768"/>
      <c r="AO98" s="785"/>
      <c r="AP98" s="782" t="s">
        <v>223</v>
      </c>
      <c r="AQ98" s="782"/>
      <c r="AR98" s="782"/>
      <c r="AS98" s="782"/>
      <c r="AT98" s="782"/>
      <c r="AU98" s="782"/>
      <c r="AV98" s="782"/>
      <c r="AW98" s="782"/>
      <c r="AX98" s="782"/>
      <c r="AY98" s="30">
        <f t="shared" ref="AY98:AY99" si="18">$AY$96</f>
        <v>1</v>
      </c>
    </row>
    <row r="99" spans="1:51" ht="26.25" customHeight="1" x14ac:dyDescent="0.15">
      <c r="A99" s="769">
        <v>1</v>
      </c>
      <c r="B99" s="769">
        <v>1</v>
      </c>
      <c r="C99" s="770" t="s">
        <v>783</v>
      </c>
      <c r="D99" s="770"/>
      <c r="E99" s="770"/>
      <c r="F99" s="770"/>
      <c r="G99" s="770"/>
      <c r="H99" s="770"/>
      <c r="I99" s="770"/>
      <c r="J99" s="771">
        <v>5010001141993</v>
      </c>
      <c r="K99" s="771"/>
      <c r="L99" s="771"/>
      <c r="M99" s="771"/>
      <c r="N99" s="771"/>
      <c r="O99" s="771"/>
      <c r="P99" s="772" t="s">
        <v>779</v>
      </c>
      <c r="Q99" s="772"/>
      <c r="R99" s="772"/>
      <c r="S99" s="772"/>
      <c r="T99" s="772"/>
      <c r="U99" s="772"/>
      <c r="V99" s="772"/>
      <c r="W99" s="772"/>
      <c r="X99" s="772"/>
      <c r="Y99" s="773">
        <v>4</v>
      </c>
      <c r="Z99" s="774"/>
      <c r="AA99" s="774"/>
      <c r="AB99" s="775"/>
      <c r="AC99" s="776" t="s">
        <v>272</v>
      </c>
      <c r="AD99" s="776"/>
      <c r="AE99" s="776"/>
      <c r="AF99" s="776"/>
      <c r="AG99" s="776"/>
      <c r="AH99" s="777">
        <v>2</v>
      </c>
      <c r="AI99" s="777"/>
      <c r="AJ99" s="777"/>
      <c r="AK99" s="777"/>
      <c r="AL99" s="778" t="s">
        <v>301</v>
      </c>
      <c r="AM99" s="779"/>
      <c r="AN99" s="779"/>
      <c r="AO99" s="780"/>
      <c r="AP99" s="781" t="s">
        <v>301</v>
      </c>
      <c r="AQ99" s="781"/>
      <c r="AR99" s="781"/>
      <c r="AS99" s="781"/>
      <c r="AT99" s="781"/>
      <c r="AU99" s="781"/>
      <c r="AV99" s="781"/>
      <c r="AW99" s="781"/>
      <c r="AX99" s="781"/>
      <c r="AY99" s="30">
        <f t="shared" si="18"/>
        <v>1</v>
      </c>
    </row>
    <row r="100" spans="1:51" ht="26.25" customHeight="1" x14ac:dyDescent="0.15">
      <c r="A100" s="769">
        <v>2</v>
      </c>
      <c r="B100" s="769">
        <v>1</v>
      </c>
      <c r="C100" s="770" t="s">
        <v>783</v>
      </c>
      <c r="D100" s="770"/>
      <c r="E100" s="770"/>
      <c r="F100" s="770"/>
      <c r="G100" s="770"/>
      <c r="H100" s="770"/>
      <c r="I100" s="770"/>
      <c r="J100" s="771">
        <v>5010001141993</v>
      </c>
      <c r="K100" s="771"/>
      <c r="L100" s="771"/>
      <c r="M100" s="771"/>
      <c r="N100" s="771"/>
      <c r="O100" s="771"/>
      <c r="P100" s="772" t="s">
        <v>779</v>
      </c>
      <c r="Q100" s="772"/>
      <c r="R100" s="772"/>
      <c r="S100" s="772"/>
      <c r="T100" s="772"/>
      <c r="U100" s="772"/>
      <c r="V100" s="772"/>
      <c r="W100" s="772"/>
      <c r="X100" s="772"/>
      <c r="Y100" s="773">
        <v>3</v>
      </c>
      <c r="Z100" s="774"/>
      <c r="AA100" s="774"/>
      <c r="AB100" s="775"/>
      <c r="AC100" s="776" t="s">
        <v>272</v>
      </c>
      <c r="AD100" s="776"/>
      <c r="AE100" s="776"/>
      <c r="AF100" s="776"/>
      <c r="AG100" s="776"/>
      <c r="AH100" s="777">
        <v>5</v>
      </c>
      <c r="AI100" s="777"/>
      <c r="AJ100" s="777"/>
      <c r="AK100" s="777"/>
      <c r="AL100" s="778" t="s">
        <v>301</v>
      </c>
      <c r="AM100" s="779"/>
      <c r="AN100" s="779"/>
      <c r="AO100" s="780"/>
      <c r="AP100" s="781" t="s">
        <v>301</v>
      </c>
      <c r="AQ100" s="781"/>
      <c r="AR100" s="781"/>
      <c r="AS100" s="781"/>
      <c r="AT100" s="781"/>
      <c r="AU100" s="781"/>
      <c r="AV100" s="781"/>
      <c r="AW100" s="781"/>
      <c r="AX100" s="781"/>
      <c r="AY100">
        <f>COUNTA($C$100)</f>
        <v>1</v>
      </c>
    </row>
    <row r="101" spans="1:51" x14ac:dyDescent="0.15">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Y101">
        <f>COUNTA($C$104)</f>
        <v>1</v>
      </c>
    </row>
    <row r="102" spans="1:51" x14ac:dyDescent="0.15">
      <c r="A102" s="7"/>
      <c r="B102" s="90" t="s">
        <v>196</v>
      </c>
      <c r="C102" s="50"/>
      <c r="D102" s="50"/>
      <c r="E102" s="50"/>
      <c r="F102" s="50"/>
      <c r="G102" s="50"/>
      <c r="H102" s="50"/>
      <c r="I102" s="50"/>
      <c r="J102" s="50"/>
      <c r="K102" s="50"/>
      <c r="L102" s="50"/>
      <c r="M102" s="50"/>
      <c r="N102" s="50"/>
      <c r="O102" s="50"/>
      <c r="P102" s="52"/>
      <c r="Q102" s="52"/>
      <c r="R102" s="52"/>
      <c r="S102" s="52"/>
      <c r="T102" s="52"/>
      <c r="U102" s="52"/>
      <c r="V102" s="52"/>
      <c r="W102" s="52"/>
      <c r="X102" s="52"/>
      <c r="Y102" s="53"/>
      <c r="Z102" s="53"/>
      <c r="AA102" s="53"/>
      <c r="AB102" s="53"/>
      <c r="AC102" s="53"/>
      <c r="AD102" s="53"/>
      <c r="AE102" s="53"/>
      <c r="AF102" s="53"/>
      <c r="AG102" s="53"/>
      <c r="AH102" s="53"/>
      <c r="AI102" s="53"/>
      <c r="AJ102" s="53"/>
      <c r="AK102" s="53"/>
      <c r="AL102" s="53"/>
      <c r="AM102" s="53"/>
      <c r="AN102" s="53"/>
      <c r="AO102" s="53"/>
      <c r="AP102" s="52"/>
      <c r="AQ102" s="52"/>
      <c r="AR102" s="52"/>
      <c r="AS102" s="52"/>
      <c r="AT102" s="52"/>
      <c r="AU102" s="52"/>
      <c r="AV102" s="52"/>
      <c r="AW102" s="52"/>
      <c r="AX102" s="52"/>
      <c r="AY102" s="30">
        <f>$AY$101</f>
        <v>1</v>
      </c>
    </row>
    <row r="103" spans="1:51" customFormat="1" ht="59.25" customHeight="1" x14ac:dyDescent="0.15">
      <c r="A103" s="768"/>
      <c r="B103" s="768"/>
      <c r="C103" s="768" t="s">
        <v>25</v>
      </c>
      <c r="D103" s="768"/>
      <c r="E103" s="768"/>
      <c r="F103" s="768"/>
      <c r="G103" s="768"/>
      <c r="H103" s="768"/>
      <c r="I103" s="768"/>
      <c r="J103" s="782" t="s">
        <v>222</v>
      </c>
      <c r="K103" s="783"/>
      <c r="L103" s="783"/>
      <c r="M103" s="783"/>
      <c r="N103" s="783"/>
      <c r="O103" s="783"/>
      <c r="P103" s="768" t="s">
        <v>26</v>
      </c>
      <c r="Q103" s="768"/>
      <c r="R103" s="768"/>
      <c r="S103" s="768"/>
      <c r="T103" s="768"/>
      <c r="U103" s="768"/>
      <c r="V103" s="768"/>
      <c r="W103" s="768"/>
      <c r="X103" s="768"/>
      <c r="Y103" s="784" t="s">
        <v>261</v>
      </c>
      <c r="Z103" s="784"/>
      <c r="AA103" s="784"/>
      <c r="AB103" s="784"/>
      <c r="AC103" s="782" t="s">
        <v>251</v>
      </c>
      <c r="AD103" s="782"/>
      <c r="AE103" s="782"/>
      <c r="AF103" s="782"/>
      <c r="AG103" s="782"/>
      <c r="AH103" s="784" t="s">
        <v>214</v>
      </c>
      <c r="AI103" s="768"/>
      <c r="AJ103" s="768"/>
      <c r="AK103" s="768"/>
      <c r="AL103" s="768" t="s">
        <v>20</v>
      </c>
      <c r="AM103" s="768"/>
      <c r="AN103" s="768"/>
      <c r="AO103" s="785"/>
      <c r="AP103" s="782" t="s">
        <v>223</v>
      </c>
      <c r="AQ103" s="782"/>
      <c r="AR103" s="782"/>
      <c r="AS103" s="782"/>
      <c r="AT103" s="782"/>
      <c r="AU103" s="782"/>
      <c r="AV103" s="782"/>
      <c r="AW103" s="782"/>
      <c r="AX103" s="782"/>
      <c r="AY103" s="30">
        <f t="shared" ref="AY103:AY104" si="19">$AY$101</f>
        <v>1</v>
      </c>
    </row>
    <row r="104" spans="1:51" ht="26.25" customHeight="1" x14ac:dyDescent="0.15">
      <c r="A104" s="769">
        <v>1</v>
      </c>
      <c r="B104" s="769">
        <v>1</v>
      </c>
      <c r="C104" s="770" t="s">
        <v>780</v>
      </c>
      <c r="D104" s="770"/>
      <c r="E104" s="770"/>
      <c r="F104" s="770"/>
      <c r="G104" s="770"/>
      <c r="H104" s="770"/>
      <c r="I104" s="770"/>
      <c r="J104" s="771">
        <v>2020001043507</v>
      </c>
      <c r="K104" s="771"/>
      <c r="L104" s="771"/>
      <c r="M104" s="771"/>
      <c r="N104" s="771"/>
      <c r="O104" s="771"/>
      <c r="P104" s="772" t="s">
        <v>764</v>
      </c>
      <c r="Q104" s="772"/>
      <c r="R104" s="772"/>
      <c r="S104" s="772"/>
      <c r="T104" s="772"/>
      <c r="U104" s="772"/>
      <c r="V104" s="772"/>
      <c r="W104" s="772"/>
      <c r="X104" s="772"/>
      <c r="Y104" s="773">
        <v>0.5</v>
      </c>
      <c r="Z104" s="774"/>
      <c r="AA104" s="774"/>
      <c r="AB104" s="775"/>
      <c r="AC104" s="776" t="s">
        <v>279</v>
      </c>
      <c r="AD104" s="776"/>
      <c r="AE104" s="776"/>
      <c r="AF104" s="776"/>
      <c r="AG104" s="776"/>
      <c r="AH104" s="777" t="s">
        <v>301</v>
      </c>
      <c r="AI104" s="777"/>
      <c r="AJ104" s="777"/>
      <c r="AK104" s="777"/>
      <c r="AL104" s="778" t="s">
        <v>301</v>
      </c>
      <c r="AM104" s="779"/>
      <c r="AN104" s="779"/>
      <c r="AO104" s="780"/>
      <c r="AP104" s="781" t="s">
        <v>301</v>
      </c>
      <c r="AQ104" s="781"/>
      <c r="AR104" s="781"/>
      <c r="AS104" s="781"/>
      <c r="AT104" s="781"/>
      <c r="AU104" s="781"/>
      <c r="AV104" s="781"/>
      <c r="AW104" s="781"/>
      <c r="AX104" s="781"/>
      <c r="AY104" s="30">
        <f t="shared" si="19"/>
        <v>1</v>
      </c>
    </row>
    <row r="105" spans="1:51" x14ac:dyDescent="0.15">
      <c r="P105" s="55"/>
      <c r="Q105" s="55"/>
      <c r="R105" s="55"/>
      <c r="S105" s="55"/>
      <c r="T105" s="55"/>
      <c r="U105" s="55"/>
      <c r="V105" s="55"/>
      <c r="W105" s="55"/>
      <c r="X105" s="55"/>
      <c r="Y105" s="56"/>
      <c r="Z105" s="56"/>
      <c r="AA105" s="56"/>
      <c r="AB105" s="56"/>
      <c r="AC105" s="56"/>
      <c r="AD105" s="56"/>
      <c r="AE105" s="56"/>
      <c r="AF105" s="56"/>
      <c r="AG105" s="56"/>
      <c r="AH105" s="56"/>
      <c r="AI105" s="56"/>
      <c r="AJ105" s="56"/>
      <c r="AK105" s="56"/>
      <c r="AL105" s="56"/>
      <c r="AM105" s="56"/>
      <c r="AN105" s="56"/>
      <c r="AO105" s="56"/>
      <c r="AY105">
        <f>COUNTA($C$108)</f>
        <v>1</v>
      </c>
    </row>
    <row r="106" spans="1:51" x14ac:dyDescent="0.15">
      <c r="A106" s="7"/>
      <c r="B106" s="90" t="s">
        <v>197</v>
      </c>
      <c r="C106" s="50"/>
      <c r="D106" s="50"/>
      <c r="E106" s="50"/>
      <c r="F106" s="50"/>
      <c r="G106" s="50"/>
      <c r="H106" s="50"/>
      <c r="I106" s="50"/>
      <c r="J106" s="50"/>
      <c r="K106" s="50"/>
      <c r="L106" s="50"/>
      <c r="M106" s="50"/>
      <c r="N106" s="50"/>
      <c r="O106" s="50"/>
      <c r="P106" s="52"/>
      <c r="Q106" s="52"/>
      <c r="R106" s="52"/>
      <c r="S106" s="52"/>
      <c r="T106" s="52"/>
      <c r="U106" s="52"/>
      <c r="V106" s="52"/>
      <c r="W106" s="52"/>
      <c r="X106" s="52"/>
      <c r="Y106" s="53"/>
      <c r="Z106" s="53"/>
      <c r="AA106" s="53"/>
      <c r="AB106" s="53"/>
      <c r="AC106" s="53"/>
      <c r="AD106" s="53"/>
      <c r="AE106" s="53"/>
      <c r="AF106" s="53"/>
      <c r="AG106" s="53"/>
      <c r="AH106" s="53"/>
      <c r="AI106" s="53"/>
      <c r="AJ106" s="53"/>
      <c r="AK106" s="53"/>
      <c r="AL106" s="53"/>
      <c r="AM106" s="53"/>
      <c r="AN106" s="53"/>
      <c r="AO106" s="53"/>
      <c r="AP106" s="52"/>
      <c r="AQ106" s="52"/>
      <c r="AR106" s="52"/>
      <c r="AS106" s="52"/>
      <c r="AT106" s="52"/>
      <c r="AU106" s="52"/>
      <c r="AV106" s="52"/>
      <c r="AW106" s="52"/>
      <c r="AX106" s="52"/>
      <c r="AY106" s="30">
        <f>$AY$105</f>
        <v>1</v>
      </c>
    </row>
    <row r="107" spans="1:51" customFormat="1" ht="59.25" customHeight="1" x14ac:dyDescent="0.15">
      <c r="A107" s="768"/>
      <c r="B107" s="768"/>
      <c r="C107" s="768" t="s">
        <v>25</v>
      </c>
      <c r="D107" s="768"/>
      <c r="E107" s="768"/>
      <c r="F107" s="768"/>
      <c r="G107" s="768"/>
      <c r="H107" s="768"/>
      <c r="I107" s="768"/>
      <c r="J107" s="782" t="s">
        <v>222</v>
      </c>
      <c r="K107" s="783"/>
      <c r="L107" s="783"/>
      <c r="M107" s="783"/>
      <c r="N107" s="783"/>
      <c r="O107" s="783"/>
      <c r="P107" s="768" t="s">
        <v>26</v>
      </c>
      <c r="Q107" s="768"/>
      <c r="R107" s="768"/>
      <c r="S107" s="768"/>
      <c r="T107" s="768"/>
      <c r="U107" s="768"/>
      <c r="V107" s="768"/>
      <c r="W107" s="768"/>
      <c r="X107" s="768"/>
      <c r="Y107" s="784" t="s">
        <v>261</v>
      </c>
      <c r="Z107" s="784"/>
      <c r="AA107" s="784"/>
      <c r="AB107" s="784"/>
      <c r="AC107" s="782" t="s">
        <v>251</v>
      </c>
      <c r="AD107" s="782"/>
      <c r="AE107" s="782"/>
      <c r="AF107" s="782"/>
      <c r="AG107" s="782"/>
      <c r="AH107" s="784" t="s">
        <v>214</v>
      </c>
      <c r="AI107" s="768"/>
      <c r="AJ107" s="768"/>
      <c r="AK107" s="768"/>
      <c r="AL107" s="768" t="s">
        <v>20</v>
      </c>
      <c r="AM107" s="768"/>
      <c r="AN107" s="768"/>
      <c r="AO107" s="785"/>
      <c r="AP107" s="782" t="s">
        <v>223</v>
      </c>
      <c r="AQ107" s="782"/>
      <c r="AR107" s="782"/>
      <c r="AS107" s="782"/>
      <c r="AT107" s="782"/>
      <c r="AU107" s="782"/>
      <c r="AV107" s="782"/>
      <c r="AW107" s="782"/>
      <c r="AX107" s="782"/>
      <c r="AY107" s="30">
        <f t="shared" ref="AY107:AY108" si="20">$AY$105</f>
        <v>1</v>
      </c>
    </row>
    <row r="108" spans="1:51" ht="26.25" customHeight="1" x14ac:dyDescent="0.15">
      <c r="A108" s="769">
        <v>1</v>
      </c>
      <c r="B108" s="769">
        <v>1</v>
      </c>
      <c r="C108" s="770" t="s">
        <v>782</v>
      </c>
      <c r="D108" s="770"/>
      <c r="E108" s="770"/>
      <c r="F108" s="770"/>
      <c r="G108" s="770"/>
      <c r="H108" s="770"/>
      <c r="I108" s="770"/>
      <c r="J108" s="771">
        <v>2010001098502</v>
      </c>
      <c r="K108" s="771"/>
      <c r="L108" s="771"/>
      <c r="M108" s="771"/>
      <c r="N108" s="771"/>
      <c r="O108" s="771"/>
      <c r="P108" s="772" t="s">
        <v>781</v>
      </c>
      <c r="Q108" s="772"/>
      <c r="R108" s="772"/>
      <c r="S108" s="772"/>
      <c r="T108" s="772"/>
      <c r="U108" s="772"/>
      <c r="V108" s="772"/>
      <c r="W108" s="772"/>
      <c r="X108" s="772"/>
      <c r="Y108" s="773">
        <v>4</v>
      </c>
      <c r="Z108" s="774"/>
      <c r="AA108" s="774"/>
      <c r="AB108" s="775"/>
      <c r="AC108" s="776" t="s">
        <v>272</v>
      </c>
      <c r="AD108" s="776"/>
      <c r="AE108" s="776"/>
      <c r="AF108" s="776"/>
      <c r="AG108" s="776"/>
      <c r="AH108" s="777">
        <v>1</v>
      </c>
      <c r="AI108" s="777"/>
      <c r="AJ108" s="777"/>
      <c r="AK108" s="777"/>
      <c r="AL108" s="778" t="s">
        <v>301</v>
      </c>
      <c r="AM108" s="779"/>
      <c r="AN108" s="779"/>
      <c r="AO108" s="780"/>
      <c r="AP108" s="781" t="s">
        <v>301</v>
      </c>
      <c r="AQ108" s="781"/>
      <c r="AR108" s="781"/>
      <c r="AS108" s="781"/>
      <c r="AT108" s="781"/>
      <c r="AU108" s="781"/>
      <c r="AV108" s="781"/>
      <c r="AW108" s="781"/>
      <c r="AX108" s="781"/>
      <c r="AY108" s="30">
        <f t="shared" si="20"/>
        <v>1</v>
      </c>
    </row>
    <row r="109" spans="1:51" x14ac:dyDescent="0.15">
      <c r="P109" s="55"/>
      <c r="Q109" s="55"/>
      <c r="R109" s="55"/>
      <c r="S109" s="55"/>
      <c r="T109" s="55"/>
      <c r="U109" s="55"/>
      <c r="V109" s="55"/>
      <c r="W109" s="55"/>
      <c r="X109" s="55"/>
      <c r="Y109" s="56"/>
      <c r="Z109" s="56"/>
      <c r="AA109" s="56"/>
      <c r="AB109" s="56"/>
      <c r="AC109" s="56"/>
      <c r="AD109" s="56"/>
      <c r="AE109" s="56"/>
      <c r="AF109" s="56"/>
      <c r="AG109" s="56"/>
      <c r="AH109" s="56"/>
      <c r="AI109" s="56"/>
      <c r="AJ109" s="56"/>
      <c r="AK109" s="56"/>
      <c r="AL109" s="56"/>
      <c r="AM109" s="56"/>
      <c r="AN109" s="56"/>
      <c r="AO109" s="56"/>
      <c r="AY109">
        <f>COUNTA($C$112)</f>
        <v>1</v>
      </c>
    </row>
    <row r="110" spans="1:51" x14ac:dyDescent="0.15">
      <c r="A110" s="7"/>
      <c r="B110" s="90" t="s">
        <v>198</v>
      </c>
      <c r="C110" s="50"/>
      <c r="D110" s="50"/>
      <c r="E110" s="50"/>
      <c r="F110" s="50"/>
      <c r="G110" s="50"/>
      <c r="H110" s="50"/>
      <c r="I110" s="50"/>
      <c r="J110" s="50"/>
      <c r="K110" s="50"/>
      <c r="L110" s="50"/>
      <c r="M110" s="50"/>
      <c r="N110" s="50"/>
      <c r="O110" s="50"/>
      <c r="P110" s="52"/>
      <c r="Q110" s="52"/>
      <c r="R110" s="52"/>
      <c r="S110" s="52"/>
      <c r="T110" s="52"/>
      <c r="U110" s="52"/>
      <c r="V110" s="52"/>
      <c r="W110" s="52"/>
      <c r="X110" s="52"/>
      <c r="Y110" s="53"/>
      <c r="Z110" s="53"/>
      <c r="AA110" s="53"/>
      <c r="AB110" s="53"/>
      <c r="AC110" s="53"/>
      <c r="AD110" s="53"/>
      <c r="AE110" s="53"/>
      <c r="AF110" s="53"/>
      <c r="AG110" s="53"/>
      <c r="AH110" s="53"/>
      <c r="AI110" s="53"/>
      <c r="AJ110" s="53"/>
      <c r="AK110" s="53"/>
      <c r="AL110" s="53"/>
      <c r="AM110" s="53"/>
      <c r="AN110" s="53"/>
      <c r="AO110" s="53"/>
      <c r="AP110" s="52"/>
      <c r="AQ110" s="52"/>
      <c r="AR110" s="52"/>
      <c r="AS110" s="52"/>
      <c r="AT110" s="52"/>
      <c r="AU110" s="52"/>
      <c r="AV110" s="52"/>
      <c r="AW110" s="52"/>
      <c r="AX110" s="52"/>
      <c r="AY110" s="30">
        <f>$AY$109</f>
        <v>1</v>
      </c>
    </row>
    <row r="111" spans="1:51" customFormat="1" ht="59.25" customHeight="1" x14ac:dyDescent="0.15">
      <c r="A111" s="768"/>
      <c r="B111" s="768"/>
      <c r="C111" s="768" t="s">
        <v>25</v>
      </c>
      <c r="D111" s="768"/>
      <c r="E111" s="768"/>
      <c r="F111" s="768"/>
      <c r="G111" s="768"/>
      <c r="H111" s="768"/>
      <c r="I111" s="768"/>
      <c r="J111" s="782" t="s">
        <v>222</v>
      </c>
      <c r="K111" s="783"/>
      <c r="L111" s="783"/>
      <c r="M111" s="783"/>
      <c r="N111" s="783"/>
      <c r="O111" s="783"/>
      <c r="P111" s="768" t="s">
        <v>26</v>
      </c>
      <c r="Q111" s="768"/>
      <c r="R111" s="768"/>
      <c r="S111" s="768"/>
      <c r="T111" s="768"/>
      <c r="U111" s="768"/>
      <c r="V111" s="768"/>
      <c r="W111" s="768"/>
      <c r="X111" s="768"/>
      <c r="Y111" s="784" t="s">
        <v>261</v>
      </c>
      <c r="Z111" s="784"/>
      <c r="AA111" s="784"/>
      <c r="AB111" s="784"/>
      <c r="AC111" s="782" t="s">
        <v>251</v>
      </c>
      <c r="AD111" s="782"/>
      <c r="AE111" s="782"/>
      <c r="AF111" s="782"/>
      <c r="AG111" s="782"/>
      <c r="AH111" s="784" t="s">
        <v>214</v>
      </c>
      <c r="AI111" s="768"/>
      <c r="AJ111" s="768"/>
      <c r="AK111" s="768"/>
      <c r="AL111" s="768" t="s">
        <v>20</v>
      </c>
      <c r="AM111" s="768"/>
      <c r="AN111" s="768"/>
      <c r="AO111" s="785"/>
      <c r="AP111" s="782" t="s">
        <v>223</v>
      </c>
      <c r="AQ111" s="782"/>
      <c r="AR111" s="782"/>
      <c r="AS111" s="782"/>
      <c r="AT111" s="782"/>
      <c r="AU111" s="782"/>
      <c r="AV111" s="782"/>
      <c r="AW111" s="782"/>
      <c r="AX111" s="782"/>
      <c r="AY111" s="30">
        <f t="shared" ref="AY111:AY112" si="21">$AY$109</f>
        <v>1</v>
      </c>
    </row>
    <row r="112" spans="1:51" ht="26.25" customHeight="1" x14ac:dyDescent="0.15">
      <c r="A112" s="769">
        <v>1</v>
      </c>
      <c r="B112" s="769">
        <v>1</v>
      </c>
      <c r="C112" s="770" t="s">
        <v>783</v>
      </c>
      <c r="D112" s="770"/>
      <c r="E112" s="770"/>
      <c r="F112" s="770"/>
      <c r="G112" s="770"/>
      <c r="H112" s="770"/>
      <c r="I112" s="770"/>
      <c r="J112" s="771">
        <v>5010001141993</v>
      </c>
      <c r="K112" s="771"/>
      <c r="L112" s="771"/>
      <c r="M112" s="771"/>
      <c r="N112" s="771"/>
      <c r="O112" s="771"/>
      <c r="P112" s="772" t="s">
        <v>781</v>
      </c>
      <c r="Q112" s="772"/>
      <c r="R112" s="772"/>
      <c r="S112" s="772"/>
      <c r="T112" s="772"/>
      <c r="U112" s="772"/>
      <c r="V112" s="772"/>
      <c r="W112" s="772"/>
      <c r="X112" s="772"/>
      <c r="Y112" s="773">
        <v>0.6</v>
      </c>
      <c r="Z112" s="774"/>
      <c r="AA112" s="774"/>
      <c r="AB112" s="775"/>
      <c r="AC112" s="776" t="s">
        <v>278</v>
      </c>
      <c r="AD112" s="776"/>
      <c r="AE112" s="776"/>
      <c r="AF112" s="776"/>
      <c r="AG112" s="776"/>
      <c r="AH112" s="777" t="s">
        <v>806</v>
      </c>
      <c r="AI112" s="777"/>
      <c r="AJ112" s="777"/>
      <c r="AK112" s="777"/>
      <c r="AL112" s="778" t="s">
        <v>301</v>
      </c>
      <c r="AM112" s="779"/>
      <c r="AN112" s="779"/>
      <c r="AO112" s="780"/>
      <c r="AP112" s="781" t="s">
        <v>301</v>
      </c>
      <c r="AQ112" s="781"/>
      <c r="AR112" s="781"/>
      <c r="AS112" s="781"/>
      <c r="AT112" s="781"/>
      <c r="AU112" s="781"/>
      <c r="AV112" s="781"/>
      <c r="AW112" s="781"/>
      <c r="AX112" s="781"/>
      <c r="AY112" s="30">
        <f t="shared" si="21"/>
        <v>1</v>
      </c>
    </row>
    <row r="113" spans="1:51" ht="26.25" customHeight="1" x14ac:dyDescent="0.15">
      <c r="A113" s="769">
        <v>2</v>
      </c>
      <c r="B113" s="769">
        <v>1</v>
      </c>
      <c r="C113" s="770" t="s">
        <v>783</v>
      </c>
      <c r="D113" s="770"/>
      <c r="E113" s="770"/>
      <c r="F113" s="770"/>
      <c r="G113" s="770"/>
      <c r="H113" s="770"/>
      <c r="I113" s="770"/>
      <c r="J113" s="771">
        <v>5010001141993</v>
      </c>
      <c r="K113" s="771"/>
      <c r="L113" s="771"/>
      <c r="M113" s="771"/>
      <c r="N113" s="771"/>
      <c r="O113" s="771"/>
      <c r="P113" s="772" t="s">
        <v>781</v>
      </c>
      <c r="Q113" s="772"/>
      <c r="R113" s="772"/>
      <c r="S113" s="772"/>
      <c r="T113" s="772"/>
      <c r="U113" s="772"/>
      <c r="V113" s="772"/>
      <c r="W113" s="772"/>
      <c r="X113" s="772"/>
      <c r="Y113" s="773">
        <v>0.6</v>
      </c>
      <c r="Z113" s="774"/>
      <c r="AA113" s="774"/>
      <c r="AB113" s="775"/>
      <c r="AC113" s="776" t="s">
        <v>278</v>
      </c>
      <c r="AD113" s="776"/>
      <c r="AE113" s="776"/>
      <c r="AF113" s="776"/>
      <c r="AG113" s="776"/>
      <c r="AH113" s="777" t="s">
        <v>806</v>
      </c>
      <c r="AI113" s="777"/>
      <c r="AJ113" s="777"/>
      <c r="AK113" s="777"/>
      <c r="AL113" s="778" t="s">
        <v>301</v>
      </c>
      <c r="AM113" s="779"/>
      <c r="AN113" s="779"/>
      <c r="AO113" s="780"/>
      <c r="AP113" s="781" t="s">
        <v>301</v>
      </c>
      <c r="AQ113" s="781"/>
      <c r="AR113" s="781"/>
      <c r="AS113" s="781"/>
      <c r="AT113" s="781"/>
      <c r="AU113" s="781"/>
      <c r="AV113" s="781"/>
      <c r="AW113" s="781"/>
      <c r="AX113" s="781"/>
      <c r="AY113">
        <f>COUNTA($C$113)</f>
        <v>1</v>
      </c>
    </row>
  </sheetData>
  <sheetProtection formatRows="0"/>
  <mergeCells count="567">
    <mergeCell ref="AL112:AO112"/>
    <mergeCell ref="AP112:AX112"/>
    <mergeCell ref="AL84:AO84"/>
    <mergeCell ref="AP84:AX84"/>
    <mergeCell ref="AL95:AO95"/>
    <mergeCell ref="AP95:AX95"/>
    <mergeCell ref="AL100:AO100"/>
    <mergeCell ref="AP100:AX100"/>
    <mergeCell ref="AP103:AX103"/>
    <mergeCell ref="C107:I107"/>
    <mergeCell ref="J107:O107"/>
    <mergeCell ref="P107:X107"/>
    <mergeCell ref="Y107:AB107"/>
    <mergeCell ref="AC107:AG107"/>
    <mergeCell ref="AH107:AK107"/>
    <mergeCell ref="AL107:AO107"/>
    <mergeCell ref="AP107:AX107"/>
    <mergeCell ref="AL82:AO82"/>
    <mergeCell ref="AP82:AX82"/>
    <mergeCell ref="C83:I83"/>
    <mergeCell ref="J83:O83"/>
    <mergeCell ref="P83:X83"/>
    <mergeCell ref="Y83:AB83"/>
    <mergeCell ref="AC83:AG83"/>
    <mergeCell ref="AH83:AK83"/>
    <mergeCell ref="AL83:AO83"/>
    <mergeCell ref="AP83:AX83"/>
    <mergeCell ref="AL86:AO86"/>
    <mergeCell ref="AP86:AX86"/>
    <mergeCell ref="C87:I87"/>
    <mergeCell ref="J87:O87"/>
    <mergeCell ref="P87:X87"/>
    <mergeCell ref="Y87:AB87"/>
    <mergeCell ref="AC87:AG87"/>
    <mergeCell ref="AH87:AK87"/>
    <mergeCell ref="AL87:AO87"/>
    <mergeCell ref="AP87:AX87"/>
    <mergeCell ref="AL73:AO73"/>
    <mergeCell ref="AP73:AX73"/>
    <mergeCell ref="C74:I74"/>
    <mergeCell ref="J74:O74"/>
    <mergeCell ref="P74:X74"/>
    <mergeCell ref="Y74:AB74"/>
    <mergeCell ref="AC74:AG74"/>
    <mergeCell ref="AH74:AK74"/>
    <mergeCell ref="AL74:AO74"/>
    <mergeCell ref="AP74:AX74"/>
    <mergeCell ref="AL69:AO69"/>
    <mergeCell ref="AP69:AX69"/>
    <mergeCell ref="C70:I70"/>
    <mergeCell ref="J70:O70"/>
    <mergeCell ref="P70:X70"/>
    <mergeCell ref="Y70:AB70"/>
    <mergeCell ref="AC70:AG70"/>
    <mergeCell ref="AH70:AK70"/>
    <mergeCell ref="AL70:AO70"/>
    <mergeCell ref="AP70:AX70"/>
    <mergeCell ref="AP40:AX40"/>
    <mergeCell ref="AL44:AO44"/>
    <mergeCell ref="AP44:AX44"/>
    <mergeCell ref="AL57:AO57"/>
    <mergeCell ref="AP57:AX57"/>
    <mergeCell ref="C58:I58"/>
    <mergeCell ref="J58:O58"/>
    <mergeCell ref="P58:X58"/>
    <mergeCell ref="Y58:AB58"/>
    <mergeCell ref="AC58:AG58"/>
    <mergeCell ref="AH58:AK58"/>
    <mergeCell ref="AL58:AO58"/>
    <mergeCell ref="AP58:AX58"/>
    <mergeCell ref="C55:I55"/>
    <mergeCell ref="J55:O55"/>
    <mergeCell ref="P55:X55"/>
    <mergeCell ref="Y55:AB55"/>
    <mergeCell ref="AC55:AG55"/>
    <mergeCell ref="AH55:AK55"/>
    <mergeCell ref="AL55:AO55"/>
    <mergeCell ref="AP55:AX55"/>
    <mergeCell ref="AH27:AK27"/>
    <mergeCell ref="AL27:AO27"/>
    <mergeCell ref="AP27:AX27"/>
    <mergeCell ref="C28:I28"/>
    <mergeCell ref="J28:O28"/>
    <mergeCell ref="P28:X28"/>
    <mergeCell ref="Y28:AB28"/>
    <mergeCell ref="AC28:AG28"/>
    <mergeCell ref="AH28:AK28"/>
    <mergeCell ref="AL28:AO28"/>
    <mergeCell ref="AP28:AX28"/>
    <mergeCell ref="AP3:AX3"/>
    <mergeCell ref="AL12:AO12"/>
    <mergeCell ref="AP12:AX12"/>
    <mergeCell ref="AP19:AX19"/>
    <mergeCell ref="C23:I23"/>
    <mergeCell ref="J23:O23"/>
    <mergeCell ref="P23:X23"/>
    <mergeCell ref="Y23:AB23"/>
    <mergeCell ref="AC23:AG23"/>
    <mergeCell ref="AH23:AK23"/>
    <mergeCell ref="AL23:AO23"/>
    <mergeCell ref="AP23:AX23"/>
    <mergeCell ref="A3:B3"/>
    <mergeCell ref="A4:B4"/>
    <mergeCell ref="C3:I3"/>
    <mergeCell ref="J3:O3"/>
    <mergeCell ref="P3:X3"/>
    <mergeCell ref="Y3:AB3"/>
    <mergeCell ref="AC3:AG3"/>
    <mergeCell ref="AH3:AK3"/>
    <mergeCell ref="AL3:AO3"/>
    <mergeCell ref="AP8:AX8"/>
    <mergeCell ref="C4:I4"/>
    <mergeCell ref="J4:O4"/>
    <mergeCell ref="P4:X4"/>
    <mergeCell ref="Y4:AB4"/>
    <mergeCell ref="AC4:AG4"/>
    <mergeCell ref="AH4:AK4"/>
    <mergeCell ref="AL4:AO4"/>
    <mergeCell ref="AP4:AX4"/>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12:B12"/>
    <mergeCell ref="A11:B11"/>
    <mergeCell ref="C11:I11"/>
    <mergeCell ref="J11:O11"/>
    <mergeCell ref="P11:X11"/>
    <mergeCell ref="Y11:AB11"/>
    <mergeCell ref="AC11:AG11"/>
    <mergeCell ref="AH11:AK11"/>
    <mergeCell ref="AL11:AO11"/>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7:B27"/>
    <mergeCell ref="A28:B28"/>
    <mergeCell ref="A24:B24"/>
    <mergeCell ref="A23:B23"/>
    <mergeCell ref="C24:I24"/>
    <mergeCell ref="J24:O24"/>
    <mergeCell ref="P24:X24"/>
    <mergeCell ref="Y24:AB24"/>
    <mergeCell ref="AC24:AG24"/>
    <mergeCell ref="C27:I27"/>
    <mergeCell ref="J27:O27"/>
    <mergeCell ref="P27:X27"/>
    <mergeCell ref="Y27:AB27"/>
    <mergeCell ref="AC27:AG27"/>
    <mergeCell ref="AP31:AX31"/>
    <mergeCell ref="C32:I32"/>
    <mergeCell ref="J32:O32"/>
    <mergeCell ref="P32:X32"/>
    <mergeCell ref="Y32:AB32"/>
    <mergeCell ref="AC32:AG32"/>
    <mergeCell ref="AH32:AK32"/>
    <mergeCell ref="AL32:AO32"/>
    <mergeCell ref="AP32:AX32"/>
    <mergeCell ref="A32:B32"/>
    <mergeCell ref="A31:B31"/>
    <mergeCell ref="C31:I31"/>
    <mergeCell ref="J31:O31"/>
    <mergeCell ref="P31:X31"/>
    <mergeCell ref="Y31:AB31"/>
    <mergeCell ref="AC31:AG31"/>
    <mergeCell ref="AH31:AK31"/>
    <mergeCell ref="AL31:AO31"/>
    <mergeCell ref="AP35:AX35"/>
    <mergeCell ref="C36:I36"/>
    <mergeCell ref="J36:O36"/>
    <mergeCell ref="P36:X36"/>
    <mergeCell ref="Y36:AB36"/>
    <mergeCell ref="AC36:AG36"/>
    <mergeCell ref="AH36:AK36"/>
    <mergeCell ref="AL36:AO36"/>
    <mergeCell ref="AP36:AX36"/>
    <mergeCell ref="A36:B36"/>
    <mergeCell ref="A35:B35"/>
    <mergeCell ref="C35:I35"/>
    <mergeCell ref="J35:O35"/>
    <mergeCell ref="P35:X35"/>
    <mergeCell ref="Y35:AB35"/>
    <mergeCell ref="AC35:AG35"/>
    <mergeCell ref="AH35:AK35"/>
    <mergeCell ref="AL35:AO35"/>
    <mergeCell ref="AP43:AX43"/>
    <mergeCell ref="C44:I44"/>
    <mergeCell ref="J44:O44"/>
    <mergeCell ref="P44:X44"/>
    <mergeCell ref="Y44:AB44"/>
    <mergeCell ref="AC44:AG44"/>
    <mergeCell ref="AH44:AK44"/>
    <mergeCell ref="A40:B40"/>
    <mergeCell ref="A39:B39"/>
    <mergeCell ref="C39:I39"/>
    <mergeCell ref="J39:O39"/>
    <mergeCell ref="P39:X39"/>
    <mergeCell ref="Y39:AB39"/>
    <mergeCell ref="AC39:AG39"/>
    <mergeCell ref="AH39:AK39"/>
    <mergeCell ref="AL39:AO39"/>
    <mergeCell ref="AP39:AX39"/>
    <mergeCell ref="C40:I40"/>
    <mergeCell ref="J40:O40"/>
    <mergeCell ref="P40:X40"/>
    <mergeCell ref="Y40:AB40"/>
    <mergeCell ref="AC40:AG40"/>
    <mergeCell ref="AH40:AK40"/>
    <mergeCell ref="AL40:AO40"/>
    <mergeCell ref="A44:B44"/>
    <mergeCell ref="A43:B43"/>
    <mergeCell ref="C43:I43"/>
    <mergeCell ref="J43:O43"/>
    <mergeCell ref="P43:X43"/>
    <mergeCell ref="Y43:AB43"/>
    <mergeCell ref="AC43:AG43"/>
    <mergeCell ref="AH43:AK43"/>
    <mergeCell ref="AL43:AO43"/>
    <mergeCell ref="AP47:AX47"/>
    <mergeCell ref="C48:I48"/>
    <mergeCell ref="J48:O48"/>
    <mergeCell ref="P48:X48"/>
    <mergeCell ref="Y48:AB48"/>
    <mergeCell ref="AC48:AG48"/>
    <mergeCell ref="AH48:AK48"/>
    <mergeCell ref="AL48:AO48"/>
    <mergeCell ref="AP48:AX48"/>
    <mergeCell ref="A48:B48"/>
    <mergeCell ref="A47:B47"/>
    <mergeCell ref="C47:I47"/>
    <mergeCell ref="J47:O47"/>
    <mergeCell ref="P47:X47"/>
    <mergeCell ref="Y47:AB47"/>
    <mergeCell ref="AC47:AG47"/>
    <mergeCell ref="AH47:AK47"/>
    <mergeCell ref="AL47:AO47"/>
    <mergeCell ref="A52:B52"/>
    <mergeCell ref="C52:I52"/>
    <mergeCell ref="J52:O52"/>
    <mergeCell ref="P52:X52"/>
    <mergeCell ref="Y52:AB52"/>
    <mergeCell ref="AC52:AG52"/>
    <mergeCell ref="AH52:AK52"/>
    <mergeCell ref="AL52:AO52"/>
    <mergeCell ref="AP52:AX52"/>
    <mergeCell ref="A51:B51"/>
    <mergeCell ref="C51:I51"/>
    <mergeCell ref="J51:O51"/>
    <mergeCell ref="P51:X51"/>
    <mergeCell ref="Y51:AB51"/>
    <mergeCell ref="AC51:AG51"/>
    <mergeCell ref="AH51:AK51"/>
    <mergeCell ref="AL51:AO51"/>
    <mergeCell ref="AP51:AX51"/>
    <mergeCell ref="AH56:AK56"/>
    <mergeCell ref="AL56:AO56"/>
    <mergeCell ref="AP56:AX56"/>
    <mergeCell ref="C57:I57"/>
    <mergeCell ref="J57:O57"/>
    <mergeCell ref="P57:X57"/>
    <mergeCell ref="Y57:AB57"/>
    <mergeCell ref="AC57:AG57"/>
    <mergeCell ref="AH57:AK57"/>
    <mergeCell ref="A58:B58"/>
    <mergeCell ref="A57:B57"/>
    <mergeCell ref="A56:B56"/>
    <mergeCell ref="A55:B55"/>
    <mergeCell ref="C56:I56"/>
    <mergeCell ref="J56:O56"/>
    <mergeCell ref="P56:X56"/>
    <mergeCell ref="Y56:AB56"/>
    <mergeCell ref="AC56:AG56"/>
    <mergeCell ref="AP62:AX62"/>
    <mergeCell ref="C61:I61"/>
    <mergeCell ref="J61:O61"/>
    <mergeCell ref="P61:X61"/>
    <mergeCell ref="Y61:AB61"/>
    <mergeCell ref="AC61:AG61"/>
    <mergeCell ref="AH61:AK61"/>
    <mergeCell ref="AL61:AO61"/>
    <mergeCell ref="AP61:AX61"/>
    <mergeCell ref="A62:B62"/>
    <mergeCell ref="A61:B61"/>
    <mergeCell ref="C62:I62"/>
    <mergeCell ref="J62:O62"/>
    <mergeCell ref="P62:X62"/>
    <mergeCell ref="Y62:AB62"/>
    <mergeCell ref="AC62:AG62"/>
    <mergeCell ref="AH62:AK62"/>
    <mergeCell ref="AL62:AO62"/>
    <mergeCell ref="AL65:AO65"/>
    <mergeCell ref="AP65:AX65"/>
    <mergeCell ref="C66:I66"/>
    <mergeCell ref="J66:O66"/>
    <mergeCell ref="P66:X66"/>
    <mergeCell ref="Y66:AB66"/>
    <mergeCell ref="AC66:AG66"/>
    <mergeCell ref="AH66:AK66"/>
    <mergeCell ref="AL66:AO66"/>
    <mergeCell ref="AP66:AX66"/>
    <mergeCell ref="A69:B69"/>
    <mergeCell ref="A65:B65"/>
    <mergeCell ref="A66:B66"/>
    <mergeCell ref="C65:I65"/>
    <mergeCell ref="J65:O65"/>
    <mergeCell ref="P65:X65"/>
    <mergeCell ref="Y65:AB65"/>
    <mergeCell ref="AC65:AG65"/>
    <mergeCell ref="AH65:AK65"/>
    <mergeCell ref="C69:I69"/>
    <mergeCell ref="J69:O69"/>
    <mergeCell ref="P69:X69"/>
    <mergeCell ref="Y69:AB69"/>
    <mergeCell ref="AC69:AG69"/>
    <mergeCell ref="AH69:AK69"/>
    <mergeCell ref="A74:B74"/>
    <mergeCell ref="A73:B73"/>
    <mergeCell ref="C73:I73"/>
    <mergeCell ref="J73:O73"/>
    <mergeCell ref="P73:X73"/>
    <mergeCell ref="Y73:AB73"/>
    <mergeCell ref="AC73:AG73"/>
    <mergeCell ref="AH73:AK73"/>
    <mergeCell ref="A70:B70"/>
    <mergeCell ref="A77:B77"/>
    <mergeCell ref="C77:I77"/>
    <mergeCell ref="J77:O77"/>
    <mergeCell ref="P77:X77"/>
    <mergeCell ref="Y77:AB77"/>
    <mergeCell ref="AC77:AG77"/>
    <mergeCell ref="AH77:AK77"/>
    <mergeCell ref="AL77:AO77"/>
    <mergeCell ref="AP77:AX77"/>
    <mergeCell ref="AL85:AO85"/>
    <mergeCell ref="AP85:AX85"/>
    <mergeCell ref="C86:I86"/>
    <mergeCell ref="J86:O86"/>
    <mergeCell ref="P86:X86"/>
    <mergeCell ref="Y86:AB86"/>
    <mergeCell ref="AC86:AG86"/>
    <mergeCell ref="AH86:AK86"/>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C82:I82"/>
    <mergeCell ref="J82:O82"/>
    <mergeCell ref="P82:X82"/>
    <mergeCell ref="Y82:AB82"/>
    <mergeCell ref="AC82:AG82"/>
    <mergeCell ref="AH82:AK82"/>
    <mergeCell ref="A86:B86"/>
    <mergeCell ref="A85:B85"/>
    <mergeCell ref="A84:B84"/>
    <mergeCell ref="C85:I85"/>
    <mergeCell ref="J85:O85"/>
    <mergeCell ref="P85:X85"/>
    <mergeCell ref="Y85:AB85"/>
    <mergeCell ref="AC85:AG85"/>
    <mergeCell ref="AH85:AK85"/>
    <mergeCell ref="C84:I84"/>
    <mergeCell ref="J84:O84"/>
    <mergeCell ref="P84:X84"/>
    <mergeCell ref="Y84:AB84"/>
    <mergeCell ref="AC84:AG84"/>
    <mergeCell ref="AH84:AK84"/>
    <mergeCell ref="AP91:AX91"/>
    <mergeCell ref="A87:B87"/>
    <mergeCell ref="A80:B80"/>
    <mergeCell ref="A79:B79"/>
    <mergeCell ref="A78:B78"/>
    <mergeCell ref="C80:I80"/>
    <mergeCell ref="J80:O80"/>
    <mergeCell ref="P80:X80"/>
    <mergeCell ref="Y80:AB80"/>
    <mergeCell ref="AC80:AG80"/>
    <mergeCell ref="AH80:AK80"/>
    <mergeCell ref="AL80:AO80"/>
    <mergeCell ref="AP80:AX80"/>
    <mergeCell ref="A83:B83"/>
    <mergeCell ref="A82:B82"/>
    <mergeCell ref="A81:B81"/>
    <mergeCell ref="C81:I81"/>
    <mergeCell ref="J81:O81"/>
    <mergeCell ref="P81:X81"/>
    <mergeCell ref="Y81:AB81"/>
    <mergeCell ref="AC81:AG81"/>
    <mergeCell ref="AH81:AK81"/>
    <mergeCell ref="AL81:AO81"/>
    <mergeCell ref="AP81:AX81"/>
    <mergeCell ref="AP94:AX94"/>
    <mergeCell ref="C95:I95"/>
    <mergeCell ref="J95:O95"/>
    <mergeCell ref="P95:X95"/>
    <mergeCell ref="Y95:AB95"/>
    <mergeCell ref="AC95:AG95"/>
    <mergeCell ref="AH95:AK95"/>
    <mergeCell ref="A91:B91"/>
    <mergeCell ref="A90:B90"/>
    <mergeCell ref="C90:I90"/>
    <mergeCell ref="J90:O90"/>
    <mergeCell ref="P90:X90"/>
    <mergeCell ref="Y90:AB90"/>
    <mergeCell ref="AC90:AG90"/>
    <mergeCell ref="AH90:AK90"/>
    <mergeCell ref="AL90:AO90"/>
    <mergeCell ref="AP90:AX90"/>
    <mergeCell ref="C91:I91"/>
    <mergeCell ref="J91:O91"/>
    <mergeCell ref="P91:X91"/>
    <mergeCell ref="Y91:AB91"/>
    <mergeCell ref="AC91:AG91"/>
    <mergeCell ref="AH91:AK91"/>
    <mergeCell ref="AL91:AO91"/>
    <mergeCell ref="A95:B95"/>
    <mergeCell ref="A94:B94"/>
    <mergeCell ref="C94:I94"/>
    <mergeCell ref="J94:O94"/>
    <mergeCell ref="P94:X94"/>
    <mergeCell ref="Y94:AB94"/>
    <mergeCell ref="AC94:AG94"/>
    <mergeCell ref="AH94:AK94"/>
    <mergeCell ref="AL94:AO94"/>
    <mergeCell ref="AH99:AK99"/>
    <mergeCell ref="AL99:AO99"/>
    <mergeCell ref="AP99:AX99"/>
    <mergeCell ref="C100:I100"/>
    <mergeCell ref="J100:O100"/>
    <mergeCell ref="P100:X100"/>
    <mergeCell ref="Y100:AB100"/>
    <mergeCell ref="AC100:AG100"/>
    <mergeCell ref="AH100:AK100"/>
    <mergeCell ref="AP104:AX104"/>
    <mergeCell ref="C103:I103"/>
    <mergeCell ref="J103:O103"/>
    <mergeCell ref="P103:X103"/>
    <mergeCell ref="Y103:AB103"/>
    <mergeCell ref="AC103:AG103"/>
    <mergeCell ref="AH103:AK103"/>
    <mergeCell ref="AL103:AO103"/>
    <mergeCell ref="A98:B98"/>
    <mergeCell ref="C98:I98"/>
    <mergeCell ref="J98:O98"/>
    <mergeCell ref="P98:X98"/>
    <mergeCell ref="Y98:AB98"/>
    <mergeCell ref="AC98:AG98"/>
    <mergeCell ref="AH98:AK98"/>
    <mergeCell ref="AL98:AO98"/>
    <mergeCell ref="AP98:AX98"/>
    <mergeCell ref="A100:B100"/>
    <mergeCell ref="A99:B99"/>
    <mergeCell ref="C99:I99"/>
    <mergeCell ref="J99:O99"/>
    <mergeCell ref="P99:X99"/>
    <mergeCell ref="Y99:AB99"/>
    <mergeCell ref="AC99:AG99"/>
    <mergeCell ref="A104:B104"/>
    <mergeCell ref="A103:B103"/>
    <mergeCell ref="C104:I104"/>
    <mergeCell ref="J104:O104"/>
    <mergeCell ref="P104:X104"/>
    <mergeCell ref="Y104:AB104"/>
    <mergeCell ref="AC104:AG104"/>
    <mergeCell ref="AH104:AK104"/>
    <mergeCell ref="AL104:AO104"/>
    <mergeCell ref="AL113:AO113"/>
    <mergeCell ref="AP113:AX113"/>
    <mergeCell ref="A108:B108"/>
    <mergeCell ref="A107:B107"/>
    <mergeCell ref="C108:I108"/>
    <mergeCell ref="J108:O108"/>
    <mergeCell ref="P108:X108"/>
    <mergeCell ref="Y108:AB108"/>
    <mergeCell ref="AC108:AG108"/>
    <mergeCell ref="AH108:AK108"/>
    <mergeCell ref="AL108:AO108"/>
    <mergeCell ref="AP108:AX108"/>
    <mergeCell ref="C111:I111"/>
    <mergeCell ref="J111:O111"/>
    <mergeCell ref="P111:X111"/>
    <mergeCell ref="Y111:AB111"/>
    <mergeCell ref="AC111:AG111"/>
    <mergeCell ref="AH111:AK111"/>
    <mergeCell ref="AL111:AO111"/>
    <mergeCell ref="AP111:AX111"/>
    <mergeCell ref="C112:I112"/>
    <mergeCell ref="J112:O112"/>
    <mergeCell ref="P112:X112"/>
    <mergeCell ref="Y112:AB112"/>
    <mergeCell ref="A111:B111"/>
    <mergeCell ref="A113:B113"/>
    <mergeCell ref="A112:B112"/>
    <mergeCell ref="C113:I113"/>
    <mergeCell ref="J113:O113"/>
    <mergeCell ref="P113:X113"/>
    <mergeCell ref="Y113:AB113"/>
    <mergeCell ref="AC113:AG113"/>
    <mergeCell ref="AH113:AK113"/>
    <mergeCell ref="AC112:AG112"/>
    <mergeCell ref="AH112:AK112"/>
  </mergeCells>
  <phoneticPr fontId="10"/>
  <conditionalFormatting sqref="AL4:AO4">
    <cfRule type="expression" dxfId="149" priority="337">
      <formula>IF(AND(AL4&gt;=0, RIGHT(TEXT(AL4,"0.#"),1)&lt;&gt;"."),TRUE,FALSE)</formula>
    </cfRule>
    <cfRule type="expression" dxfId="148" priority="338">
      <formula>IF(AND(AL4&gt;=0, RIGHT(TEXT(AL4,"0.#"),1)="."),TRUE,FALSE)</formula>
    </cfRule>
    <cfRule type="expression" dxfId="147" priority="339">
      <formula>IF(AND(AL4&lt;0, RIGHT(TEXT(AL4,"0.#"),1)&lt;&gt;"."),TRUE,FALSE)</formula>
    </cfRule>
    <cfRule type="expression" dxfId="146" priority="340">
      <formula>IF(AND(AL4&lt;0, RIGHT(TEXT(AL4,"0.#"),1)="."),TRUE,FALSE)</formula>
    </cfRule>
  </conditionalFormatting>
  <conditionalFormatting sqref="Y4">
    <cfRule type="expression" dxfId="145" priority="335">
      <formula>IF(RIGHT(TEXT(Y4,"0.#"),1)=".",FALSE,TRUE)</formula>
    </cfRule>
    <cfRule type="expression" dxfId="144" priority="336">
      <formula>IF(RIGHT(TEXT(Y4,"0.#"),1)=".",TRUE,FALSE)</formula>
    </cfRule>
  </conditionalFormatting>
  <conditionalFormatting sqref="Y8">
    <cfRule type="expression" dxfId="143" priority="329">
      <formula>IF(RIGHT(TEXT(Y8,"0.#"),1)=".",FALSE,TRUE)</formula>
    </cfRule>
    <cfRule type="expression" dxfId="142" priority="330">
      <formula>IF(RIGHT(TEXT(Y8,"0.#"),1)=".",TRUE,FALSE)</formula>
    </cfRule>
  </conditionalFormatting>
  <conditionalFormatting sqref="Y12">
    <cfRule type="expression" dxfId="141" priority="323">
      <formula>IF(RIGHT(TEXT(Y12,"0.#"),1)=".",FALSE,TRUE)</formula>
    </cfRule>
    <cfRule type="expression" dxfId="140" priority="324">
      <formula>IF(RIGHT(TEXT(Y12,"0.#"),1)=".",TRUE,FALSE)</formula>
    </cfRule>
  </conditionalFormatting>
  <conditionalFormatting sqref="Y16">
    <cfRule type="expression" dxfId="139" priority="317">
      <formula>IF(RIGHT(TEXT(Y16,"0.#"),1)=".",FALSE,TRUE)</formula>
    </cfRule>
    <cfRule type="expression" dxfId="138" priority="318">
      <formula>IF(RIGHT(TEXT(Y16,"0.#"),1)=".",TRUE,FALSE)</formula>
    </cfRule>
  </conditionalFormatting>
  <conditionalFormatting sqref="Y20">
    <cfRule type="expression" dxfId="137" priority="311">
      <formula>IF(RIGHT(TEXT(Y20,"0.#"),1)=".",FALSE,TRUE)</formula>
    </cfRule>
    <cfRule type="expression" dxfId="136" priority="312">
      <formula>IF(RIGHT(TEXT(Y20,"0.#"),1)=".",TRUE,FALSE)</formula>
    </cfRule>
  </conditionalFormatting>
  <conditionalFormatting sqref="Y24">
    <cfRule type="expression" dxfId="135" priority="305">
      <formula>IF(RIGHT(TEXT(Y24,"0.#"),1)=".",FALSE,TRUE)</formula>
    </cfRule>
    <cfRule type="expression" dxfId="134" priority="306">
      <formula>IF(RIGHT(TEXT(Y24,"0.#"),1)=".",TRUE,FALSE)</formula>
    </cfRule>
  </conditionalFormatting>
  <conditionalFormatting sqref="Y28">
    <cfRule type="expression" dxfId="133" priority="299">
      <formula>IF(RIGHT(TEXT(Y28,"0.#"),1)=".",FALSE,TRUE)</formula>
    </cfRule>
    <cfRule type="expression" dxfId="132" priority="300">
      <formula>IF(RIGHT(TEXT(Y28,"0.#"),1)=".",TRUE,FALSE)</formula>
    </cfRule>
  </conditionalFormatting>
  <conditionalFormatting sqref="AL32:AO32">
    <cfRule type="expression" dxfId="131" priority="295">
      <formula>IF(AND(AL32&gt;=0, RIGHT(TEXT(AL32,"0.#"),1)&lt;&gt;"."),TRUE,FALSE)</formula>
    </cfRule>
    <cfRule type="expression" dxfId="130" priority="296">
      <formula>IF(AND(AL32&gt;=0, RIGHT(TEXT(AL32,"0.#"),1)="."),TRUE,FALSE)</formula>
    </cfRule>
    <cfRule type="expression" dxfId="129" priority="297">
      <formula>IF(AND(AL32&lt;0, RIGHT(TEXT(AL32,"0.#"),1)&lt;&gt;"."),TRUE,FALSE)</formula>
    </cfRule>
    <cfRule type="expression" dxfId="128" priority="298">
      <formula>IF(AND(AL32&lt;0, RIGHT(TEXT(AL32,"0.#"),1)="."),TRUE,FALSE)</formula>
    </cfRule>
  </conditionalFormatting>
  <conditionalFormatting sqref="Y32">
    <cfRule type="expression" dxfId="127" priority="293">
      <formula>IF(RIGHT(TEXT(Y32,"0.#"),1)=".",FALSE,TRUE)</formula>
    </cfRule>
    <cfRule type="expression" dxfId="126" priority="294">
      <formula>IF(RIGHT(TEXT(Y32,"0.#"),1)=".",TRUE,FALSE)</formula>
    </cfRule>
  </conditionalFormatting>
  <conditionalFormatting sqref="AL36:AO36">
    <cfRule type="expression" dxfId="125" priority="289">
      <formula>IF(AND(AL36&gt;=0, RIGHT(TEXT(AL36,"0.#"),1)&lt;&gt;"."),TRUE,FALSE)</formula>
    </cfRule>
    <cfRule type="expression" dxfId="124" priority="290">
      <formula>IF(AND(AL36&gt;=0, RIGHT(TEXT(AL36,"0.#"),1)="."),TRUE,FALSE)</formula>
    </cfRule>
    <cfRule type="expression" dxfId="123" priority="291">
      <formula>IF(AND(AL36&lt;0, RIGHT(TEXT(AL36,"0.#"),1)&lt;&gt;"."),TRUE,FALSE)</formula>
    </cfRule>
    <cfRule type="expression" dxfId="122" priority="292">
      <formula>IF(AND(AL36&lt;0, RIGHT(TEXT(AL36,"0.#"),1)="."),TRUE,FALSE)</formula>
    </cfRule>
  </conditionalFormatting>
  <conditionalFormatting sqref="Y36">
    <cfRule type="expression" dxfId="121" priority="287">
      <formula>IF(RIGHT(TEXT(Y36,"0.#"),1)=".",FALSE,TRUE)</formula>
    </cfRule>
    <cfRule type="expression" dxfId="120" priority="288">
      <formula>IF(RIGHT(TEXT(Y36,"0.#"),1)=".",TRUE,FALSE)</formula>
    </cfRule>
  </conditionalFormatting>
  <conditionalFormatting sqref="AL40:AO40">
    <cfRule type="expression" dxfId="119" priority="283">
      <formula>IF(AND(AL40&gt;=0, RIGHT(TEXT(AL40,"0.#"),1)&lt;&gt;"."),TRUE,FALSE)</formula>
    </cfRule>
    <cfRule type="expression" dxfId="118" priority="284">
      <formula>IF(AND(AL40&gt;=0, RIGHT(TEXT(AL40,"0.#"),1)="."),TRUE,FALSE)</formula>
    </cfRule>
    <cfRule type="expression" dxfId="117" priority="285">
      <formula>IF(AND(AL40&lt;0, RIGHT(TEXT(AL40,"0.#"),1)&lt;&gt;"."),TRUE,FALSE)</formula>
    </cfRule>
    <cfRule type="expression" dxfId="116" priority="286">
      <formula>IF(AND(AL40&lt;0, RIGHT(TEXT(AL40,"0.#"),1)="."),TRUE,FALSE)</formula>
    </cfRule>
  </conditionalFormatting>
  <conditionalFormatting sqref="Y40">
    <cfRule type="expression" dxfId="115" priority="281">
      <formula>IF(RIGHT(TEXT(Y40,"0.#"),1)=".",FALSE,TRUE)</formula>
    </cfRule>
    <cfRule type="expression" dxfId="114" priority="282">
      <formula>IF(RIGHT(TEXT(Y40,"0.#"),1)=".",TRUE,FALSE)</formula>
    </cfRule>
  </conditionalFormatting>
  <conditionalFormatting sqref="AL44:AO44">
    <cfRule type="expression" dxfId="113" priority="277">
      <formula>IF(AND(AL44&gt;=0, RIGHT(TEXT(AL44,"0.#"),1)&lt;&gt;"."),TRUE,FALSE)</formula>
    </cfRule>
    <cfRule type="expression" dxfId="112" priority="278">
      <formula>IF(AND(AL44&gt;=0, RIGHT(TEXT(AL44,"0.#"),1)="."),TRUE,FALSE)</formula>
    </cfRule>
    <cfRule type="expression" dxfId="111" priority="279">
      <formula>IF(AND(AL44&lt;0, RIGHT(TEXT(AL44,"0.#"),1)&lt;&gt;"."),TRUE,FALSE)</formula>
    </cfRule>
    <cfRule type="expression" dxfId="110" priority="280">
      <formula>IF(AND(AL44&lt;0, RIGHT(TEXT(AL44,"0.#"),1)="."),TRUE,FALSE)</formula>
    </cfRule>
  </conditionalFormatting>
  <conditionalFormatting sqref="Y44">
    <cfRule type="expression" dxfId="109" priority="275">
      <formula>IF(RIGHT(TEXT(Y44,"0.#"),1)=".",FALSE,TRUE)</formula>
    </cfRule>
    <cfRule type="expression" dxfId="108" priority="276">
      <formula>IF(RIGHT(TEXT(Y44,"0.#"),1)=".",TRUE,FALSE)</formula>
    </cfRule>
  </conditionalFormatting>
  <conditionalFormatting sqref="AL48:AO48">
    <cfRule type="expression" dxfId="107" priority="271">
      <formula>IF(AND(AL48&gt;=0, RIGHT(TEXT(AL48,"0.#"),1)&lt;&gt;"."),TRUE,FALSE)</formula>
    </cfRule>
    <cfRule type="expression" dxfId="106" priority="272">
      <formula>IF(AND(AL48&gt;=0, RIGHT(TEXT(AL48,"0.#"),1)="."),TRUE,FALSE)</formula>
    </cfRule>
    <cfRule type="expression" dxfId="105" priority="273">
      <formula>IF(AND(AL48&lt;0, RIGHT(TEXT(AL48,"0.#"),1)&lt;&gt;"."),TRUE,FALSE)</formula>
    </cfRule>
    <cfRule type="expression" dxfId="104" priority="274">
      <formula>IF(AND(AL48&lt;0, RIGHT(TEXT(AL48,"0.#"),1)="."),TRUE,FALSE)</formula>
    </cfRule>
  </conditionalFormatting>
  <conditionalFormatting sqref="Y48">
    <cfRule type="expression" dxfId="103" priority="269">
      <formula>IF(RIGHT(TEXT(Y48,"0.#"),1)=".",FALSE,TRUE)</formula>
    </cfRule>
    <cfRule type="expression" dxfId="102" priority="270">
      <formula>IF(RIGHT(TEXT(Y48,"0.#"),1)=".",TRUE,FALSE)</formula>
    </cfRule>
  </conditionalFormatting>
  <conditionalFormatting sqref="AL52:AO52">
    <cfRule type="expression" dxfId="101" priority="265">
      <formula>IF(AND(AL52&gt;=0, RIGHT(TEXT(AL52,"0.#"),1)&lt;&gt;"."),TRUE,FALSE)</formula>
    </cfRule>
    <cfRule type="expression" dxfId="100" priority="266">
      <formula>IF(AND(AL52&gt;=0, RIGHT(TEXT(AL52,"0.#"),1)="."),TRUE,FALSE)</formula>
    </cfRule>
    <cfRule type="expression" dxfId="99" priority="267">
      <formula>IF(AND(AL52&lt;0, RIGHT(TEXT(AL52,"0.#"),1)&lt;&gt;"."),TRUE,FALSE)</formula>
    </cfRule>
    <cfRule type="expression" dxfId="98" priority="268">
      <formula>IF(AND(AL52&lt;0, RIGHT(TEXT(AL52,"0.#"),1)="."),TRUE,FALSE)</formula>
    </cfRule>
  </conditionalFormatting>
  <conditionalFormatting sqref="Y52">
    <cfRule type="expression" dxfId="97" priority="263">
      <formula>IF(RIGHT(TEXT(Y52,"0.#"),1)=".",FALSE,TRUE)</formula>
    </cfRule>
    <cfRule type="expression" dxfId="96" priority="264">
      <formula>IF(RIGHT(TEXT(Y52,"0.#"),1)=".",TRUE,FALSE)</formula>
    </cfRule>
  </conditionalFormatting>
  <conditionalFormatting sqref="AL56:AO58">
    <cfRule type="expression" dxfId="95" priority="259">
      <formula>IF(AND(AL56&gt;=0, RIGHT(TEXT(AL56,"0.#"),1)&lt;&gt;"."),TRUE,FALSE)</formula>
    </cfRule>
    <cfRule type="expression" dxfId="94" priority="260">
      <formula>IF(AND(AL56&gt;=0, RIGHT(TEXT(AL56,"0.#"),1)="."),TRUE,FALSE)</formula>
    </cfRule>
    <cfRule type="expression" dxfId="93" priority="261">
      <formula>IF(AND(AL56&lt;0, RIGHT(TEXT(AL56,"0.#"),1)&lt;&gt;"."),TRUE,FALSE)</formula>
    </cfRule>
    <cfRule type="expression" dxfId="92" priority="262">
      <formula>IF(AND(AL56&lt;0, RIGHT(TEXT(AL56,"0.#"),1)="."),TRUE,FALSE)</formula>
    </cfRule>
  </conditionalFormatting>
  <conditionalFormatting sqref="Y56:Y58">
    <cfRule type="expression" dxfId="91" priority="257">
      <formula>IF(RIGHT(TEXT(Y56,"0.#"),1)=".",FALSE,TRUE)</formula>
    </cfRule>
    <cfRule type="expression" dxfId="90" priority="258">
      <formula>IF(RIGHT(TEXT(Y56,"0.#"),1)=".",TRUE,FALSE)</formula>
    </cfRule>
  </conditionalFormatting>
  <conditionalFormatting sqref="AL66:AO66">
    <cfRule type="expression" dxfId="89" priority="247">
      <formula>IF(AND(AL66&gt;=0, RIGHT(TEXT(AL66,"0.#"),1)&lt;&gt;"."),TRUE,FALSE)</formula>
    </cfRule>
    <cfRule type="expression" dxfId="88" priority="248">
      <formula>IF(AND(AL66&gt;=0, RIGHT(TEXT(AL66,"0.#"),1)="."),TRUE,FALSE)</formula>
    </cfRule>
    <cfRule type="expression" dxfId="87" priority="249">
      <formula>IF(AND(AL66&lt;0, RIGHT(TEXT(AL66,"0.#"),1)&lt;&gt;"."),TRUE,FALSE)</formula>
    </cfRule>
    <cfRule type="expression" dxfId="86" priority="250">
      <formula>IF(AND(AL66&lt;0, RIGHT(TEXT(AL66,"0.#"),1)="."),TRUE,FALSE)</formula>
    </cfRule>
  </conditionalFormatting>
  <conditionalFormatting sqref="Y66">
    <cfRule type="expression" dxfId="85" priority="245">
      <formula>IF(RIGHT(TEXT(Y66,"0.#"),1)=".",FALSE,TRUE)</formula>
    </cfRule>
    <cfRule type="expression" dxfId="84" priority="246">
      <formula>IF(RIGHT(TEXT(Y66,"0.#"),1)=".",TRUE,FALSE)</formula>
    </cfRule>
  </conditionalFormatting>
  <conditionalFormatting sqref="AL70:AO70">
    <cfRule type="expression" dxfId="83" priority="241">
      <formula>IF(AND(AL70&gt;=0, RIGHT(TEXT(AL70,"0.#"),1)&lt;&gt;"."),TRUE,FALSE)</formula>
    </cfRule>
    <cfRule type="expression" dxfId="82" priority="242">
      <formula>IF(AND(AL70&gt;=0, RIGHT(TEXT(AL70,"0.#"),1)="."),TRUE,FALSE)</formula>
    </cfRule>
    <cfRule type="expression" dxfId="81" priority="243">
      <formula>IF(AND(AL70&lt;0, RIGHT(TEXT(AL70,"0.#"),1)&lt;&gt;"."),TRUE,FALSE)</formula>
    </cfRule>
    <cfRule type="expression" dxfId="80" priority="244">
      <formula>IF(AND(AL70&lt;0, RIGHT(TEXT(AL70,"0.#"),1)="."),TRUE,FALSE)</formula>
    </cfRule>
  </conditionalFormatting>
  <conditionalFormatting sqref="Y70">
    <cfRule type="expression" dxfId="79" priority="239">
      <formula>IF(RIGHT(TEXT(Y70,"0.#"),1)=".",FALSE,TRUE)</formula>
    </cfRule>
    <cfRule type="expression" dxfId="78" priority="240">
      <formula>IF(RIGHT(TEXT(Y70,"0.#"),1)=".",TRUE,FALSE)</formula>
    </cfRule>
  </conditionalFormatting>
  <conditionalFormatting sqref="AL74:AO74">
    <cfRule type="expression" dxfId="77" priority="235">
      <formula>IF(AND(AL74&gt;=0, RIGHT(TEXT(AL74,"0.#"),1)&lt;&gt;"."),TRUE,FALSE)</formula>
    </cfRule>
    <cfRule type="expression" dxfId="76" priority="236">
      <formula>IF(AND(AL74&gt;=0, RIGHT(TEXT(AL74,"0.#"),1)="."),TRUE,FALSE)</formula>
    </cfRule>
    <cfRule type="expression" dxfId="75" priority="237">
      <formula>IF(AND(AL74&lt;0, RIGHT(TEXT(AL74,"0.#"),1)&lt;&gt;"."),TRUE,FALSE)</formula>
    </cfRule>
    <cfRule type="expression" dxfId="74" priority="238">
      <formula>IF(AND(AL74&lt;0, RIGHT(TEXT(AL74,"0.#"),1)="."),TRUE,FALSE)</formula>
    </cfRule>
  </conditionalFormatting>
  <conditionalFormatting sqref="Y74">
    <cfRule type="expression" dxfId="73" priority="233">
      <formula>IF(RIGHT(TEXT(Y74,"0.#"),1)=".",FALSE,TRUE)</formula>
    </cfRule>
    <cfRule type="expression" dxfId="72" priority="234">
      <formula>IF(RIGHT(TEXT(Y74,"0.#"),1)=".",TRUE,FALSE)</formula>
    </cfRule>
  </conditionalFormatting>
  <conditionalFormatting sqref="AL8:AO8">
    <cfRule type="expression" dxfId="71" priority="97">
      <formula>IF(AND(AL8&gt;=0, RIGHT(TEXT(AL8,"0.#"),1)&lt;&gt;"."),TRUE,FALSE)</formula>
    </cfRule>
    <cfRule type="expression" dxfId="70" priority="98">
      <formula>IF(AND(AL8&gt;=0, RIGHT(TEXT(AL8,"0.#"),1)="."),TRUE,FALSE)</formula>
    </cfRule>
    <cfRule type="expression" dxfId="69" priority="99">
      <formula>IF(AND(AL8&lt;0, RIGHT(TEXT(AL8,"0.#"),1)&lt;&gt;"."),TRUE,FALSE)</formula>
    </cfRule>
    <cfRule type="expression" dxfId="68" priority="100">
      <formula>IF(AND(AL8&lt;0, RIGHT(TEXT(AL8,"0.#"),1)="."),TRUE,FALSE)</formula>
    </cfRule>
  </conditionalFormatting>
  <conditionalFormatting sqref="AL12:AO12">
    <cfRule type="expression" dxfId="67" priority="93">
      <formula>IF(AND(AL12&gt;=0, RIGHT(TEXT(AL12,"0.#"),1)&lt;&gt;"."),TRUE,FALSE)</formula>
    </cfRule>
    <cfRule type="expression" dxfId="66" priority="94">
      <formula>IF(AND(AL12&gt;=0, RIGHT(TEXT(AL12,"0.#"),1)="."),TRUE,FALSE)</formula>
    </cfRule>
    <cfRule type="expression" dxfId="65" priority="95">
      <formula>IF(AND(AL12&lt;0, RIGHT(TEXT(AL12,"0.#"),1)&lt;&gt;"."),TRUE,FALSE)</formula>
    </cfRule>
    <cfRule type="expression" dxfId="64" priority="96">
      <formula>IF(AND(AL12&lt;0, RIGHT(TEXT(AL12,"0.#"),1)="."),TRUE,FALSE)</formula>
    </cfRule>
  </conditionalFormatting>
  <conditionalFormatting sqref="AL16:AO16">
    <cfRule type="expression" dxfId="63" priority="89">
      <formula>IF(AND(AL16&gt;=0, RIGHT(TEXT(AL16,"0.#"),1)&lt;&gt;"."),TRUE,FALSE)</formula>
    </cfRule>
    <cfRule type="expression" dxfId="62" priority="90">
      <formula>IF(AND(AL16&gt;=0, RIGHT(TEXT(AL16,"0.#"),1)="."),TRUE,FALSE)</formula>
    </cfRule>
    <cfRule type="expression" dxfId="61" priority="91">
      <formula>IF(AND(AL16&lt;0, RIGHT(TEXT(AL16,"0.#"),1)&lt;&gt;"."),TRUE,FALSE)</formula>
    </cfRule>
    <cfRule type="expression" dxfId="60" priority="92">
      <formula>IF(AND(AL16&lt;0, RIGHT(TEXT(AL16,"0.#"),1)="."),TRUE,FALSE)</formula>
    </cfRule>
  </conditionalFormatting>
  <conditionalFormatting sqref="AL20:AO20">
    <cfRule type="expression" dxfId="59" priority="85">
      <formula>IF(AND(AL20&gt;=0, RIGHT(TEXT(AL20,"0.#"),1)&lt;&gt;"."),TRUE,FALSE)</formula>
    </cfRule>
    <cfRule type="expression" dxfId="58" priority="86">
      <formula>IF(AND(AL20&gt;=0, RIGHT(TEXT(AL20,"0.#"),1)="."),TRUE,FALSE)</formula>
    </cfRule>
    <cfRule type="expression" dxfId="57" priority="87">
      <formula>IF(AND(AL20&lt;0, RIGHT(TEXT(AL20,"0.#"),1)&lt;&gt;"."),TRUE,FALSE)</formula>
    </cfRule>
    <cfRule type="expression" dxfId="56" priority="88">
      <formula>IF(AND(AL20&lt;0, RIGHT(TEXT(AL20,"0.#"),1)="."),TRUE,FALSE)</formula>
    </cfRule>
  </conditionalFormatting>
  <conditionalFormatting sqref="AL24:AO24">
    <cfRule type="expression" dxfId="55" priority="77">
      <formula>IF(AND(AL24&gt;=0, RIGHT(TEXT(AL24,"0.#"),1)&lt;&gt;"."),TRUE,FALSE)</formula>
    </cfRule>
    <cfRule type="expression" dxfId="54" priority="78">
      <formula>IF(AND(AL24&gt;=0, RIGHT(TEXT(AL24,"0.#"),1)="."),TRUE,FALSE)</formula>
    </cfRule>
    <cfRule type="expression" dxfId="53" priority="79">
      <formula>IF(AND(AL24&lt;0, RIGHT(TEXT(AL24,"0.#"),1)&lt;&gt;"."),TRUE,FALSE)</formula>
    </cfRule>
    <cfRule type="expression" dxfId="52" priority="80">
      <formula>IF(AND(AL24&lt;0, RIGHT(TEXT(AL24,"0.#"),1)="."),TRUE,FALSE)</formula>
    </cfRule>
  </conditionalFormatting>
  <conditionalFormatting sqref="AL28:AO28">
    <cfRule type="expression" dxfId="51" priority="73">
      <formula>IF(AND(AL28&gt;=0, RIGHT(TEXT(AL28,"0.#"),1)&lt;&gt;"."),TRUE,FALSE)</formula>
    </cfRule>
    <cfRule type="expression" dxfId="50" priority="74">
      <formula>IF(AND(AL28&gt;=0, RIGHT(TEXT(AL28,"0.#"),1)="."),TRUE,FALSE)</formula>
    </cfRule>
    <cfRule type="expression" dxfId="49" priority="75">
      <formula>IF(AND(AL28&lt;0, RIGHT(TEXT(AL28,"0.#"),1)&lt;&gt;"."),TRUE,FALSE)</formula>
    </cfRule>
    <cfRule type="expression" dxfId="48" priority="76">
      <formula>IF(AND(AL28&lt;0, RIGHT(TEXT(AL28,"0.#"),1)="."),TRUE,FALSE)</formula>
    </cfRule>
  </conditionalFormatting>
  <conditionalFormatting sqref="AL62:AO62">
    <cfRule type="expression" dxfId="47" priority="69">
      <formula>IF(AND(AL62&gt;=0, RIGHT(TEXT(AL62,"0.#"),1)&lt;&gt;"."),TRUE,FALSE)</formula>
    </cfRule>
    <cfRule type="expression" dxfId="46" priority="70">
      <formula>IF(AND(AL62&gt;=0, RIGHT(TEXT(AL62,"0.#"),1)="."),TRUE,FALSE)</formula>
    </cfRule>
    <cfRule type="expression" dxfId="45" priority="71">
      <formula>IF(AND(AL62&lt;0, RIGHT(TEXT(AL62,"0.#"),1)&lt;&gt;"."),TRUE,FALSE)</formula>
    </cfRule>
    <cfRule type="expression" dxfId="44" priority="72">
      <formula>IF(AND(AL62&lt;0, RIGHT(TEXT(AL62,"0.#"),1)="."),TRUE,FALSE)</formula>
    </cfRule>
  </conditionalFormatting>
  <conditionalFormatting sqref="Y62">
    <cfRule type="expression" dxfId="43" priority="67">
      <formula>IF(RIGHT(TEXT(Y62,"0.#"),1)=".",FALSE,TRUE)</formula>
    </cfRule>
    <cfRule type="expression" dxfId="42" priority="68">
      <formula>IF(RIGHT(TEXT(Y62,"0.#"),1)=".",TRUE,FALSE)</formula>
    </cfRule>
  </conditionalFormatting>
  <conditionalFormatting sqref="Y78:Y87">
    <cfRule type="expression" dxfId="41" priority="61">
      <formula>IF(RIGHT(TEXT(Y78,"0.#"),1)=".",FALSE,TRUE)</formula>
    </cfRule>
    <cfRule type="expression" dxfId="40" priority="62">
      <formula>IF(RIGHT(TEXT(Y78,"0.#"),1)=".",TRUE,FALSE)</formula>
    </cfRule>
  </conditionalFormatting>
  <conditionalFormatting sqref="AL91:AO91">
    <cfRule type="expression" dxfId="39" priority="53">
      <formula>IF(AND(AL91&gt;=0, RIGHT(TEXT(AL91,"0.#"),1)&lt;&gt;"."),TRUE,FALSE)</formula>
    </cfRule>
    <cfRule type="expression" dxfId="38" priority="54">
      <formula>IF(AND(AL91&gt;=0, RIGHT(TEXT(AL91,"0.#"),1)="."),TRUE,FALSE)</formula>
    </cfRule>
    <cfRule type="expression" dxfId="37" priority="55">
      <formula>IF(AND(AL91&lt;0, RIGHT(TEXT(AL91,"0.#"),1)&lt;&gt;"."),TRUE,FALSE)</formula>
    </cfRule>
    <cfRule type="expression" dxfId="36" priority="56">
      <formula>IF(AND(AL91&lt;0, RIGHT(TEXT(AL91,"0.#"),1)="."),TRUE,FALSE)</formula>
    </cfRule>
  </conditionalFormatting>
  <conditionalFormatting sqref="Y91">
    <cfRule type="expression" dxfId="35" priority="51">
      <formula>IF(RIGHT(TEXT(Y91,"0.#"),1)=".",FALSE,TRUE)</formula>
    </cfRule>
    <cfRule type="expression" dxfId="34" priority="52">
      <formula>IF(RIGHT(TEXT(Y91,"0.#"),1)=".",TRUE,FALSE)</formula>
    </cfRule>
  </conditionalFormatting>
  <conditionalFormatting sqref="AL95:AO95">
    <cfRule type="expression" dxfId="33" priority="47">
      <formula>IF(AND(AL95&gt;=0, RIGHT(TEXT(AL95,"0.#"),1)&lt;&gt;"."),TRUE,FALSE)</formula>
    </cfRule>
    <cfRule type="expression" dxfId="32" priority="48">
      <formula>IF(AND(AL95&gt;=0, RIGHT(TEXT(AL95,"0.#"),1)="."),TRUE,FALSE)</formula>
    </cfRule>
    <cfRule type="expression" dxfId="31" priority="49">
      <formula>IF(AND(AL95&lt;0, RIGHT(TEXT(AL95,"0.#"),1)&lt;&gt;"."),TRUE,FALSE)</formula>
    </cfRule>
    <cfRule type="expression" dxfId="30" priority="50">
      <formula>IF(AND(AL95&lt;0, RIGHT(TEXT(AL95,"0.#"),1)="."),TRUE,FALSE)</formula>
    </cfRule>
  </conditionalFormatting>
  <conditionalFormatting sqref="Y95">
    <cfRule type="expression" dxfId="29" priority="45">
      <formula>IF(RIGHT(TEXT(Y95,"0.#"),1)=".",FALSE,TRUE)</formula>
    </cfRule>
    <cfRule type="expression" dxfId="28" priority="46">
      <formula>IF(RIGHT(TEXT(Y95,"0.#"),1)=".",TRUE,FALSE)</formula>
    </cfRule>
  </conditionalFormatting>
  <conditionalFormatting sqref="Y99:Y100">
    <cfRule type="expression" dxfId="27" priority="39">
      <formula>IF(RIGHT(TEXT(Y99,"0.#"),1)=".",FALSE,TRUE)</formula>
    </cfRule>
    <cfRule type="expression" dxfId="26" priority="40">
      <formula>IF(RIGHT(TEXT(Y99,"0.#"),1)=".",TRUE,FALSE)</formula>
    </cfRule>
  </conditionalFormatting>
  <conditionalFormatting sqref="Y104">
    <cfRule type="expression" dxfId="25" priority="33">
      <formula>IF(RIGHT(TEXT(Y104,"0.#"),1)=".",FALSE,TRUE)</formula>
    </cfRule>
    <cfRule type="expression" dxfId="24" priority="34">
      <formula>IF(RIGHT(TEXT(Y104,"0.#"),1)=".",TRUE,FALSE)</formula>
    </cfRule>
  </conditionalFormatting>
  <conditionalFormatting sqref="Y108">
    <cfRule type="expression" dxfId="23" priority="27">
      <formula>IF(RIGHT(TEXT(Y108,"0.#"),1)=".",FALSE,TRUE)</formula>
    </cfRule>
    <cfRule type="expression" dxfId="22" priority="28">
      <formula>IF(RIGHT(TEXT(Y108,"0.#"),1)=".",TRUE,FALSE)</formula>
    </cfRule>
  </conditionalFormatting>
  <conditionalFormatting sqref="Y112:Y113">
    <cfRule type="expression" dxfId="21" priority="21">
      <formula>IF(RIGHT(TEXT(Y112,"0.#"),1)=".",FALSE,TRUE)</formula>
    </cfRule>
    <cfRule type="expression" dxfId="20" priority="22">
      <formula>IF(RIGHT(TEXT(Y112,"0.#"),1)=".",TRUE,FALSE)</formula>
    </cfRule>
  </conditionalFormatting>
  <conditionalFormatting sqref="AL99:AO100">
    <cfRule type="expression" dxfId="19" priority="17">
      <formula>IF(AND(AL99&gt;=0, RIGHT(TEXT(AL99,"0.#"),1)&lt;&gt;"."),TRUE,FALSE)</formula>
    </cfRule>
    <cfRule type="expression" dxfId="18" priority="18">
      <formula>IF(AND(AL99&gt;=0, RIGHT(TEXT(AL99,"0.#"),1)="."),TRUE,FALSE)</formula>
    </cfRule>
    <cfRule type="expression" dxfId="17" priority="19">
      <formula>IF(AND(AL99&lt;0, RIGHT(TEXT(AL99,"0.#"),1)&lt;&gt;"."),TRUE,FALSE)</formula>
    </cfRule>
    <cfRule type="expression" dxfId="16" priority="20">
      <formula>IF(AND(AL99&lt;0, RIGHT(TEXT(AL99,"0.#"),1)="."),TRUE,FALSE)</formula>
    </cfRule>
  </conditionalFormatting>
  <conditionalFormatting sqref="AL104:AO104">
    <cfRule type="expression" dxfId="15" priority="13">
      <formula>IF(AND(AL104&gt;=0, RIGHT(TEXT(AL104,"0.#"),1)&lt;&gt;"."),TRUE,FALSE)</formula>
    </cfRule>
    <cfRule type="expression" dxfId="14" priority="14">
      <formula>IF(AND(AL104&gt;=0, RIGHT(TEXT(AL104,"0.#"),1)="."),TRUE,FALSE)</formula>
    </cfRule>
    <cfRule type="expression" dxfId="13" priority="15">
      <formula>IF(AND(AL104&lt;0, RIGHT(TEXT(AL104,"0.#"),1)&lt;&gt;"."),TRUE,FALSE)</formula>
    </cfRule>
    <cfRule type="expression" dxfId="12" priority="16">
      <formula>IF(AND(AL104&lt;0, RIGHT(TEXT(AL104,"0.#"),1)="."),TRUE,FALSE)</formula>
    </cfRule>
  </conditionalFormatting>
  <conditionalFormatting sqref="AL108:AO108">
    <cfRule type="expression" dxfId="11" priority="9">
      <formula>IF(AND(AL108&gt;=0, RIGHT(TEXT(AL108,"0.#"),1)&lt;&gt;"."),TRUE,FALSE)</formula>
    </cfRule>
    <cfRule type="expression" dxfId="10" priority="10">
      <formula>IF(AND(AL108&gt;=0, RIGHT(TEXT(AL108,"0.#"),1)="."),TRUE,FALSE)</formula>
    </cfRule>
    <cfRule type="expression" dxfId="9" priority="11">
      <formula>IF(AND(AL108&lt;0, RIGHT(TEXT(AL108,"0.#"),1)&lt;&gt;"."),TRUE,FALSE)</formula>
    </cfRule>
    <cfRule type="expression" dxfId="8" priority="12">
      <formula>IF(AND(AL108&lt;0, RIGHT(TEXT(AL108,"0.#"),1)="."),TRUE,FALSE)</formula>
    </cfRule>
  </conditionalFormatting>
  <conditionalFormatting sqref="AL112:AO113">
    <cfRule type="expression" dxfId="7" priority="5">
      <formula>IF(AND(AL112&gt;=0, RIGHT(TEXT(AL112,"0.#"),1)&lt;&gt;"."),TRUE,FALSE)</formula>
    </cfRule>
    <cfRule type="expression" dxfId="6" priority="6">
      <formula>IF(AND(AL112&gt;=0, RIGHT(TEXT(AL112,"0.#"),1)="."),TRUE,FALSE)</formula>
    </cfRule>
    <cfRule type="expression" dxfId="5" priority="7">
      <formula>IF(AND(AL112&lt;0, RIGHT(TEXT(AL112,"0.#"),1)&lt;&gt;"."),TRUE,FALSE)</formula>
    </cfRule>
    <cfRule type="expression" dxfId="4" priority="8">
      <formula>IF(AND(AL112&lt;0, RIGHT(TEXT(AL112,"0.#"),1)="."),TRUE,FALSE)</formula>
    </cfRule>
  </conditionalFormatting>
  <conditionalFormatting sqref="AL78:AO87">
    <cfRule type="expression" dxfId="3" priority="1">
      <formula>IF(AND(AL78&gt;=0, RIGHT(TEXT(AL78,"0.#"),1)&lt;&gt;"."),TRUE,FALSE)</formula>
    </cfRule>
    <cfRule type="expression" dxfId="2" priority="2">
      <formula>IF(AND(AL78&gt;=0, RIGHT(TEXT(AL78,"0.#"),1)="."),TRUE,FALSE)</formula>
    </cfRule>
    <cfRule type="expression" dxfId="1" priority="3">
      <formula>IF(AND(AL78&lt;0, RIGHT(TEXT(AL78,"0.#"),1)&lt;&gt;"."),TRUE,FALSE)</formula>
    </cfRule>
    <cfRule type="expression" dxfId="0" priority="4">
      <formula>IF(AND(AL78&lt;0, RIGHT(TEXT(AL78,"0.#"),1)="."),TRUE,FALSE)</formula>
    </cfRule>
  </conditionalFormatting>
  <dataValidations count="3">
    <dataValidation type="custom" imeMode="disabled" allowBlank="1" showInputMessage="1" showErrorMessage="1" sqref="AL104 AL62 AL66 AL112:AL113 AL8 AL24 AL70 AL28 AL12 AL32 AL36 AL40 AL44 AL48 AL52 AL56:AL58 AL20 AL16 AL74 AL78:AL87 AL91 AL95 AL99:AL100 AL4 AL108 Y4:AB4 Y8:AB8 Y12:AB12 Y16:AB16 Y20:AB20 Y24:AB24 Y28:AB28 Y32:AB32 Y36:AB36 Y40:AB40 Y44:AB44 Y48:AB48 Y52:AB52 Y56:AB58 Y62:AB62 Y66:AB66 Y70:AB70 Y74:AB74 Y78:AB87 Y91:AB91 Y95:AB95 Y99:AB100 Y104:AB104 Y108:AB108 Y112:AB113">
      <formula1>OR(ISNUMBER(Y4), Y4="-")</formula1>
    </dataValidation>
    <dataValidation type="custom" imeMode="off" allowBlank="1" showInputMessage="1" showErrorMessage="1" sqref="J4:O4 J8:O8 J12:O12 J16:O16 J20:O20 J24:O24 J28:O28 J32:O32 J36:O36 J40:O40 J44:O44 J48:O48 J52:O52 J56:O58 J62:O62 J66:O66 J70:O70 J74:O74 J78:O87 J91:O91 J95:O95 J99:O100 J104:O104 J108:O108 J112:O113">
      <formula1>OR(ISNUMBER(J4), J4="-")</formula1>
    </dataValidation>
    <dataValidation type="custom" imeMode="disabled" allowBlank="1" showInputMessage="1" showErrorMessage="1" sqref="AH4:AK4 AH8:AK8 AH12:AK12 AH16:AK16 AH20:AK20 AH24:AK24 AH28:AK28 AH32:AK32 AH36:AK36 AH40:AK40 AH44:AK44 AH48:AK48 AH52:AK52 AH56:AK58 AH62:AK62 AH66:AK66 AH70:AK70 AH74:AK74 AH78:AK87 AH91:AK91 AH95:AK95 AH99:AK100 AH104:AK104 AH108:AK108 AH112:AK113">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37" max="49" man="1"/>
    <brk id="75"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 AC40:AG40 AC44:AG44 AC48:AG48 AC52:AG52 AC56:AG58 AC62:AG62 AC66:AG66 AC70:AG70 AC74:AG74 AC78:AG87 AC91:AG91 AC95:AG95 AC99:AG100 AC104:AG104 AC108:AG108 AC112:AG113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2021-08-24T16:42:17Z</dcterms:created>
  <dcterms:modified xsi:type="dcterms:W3CDTF">2021-08-31T13:01:56Z</dcterms:modified>
</cp:coreProperties>
</file>