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3" sheetId="7" r:id="rId3"/>
  </sheets>
  <definedNames>
    <definedName name="_xlnm._FilterDatabase" localSheetId="2" hidden="1">別紙3!$AP$1:$AP$32</definedName>
    <definedName name="_xlnm.Print_Area" localSheetId="0">行政事業レビューシート!$A$1:$AX$207</definedName>
    <definedName name="_xlnm.Print_Area" localSheetId="2">別紙3!$A$1:$AX$32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Y29" i="7" l="1"/>
  <c r="AY31" i="7" s="1"/>
  <c r="L90" i="3"/>
  <c r="I90" i="3"/>
  <c r="L89" i="3"/>
  <c r="I89" i="3"/>
  <c r="L88" i="3"/>
  <c r="I88" i="3"/>
  <c r="L87" i="3"/>
  <c r="I87" i="3"/>
  <c r="L86" i="3"/>
  <c r="I86" i="3"/>
  <c r="AY32" i="7" l="1"/>
  <c r="AY30" i="7"/>
  <c r="AY207" i="3"/>
  <c r="AY203" i="3"/>
  <c r="AY205" i="3" s="1"/>
  <c r="AY199" i="3"/>
  <c r="AY200" i="3" s="1"/>
  <c r="AY195" i="3"/>
  <c r="AY196" i="3" s="1"/>
  <c r="AY191" i="3"/>
  <c r="AY192" i="3" s="1"/>
  <c r="AY187" i="3"/>
  <c r="AY190" i="3" s="1"/>
  <c r="AY183" i="3"/>
  <c r="AY184" i="3" s="1"/>
  <c r="AY179" i="3"/>
  <c r="AY180" i="3" s="1"/>
  <c r="AY178" i="3"/>
  <c r="AY177" i="3"/>
  <c r="AY176" i="3"/>
  <c r="AY170" i="3"/>
  <c r="AY166" i="3"/>
  <c r="AY162" i="3"/>
  <c r="AY165" i="3" s="1"/>
  <c r="AY157" i="3"/>
  <c r="AY62" i="3"/>
  <c r="AY63" i="3" s="1"/>
  <c r="AY58" i="3"/>
  <c r="AY61" i="3" s="1"/>
  <c r="AY56" i="3"/>
  <c r="AY57" i="3" s="1"/>
  <c r="AY53" i="3"/>
  <c r="AY54" i="3" s="1"/>
  <c r="AY47" i="3"/>
  <c r="AY48" i="3" s="1"/>
  <c r="AY43" i="3"/>
  <c r="AY36" i="3"/>
  <c r="AY38" i="3" s="1"/>
  <c r="AY60" i="3" l="1"/>
  <c r="AY204" i="3"/>
  <c r="AY55" i="3"/>
  <c r="AY182" i="3"/>
  <c r="AY193" i="3"/>
  <c r="AY181" i="3"/>
  <c r="AY185" i="3"/>
  <c r="AY198" i="3"/>
  <c r="AY59" i="3"/>
  <c r="AY189" i="3"/>
  <c r="AY194" i="3"/>
  <c r="AY41" i="3"/>
  <c r="AY42" i="3"/>
  <c r="AY163" i="3"/>
  <c r="AY164" i="3"/>
  <c r="AY37" i="3"/>
  <c r="AY49" i="3"/>
  <c r="AY159" i="3"/>
  <c r="AY168" i="3"/>
  <c r="AY39" i="3"/>
  <c r="AY40" i="3"/>
  <c r="AY64" i="3"/>
  <c r="AY158" i="3"/>
  <c r="AY160" i="3"/>
  <c r="AY161" i="3"/>
  <c r="AY167" i="3"/>
  <c r="AY169" i="3"/>
  <c r="AY186" i="3"/>
  <c r="AY188" i="3"/>
  <c r="AY197" i="3"/>
  <c r="AY206" i="3"/>
  <c r="AY201" i="3"/>
  <c r="AY202"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AY25" i="7" l="1"/>
  <c r="AY13" i="7"/>
  <c r="AY9" i="7"/>
  <c r="AY10" i="7" s="1"/>
  <c r="AY11" i="7" l="1"/>
  <c r="AY26" i="7" l="1"/>
  <c r="AY21" i="7"/>
  <c r="AY22" i="7" s="1"/>
  <c r="AY17" i="7"/>
  <c r="AY18" i="7" s="1"/>
  <c r="AY24" i="7" l="1"/>
  <c r="AY20" i="7"/>
  <c r="AY19" i="7"/>
  <c r="AY23" i="7"/>
  <c r="AY28" i="7"/>
  <c r="AY27" i="7"/>
  <c r="AY15" i="7" l="1"/>
  <c r="AY16" i="7"/>
  <c r="AY14" i="7"/>
  <c r="AY12" i="7"/>
  <c r="AY5" i="7"/>
  <c r="AY6" i="7" s="1"/>
  <c r="AY2" i="7"/>
  <c r="AY4" i="7" s="1"/>
  <c r="AY3" i="7" l="1"/>
  <c r="AY7" i="7"/>
  <c r="AY8" i="7"/>
  <c r="C12" i="4" l="1"/>
  <c r="W28" i="3" l="1"/>
  <c r="C23" i="4" l="1"/>
  <c r="C24" i="4"/>
  <c r="W21" i="3" l="1"/>
  <c r="AD21" i="3"/>
  <c r="P21" i="3"/>
  <c r="P18" i="3" l="1"/>
  <c r="P20" i="3" s="1"/>
  <c r="W18" i="3"/>
  <c r="W20" i="3" s="1"/>
  <c r="Y169" i="3"/>
  <c r="AU169" i="3"/>
  <c r="Y165" i="3"/>
  <c r="AU165" i="3"/>
  <c r="Y161" i="3"/>
  <c r="AU161" i="3"/>
  <c r="AU156" i="3"/>
  <c r="Y15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<sst xmlns="http://schemas.openxmlformats.org/spreadsheetml/2006/main" count="1110" uniqueCount="697">
  <si>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</si>
  <si>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</si>
  <si>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</si>
  <si>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</si>
  <si>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</si>
  <si>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</si>
  <si>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</si>
  <si>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</si>
  <si>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</si>
  <si>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</si>
  <si>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</si>
  <si>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</si>
  <si>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</si>
  <si>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</si>
  <si>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</si>
  <si>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</si>
  <si>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</si>
  <si>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</si>
  <si>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</si>
  <si>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</si>
  <si>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</si>
  <si>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</si>
  <si>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</si>
  <si>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</si>
  <si>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</si>
  <si>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</si>
  <si>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</si>
  <si>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業　務　概　要</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</si>
  <si>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</si>
  <si>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</si>
  <si>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</si>
  <si>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</si>
  <si>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</si>
  <si>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</si>
  <si>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</si>
  <si>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</si>
  <si>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</si>
  <si>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</si>
  <si>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</si>
  <si>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</si>
  <si>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</si>
  <si>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</si>
  <si>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</si>
  <si>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</si>
  <si>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</si>
  <si>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</si>
  <si>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</si>
  <si>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</si>
  <si>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</si>
  <si>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</si>
  <si>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</si>
  <si>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</si>
  <si>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</si>
  <si>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</si>
  <si>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</si>
  <si>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</si>
  <si>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</si>
  <si>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</si>
  <si>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</si>
  <si>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</si>
  <si>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</si>
  <si>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</si>
  <si>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</si>
  <si>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</si>
  <si>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6"/>
  </si>
  <si>
    <t>昭和元年度以前</t>
    <rPh sb="0" eb="2">
      <t>ショウワ</t>
    </rPh>
    <rPh sb="2" eb="4">
      <t>ガンネン</t>
    </rPh>
    <rPh sb="4" eb="5">
      <t>ド</t>
    </rPh>
    <rPh sb="5" eb="7">
      <t>イゼン</t>
    </rPh>
    <phoneticPr fontId="26"/>
  </si>
  <si>
    <t>終了予定なし</t>
    <rPh sb="0" eb="2">
      <t>シュウリョウ</t>
    </rPh>
    <rPh sb="2" eb="4">
      <t>ヨテイ</t>
    </rPh>
    <phoneticPr fontId="26"/>
  </si>
  <si>
    <t>平成元年度</t>
    <rPh sb="0" eb="2">
      <t>ヘイセイ</t>
    </rPh>
    <rPh sb="2" eb="4">
      <t>ガンネン</t>
    </rPh>
    <rPh sb="4" eb="5">
      <t>ド</t>
    </rPh>
    <phoneticPr fontId="26"/>
  </si>
  <si>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</si>
  <si>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</si>
  <si>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</si>
  <si>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</si>
  <si>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</si>
  <si>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</si>
  <si>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</si>
  <si>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</si>
  <si>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</si>
  <si>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</si>
  <si>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</si>
  <si>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9"/>
  </si>
  <si>
    <t>該当の有無</t>
    <rPh sb="0" eb="2">
      <t>ガイトウ</t>
    </rPh>
    <rPh sb="3" eb="5">
      <t>ウム</t>
    </rPh>
    <phoneticPr fontId="2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</si>
  <si>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</si>
  <si>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</si>
  <si>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</si>
  <si>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</si>
  <si>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</si>
  <si>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</si>
  <si>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</si>
  <si>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</si>
  <si>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</si>
  <si>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</si>
  <si>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</si>
  <si>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</si>
  <si>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</si>
  <si>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</si>
  <si>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</si>
  <si>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</si>
  <si>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</si>
  <si>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</si>
  <si>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</si>
  <si>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</si>
  <si>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</si>
  <si>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</si>
  <si>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</si>
  <si>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</si>
  <si>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</si>
  <si>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</si>
  <si>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</si>
  <si>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1"/>
  </si>
  <si>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</si>
  <si>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</si>
  <si>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</si>
  <si>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</si>
  <si>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</si>
  <si>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</si>
  <si>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</si>
  <si>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</si>
  <si>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</si>
  <si>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</si>
  <si>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</si>
  <si>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</si>
  <si>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</si>
  <si>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</si>
  <si>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</si>
  <si>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</si>
  <si>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</si>
  <si>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</si>
  <si>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</si>
  <si>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</si>
  <si>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</si>
  <si>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</si>
  <si>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</si>
  <si>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</si>
  <si>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</si>
  <si>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</si>
  <si>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</si>
  <si>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</si>
  <si>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</si>
  <si>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</si>
  <si>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</si>
  <si>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定量的な成果目標</t>
    <rPh sb="0" eb="3">
      <t>テイリョウテキ</t>
    </rPh>
    <rPh sb="4" eb="6">
      <t>セイカ</t>
    </rPh>
    <rPh sb="6" eb="8">
      <t>モクヒョウ</t>
    </rPh>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</si>
  <si>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</si>
  <si>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</si>
  <si>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</si>
  <si>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</si>
  <si>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</si>
  <si>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</si>
  <si>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</si>
  <si>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</si>
  <si>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</si>
  <si>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</si>
  <si>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</si>
  <si>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</si>
  <si>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</si>
  <si>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</si>
  <si>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</si>
  <si>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</si>
  <si>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</si>
  <si>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</si>
  <si>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</si>
  <si>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</si>
  <si>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</si>
  <si>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</si>
  <si>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</si>
  <si>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</si>
  <si>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</si>
  <si>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</si>
  <si>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</si>
  <si>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</si>
  <si>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</si>
  <si>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t>
    <phoneticPr fontId="9"/>
  </si>
  <si>
    <t>B</t>
    <phoneticPr fontId="9"/>
  </si>
  <si>
    <t>D</t>
    <phoneticPr fontId="9"/>
  </si>
  <si>
    <t>E</t>
    <phoneticPr fontId="9"/>
  </si>
  <si>
    <t>G</t>
    <phoneticPr fontId="9"/>
  </si>
  <si>
    <t>K</t>
    <phoneticPr fontId="9"/>
  </si>
  <si>
    <t>L</t>
    <phoneticPr fontId="9"/>
  </si>
  <si>
    <t>M</t>
    <phoneticPr fontId="9"/>
  </si>
  <si>
    <t>N</t>
    <phoneticPr fontId="9"/>
  </si>
  <si>
    <t>O</t>
    <phoneticPr fontId="9"/>
  </si>
  <si>
    <t>P</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</si>
  <si>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</si>
  <si>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</si>
  <si>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</si>
  <si>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測定指標</t>
    <rPh sb="0" eb="2">
      <t>ソクテイ</t>
    </rPh>
    <rPh sb="2" eb="4">
      <t>シヒョウ</t>
    </rPh>
    <phoneticPr fontId="9"/>
  </si>
  <si>
    <t>活動実績は見込みに見合ったものであるか。</t>
    <phoneticPr fontId="9"/>
  </si>
  <si>
    <t>業　務　概　要</t>
    <phoneticPr fontId="9"/>
  </si>
  <si>
    <t>契約方式</t>
    <rPh sb="0" eb="2">
      <t>ケイヤク</t>
    </rPh>
    <rPh sb="2" eb="4">
      <t>ホウシキ</t>
    </rPh>
    <phoneticPr fontId="9"/>
  </si>
  <si>
    <t>定量的指標</t>
    <rPh sb="0" eb="3">
      <t>テイリョウテキ</t>
    </rPh>
    <rPh sb="3" eb="5">
      <t>シヒョウ</t>
    </rPh>
    <phoneticPr fontId="9"/>
  </si>
  <si>
    <t>実績値</t>
    <rPh sb="0" eb="3">
      <t>ジッセキチ</t>
    </rPh>
    <phoneticPr fontId="9"/>
  </si>
  <si>
    <t>目標年度</t>
    <rPh sb="0" eb="2">
      <t>モクヒョウ</t>
    </rPh>
    <rPh sb="2" eb="4">
      <t>ネンド</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</si>
  <si>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</si>
  <si>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</si>
  <si>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</si>
  <si>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</si>
  <si>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</si>
  <si>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入札者数
（応募者数）</t>
    <rPh sb="6" eb="9">
      <t>オウボシャ</t>
    </rPh>
    <rPh sb="9" eb="10">
      <t>スウ</t>
    </rPh>
    <phoneticPr fontId="9"/>
  </si>
  <si>
    <t>ブロック名</t>
    <rPh sb="4" eb="5">
      <t>メイ</t>
    </rPh>
    <phoneticPr fontId="9"/>
  </si>
  <si>
    <t>A</t>
    <phoneticPr fontId="9"/>
  </si>
  <si>
    <t>a</t>
    <phoneticPr fontId="9"/>
  </si>
  <si>
    <t>施策</t>
    <phoneticPr fontId="9"/>
  </si>
  <si>
    <t>政策</t>
    <rPh sb="0" eb="2">
      <t>セイサク</t>
    </rPh>
    <phoneticPr fontId="9"/>
  </si>
  <si>
    <t>支　出　額
（百万円）</t>
    <phoneticPr fontId="9"/>
  </si>
  <si>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</si>
  <si>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</si>
  <si>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</si>
  <si>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</si>
  <si>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</si>
  <si>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</si>
  <si>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</si>
  <si>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</si>
  <si>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</si>
  <si>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</si>
  <si>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</si>
  <si>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</si>
  <si>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</si>
  <si>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</si>
  <si>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</si>
  <si>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</si>
  <si>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</si>
  <si>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</si>
  <si>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</si>
  <si>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C</t>
    <phoneticPr fontId="9"/>
  </si>
  <si>
    <t>I</t>
    <phoneticPr fontId="9"/>
  </si>
  <si>
    <t>J</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</si>
  <si>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</si>
  <si>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</si>
  <si>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</si>
  <si>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</si>
  <si>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</si>
  <si>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</si>
  <si>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</si>
  <si>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計</t>
    <rPh sb="0" eb="1">
      <t>ケイ</t>
    </rPh>
    <phoneticPr fontId="9"/>
  </si>
  <si>
    <t>契約方式等</t>
    <rPh sb="0" eb="2">
      <t>ケイヤク</t>
    </rPh>
    <rPh sb="2" eb="4">
      <t>ホウシキ</t>
    </rPh>
    <rPh sb="4" eb="5">
      <t>トウ</t>
    </rPh>
    <phoneticPr fontId="9"/>
  </si>
  <si>
    <t>所管府省名</t>
    <rPh sb="0" eb="2">
      <t>ショカン</t>
    </rPh>
    <rPh sb="2" eb="4">
      <t>フショウ</t>
    </rPh>
    <rPh sb="4" eb="5">
      <t>メイ</t>
    </rPh>
    <phoneticPr fontId="9"/>
  </si>
  <si>
    <t>事業番号</t>
    <phoneticPr fontId="9"/>
  </si>
  <si>
    <t>　</t>
  </si>
  <si>
    <t>事業名</t>
  </si>
  <si>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</si>
  <si>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</si>
  <si>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</si>
  <si>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</si>
  <si>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活動指標及び
活動実績
（アウトプット）</t>
    <rPh sb="0" eb="2">
      <t>カツドウ</t>
    </rPh>
    <rPh sb="2" eb="4">
      <t>シヒョウ</t>
    </rPh>
    <rPh sb="4" eb="5">
      <t>オヨ</t>
    </rPh>
    <rPh sb="7" eb="9">
      <t>カツドウ</t>
    </rPh>
    <rPh sb="9" eb="11">
      <t>ジッセキ</t>
    </rPh>
    <phoneticPr fontId="9"/>
  </si>
  <si>
    <t>関連する過去のレビューシートの事業番号</t>
    <rPh sb="0" eb="2">
      <t>カンレン</t>
    </rPh>
    <rPh sb="4" eb="6">
      <t>カコ</t>
    </rPh>
    <rPh sb="15" eb="17">
      <t>ジギョウ</t>
    </rPh>
    <rPh sb="17" eb="19">
      <t>バンゴウ</t>
    </rPh>
    <phoneticPr fontId="9"/>
  </si>
  <si>
    <t>支　出　額
（百万円）</t>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</si>
  <si>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</si>
  <si>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</si>
  <si>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</si>
  <si>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A.</t>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</si>
  <si>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</si>
  <si>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</si>
  <si>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</si>
  <si>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</si>
  <si>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</si>
  <si>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t>
  </si>
  <si>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</si>
  <si>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</si>
  <si>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</si>
  <si>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</si>
  <si>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</si>
  <si>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</si>
  <si>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</si>
  <si>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</si>
  <si>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</si>
  <si>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</si>
  <si>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</si>
  <si>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</si>
  <si>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</si>
  <si>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</si>
  <si>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</si>
  <si>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</si>
  <si>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</si>
  <si>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平成29年度</t>
    <rPh sb="0" eb="2">
      <t>ヘイセイ</t>
    </rPh>
    <phoneticPr fontId="9"/>
  </si>
  <si>
    <t>平成28年度</t>
    <rPh sb="0" eb="2">
      <t>ヘイセイ</t>
    </rPh>
    <phoneticPr fontId="9"/>
  </si>
  <si>
    <t>平成27年度</t>
    <rPh sb="0" eb="2">
      <t>ヘイセイ</t>
    </rPh>
    <phoneticPr fontId="9"/>
  </si>
  <si>
    <t>平成26年度</t>
    <rPh sb="0" eb="2">
      <t>ヘイセイ</t>
    </rPh>
    <phoneticPr fontId="9"/>
  </si>
  <si>
    <t>平成25年度</t>
    <rPh sb="0" eb="2">
      <t>ヘイセイ</t>
    </rPh>
    <phoneticPr fontId="9"/>
  </si>
  <si>
    <t>平成24年度</t>
    <rPh sb="0" eb="2">
      <t>ヘイセイ</t>
    </rPh>
    <phoneticPr fontId="9"/>
  </si>
  <si>
    <t>平成23年度</t>
    <rPh sb="0" eb="2">
      <t>ヘイセイ</t>
    </rPh>
    <phoneticPr fontId="9"/>
  </si>
  <si>
    <t>新32</t>
    <rPh sb="0" eb="1">
      <t>シン</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</si>
  <si>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</si>
  <si>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</si>
  <si>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</si>
  <si>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</si>
  <si>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</si>
  <si>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</si>
  <si>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</si>
  <si>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6"/>
  </si>
  <si>
    <t>令和元年度</t>
    <rPh sb="0" eb="2">
      <t>レイワ</t>
    </rPh>
    <rPh sb="2" eb="3">
      <t>ガン</t>
    </rPh>
    <phoneticPr fontId="9"/>
  </si>
  <si>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</si>
  <si>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</si>
  <si>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</si>
  <si>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</si>
  <si>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3年度
活動見込</t>
    <rPh sb="4" eb="6">
      <t>カツドウ</t>
    </rPh>
    <rPh sb="6" eb="8">
      <t>ミコ</t>
    </rPh>
    <phoneticPr fontId="9"/>
  </si>
  <si>
    <t>昭和2年度</t>
    <rPh sb="0" eb="2">
      <t>ショウワ</t>
    </rPh>
    <rPh sb="3" eb="4">
      <t>ネン</t>
    </rPh>
    <rPh sb="4" eb="5">
      <t>ド</t>
    </rPh>
    <phoneticPr fontId="26"/>
  </si>
  <si>
    <t>昭和3年度</t>
    <rPh sb="0" eb="2">
      <t>ショウワ</t>
    </rPh>
    <rPh sb="3" eb="4">
      <t>ネン</t>
    </rPh>
    <rPh sb="4" eb="5">
      <t>ド</t>
    </rPh>
    <phoneticPr fontId="26"/>
  </si>
  <si>
    <t>昭和4年度</t>
    <rPh sb="0" eb="2">
      <t>ショウワ</t>
    </rPh>
    <rPh sb="3" eb="4">
      <t>ネン</t>
    </rPh>
    <rPh sb="4" eb="5">
      <t>ド</t>
    </rPh>
    <phoneticPr fontId="26"/>
  </si>
  <si>
    <t>昭和5年度</t>
    <rPh sb="0" eb="2">
      <t>ショウワ</t>
    </rPh>
    <rPh sb="3" eb="4">
      <t>ネン</t>
    </rPh>
    <rPh sb="4" eb="5">
      <t>ド</t>
    </rPh>
    <phoneticPr fontId="26"/>
  </si>
  <si>
    <t>昭和6年度</t>
    <rPh sb="0" eb="2">
      <t>ショウワ</t>
    </rPh>
    <rPh sb="3" eb="4">
      <t>ネン</t>
    </rPh>
    <rPh sb="4" eb="5">
      <t>ド</t>
    </rPh>
    <phoneticPr fontId="26"/>
  </si>
  <si>
    <t>昭和7年度</t>
    <rPh sb="0" eb="2">
      <t>ショウワ</t>
    </rPh>
    <rPh sb="3" eb="4">
      <t>ネン</t>
    </rPh>
    <rPh sb="4" eb="5">
      <t>ド</t>
    </rPh>
    <phoneticPr fontId="26"/>
  </si>
  <si>
    <t>昭和8年度</t>
    <rPh sb="0" eb="2">
      <t>ショウワ</t>
    </rPh>
    <rPh sb="3" eb="4">
      <t>ネン</t>
    </rPh>
    <rPh sb="4" eb="5">
      <t>ド</t>
    </rPh>
    <phoneticPr fontId="26"/>
  </si>
  <si>
    <t>昭和9年度</t>
    <rPh sb="0" eb="2">
      <t>ショウワ</t>
    </rPh>
    <rPh sb="3" eb="4">
      <t>ネン</t>
    </rPh>
    <rPh sb="4" eb="5">
      <t>ド</t>
    </rPh>
    <phoneticPr fontId="26"/>
  </si>
  <si>
    <t>昭和10年度</t>
    <rPh sb="0" eb="2">
      <t>ショウワ</t>
    </rPh>
    <rPh sb="4" eb="5">
      <t>ネン</t>
    </rPh>
    <rPh sb="5" eb="6">
      <t>ド</t>
    </rPh>
    <phoneticPr fontId="26"/>
  </si>
  <si>
    <t>昭和11年度</t>
    <rPh sb="0" eb="2">
      <t>ショウワ</t>
    </rPh>
    <rPh sb="4" eb="5">
      <t>ネン</t>
    </rPh>
    <rPh sb="5" eb="6">
      <t>ド</t>
    </rPh>
    <phoneticPr fontId="26"/>
  </si>
  <si>
    <t>昭和12年度</t>
    <rPh sb="0" eb="2">
      <t>ショウワ</t>
    </rPh>
    <rPh sb="4" eb="5">
      <t>ネン</t>
    </rPh>
    <rPh sb="5" eb="6">
      <t>ド</t>
    </rPh>
    <phoneticPr fontId="26"/>
  </si>
  <si>
    <t>昭和13年度</t>
    <rPh sb="0" eb="2">
      <t>ショウワ</t>
    </rPh>
    <rPh sb="4" eb="5">
      <t>ネン</t>
    </rPh>
    <rPh sb="5" eb="6">
      <t>ド</t>
    </rPh>
    <phoneticPr fontId="26"/>
  </si>
  <si>
    <t>昭和14年度</t>
    <rPh sb="0" eb="2">
      <t>ショウワ</t>
    </rPh>
    <rPh sb="4" eb="5">
      <t>ネン</t>
    </rPh>
    <rPh sb="5" eb="6">
      <t>ド</t>
    </rPh>
    <phoneticPr fontId="26"/>
  </si>
  <si>
    <t>昭和15年度</t>
    <rPh sb="0" eb="2">
      <t>ショウワ</t>
    </rPh>
    <rPh sb="4" eb="5">
      <t>ネン</t>
    </rPh>
    <rPh sb="5" eb="6">
      <t>ド</t>
    </rPh>
    <phoneticPr fontId="26"/>
  </si>
  <si>
    <t>昭和16年度</t>
    <rPh sb="0" eb="2">
      <t>ショウワ</t>
    </rPh>
    <rPh sb="4" eb="5">
      <t>ネン</t>
    </rPh>
    <rPh sb="5" eb="6">
      <t>ド</t>
    </rPh>
    <phoneticPr fontId="26"/>
  </si>
  <si>
    <t>昭和17年度</t>
    <rPh sb="0" eb="2">
      <t>ショウワ</t>
    </rPh>
    <rPh sb="4" eb="5">
      <t>ネン</t>
    </rPh>
    <rPh sb="5" eb="6">
      <t>ド</t>
    </rPh>
    <phoneticPr fontId="26"/>
  </si>
  <si>
    <t>昭和18年度</t>
    <rPh sb="0" eb="2">
      <t>ショウワ</t>
    </rPh>
    <rPh sb="4" eb="5">
      <t>ネン</t>
    </rPh>
    <rPh sb="5" eb="6">
      <t>ド</t>
    </rPh>
    <phoneticPr fontId="26"/>
  </si>
  <si>
    <t>昭和19年度</t>
    <rPh sb="0" eb="2">
      <t>ショウワ</t>
    </rPh>
    <rPh sb="4" eb="5">
      <t>ネン</t>
    </rPh>
    <rPh sb="5" eb="6">
      <t>ド</t>
    </rPh>
    <phoneticPr fontId="26"/>
  </si>
  <si>
    <t>昭和20年度</t>
    <rPh sb="0" eb="2">
      <t>ショウワ</t>
    </rPh>
    <rPh sb="4" eb="5">
      <t>ネン</t>
    </rPh>
    <rPh sb="5" eb="6">
      <t>ド</t>
    </rPh>
    <phoneticPr fontId="26"/>
  </si>
  <si>
    <t>昭和21年度</t>
    <rPh sb="0" eb="2">
      <t>ショウワ</t>
    </rPh>
    <rPh sb="4" eb="5">
      <t>ネン</t>
    </rPh>
    <rPh sb="5" eb="6">
      <t>ド</t>
    </rPh>
    <phoneticPr fontId="26"/>
  </si>
  <si>
    <t>昭和22年度</t>
    <rPh sb="0" eb="2">
      <t>ショウワ</t>
    </rPh>
    <rPh sb="4" eb="5">
      <t>ネン</t>
    </rPh>
    <rPh sb="5" eb="6">
      <t>ド</t>
    </rPh>
    <phoneticPr fontId="26"/>
  </si>
  <si>
    <t>昭和23年度</t>
    <rPh sb="0" eb="2">
      <t>ショウワ</t>
    </rPh>
    <rPh sb="4" eb="5">
      <t>ネン</t>
    </rPh>
    <rPh sb="5" eb="6">
      <t>ド</t>
    </rPh>
    <phoneticPr fontId="26"/>
  </si>
  <si>
    <t>昭和24年度</t>
    <rPh sb="0" eb="2">
      <t>ショウワ</t>
    </rPh>
    <rPh sb="4" eb="5">
      <t>ネン</t>
    </rPh>
    <rPh sb="5" eb="6">
      <t>ド</t>
    </rPh>
    <phoneticPr fontId="26"/>
  </si>
  <si>
    <t>昭和25年度</t>
    <rPh sb="0" eb="2">
      <t>ショウワ</t>
    </rPh>
    <rPh sb="4" eb="5">
      <t>ネン</t>
    </rPh>
    <rPh sb="5" eb="6">
      <t>ド</t>
    </rPh>
    <phoneticPr fontId="26"/>
  </si>
  <si>
    <t>昭和26年度</t>
    <rPh sb="0" eb="2">
      <t>ショウワ</t>
    </rPh>
    <rPh sb="4" eb="5">
      <t>ネン</t>
    </rPh>
    <rPh sb="5" eb="6">
      <t>ド</t>
    </rPh>
    <phoneticPr fontId="26"/>
  </si>
  <si>
    <t>昭和27年度</t>
    <rPh sb="0" eb="2">
      <t>ショウワ</t>
    </rPh>
    <rPh sb="4" eb="5">
      <t>ネン</t>
    </rPh>
    <rPh sb="5" eb="6">
      <t>ド</t>
    </rPh>
    <phoneticPr fontId="26"/>
  </si>
  <si>
    <t>昭和28年度</t>
    <rPh sb="0" eb="2">
      <t>ショウワ</t>
    </rPh>
    <rPh sb="4" eb="5">
      <t>ネン</t>
    </rPh>
    <rPh sb="5" eb="6">
      <t>ド</t>
    </rPh>
    <phoneticPr fontId="26"/>
  </si>
  <si>
    <t>昭和29年度</t>
    <rPh sb="0" eb="2">
      <t>ショウワ</t>
    </rPh>
    <rPh sb="4" eb="5">
      <t>ネン</t>
    </rPh>
    <rPh sb="5" eb="6">
      <t>ド</t>
    </rPh>
    <phoneticPr fontId="26"/>
  </si>
  <si>
    <t>昭和30年度</t>
    <rPh sb="0" eb="2">
      <t>ショウワ</t>
    </rPh>
    <rPh sb="4" eb="5">
      <t>ネン</t>
    </rPh>
    <rPh sb="5" eb="6">
      <t>ド</t>
    </rPh>
    <phoneticPr fontId="26"/>
  </si>
  <si>
    <t>昭和31年度</t>
    <rPh sb="0" eb="2">
      <t>ショウワ</t>
    </rPh>
    <rPh sb="4" eb="5">
      <t>ネン</t>
    </rPh>
    <rPh sb="5" eb="6">
      <t>ド</t>
    </rPh>
    <phoneticPr fontId="26"/>
  </si>
  <si>
    <t>昭和32年度</t>
    <rPh sb="0" eb="2">
      <t>ショウワ</t>
    </rPh>
    <rPh sb="4" eb="5">
      <t>ネン</t>
    </rPh>
    <rPh sb="5" eb="6">
      <t>ド</t>
    </rPh>
    <phoneticPr fontId="26"/>
  </si>
  <si>
    <t>昭和33年度</t>
    <rPh sb="0" eb="2">
      <t>ショウワ</t>
    </rPh>
    <rPh sb="4" eb="5">
      <t>ネン</t>
    </rPh>
    <rPh sb="5" eb="6">
      <t>ド</t>
    </rPh>
    <phoneticPr fontId="26"/>
  </si>
  <si>
    <t>昭和34年度</t>
    <rPh sb="0" eb="2">
      <t>ショウワ</t>
    </rPh>
    <rPh sb="4" eb="5">
      <t>ネン</t>
    </rPh>
    <rPh sb="5" eb="6">
      <t>ド</t>
    </rPh>
    <phoneticPr fontId="26"/>
  </si>
  <si>
    <t>昭和35年度</t>
    <rPh sb="0" eb="2">
      <t>ショウワ</t>
    </rPh>
    <rPh sb="4" eb="5">
      <t>ネン</t>
    </rPh>
    <rPh sb="5" eb="6">
      <t>ド</t>
    </rPh>
    <phoneticPr fontId="26"/>
  </si>
  <si>
    <t>昭和36年度</t>
    <rPh sb="0" eb="2">
      <t>ショウワ</t>
    </rPh>
    <rPh sb="4" eb="5">
      <t>ネン</t>
    </rPh>
    <rPh sb="5" eb="6">
      <t>ド</t>
    </rPh>
    <phoneticPr fontId="26"/>
  </si>
  <si>
    <t>昭和37年度</t>
    <rPh sb="0" eb="2">
      <t>ショウワ</t>
    </rPh>
    <rPh sb="4" eb="5">
      <t>ネン</t>
    </rPh>
    <rPh sb="5" eb="6">
      <t>ド</t>
    </rPh>
    <phoneticPr fontId="26"/>
  </si>
  <si>
    <t>昭和38年度</t>
    <rPh sb="0" eb="2">
      <t>ショウワ</t>
    </rPh>
    <rPh sb="4" eb="5">
      <t>ネン</t>
    </rPh>
    <rPh sb="5" eb="6">
      <t>ド</t>
    </rPh>
    <phoneticPr fontId="26"/>
  </si>
  <si>
    <t>昭和39年度</t>
    <rPh sb="0" eb="2">
      <t>ショウワ</t>
    </rPh>
    <rPh sb="4" eb="5">
      <t>ネン</t>
    </rPh>
    <rPh sb="5" eb="6">
      <t>ド</t>
    </rPh>
    <phoneticPr fontId="26"/>
  </si>
  <si>
    <t>昭和40年度</t>
    <rPh sb="0" eb="2">
      <t>ショウワ</t>
    </rPh>
    <rPh sb="4" eb="5">
      <t>ネン</t>
    </rPh>
    <rPh sb="5" eb="6">
      <t>ド</t>
    </rPh>
    <phoneticPr fontId="26"/>
  </si>
  <si>
    <t>昭和41年度</t>
    <rPh sb="0" eb="2">
      <t>ショウワ</t>
    </rPh>
    <rPh sb="4" eb="5">
      <t>ネン</t>
    </rPh>
    <rPh sb="5" eb="6">
      <t>ド</t>
    </rPh>
    <phoneticPr fontId="26"/>
  </si>
  <si>
    <t>昭和42年度</t>
    <rPh sb="0" eb="2">
      <t>ショウワ</t>
    </rPh>
    <rPh sb="4" eb="5">
      <t>ネン</t>
    </rPh>
    <rPh sb="5" eb="6">
      <t>ド</t>
    </rPh>
    <phoneticPr fontId="26"/>
  </si>
  <si>
    <t>昭和43年度</t>
    <rPh sb="0" eb="2">
      <t>ショウワ</t>
    </rPh>
    <rPh sb="4" eb="5">
      <t>ネン</t>
    </rPh>
    <rPh sb="5" eb="6">
      <t>ド</t>
    </rPh>
    <phoneticPr fontId="26"/>
  </si>
  <si>
    <t>昭和44年度</t>
    <rPh sb="0" eb="2">
      <t>ショウワ</t>
    </rPh>
    <rPh sb="4" eb="5">
      <t>ネン</t>
    </rPh>
    <rPh sb="5" eb="6">
      <t>ド</t>
    </rPh>
    <phoneticPr fontId="26"/>
  </si>
  <si>
    <t>昭和45年度</t>
    <rPh sb="0" eb="2">
      <t>ショウワ</t>
    </rPh>
    <rPh sb="4" eb="5">
      <t>ネン</t>
    </rPh>
    <rPh sb="5" eb="6">
      <t>ド</t>
    </rPh>
    <phoneticPr fontId="26"/>
  </si>
  <si>
    <t>昭和46年度</t>
    <rPh sb="0" eb="2">
      <t>ショウワ</t>
    </rPh>
    <rPh sb="4" eb="5">
      <t>ネン</t>
    </rPh>
    <rPh sb="5" eb="6">
      <t>ド</t>
    </rPh>
    <phoneticPr fontId="26"/>
  </si>
  <si>
    <t>昭和47年度</t>
    <rPh sb="0" eb="2">
      <t>ショウワ</t>
    </rPh>
    <rPh sb="4" eb="5">
      <t>ネン</t>
    </rPh>
    <rPh sb="5" eb="6">
      <t>ド</t>
    </rPh>
    <phoneticPr fontId="26"/>
  </si>
  <si>
    <t>昭和48年度</t>
    <rPh sb="0" eb="2">
      <t>ショウワ</t>
    </rPh>
    <rPh sb="4" eb="5">
      <t>ネン</t>
    </rPh>
    <rPh sb="5" eb="6">
      <t>ド</t>
    </rPh>
    <phoneticPr fontId="26"/>
  </si>
  <si>
    <t>昭和49年度</t>
    <rPh sb="0" eb="2">
      <t>ショウワ</t>
    </rPh>
    <rPh sb="4" eb="5">
      <t>ネン</t>
    </rPh>
    <rPh sb="5" eb="6">
      <t>ド</t>
    </rPh>
    <phoneticPr fontId="26"/>
  </si>
  <si>
    <t>昭和50年度</t>
    <rPh sb="0" eb="2">
      <t>ショウワ</t>
    </rPh>
    <rPh sb="4" eb="5">
      <t>ネン</t>
    </rPh>
    <rPh sb="5" eb="6">
      <t>ド</t>
    </rPh>
    <phoneticPr fontId="26"/>
  </si>
  <si>
    <t>昭和51年度</t>
    <rPh sb="0" eb="2">
      <t>ショウワ</t>
    </rPh>
    <rPh sb="4" eb="5">
      <t>ネン</t>
    </rPh>
    <rPh sb="5" eb="6">
      <t>ド</t>
    </rPh>
    <phoneticPr fontId="26"/>
  </si>
  <si>
    <t>昭和52年度</t>
    <rPh sb="0" eb="2">
      <t>ショウワ</t>
    </rPh>
    <rPh sb="4" eb="5">
      <t>ネン</t>
    </rPh>
    <rPh sb="5" eb="6">
      <t>ド</t>
    </rPh>
    <phoneticPr fontId="26"/>
  </si>
  <si>
    <t>昭和53年度</t>
    <rPh sb="0" eb="2">
      <t>ショウワ</t>
    </rPh>
    <rPh sb="4" eb="5">
      <t>ネン</t>
    </rPh>
    <rPh sb="5" eb="6">
      <t>ド</t>
    </rPh>
    <phoneticPr fontId="26"/>
  </si>
  <si>
    <t>昭和54年度</t>
    <rPh sb="0" eb="2">
      <t>ショウワ</t>
    </rPh>
    <rPh sb="4" eb="5">
      <t>ネン</t>
    </rPh>
    <rPh sb="5" eb="6">
      <t>ド</t>
    </rPh>
    <phoneticPr fontId="26"/>
  </si>
  <si>
    <t>昭和55年度</t>
    <rPh sb="0" eb="2">
      <t>ショウワ</t>
    </rPh>
    <rPh sb="4" eb="5">
      <t>ネン</t>
    </rPh>
    <rPh sb="5" eb="6">
      <t>ド</t>
    </rPh>
    <phoneticPr fontId="26"/>
  </si>
  <si>
    <t>昭和56年度</t>
    <rPh sb="0" eb="2">
      <t>ショウワ</t>
    </rPh>
    <rPh sb="4" eb="5">
      <t>ネン</t>
    </rPh>
    <rPh sb="5" eb="6">
      <t>ド</t>
    </rPh>
    <phoneticPr fontId="26"/>
  </si>
  <si>
    <t>昭和57年度</t>
    <rPh sb="0" eb="2">
      <t>ショウワ</t>
    </rPh>
    <rPh sb="4" eb="5">
      <t>ネン</t>
    </rPh>
    <rPh sb="5" eb="6">
      <t>ド</t>
    </rPh>
    <phoneticPr fontId="26"/>
  </si>
  <si>
    <t>昭和58年度</t>
    <rPh sb="0" eb="2">
      <t>ショウワ</t>
    </rPh>
    <rPh sb="4" eb="5">
      <t>ネン</t>
    </rPh>
    <rPh sb="5" eb="6">
      <t>ド</t>
    </rPh>
    <phoneticPr fontId="26"/>
  </si>
  <si>
    <t>昭和59年度</t>
    <rPh sb="0" eb="2">
      <t>ショウワ</t>
    </rPh>
    <rPh sb="4" eb="5">
      <t>ネン</t>
    </rPh>
    <rPh sb="5" eb="6">
      <t>ド</t>
    </rPh>
    <phoneticPr fontId="26"/>
  </si>
  <si>
    <t>昭和60年度</t>
    <rPh sb="0" eb="2">
      <t>ショウワ</t>
    </rPh>
    <rPh sb="4" eb="5">
      <t>ネン</t>
    </rPh>
    <rPh sb="5" eb="6">
      <t>ド</t>
    </rPh>
    <phoneticPr fontId="26"/>
  </si>
  <si>
    <t>昭和61年度</t>
    <rPh sb="0" eb="2">
      <t>ショウワ</t>
    </rPh>
    <rPh sb="4" eb="5">
      <t>ネン</t>
    </rPh>
    <rPh sb="5" eb="6">
      <t>ド</t>
    </rPh>
    <phoneticPr fontId="26"/>
  </si>
  <si>
    <t>昭和62年度</t>
    <rPh sb="0" eb="2">
      <t>ショウワ</t>
    </rPh>
    <rPh sb="4" eb="5">
      <t>ネン</t>
    </rPh>
    <rPh sb="5" eb="6">
      <t>ド</t>
    </rPh>
    <phoneticPr fontId="26"/>
  </si>
  <si>
    <t>昭和63年度</t>
    <rPh sb="0" eb="2">
      <t>ショウワ</t>
    </rPh>
    <rPh sb="4" eb="5">
      <t>ネン</t>
    </rPh>
    <rPh sb="5" eb="6">
      <t>ド</t>
    </rPh>
    <phoneticPr fontId="26"/>
  </si>
  <si>
    <t>平成2年度</t>
    <rPh sb="0" eb="2">
      <t>ヘイセイ</t>
    </rPh>
    <rPh sb="3" eb="4">
      <t>ネン</t>
    </rPh>
    <rPh sb="4" eb="5">
      <t>ド</t>
    </rPh>
    <phoneticPr fontId="26"/>
  </si>
  <si>
    <t>平成3年度</t>
    <rPh sb="0" eb="2">
      <t>ヘイセイ</t>
    </rPh>
    <rPh sb="3" eb="4">
      <t>ネン</t>
    </rPh>
    <rPh sb="4" eb="5">
      <t>ド</t>
    </rPh>
    <phoneticPr fontId="26"/>
  </si>
  <si>
    <t>平成4年度</t>
    <rPh sb="0" eb="2">
      <t>ヘイセイ</t>
    </rPh>
    <rPh sb="3" eb="4">
      <t>ネン</t>
    </rPh>
    <rPh sb="4" eb="5">
      <t>ド</t>
    </rPh>
    <phoneticPr fontId="26"/>
  </si>
  <si>
    <t>平成5年度</t>
    <rPh sb="0" eb="2">
      <t>ヘイセイ</t>
    </rPh>
    <rPh sb="3" eb="4">
      <t>ネン</t>
    </rPh>
    <rPh sb="4" eb="5">
      <t>ド</t>
    </rPh>
    <phoneticPr fontId="26"/>
  </si>
  <si>
    <t>平成6年度</t>
    <rPh sb="0" eb="2">
      <t>ヘイセイ</t>
    </rPh>
    <rPh sb="3" eb="4">
      <t>ネン</t>
    </rPh>
    <rPh sb="4" eb="5">
      <t>ド</t>
    </rPh>
    <phoneticPr fontId="26"/>
  </si>
  <si>
    <t>平成7年度</t>
    <rPh sb="0" eb="2">
      <t>ヘイセイ</t>
    </rPh>
    <rPh sb="3" eb="4">
      <t>ネン</t>
    </rPh>
    <rPh sb="4" eb="5">
      <t>ド</t>
    </rPh>
    <phoneticPr fontId="26"/>
  </si>
  <si>
    <t>平成8年度</t>
    <rPh sb="0" eb="2">
      <t>ヘイセイ</t>
    </rPh>
    <rPh sb="3" eb="4">
      <t>ネン</t>
    </rPh>
    <rPh sb="4" eb="5">
      <t>ド</t>
    </rPh>
    <phoneticPr fontId="26"/>
  </si>
  <si>
    <t>平成9年度</t>
    <rPh sb="0" eb="2">
      <t>ヘイセイ</t>
    </rPh>
    <rPh sb="3" eb="4">
      <t>ネン</t>
    </rPh>
    <rPh sb="4" eb="5">
      <t>ド</t>
    </rPh>
    <phoneticPr fontId="26"/>
  </si>
  <si>
    <t>平成10年度</t>
    <rPh sb="0" eb="2">
      <t>ヘイセイ</t>
    </rPh>
    <rPh sb="4" eb="5">
      <t>ネン</t>
    </rPh>
    <rPh sb="5" eb="6">
      <t>ド</t>
    </rPh>
    <phoneticPr fontId="26"/>
  </si>
  <si>
    <t>平成11年度</t>
    <rPh sb="0" eb="2">
      <t>ヘイセイ</t>
    </rPh>
    <rPh sb="4" eb="5">
      <t>ネン</t>
    </rPh>
    <rPh sb="5" eb="6">
      <t>ド</t>
    </rPh>
    <phoneticPr fontId="26"/>
  </si>
  <si>
    <t>平成12年度</t>
    <rPh sb="0" eb="2">
      <t>ヘイセイ</t>
    </rPh>
    <rPh sb="4" eb="5">
      <t>ネン</t>
    </rPh>
    <rPh sb="5" eb="6">
      <t>ド</t>
    </rPh>
    <phoneticPr fontId="26"/>
  </si>
  <si>
    <t>平成13年度</t>
    <rPh sb="0" eb="2">
      <t>ヘイセイ</t>
    </rPh>
    <rPh sb="4" eb="5">
      <t>ネン</t>
    </rPh>
    <rPh sb="5" eb="6">
      <t>ド</t>
    </rPh>
    <phoneticPr fontId="26"/>
  </si>
  <si>
    <t>平成14年度</t>
    <rPh sb="0" eb="2">
      <t>ヘイセイ</t>
    </rPh>
    <rPh sb="4" eb="5">
      <t>ネン</t>
    </rPh>
    <rPh sb="5" eb="6">
      <t>ド</t>
    </rPh>
    <phoneticPr fontId="26"/>
  </si>
  <si>
    <t>平成15年度</t>
    <rPh sb="0" eb="2">
      <t>ヘイセイ</t>
    </rPh>
    <rPh sb="4" eb="5">
      <t>ネン</t>
    </rPh>
    <rPh sb="5" eb="6">
      <t>ド</t>
    </rPh>
    <phoneticPr fontId="26"/>
  </si>
  <si>
    <t>平成16年度</t>
    <rPh sb="0" eb="2">
      <t>ヘイセイ</t>
    </rPh>
    <rPh sb="4" eb="5">
      <t>ネン</t>
    </rPh>
    <rPh sb="5" eb="6">
      <t>ド</t>
    </rPh>
    <phoneticPr fontId="26"/>
  </si>
  <si>
    <t>平成17年度</t>
    <rPh sb="0" eb="2">
      <t>ヘイセイ</t>
    </rPh>
    <rPh sb="4" eb="5">
      <t>ネン</t>
    </rPh>
    <rPh sb="5" eb="6">
      <t>ド</t>
    </rPh>
    <phoneticPr fontId="26"/>
  </si>
  <si>
    <t>平成18年度</t>
    <rPh sb="0" eb="2">
      <t>ヘイセイ</t>
    </rPh>
    <rPh sb="4" eb="5">
      <t>ネン</t>
    </rPh>
    <rPh sb="5" eb="6">
      <t>ド</t>
    </rPh>
    <phoneticPr fontId="26"/>
  </si>
  <si>
    <t>平成19年度</t>
    <rPh sb="0" eb="2">
      <t>ヘイセイ</t>
    </rPh>
    <rPh sb="4" eb="5">
      <t>ネン</t>
    </rPh>
    <rPh sb="5" eb="6">
      <t>ド</t>
    </rPh>
    <phoneticPr fontId="26"/>
  </si>
  <si>
    <t>平成20年度</t>
    <rPh sb="0" eb="2">
      <t>ヘイセイ</t>
    </rPh>
    <rPh sb="4" eb="5">
      <t>ネン</t>
    </rPh>
    <rPh sb="5" eb="6">
      <t>ド</t>
    </rPh>
    <phoneticPr fontId="26"/>
  </si>
  <si>
    <t>平成21年度</t>
    <rPh sb="0" eb="2">
      <t>ヘイセイ</t>
    </rPh>
    <rPh sb="4" eb="5">
      <t>ネン</t>
    </rPh>
    <rPh sb="5" eb="6">
      <t>ド</t>
    </rPh>
    <phoneticPr fontId="26"/>
  </si>
  <si>
    <t>平成22年度</t>
    <rPh sb="0" eb="2">
      <t>ヘイセイ</t>
    </rPh>
    <rPh sb="4" eb="5">
      <t>ネン</t>
    </rPh>
    <rPh sb="5" eb="6">
      <t>ド</t>
    </rPh>
    <phoneticPr fontId="26"/>
  </si>
  <si>
    <t>平成23年度</t>
    <rPh sb="0" eb="2">
      <t>ヘイセイ</t>
    </rPh>
    <rPh sb="4" eb="5">
      <t>ネン</t>
    </rPh>
    <rPh sb="5" eb="6">
      <t>ド</t>
    </rPh>
    <phoneticPr fontId="26"/>
  </si>
  <si>
    <t>平成24年度</t>
    <rPh sb="0" eb="2">
      <t>ヘイセイ</t>
    </rPh>
    <rPh sb="4" eb="5">
      <t>ネン</t>
    </rPh>
    <rPh sb="5" eb="6">
      <t>ド</t>
    </rPh>
    <phoneticPr fontId="26"/>
  </si>
  <si>
    <t>平成25年度</t>
    <rPh sb="0" eb="2">
      <t>ヘイセイ</t>
    </rPh>
    <rPh sb="4" eb="5">
      <t>ネン</t>
    </rPh>
    <rPh sb="5" eb="6">
      <t>ド</t>
    </rPh>
    <phoneticPr fontId="26"/>
  </si>
  <si>
    <t>平成26年度</t>
    <rPh sb="0" eb="2">
      <t>ヘイセイ</t>
    </rPh>
    <rPh sb="4" eb="5">
      <t>ネン</t>
    </rPh>
    <rPh sb="5" eb="6">
      <t>ド</t>
    </rPh>
    <phoneticPr fontId="26"/>
  </si>
  <si>
    <t>平成27年度</t>
    <rPh sb="0" eb="2">
      <t>ヘイセイ</t>
    </rPh>
    <rPh sb="4" eb="5">
      <t>ネン</t>
    </rPh>
    <rPh sb="5" eb="6">
      <t>ド</t>
    </rPh>
    <phoneticPr fontId="26"/>
  </si>
  <si>
    <t>平成28年度</t>
    <rPh sb="0" eb="2">
      <t>ヘイセイ</t>
    </rPh>
    <rPh sb="4" eb="5">
      <t>ネン</t>
    </rPh>
    <rPh sb="5" eb="6">
      <t>ド</t>
    </rPh>
    <phoneticPr fontId="26"/>
  </si>
  <si>
    <t>平成29年度</t>
    <rPh sb="0" eb="2">
      <t>ヘイセイ</t>
    </rPh>
    <rPh sb="4" eb="5">
      <t>ネン</t>
    </rPh>
    <rPh sb="5" eb="6">
      <t>ド</t>
    </rPh>
    <phoneticPr fontId="26"/>
  </si>
  <si>
    <t>平成30年度</t>
    <rPh sb="0" eb="2">
      <t>ヘイセイ</t>
    </rPh>
    <rPh sb="4" eb="5">
      <t>ネン</t>
    </rPh>
    <rPh sb="5" eb="6">
      <t>ド</t>
    </rPh>
    <phoneticPr fontId="26"/>
  </si>
  <si>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</si>
  <si>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</si>
  <si>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6"/>
  </si>
  <si>
    <t>令和3年度</t>
    <rPh sb="0" eb="2">
      <t>レイワ</t>
    </rPh>
    <rPh sb="3" eb="4">
      <t>ネン</t>
    </rPh>
    <rPh sb="4" eb="5">
      <t>ド</t>
    </rPh>
    <phoneticPr fontId="26"/>
  </si>
  <si>
    <t>令和4年度</t>
    <rPh sb="0" eb="2">
      <t>レイワ</t>
    </rPh>
    <rPh sb="3" eb="4">
      <t>ネン</t>
    </rPh>
    <rPh sb="4" eb="5">
      <t>ド</t>
    </rPh>
    <phoneticPr fontId="26"/>
  </si>
  <si>
    <t>令和5年度</t>
    <rPh sb="0" eb="2">
      <t>レイワ</t>
    </rPh>
    <rPh sb="3" eb="4">
      <t>ネン</t>
    </rPh>
    <rPh sb="4" eb="5">
      <t>ド</t>
    </rPh>
    <phoneticPr fontId="26"/>
  </si>
  <si>
    <t>令和6年度</t>
    <rPh sb="0" eb="2">
      <t>レイワ</t>
    </rPh>
    <rPh sb="3" eb="4">
      <t>ネン</t>
    </rPh>
    <rPh sb="4" eb="5">
      <t>ド</t>
    </rPh>
    <phoneticPr fontId="26"/>
  </si>
  <si>
    <t>令和7年度</t>
    <rPh sb="0" eb="2">
      <t>レイワ</t>
    </rPh>
    <rPh sb="3" eb="4">
      <t>ネン</t>
    </rPh>
    <rPh sb="4" eb="5">
      <t>ド</t>
    </rPh>
    <phoneticPr fontId="26"/>
  </si>
  <si>
    <t>令和8年度</t>
    <rPh sb="0" eb="2">
      <t>レイワ</t>
    </rPh>
    <rPh sb="3" eb="4">
      <t>ネン</t>
    </rPh>
    <rPh sb="4" eb="5">
      <t>ド</t>
    </rPh>
    <phoneticPr fontId="26"/>
  </si>
  <si>
    <t>令和9年度</t>
    <rPh sb="0" eb="2">
      <t>レイワ</t>
    </rPh>
    <rPh sb="3" eb="4">
      <t>ネン</t>
    </rPh>
    <rPh sb="4" eb="5">
      <t>ド</t>
    </rPh>
    <phoneticPr fontId="26"/>
  </si>
  <si>
    <t>令和10年度</t>
    <rPh sb="0" eb="2">
      <t>レイワ</t>
    </rPh>
    <rPh sb="4" eb="5">
      <t>ネン</t>
    </rPh>
    <rPh sb="5" eb="6">
      <t>ド</t>
    </rPh>
    <phoneticPr fontId="26"/>
  </si>
  <si>
    <t>令和11年度</t>
    <rPh sb="0" eb="2">
      <t>レイワ</t>
    </rPh>
    <rPh sb="4" eb="5">
      <t>ネン</t>
    </rPh>
    <rPh sb="5" eb="6">
      <t>ド</t>
    </rPh>
    <phoneticPr fontId="26"/>
  </si>
  <si>
    <t>令和12年度</t>
    <rPh sb="0" eb="2">
      <t>レイワ</t>
    </rPh>
    <rPh sb="4" eb="5">
      <t>ネン</t>
    </rPh>
    <rPh sb="5" eb="6">
      <t>ド</t>
    </rPh>
    <phoneticPr fontId="26"/>
  </si>
  <si>
    <t>令和13年度</t>
    <rPh sb="0" eb="2">
      <t>レイワ</t>
    </rPh>
    <rPh sb="4" eb="5">
      <t>ネン</t>
    </rPh>
    <rPh sb="5" eb="6">
      <t>ド</t>
    </rPh>
    <phoneticPr fontId="26"/>
  </si>
  <si>
    <t>令和14年度</t>
    <rPh sb="0" eb="2">
      <t>レイワ</t>
    </rPh>
    <rPh sb="4" eb="5">
      <t>ネン</t>
    </rPh>
    <rPh sb="5" eb="6">
      <t>ド</t>
    </rPh>
    <phoneticPr fontId="26"/>
  </si>
  <si>
    <t>令和15年度</t>
    <rPh sb="0" eb="2">
      <t>レイワ</t>
    </rPh>
    <rPh sb="4" eb="5">
      <t>ネン</t>
    </rPh>
    <rPh sb="5" eb="6">
      <t>ド</t>
    </rPh>
    <phoneticPr fontId="26"/>
  </si>
  <si>
    <t>令和16年度</t>
    <rPh sb="0" eb="2">
      <t>レイワ</t>
    </rPh>
    <rPh sb="4" eb="5">
      <t>ネン</t>
    </rPh>
    <rPh sb="5" eb="6">
      <t>ド</t>
    </rPh>
    <phoneticPr fontId="26"/>
  </si>
  <si>
    <t>令和17年度</t>
    <rPh sb="0" eb="2">
      <t>レイワ</t>
    </rPh>
    <rPh sb="4" eb="5">
      <t>ネン</t>
    </rPh>
    <rPh sb="5" eb="6">
      <t>ド</t>
    </rPh>
    <phoneticPr fontId="26"/>
  </si>
  <si>
    <t>令和18年度</t>
    <rPh sb="0" eb="2">
      <t>レイワ</t>
    </rPh>
    <rPh sb="4" eb="5">
      <t>ネン</t>
    </rPh>
    <rPh sb="5" eb="6">
      <t>ド</t>
    </rPh>
    <phoneticPr fontId="26"/>
  </si>
  <si>
    <t>令和19年度</t>
    <rPh sb="0" eb="2">
      <t>レイワ</t>
    </rPh>
    <rPh sb="4" eb="5">
      <t>ネン</t>
    </rPh>
    <rPh sb="5" eb="6">
      <t>ド</t>
    </rPh>
    <phoneticPr fontId="26"/>
  </si>
  <si>
    <t>令和20年度</t>
    <rPh sb="0" eb="2">
      <t>レイワ</t>
    </rPh>
    <rPh sb="4" eb="5">
      <t>ネン</t>
    </rPh>
    <rPh sb="5" eb="6">
      <t>ド</t>
    </rPh>
    <phoneticPr fontId="26"/>
  </si>
  <si>
    <t>令和21年度</t>
    <rPh sb="0" eb="2">
      <t>レイワ</t>
    </rPh>
    <rPh sb="4" eb="5">
      <t>ネン</t>
    </rPh>
    <rPh sb="5" eb="6">
      <t>ド</t>
    </rPh>
    <phoneticPr fontId="26"/>
  </si>
  <si>
    <t>令和22年度</t>
    <rPh sb="0" eb="2">
      <t>レイワ</t>
    </rPh>
    <rPh sb="4" eb="5">
      <t>ネン</t>
    </rPh>
    <rPh sb="5" eb="6">
      <t>ド</t>
    </rPh>
    <phoneticPr fontId="26"/>
  </si>
  <si>
    <t>令和23年度</t>
    <rPh sb="0" eb="2">
      <t>レイワ</t>
    </rPh>
    <rPh sb="4" eb="5">
      <t>ネン</t>
    </rPh>
    <rPh sb="5" eb="6">
      <t>ド</t>
    </rPh>
    <phoneticPr fontId="26"/>
  </si>
  <si>
    <t>令和24年度</t>
    <rPh sb="0" eb="2">
      <t>レイワ</t>
    </rPh>
    <rPh sb="4" eb="5">
      <t>ネン</t>
    </rPh>
    <rPh sb="5" eb="6">
      <t>ド</t>
    </rPh>
    <phoneticPr fontId="26"/>
  </si>
  <si>
    <t>令和25年度</t>
    <rPh sb="0" eb="2">
      <t>レイワ</t>
    </rPh>
    <rPh sb="4" eb="5">
      <t>ネン</t>
    </rPh>
    <rPh sb="5" eb="6">
      <t>ド</t>
    </rPh>
    <phoneticPr fontId="26"/>
  </si>
  <si>
    <t>令和26年度</t>
    <rPh sb="0" eb="2">
      <t>レイワ</t>
    </rPh>
    <rPh sb="4" eb="5">
      <t>ネン</t>
    </rPh>
    <rPh sb="5" eb="6">
      <t>ド</t>
    </rPh>
    <phoneticPr fontId="26"/>
  </si>
  <si>
    <t>令和27年度</t>
    <rPh sb="0" eb="2">
      <t>レイワ</t>
    </rPh>
    <rPh sb="4" eb="5">
      <t>ネン</t>
    </rPh>
    <rPh sb="5" eb="6">
      <t>ド</t>
    </rPh>
    <phoneticPr fontId="26"/>
  </si>
  <si>
    <t>令和28年度</t>
    <rPh sb="0" eb="2">
      <t>レイワ</t>
    </rPh>
    <rPh sb="4" eb="5">
      <t>ネン</t>
    </rPh>
    <rPh sb="5" eb="6">
      <t>ド</t>
    </rPh>
    <phoneticPr fontId="26"/>
  </si>
  <si>
    <t>令和29年度</t>
    <rPh sb="0" eb="2">
      <t>レイワ</t>
    </rPh>
    <rPh sb="4" eb="5">
      <t>ネン</t>
    </rPh>
    <rPh sb="5" eb="6">
      <t>ド</t>
    </rPh>
    <phoneticPr fontId="26"/>
  </si>
  <si>
    <t>令和30年度以降</t>
    <rPh sb="0" eb="2">
      <t>レイワ</t>
    </rPh>
    <rPh sb="4" eb="5">
      <t>ネン</t>
    </rPh>
    <rPh sb="5" eb="6">
      <t>ド</t>
    </rPh>
    <rPh sb="6" eb="8">
      <t>イコウ</t>
    </rPh>
    <phoneticPr fontId="26"/>
  </si>
  <si>
    <t>令和4年度</t>
    <rPh sb="0" eb="2">
      <t>レイワ</t>
    </rPh>
    <rPh sb="3" eb="5">
      <t>ネンド</t>
    </rPh>
    <phoneticPr fontId="9"/>
  </si>
  <si>
    <t>4年度
活動見込</t>
    <rPh sb="4" eb="6">
      <t>カツドウ</t>
    </rPh>
    <rPh sb="6" eb="8">
      <t>ミコ</t>
    </rPh>
    <phoneticPr fontId="9"/>
  </si>
  <si>
    <t>3年度活動見込</t>
    <rPh sb="3" eb="5">
      <t>カツドウ</t>
    </rPh>
    <rPh sb="5" eb="7">
      <t>ミコ</t>
    </rPh>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</si>
  <si>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</si>
  <si>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</si>
  <si>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</si>
  <si>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6"/>
  </si>
  <si>
    <t>1927年度</t>
    <rPh sb="4" eb="6">
      <t>ネンド</t>
    </rPh>
    <rPh sb="5" eb="6">
      <t>ド</t>
    </rPh>
    <phoneticPr fontId="26"/>
  </si>
  <si>
    <t>1928年度</t>
    <rPh sb="4" eb="6">
      <t>ネンド</t>
    </rPh>
    <rPh sb="5" eb="6">
      <t>ド</t>
    </rPh>
    <phoneticPr fontId="26"/>
  </si>
  <si>
    <t>1929年度</t>
    <rPh sb="4" eb="6">
      <t>ネンド</t>
    </rPh>
    <rPh sb="5" eb="6">
      <t>ド</t>
    </rPh>
    <phoneticPr fontId="26"/>
  </si>
  <si>
    <t>1930年度</t>
    <rPh sb="4" eb="6">
      <t>ネンド</t>
    </rPh>
    <rPh sb="5" eb="6">
      <t>ド</t>
    </rPh>
    <phoneticPr fontId="26"/>
  </si>
  <si>
    <t>1931年度</t>
    <rPh sb="4" eb="6">
      <t>ネンド</t>
    </rPh>
    <rPh sb="5" eb="6">
      <t>ド</t>
    </rPh>
    <phoneticPr fontId="26"/>
  </si>
  <si>
    <t>1932年度</t>
    <rPh sb="4" eb="6">
      <t>ネンド</t>
    </rPh>
    <rPh sb="5" eb="6">
      <t>ド</t>
    </rPh>
    <phoneticPr fontId="26"/>
  </si>
  <si>
    <t>1933年度</t>
    <rPh sb="4" eb="6">
      <t>ネンド</t>
    </rPh>
    <rPh sb="5" eb="6">
      <t>ド</t>
    </rPh>
    <phoneticPr fontId="26"/>
  </si>
  <si>
    <t>1934年度</t>
    <rPh sb="4" eb="6">
      <t>ネンド</t>
    </rPh>
    <rPh sb="5" eb="6">
      <t>ド</t>
    </rPh>
    <phoneticPr fontId="26"/>
  </si>
  <si>
    <t>1935年度</t>
    <rPh sb="4" eb="6">
      <t>ネンド</t>
    </rPh>
    <rPh sb="5" eb="6">
      <t>ド</t>
    </rPh>
    <phoneticPr fontId="26"/>
  </si>
  <si>
    <t>1936年度</t>
    <rPh sb="4" eb="6">
      <t>ネンド</t>
    </rPh>
    <rPh sb="5" eb="6">
      <t>ド</t>
    </rPh>
    <phoneticPr fontId="26"/>
  </si>
  <si>
    <t>1937年度</t>
    <rPh sb="4" eb="6">
      <t>ネンド</t>
    </rPh>
    <rPh sb="5" eb="6">
      <t>ド</t>
    </rPh>
    <phoneticPr fontId="26"/>
  </si>
  <si>
    <t>1938年度</t>
    <rPh sb="4" eb="6">
      <t>ネンド</t>
    </rPh>
    <rPh sb="5" eb="6">
      <t>ド</t>
    </rPh>
    <phoneticPr fontId="26"/>
  </si>
  <si>
    <t>1939年度</t>
    <rPh sb="4" eb="6">
      <t>ネンド</t>
    </rPh>
    <rPh sb="5" eb="6">
      <t>ド</t>
    </rPh>
    <phoneticPr fontId="26"/>
  </si>
  <si>
    <t>1940年度</t>
    <rPh sb="4" eb="6">
      <t>ネンド</t>
    </rPh>
    <rPh sb="5" eb="6">
      <t>ド</t>
    </rPh>
    <phoneticPr fontId="26"/>
  </si>
  <si>
    <t>1941年度</t>
    <rPh sb="4" eb="6">
      <t>ネンド</t>
    </rPh>
    <rPh sb="5" eb="6">
      <t>ド</t>
    </rPh>
    <phoneticPr fontId="26"/>
  </si>
  <si>
    <t>1942年度</t>
    <rPh sb="4" eb="6">
      <t>ネンド</t>
    </rPh>
    <rPh sb="5" eb="6">
      <t>ド</t>
    </rPh>
    <phoneticPr fontId="26"/>
  </si>
  <si>
    <t>1943年度</t>
    <rPh sb="4" eb="6">
      <t>ネンド</t>
    </rPh>
    <rPh sb="5" eb="6">
      <t>ド</t>
    </rPh>
    <phoneticPr fontId="26"/>
  </si>
  <si>
    <t>1944年度</t>
    <rPh sb="4" eb="6">
      <t>ネンド</t>
    </rPh>
    <rPh sb="5" eb="6">
      <t>ド</t>
    </rPh>
    <phoneticPr fontId="26"/>
  </si>
  <si>
    <t>1945年度</t>
    <rPh sb="4" eb="6">
      <t>ネンド</t>
    </rPh>
    <rPh sb="5" eb="6">
      <t>ド</t>
    </rPh>
    <phoneticPr fontId="26"/>
  </si>
  <si>
    <t>1946年度</t>
    <rPh sb="4" eb="6">
      <t>ネンド</t>
    </rPh>
    <rPh sb="5" eb="6">
      <t>ド</t>
    </rPh>
    <phoneticPr fontId="26"/>
  </si>
  <si>
    <t>1947年度</t>
    <rPh sb="4" eb="6">
      <t>ネンド</t>
    </rPh>
    <rPh sb="5" eb="6">
      <t>ド</t>
    </rPh>
    <phoneticPr fontId="26"/>
  </si>
  <si>
    <t>1948年度</t>
    <rPh sb="4" eb="6">
      <t>ネンド</t>
    </rPh>
    <rPh sb="5" eb="6">
      <t>ド</t>
    </rPh>
    <phoneticPr fontId="26"/>
  </si>
  <si>
    <t>1949年度</t>
    <rPh sb="4" eb="6">
      <t>ネンド</t>
    </rPh>
    <rPh sb="5" eb="6">
      <t>ド</t>
    </rPh>
    <phoneticPr fontId="26"/>
  </si>
  <si>
    <t>1950年度</t>
    <rPh sb="4" eb="6">
      <t>ネンド</t>
    </rPh>
    <rPh sb="5" eb="6">
      <t>ド</t>
    </rPh>
    <phoneticPr fontId="26"/>
  </si>
  <si>
    <t>1951年度</t>
    <rPh sb="4" eb="6">
      <t>ネンド</t>
    </rPh>
    <rPh sb="5" eb="6">
      <t>ド</t>
    </rPh>
    <phoneticPr fontId="26"/>
  </si>
  <si>
    <t>1952年度</t>
    <rPh sb="4" eb="6">
      <t>ネンド</t>
    </rPh>
    <rPh sb="5" eb="6">
      <t>ド</t>
    </rPh>
    <phoneticPr fontId="26"/>
  </si>
  <si>
    <t>1953年度</t>
    <rPh sb="4" eb="6">
      <t>ネンド</t>
    </rPh>
    <rPh sb="5" eb="6">
      <t>ド</t>
    </rPh>
    <phoneticPr fontId="26"/>
  </si>
  <si>
    <t>1954年度</t>
    <rPh sb="4" eb="6">
      <t>ネンド</t>
    </rPh>
    <rPh sb="5" eb="6">
      <t>ド</t>
    </rPh>
    <phoneticPr fontId="26"/>
  </si>
  <si>
    <t>1955年度</t>
    <rPh sb="4" eb="6">
      <t>ネンド</t>
    </rPh>
    <rPh sb="5" eb="6">
      <t>ド</t>
    </rPh>
    <phoneticPr fontId="26"/>
  </si>
  <si>
    <t>1956年度</t>
    <rPh sb="4" eb="6">
      <t>ネンド</t>
    </rPh>
    <rPh sb="5" eb="6">
      <t>ド</t>
    </rPh>
    <phoneticPr fontId="26"/>
  </si>
  <si>
    <t>1957年度</t>
    <rPh sb="4" eb="6">
      <t>ネンド</t>
    </rPh>
    <rPh sb="5" eb="6">
      <t>ド</t>
    </rPh>
    <phoneticPr fontId="26"/>
  </si>
  <si>
    <t>1958年度</t>
    <rPh sb="4" eb="6">
      <t>ネンド</t>
    </rPh>
    <rPh sb="5" eb="6">
      <t>ド</t>
    </rPh>
    <phoneticPr fontId="26"/>
  </si>
  <si>
    <t>1959年度</t>
    <rPh sb="4" eb="6">
      <t>ネンド</t>
    </rPh>
    <rPh sb="5" eb="6">
      <t>ド</t>
    </rPh>
    <phoneticPr fontId="26"/>
  </si>
  <si>
    <t>1960年度</t>
    <rPh sb="4" eb="6">
      <t>ネンド</t>
    </rPh>
    <rPh sb="5" eb="6">
      <t>ド</t>
    </rPh>
    <phoneticPr fontId="26"/>
  </si>
  <si>
    <t>1961年度</t>
    <rPh sb="4" eb="6">
      <t>ネンド</t>
    </rPh>
    <rPh sb="5" eb="6">
      <t>ド</t>
    </rPh>
    <phoneticPr fontId="26"/>
  </si>
  <si>
    <t>1962年度</t>
    <rPh sb="4" eb="6">
      <t>ネンド</t>
    </rPh>
    <rPh sb="5" eb="6">
      <t>ド</t>
    </rPh>
    <phoneticPr fontId="26"/>
  </si>
  <si>
    <t>1963年度</t>
    <rPh sb="4" eb="6">
      <t>ネンド</t>
    </rPh>
    <rPh sb="5" eb="6">
      <t>ド</t>
    </rPh>
    <phoneticPr fontId="26"/>
  </si>
  <si>
    <t>1964年度</t>
    <rPh sb="4" eb="6">
      <t>ネンド</t>
    </rPh>
    <rPh sb="5" eb="6">
      <t>ド</t>
    </rPh>
    <phoneticPr fontId="26"/>
  </si>
  <si>
    <t>1965年度</t>
    <rPh sb="4" eb="6">
      <t>ネンド</t>
    </rPh>
    <rPh sb="5" eb="6">
      <t>ド</t>
    </rPh>
    <phoneticPr fontId="26"/>
  </si>
  <si>
    <t>1966年度</t>
    <rPh sb="4" eb="6">
      <t>ネンド</t>
    </rPh>
    <rPh sb="5" eb="6">
      <t>ド</t>
    </rPh>
    <phoneticPr fontId="26"/>
  </si>
  <si>
    <t>1967年度</t>
    <rPh sb="4" eb="6">
      <t>ネンド</t>
    </rPh>
    <rPh sb="5" eb="6">
      <t>ド</t>
    </rPh>
    <phoneticPr fontId="26"/>
  </si>
  <si>
    <t>1968年度</t>
    <rPh sb="4" eb="6">
      <t>ネンド</t>
    </rPh>
    <rPh sb="5" eb="6">
      <t>ド</t>
    </rPh>
    <phoneticPr fontId="26"/>
  </si>
  <si>
    <t>1969年度</t>
    <rPh sb="4" eb="6">
      <t>ネンド</t>
    </rPh>
    <rPh sb="5" eb="6">
      <t>ド</t>
    </rPh>
    <phoneticPr fontId="26"/>
  </si>
  <si>
    <t>1970年度</t>
    <rPh sb="4" eb="6">
      <t>ネンド</t>
    </rPh>
    <rPh sb="5" eb="6">
      <t>ド</t>
    </rPh>
    <phoneticPr fontId="26"/>
  </si>
  <si>
    <t>1971年度</t>
    <rPh sb="4" eb="6">
      <t>ネンド</t>
    </rPh>
    <rPh sb="5" eb="6">
      <t>ド</t>
    </rPh>
    <phoneticPr fontId="26"/>
  </si>
  <si>
    <t>1972年度</t>
    <rPh sb="4" eb="6">
      <t>ネンド</t>
    </rPh>
    <rPh sb="5" eb="6">
      <t>ド</t>
    </rPh>
    <phoneticPr fontId="26"/>
  </si>
  <si>
    <t>1973年度</t>
    <rPh sb="4" eb="6">
      <t>ネンド</t>
    </rPh>
    <rPh sb="5" eb="6">
      <t>ド</t>
    </rPh>
    <phoneticPr fontId="26"/>
  </si>
  <si>
    <t>1974年度</t>
    <rPh sb="4" eb="6">
      <t>ネンド</t>
    </rPh>
    <rPh sb="5" eb="6">
      <t>ド</t>
    </rPh>
    <phoneticPr fontId="26"/>
  </si>
  <si>
    <t>1975年度</t>
    <rPh sb="4" eb="6">
      <t>ネンド</t>
    </rPh>
    <rPh sb="5" eb="6">
      <t>ド</t>
    </rPh>
    <phoneticPr fontId="26"/>
  </si>
  <si>
    <t>1976年度</t>
    <rPh sb="4" eb="6">
      <t>ネンド</t>
    </rPh>
    <rPh sb="5" eb="6">
      <t>ド</t>
    </rPh>
    <phoneticPr fontId="26"/>
  </si>
  <si>
    <t>1977年度</t>
    <rPh sb="4" eb="6">
      <t>ネンド</t>
    </rPh>
    <rPh sb="5" eb="6">
      <t>ド</t>
    </rPh>
    <phoneticPr fontId="26"/>
  </si>
  <si>
    <t>1978年度</t>
    <rPh sb="4" eb="6">
      <t>ネンド</t>
    </rPh>
    <rPh sb="5" eb="6">
      <t>ド</t>
    </rPh>
    <phoneticPr fontId="26"/>
  </si>
  <si>
    <t>1979年度</t>
    <rPh sb="4" eb="6">
      <t>ネンド</t>
    </rPh>
    <rPh sb="5" eb="6">
      <t>ド</t>
    </rPh>
    <phoneticPr fontId="26"/>
  </si>
  <si>
    <t>1980年度</t>
    <rPh sb="4" eb="6">
      <t>ネンド</t>
    </rPh>
    <rPh sb="5" eb="6">
      <t>ド</t>
    </rPh>
    <phoneticPr fontId="26"/>
  </si>
  <si>
    <t>1981年度</t>
    <rPh sb="4" eb="6">
      <t>ネンド</t>
    </rPh>
    <rPh sb="5" eb="6">
      <t>ド</t>
    </rPh>
    <phoneticPr fontId="26"/>
  </si>
  <si>
    <t>1982年度</t>
    <rPh sb="4" eb="6">
      <t>ネンド</t>
    </rPh>
    <rPh sb="5" eb="6">
      <t>ド</t>
    </rPh>
    <phoneticPr fontId="26"/>
  </si>
  <si>
    <t>1983年度</t>
    <rPh sb="4" eb="6">
      <t>ネンド</t>
    </rPh>
    <rPh sb="5" eb="6">
      <t>ド</t>
    </rPh>
    <phoneticPr fontId="26"/>
  </si>
  <si>
    <t>1984年度</t>
    <rPh sb="4" eb="6">
      <t>ネンド</t>
    </rPh>
    <rPh sb="5" eb="6">
      <t>ド</t>
    </rPh>
    <phoneticPr fontId="26"/>
  </si>
  <si>
    <t>1985年度</t>
    <rPh sb="4" eb="6">
      <t>ネンド</t>
    </rPh>
    <rPh sb="5" eb="6">
      <t>ド</t>
    </rPh>
    <phoneticPr fontId="26"/>
  </si>
  <si>
    <t>1986年度</t>
    <rPh sb="4" eb="6">
      <t>ネンド</t>
    </rPh>
    <rPh sb="5" eb="6">
      <t>ド</t>
    </rPh>
    <phoneticPr fontId="26"/>
  </si>
  <si>
    <t>1987年度</t>
    <rPh sb="4" eb="6">
      <t>ネンド</t>
    </rPh>
    <rPh sb="5" eb="6">
      <t>ド</t>
    </rPh>
    <phoneticPr fontId="26"/>
  </si>
  <si>
    <t>1988年度</t>
    <rPh sb="4" eb="6">
      <t>ネンド</t>
    </rPh>
    <rPh sb="5" eb="6">
      <t>ド</t>
    </rPh>
    <phoneticPr fontId="26"/>
  </si>
  <si>
    <t>1989年度</t>
    <rPh sb="4" eb="6">
      <t>ネンド</t>
    </rPh>
    <rPh sb="5" eb="6">
      <t>ド</t>
    </rPh>
    <phoneticPr fontId="26"/>
  </si>
  <si>
    <t>1990年度</t>
    <rPh sb="4" eb="6">
      <t>ネンド</t>
    </rPh>
    <rPh sb="5" eb="6">
      <t>ド</t>
    </rPh>
    <phoneticPr fontId="26"/>
  </si>
  <si>
    <t>1991年度</t>
    <rPh sb="4" eb="6">
      <t>ネンド</t>
    </rPh>
    <rPh sb="5" eb="6">
      <t>ド</t>
    </rPh>
    <phoneticPr fontId="26"/>
  </si>
  <si>
    <t>1992年度</t>
    <rPh sb="4" eb="6">
      <t>ネンド</t>
    </rPh>
    <rPh sb="5" eb="6">
      <t>ド</t>
    </rPh>
    <phoneticPr fontId="26"/>
  </si>
  <si>
    <t>1993年度</t>
    <rPh sb="4" eb="6">
      <t>ネンド</t>
    </rPh>
    <rPh sb="5" eb="6">
      <t>ド</t>
    </rPh>
    <phoneticPr fontId="26"/>
  </si>
  <si>
    <t>1994年度</t>
    <rPh sb="4" eb="6">
      <t>ネンド</t>
    </rPh>
    <rPh sb="5" eb="6">
      <t>ド</t>
    </rPh>
    <phoneticPr fontId="26"/>
  </si>
  <si>
    <t>1995年度</t>
    <rPh sb="4" eb="6">
      <t>ネンド</t>
    </rPh>
    <rPh sb="5" eb="6">
      <t>ド</t>
    </rPh>
    <phoneticPr fontId="26"/>
  </si>
  <si>
    <t>1996年度</t>
    <rPh sb="4" eb="6">
      <t>ネンド</t>
    </rPh>
    <rPh sb="5" eb="6">
      <t>ド</t>
    </rPh>
    <phoneticPr fontId="26"/>
  </si>
  <si>
    <t>1997年度</t>
    <rPh sb="4" eb="6">
      <t>ネンド</t>
    </rPh>
    <rPh sb="5" eb="6">
      <t>ド</t>
    </rPh>
    <phoneticPr fontId="26"/>
  </si>
  <si>
    <t>1998年度</t>
    <rPh sb="4" eb="6">
      <t>ネンド</t>
    </rPh>
    <rPh sb="5" eb="6">
      <t>ド</t>
    </rPh>
    <phoneticPr fontId="26"/>
  </si>
  <si>
    <t>1999年度</t>
    <rPh sb="4" eb="6">
      <t>ネンド</t>
    </rPh>
    <rPh sb="5" eb="6">
      <t>ド</t>
    </rPh>
    <phoneticPr fontId="26"/>
  </si>
  <si>
    <t>2000年度</t>
    <rPh sb="4" eb="6">
      <t>ネンド</t>
    </rPh>
    <rPh sb="5" eb="6">
      <t>ド</t>
    </rPh>
    <phoneticPr fontId="26"/>
  </si>
  <si>
    <t>2001年度</t>
    <rPh sb="4" eb="6">
      <t>ネンド</t>
    </rPh>
    <rPh sb="5" eb="6">
      <t>ド</t>
    </rPh>
    <phoneticPr fontId="26"/>
  </si>
  <si>
    <t>2002年度</t>
    <rPh sb="4" eb="6">
      <t>ネンド</t>
    </rPh>
    <rPh sb="5" eb="6">
      <t>ド</t>
    </rPh>
    <phoneticPr fontId="26"/>
  </si>
  <si>
    <t>2003年度</t>
    <rPh sb="4" eb="6">
      <t>ネンド</t>
    </rPh>
    <rPh sb="5" eb="6">
      <t>ド</t>
    </rPh>
    <phoneticPr fontId="26"/>
  </si>
  <si>
    <t>2004年度</t>
    <rPh sb="4" eb="6">
      <t>ネンド</t>
    </rPh>
    <rPh sb="5" eb="6">
      <t>ド</t>
    </rPh>
    <phoneticPr fontId="26"/>
  </si>
  <si>
    <t>2005年度</t>
    <rPh sb="4" eb="6">
      <t>ネンド</t>
    </rPh>
    <rPh sb="5" eb="6">
      <t>ド</t>
    </rPh>
    <phoneticPr fontId="26"/>
  </si>
  <si>
    <t>2006年度</t>
    <rPh sb="4" eb="6">
      <t>ネンド</t>
    </rPh>
    <rPh sb="5" eb="6">
      <t>ド</t>
    </rPh>
    <phoneticPr fontId="26"/>
  </si>
  <si>
    <t>2007年度</t>
    <rPh sb="4" eb="6">
      <t>ネンド</t>
    </rPh>
    <rPh sb="5" eb="6">
      <t>ド</t>
    </rPh>
    <phoneticPr fontId="26"/>
  </si>
  <si>
    <t>2008年度</t>
    <rPh sb="4" eb="6">
      <t>ネンド</t>
    </rPh>
    <rPh sb="5" eb="6">
      <t>ド</t>
    </rPh>
    <phoneticPr fontId="26"/>
  </si>
  <si>
    <t>2009年度</t>
    <rPh sb="4" eb="6">
      <t>ネンド</t>
    </rPh>
    <rPh sb="5" eb="6">
      <t>ド</t>
    </rPh>
    <phoneticPr fontId="26"/>
  </si>
  <si>
    <t>2010年度</t>
    <rPh sb="4" eb="6">
      <t>ネンド</t>
    </rPh>
    <rPh sb="5" eb="6">
      <t>ド</t>
    </rPh>
    <phoneticPr fontId="26"/>
  </si>
  <si>
    <t>2011年度</t>
    <rPh sb="4" eb="6">
      <t>ネンド</t>
    </rPh>
    <rPh sb="5" eb="6">
      <t>ド</t>
    </rPh>
    <phoneticPr fontId="26"/>
  </si>
  <si>
    <t>2012年度</t>
    <rPh sb="4" eb="6">
      <t>ネンド</t>
    </rPh>
    <rPh sb="5" eb="6">
      <t>ド</t>
    </rPh>
    <phoneticPr fontId="26"/>
  </si>
  <si>
    <t>2013年度</t>
    <rPh sb="4" eb="6">
      <t>ネンド</t>
    </rPh>
    <rPh sb="5" eb="6">
      <t>ド</t>
    </rPh>
    <phoneticPr fontId="26"/>
  </si>
  <si>
    <t>2014年度</t>
    <rPh sb="4" eb="6">
      <t>ネンド</t>
    </rPh>
    <rPh sb="5" eb="6">
      <t>ド</t>
    </rPh>
    <phoneticPr fontId="26"/>
  </si>
  <si>
    <t>2015年度</t>
    <rPh sb="4" eb="6">
      <t>ネンド</t>
    </rPh>
    <rPh sb="5" eb="6">
      <t>ド</t>
    </rPh>
    <phoneticPr fontId="26"/>
  </si>
  <si>
    <t>2016年度</t>
    <rPh sb="4" eb="6">
      <t>ネンド</t>
    </rPh>
    <rPh sb="5" eb="6">
      <t>ド</t>
    </rPh>
    <phoneticPr fontId="26"/>
  </si>
  <si>
    <t>2017年度</t>
    <rPh sb="4" eb="6">
      <t>ネンド</t>
    </rPh>
    <rPh sb="5" eb="6">
      <t>ド</t>
    </rPh>
    <phoneticPr fontId="26"/>
  </si>
  <si>
    <t>2018年度</t>
    <rPh sb="4" eb="6">
      <t>ネンド</t>
    </rPh>
    <rPh sb="5" eb="6">
      <t>ド</t>
    </rPh>
    <phoneticPr fontId="26"/>
  </si>
  <si>
    <t>2019年度</t>
    <rPh sb="4" eb="6">
      <t>ネンド</t>
    </rPh>
    <rPh sb="5" eb="6">
      <t>ド</t>
    </rPh>
    <phoneticPr fontId="26"/>
  </si>
  <si>
    <t>2020年度</t>
    <rPh sb="4" eb="6">
      <t>ネンド</t>
    </rPh>
    <rPh sb="5" eb="6">
      <t>ド</t>
    </rPh>
    <phoneticPr fontId="26"/>
  </si>
  <si>
    <t>2021年度</t>
    <rPh sb="4" eb="6">
      <t>ネンド</t>
    </rPh>
    <rPh sb="5" eb="6">
      <t>ド</t>
    </rPh>
    <phoneticPr fontId="26"/>
  </si>
  <si>
    <t>2022年度</t>
    <rPh sb="4" eb="6">
      <t>ネンド</t>
    </rPh>
    <rPh sb="5" eb="6">
      <t>ド</t>
    </rPh>
    <phoneticPr fontId="26"/>
  </si>
  <si>
    <t>2023年度</t>
    <rPh sb="4" eb="6">
      <t>ネンド</t>
    </rPh>
    <rPh sb="5" eb="6">
      <t>ド</t>
    </rPh>
    <phoneticPr fontId="26"/>
  </si>
  <si>
    <t>2024年度</t>
    <rPh sb="4" eb="6">
      <t>ネンド</t>
    </rPh>
    <rPh sb="5" eb="6">
      <t>ド</t>
    </rPh>
    <phoneticPr fontId="26"/>
  </si>
  <si>
    <t>2025年度</t>
    <rPh sb="4" eb="6">
      <t>ネンド</t>
    </rPh>
    <rPh sb="5" eb="6">
      <t>ド</t>
    </rPh>
    <phoneticPr fontId="26"/>
  </si>
  <si>
    <t>2026年度</t>
    <rPh sb="4" eb="6">
      <t>ネンド</t>
    </rPh>
    <rPh sb="5" eb="6">
      <t>ド</t>
    </rPh>
    <phoneticPr fontId="26"/>
  </si>
  <si>
    <t>2027年度</t>
    <rPh sb="4" eb="6">
      <t>ネンド</t>
    </rPh>
    <rPh sb="5" eb="6">
      <t>ド</t>
    </rPh>
    <phoneticPr fontId="26"/>
  </si>
  <si>
    <t>2028年度</t>
    <rPh sb="4" eb="6">
      <t>ネンド</t>
    </rPh>
    <rPh sb="5" eb="6">
      <t>ド</t>
    </rPh>
    <phoneticPr fontId="26"/>
  </si>
  <si>
    <t>2029年度</t>
    <rPh sb="4" eb="6">
      <t>ネンド</t>
    </rPh>
    <rPh sb="5" eb="6">
      <t>ド</t>
    </rPh>
    <phoneticPr fontId="26"/>
  </si>
  <si>
    <t>2030年度</t>
    <rPh sb="4" eb="6">
      <t>ネンド</t>
    </rPh>
    <rPh sb="5" eb="6">
      <t>ド</t>
    </rPh>
    <phoneticPr fontId="26"/>
  </si>
  <si>
    <t>2031年度</t>
    <rPh sb="4" eb="6">
      <t>ネンド</t>
    </rPh>
    <rPh sb="5" eb="6">
      <t>ド</t>
    </rPh>
    <phoneticPr fontId="26"/>
  </si>
  <si>
    <t>2032年度</t>
    <rPh sb="4" eb="6">
      <t>ネンド</t>
    </rPh>
    <rPh sb="5" eb="6">
      <t>ド</t>
    </rPh>
    <phoneticPr fontId="26"/>
  </si>
  <si>
    <t>2033年度</t>
    <rPh sb="4" eb="6">
      <t>ネンド</t>
    </rPh>
    <rPh sb="5" eb="6">
      <t>ド</t>
    </rPh>
    <phoneticPr fontId="26"/>
  </si>
  <si>
    <t>2034年度</t>
    <rPh sb="4" eb="6">
      <t>ネンド</t>
    </rPh>
    <rPh sb="5" eb="6">
      <t>ド</t>
    </rPh>
    <phoneticPr fontId="26"/>
  </si>
  <si>
    <t>2035年度</t>
    <rPh sb="4" eb="6">
      <t>ネンド</t>
    </rPh>
    <rPh sb="5" eb="6">
      <t>ド</t>
    </rPh>
    <phoneticPr fontId="26"/>
  </si>
  <si>
    <t>2036年度</t>
    <rPh sb="4" eb="6">
      <t>ネンド</t>
    </rPh>
    <rPh sb="5" eb="6">
      <t>ド</t>
    </rPh>
    <phoneticPr fontId="26"/>
  </si>
  <si>
    <t>2037年度</t>
    <rPh sb="4" eb="6">
      <t>ネンド</t>
    </rPh>
    <rPh sb="5" eb="6">
      <t>ド</t>
    </rPh>
    <phoneticPr fontId="26"/>
  </si>
  <si>
    <t>2038年度</t>
    <rPh sb="4" eb="6">
      <t>ネンド</t>
    </rPh>
    <rPh sb="5" eb="6">
      <t>ド</t>
    </rPh>
    <phoneticPr fontId="26"/>
  </si>
  <si>
    <t>2039年度</t>
    <rPh sb="4" eb="6">
      <t>ネンド</t>
    </rPh>
    <rPh sb="5" eb="6">
      <t>ド</t>
    </rPh>
    <phoneticPr fontId="26"/>
  </si>
  <si>
    <t>2040年度</t>
    <rPh sb="4" eb="6">
      <t>ネンド</t>
    </rPh>
    <rPh sb="5" eb="6">
      <t>ド</t>
    </rPh>
    <phoneticPr fontId="26"/>
  </si>
  <si>
    <t>2041年度</t>
    <rPh sb="4" eb="6">
      <t>ネンド</t>
    </rPh>
    <rPh sb="5" eb="6">
      <t>ド</t>
    </rPh>
    <phoneticPr fontId="26"/>
  </si>
  <si>
    <t>2042年度</t>
    <rPh sb="4" eb="6">
      <t>ネンド</t>
    </rPh>
    <rPh sb="5" eb="6">
      <t>ド</t>
    </rPh>
    <phoneticPr fontId="26"/>
  </si>
  <si>
    <t>2043年度</t>
    <rPh sb="4" eb="6">
      <t>ネンド</t>
    </rPh>
    <rPh sb="5" eb="6">
      <t>ド</t>
    </rPh>
    <phoneticPr fontId="26"/>
  </si>
  <si>
    <t>2044年度</t>
    <rPh sb="4" eb="6">
      <t>ネンド</t>
    </rPh>
    <rPh sb="5" eb="6">
      <t>ド</t>
    </rPh>
    <phoneticPr fontId="26"/>
  </si>
  <si>
    <t>2045年度</t>
    <rPh sb="4" eb="6">
      <t>ネンド</t>
    </rPh>
    <rPh sb="5" eb="6">
      <t>ド</t>
    </rPh>
    <phoneticPr fontId="26"/>
  </si>
  <si>
    <t>2046年度</t>
    <rPh sb="4" eb="6">
      <t>ネンド</t>
    </rPh>
    <rPh sb="5" eb="6">
      <t>ド</t>
    </rPh>
    <phoneticPr fontId="26"/>
  </si>
  <si>
    <t>2047年度</t>
    <rPh sb="4" eb="6">
      <t>ネンド</t>
    </rPh>
    <rPh sb="5" eb="6">
      <t>ド</t>
    </rPh>
    <phoneticPr fontId="26"/>
  </si>
  <si>
    <t>2048年度以降</t>
    <rPh sb="4" eb="6">
      <t>ネンド</t>
    </rPh>
    <rPh sb="5" eb="6">
      <t>ド</t>
    </rPh>
    <rPh sb="6" eb="8">
      <t>イコウ</t>
    </rPh>
    <phoneticPr fontId="26"/>
  </si>
  <si>
    <t>平成22年度</t>
    <rPh sb="0" eb="2">
      <t>ヘイセイ</t>
    </rPh>
    <phoneticPr fontId="9"/>
  </si>
  <si>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</si>
  <si>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</si>
  <si>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</si>
  <si>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</si>
  <si>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</si>
  <si>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</si>
  <si>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</si>
  <si>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</si>
  <si>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</si>
  <si>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</si>
  <si>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</si>
  <si>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</si>
  <si>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</si>
  <si>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</si>
  <si>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</si>
  <si>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</si>
  <si>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</si>
  <si>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</si>
  <si>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</si>
  <si>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</si>
  <si>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</si>
  <si>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</si>
  <si>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</si>
  <si>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</si>
  <si>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</si>
  <si>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</si>
  <si>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</si>
  <si>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カジノ管理委員会</t>
    <rPh sb="3" eb="5">
      <t>カンリ</t>
    </rPh>
    <rPh sb="5" eb="8">
      <t>イインカイ</t>
    </rPh>
    <phoneticPr fontId="9"/>
  </si>
  <si>
    <t>令和3年度行政事業レビューシート</t>
    <rPh sb="0" eb="2">
      <t>レイワ</t>
    </rPh>
    <rPh sb="3" eb="5">
      <t>ネンド</t>
    </rPh>
    <rPh sb="5" eb="7">
      <t>ギョウセイ</t>
    </rPh>
    <rPh sb="7" eb="9">
      <t>ジギョウ</t>
    </rPh>
    <phoneticPr fontId="9"/>
  </si>
  <si>
    <t>令和3年度</t>
    <rPh sb="0" eb="2">
      <t>レイワ</t>
    </rPh>
    <phoneticPr fontId="9"/>
  </si>
  <si>
    <t>令和4年度要求</t>
    <rPh sb="0" eb="2">
      <t>レイワ</t>
    </rPh>
    <rPh sb="5" eb="7">
      <t>ヨウキュウ</t>
    </rPh>
    <phoneticPr fontId="9"/>
  </si>
  <si>
    <t>令和3年度当初予算</t>
    <rPh sb="0" eb="2">
      <t>レイワ</t>
    </rPh>
    <phoneticPr fontId="9"/>
  </si>
  <si>
    <t>令和4年度要求</t>
    <rPh sb="0" eb="2">
      <t>レイワ</t>
    </rPh>
    <phoneticPr fontId="9"/>
  </si>
  <si>
    <t>令和3・4年度
予算内訳
（単位：百万円）</t>
    <rPh sb="0" eb="2">
      <t>レイワ</t>
    </rPh>
    <rPh sb="8" eb="10">
      <t>ヨサン</t>
    </rPh>
    <rPh sb="10" eb="12">
      <t>ウチワケ</t>
    </rPh>
    <phoneticPr fontId="9"/>
  </si>
  <si>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</si>
  <si>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t>
    <phoneticPr fontId="9"/>
  </si>
  <si>
    <t>府</t>
  </si>
  <si>
    <t>内閣府</t>
  </si>
  <si>
    <t>大臣官房</t>
    <rPh sb="0" eb="2">
      <t>ダイジン</t>
    </rPh>
    <rPh sb="2" eb="4">
      <t>カンボウ</t>
    </rPh>
    <phoneticPr fontId="9"/>
  </si>
  <si>
    <t>政府広報室</t>
    <rPh sb="0" eb="2">
      <t>セイフ</t>
    </rPh>
    <rPh sb="2" eb="5">
      <t>コウホウシツ</t>
    </rPh>
    <phoneticPr fontId="4"/>
  </si>
  <si>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</si>
  <si>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4"/>
  </si>
  <si>
    <t>-</t>
  </si>
  <si>
    <t>　政府広報は、政府全体の立場からテレビ、ラジオ、インターネット、新聞、雑誌等の媒体を、その特性を踏まえて活用した広報活動により、広く国民に対して政府の重要施策の内容、背景、必要性等を周知することを目的として実施している。</t>
    <rPh sb="64" eb="65">
      <t>ヒロ</t>
    </rPh>
    <rPh sb="91" eb="93">
      <t>シュウチ</t>
    </rPh>
    <phoneticPr fontId="8"/>
  </si>
  <si>
    <t>啓発広報費</t>
    <rPh sb="0" eb="2">
      <t>ケイハツ</t>
    </rPh>
    <rPh sb="2" eb="4">
      <t>コウホウ</t>
    </rPh>
    <rPh sb="4" eb="5">
      <t>ヒ</t>
    </rPh>
    <phoneticPr fontId="4"/>
  </si>
  <si>
    <t>回</t>
    <rPh sb="0" eb="1">
      <t>カイ</t>
    </rPh>
    <phoneticPr fontId="9"/>
  </si>
  <si>
    <t>万円</t>
    <rPh sb="0" eb="2">
      <t>マンエン</t>
    </rPh>
    <phoneticPr fontId="3"/>
  </si>
  <si>
    <t xml:space="preserve">   　x/y</t>
  </si>
  <si>
    <t>-</t>
    <phoneticPr fontId="9"/>
  </si>
  <si>
    <t>万円</t>
    <rPh sb="0" eb="2">
      <t>マンエン</t>
    </rPh>
    <phoneticPr fontId="5"/>
  </si>
  <si>
    <t>世論調査において、医療・年金・介護、防災、教育・子育て、景気・経済対策、税制、防犯などのテーマについて、政府広報において取り扱ってほしいという希望があるため、ニーズを反映したものといえる。</t>
    <rPh sb="0" eb="2">
      <t>ヨロン</t>
    </rPh>
    <rPh sb="2" eb="4">
      <t>チョウサ</t>
    </rPh>
    <rPh sb="21" eb="23">
      <t>キョウイク</t>
    </rPh>
    <rPh sb="24" eb="26">
      <t>コソダ</t>
    </rPh>
    <rPh sb="36" eb="38">
      <t>ゼイセイ</t>
    </rPh>
    <rPh sb="39" eb="41">
      <t>ボウハン</t>
    </rPh>
    <rPh sb="52" eb="54">
      <t>セイフ</t>
    </rPh>
    <rPh sb="54" eb="56">
      <t>コウホウ</t>
    </rPh>
    <rPh sb="60" eb="61">
      <t>ト</t>
    </rPh>
    <rPh sb="62" eb="63">
      <t>アツカ</t>
    </rPh>
    <rPh sb="71" eb="73">
      <t>キボウ</t>
    </rPh>
    <phoneticPr fontId="7"/>
  </si>
  <si>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セサク</t>
    </rPh>
    <rPh sb="17" eb="19">
      <t>ナイヨウ</t>
    </rPh>
    <rPh sb="20" eb="22">
      <t>ハイケイ</t>
    </rPh>
    <rPh sb="23" eb="26">
      <t>ヒツヨウセイ</t>
    </rPh>
    <rPh sb="26" eb="27">
      <t>トウ</t>
    </rPh>
    <rPh sb="28" eb="29">
      <t>ヒロ</t>
    </rPh>
    <rPh sb="30" eb="32">
      <t>コクミン</t>
    </rPh>
    <rPh sb="33" eb="35">
      <t>シュウチ</t>
    </rPh>
    <rPh sb="40" eb="42">
      <t>セサク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92" eb="93">
      <t>クニ</t>
    </rPh>
    <rPh sb="93" eb="95">
      <t>イガイ</t>
    </rPh>
    <rPh sb="96" eb="97">
      <t>シャ</t>
    </rPh>
    <rPh sb="98" eb="99">
      <t>ユダ</t>
    </rPh>
    <phoneticPr fontId="11"/>
  </si>
  <si>
    <t>本事業は、政府広報を効率的に実施するうえで必要不可欠であり、優先度の高い事業である。</t>
    <rPh sb="0" eb="1">
      <t>ホン</t>
    </rPh>
    <rPh sb="1" eb="3">
      <t>ジギョウ</t>
    </rPh>
    <rPh sb="5" eb="7">
      <t>セイフ</t>
    </rPh>
    <rPh sb="7" eb="9">
      <t>コウホウ</t>
    </rPh>
    <rPh sb="10" eb="13">
      <t>コウリツテキ</t>
    </rPh>
    <rPh sb="14" eb="16">
      <t>ジッシ</t>
    </rPh>
    <rPh sb="21" eb="23">
      <t>ヒツヨウ</t>
    </rPh>
    <rPh sb="23" eb="26">
      <t>フカケツ</t>
    </rPh>
    <rPh sb="30" eb="33">
      <t>ユウセンド</t>
    </rPh>
    <rPh sb="34" eb="35">
      <t>タカ</t>
    </rPh>
    <rPh sb="36" eb="38">
      <t>ジギョウ</t>
    </rPh>
    <phoneticPr fontId="7"/>
  </si>
  <si>
    <t>有</t>
  </si>
  <si>
    <t>‐</t>
  </si>
  <si>
    <t>出版諸費</t>
    <rPh sb="0" eb="2">
      <t>シュッパン</t>
    </rPh>
    <rPh sb="2" eb="4">
      <t>ショヒ</t>
    </rPh>
    <phoneticPr fontId="10"/>
  </si>
  <si>
    <t>大臣官房参事官
加藤　喜仁</t>
    <rPh sb="0" eb="2">
      <t>ダイジン</t>
    </rPh>
    <rPh sb="2" eb="4">
      <t>カンボウ</t>
    </rPh>
    <rPh sb="4" eb="7">
      <t>サンジカン</t>
    </rPh>
    <rPh sb="8" eb="10">
      <t>カトウ</t>
    </rPh>
    <rPh sb="11" eb="12">
      <t>ヨロコ</t>
    </rPh>
    <rPh sb="12" eb="13">
      <t>ジン</t>
    </rPh>
    <phoneticPr fontId="5"/>
  </si>
  <si>
    <t>新聞広告（突出し）における民間会社も含めた全社平均値以上</t>
  </si>
  <si>
    <t>出版諸費の主要媒体であ
る新聞広告（突出し）の理解度を測定指標として設定</t>
    <rPh sb="0" eb="2">
      <t>シュッパン</t>
    </rPh>
    <rPh sb="18" eb="19">
      <t>ツ</t>
    </rPh>
    <rPh sb="19" eb="20">
      <t>ダ</t>
    </rPh>
    <rPh sb="23" eb="25">
      <t>リカイ</t>
    </rPh>
    <rPh sb="25" eb="26">
      <t>ド</t>
    </rPh>
    <rPh sb="34" eb="36">
      <t>セッテイ</t>
    </rPh>
    <phoneticPr fontId="8"/>
  </si>
  <si>
    <t>J-MONITOR調査の理解度
(ビデオリサーチ社・新聞社)</t>
  </si>
  <si>
    <t>出版諸費の主要媒体であ
る新聞広告（突出し）の認知度を測定指標として設定</t>
    <rPh sb="0" eb="2">
      <t>シュッパン</t>
    </rPh>
    <rPh sb="18" eb="20">
      <t>ツキダ</t>
    </rPh>
    <rPh sb="23" eb="25">
      <t>ニンチ</t>
    </rPh>
    <rPh sb="25" eb="26">
      <t>ド</t>
    </rPh>
    <rPh sb="34" eb="36">
      <t>セッテイ</t>
    </rPh>
    <phoneticPr fontId="7"/>
  </si>
  <si>
    <t>J-MONITOR調査の認知度
(ビデオリサーチ社・新聞社)</t>
  </si>
  <si>
    <t>新聞（突出し）</t>
    <rPh sb="0" eb="2">
      <t>シンブン</t>
    </rPh>
    <rPh sb="3" eb="5">
      <t>ツキダ</t>
    </rPh>
    <phoneticPr fontId="7"/>
  </si>
  <si>
    <t>視覚障害者向け資料</t>
    <rPh sb="0" eb="2">
      <t>シカク</t>
    </rPh>
    <rPh sb="2" eb="5">
      <t>ショウガイシャ</t>
    </rPh>
    <rPh sb="5" eb="6">
      <t>ム</t>
    </rPh>
    <rPh sb="7" eb="9">
      <t>シリョウ</t>
    </rPh>
    <phoneticPr fontId="7"/>
  </si>
  <si>
    <t>新聞（突出し）　金額(x)／掲載回数(y)　　　　　　　　　　　　　</t>
    <rPh sb="0" eb="2">
      <t>シンブン</t>
    </rPh>
    <rPh sb="3" eb="5">
      <t>ツキダ</t>
    </rPh>
    <rPh sb="8" eb="10">
      <t>キンガク</t>
    </rPh>
    <rPh sb="14" eb="16">
      <t>ケイサイ</t>
    </rPh>
    <rPh sb="16" eb="18">
      <t>カイスウ</t>
    </rPh>
    <phoneticPr fontId="9"/>
  </si>
  <si>
    <t>視覚障害者向け資料　金額(x)／発行回数(y)　　　　　　　　　　　　　</t>
    <rPh sb="0" eb="2">
      <t>シカク</t>
    </rPh>
    <rPh sb="2" eb="5">
      <t>ショウガイシャ</t>
    </rPh>
    <rPh sb="5" eb="6">
      <t>ム</t>
    </rPh>
    <rPh sb="7" eb="9">
      <t>シリョウ</t>
    </rPh>
    <rPh sb="10" eb="12">
      <t>キンガク</t>
    </rPh>
    <rPh sb="16" eb="18">
      <t>ハッコウ</t>
    </rPh>
    <rPh sb="18" eb="20">
      <t>カイスウ</t>
    </rPh>
    <phoneticPr fontId="8"/>
  </si>
  <si>
    <t>729百万円
/52回</t>
    <rPh sb="3" eb="6">
      <t>ヒャクマンエン</t>
    </rPh>
    <rPh sb="10" eb="11">
      <t>カイ</t>
    </rPh>
    <phoneticPr fontId="9"/>
  </si>
  <si>
    <t>742百万円
/52回</t>
    <rPh sb="3" eb="6">
      <t>ヒャクマンエン</t>
    </rPh>
    <rPh sb="10" eb="11">
      <t>カイ</t>
    </rPh>
    <phoneticPr fontId="9"/>
  </si>
  <si>
    <t>33百万円/
6回</t>
    <rPh sb="2" eb="5">
      <t>ヒャクマンエン</t>
    </rPh>
    <rPh sb="8" eb="9">
      <t>カイ</t>
    </rPh>
    <phoneticPr fontId="11"/>
  </si>
  <si>
    <t>38百万円/
6回</t>
    <rPh sb="2" eb="5">
      <t>ヒャクマンエン</t>
    </rPh>
    <rPh sb="8" eb="9">
      <t>カイ</t>
    </rPh>
    <phoneticPr fontId="11"/>
  </si>
  <si>
    <t>国民各層が幅広く接触し、情報信頼度の高い新聞や、年齢層・性別・関心度などによりセグメントされたメディアである雑誌などの出版媒体を活用し、それぞれの特性に応じた、効果的・効率的な広報を実施することにより、政府の重要施策に対する国民の理解と協力の促進に寄与する。</t>
  </si>
  <si>
    <t>各府省庁からの広報希望等を踏まえ、真に必要な広報テーマ、訴求対象に即した媒体に限定されている。</t>
    <rPh sb="17" eb="18">
      <t>シン</t>
    </rPh>
    <rPh sb="19" eb="21">
      <t>ヒツヨウ</t>
    </rPh>
    <rPh sb="22" eb="24">
      <t>コウホウ</t>
    </rPh>
    <rPh sb="28" eb="30">
      <t>ソキュウ</t>
    </rPh>
    <rPh sb="30" eb="32">
      <t>タイショウ</t>
    </rPh>
    <rPh sb="33" eb="34">
      <t>ソク</t>
    </rPh>
    <rPh sb="36" eb="38">
      <t>バイタイ</t>
    </rPh>
    <rPh sb="39" eb="41">
      <t>ゲンテイ</t>
    </rPh>
    <phoneticPr fontId="8"/>
  </si>
  <si>
    <t>限られた予算で効率的に事業を行うため、効果測定やアンケート調査、事業者及び利用者ヒアリング等を通じ、改善点を洗い出し、次回以降の契約に活かしている。</t>
    <rPh sb="0" eb="1">
      <t>カギ</t>
    </rPh>
    <rPh sb="4" eb="6">
      <t>ヨサン</t>
    </rPh>
    <rPh sb="7" eb="10">
      <t>コウリツテキ</t>
    </rPh>
    <rPh sb="11" eb="13">
      <t>ジギョウ</t>
    </rPh>
    <rPh sb="14" eb="15">
      <t>オコナ</t>
    </rPh>
    <rPh sb="19" eb="21">
      <t>コウカ</t>
    </rPh>
    <rPh sb="21" eb="23">
      <t>ソクテイ</t>
    </rPh>
    <rPh sb="29" eb="31">
      <t>チョウサ</t>
    </rPh>
    <rPh sb="32" eb="35">
      <t>ジギョウシャ</t>
    </rPh>
    <rPh sb="35" eb="36">
      <t>オヨ</t>
    </rPh>
    <rPh sb="37" eb="40">
      <t>リヨウシャ</t>
    </rPh>
    <rPh sb="45" eb="46">
      <t>トウ</t>
    </rPh>
    <rPh sb="47" eb="48">
      <t>ツウ</t>
    </rPh>
    <rPh sb="50" eb="52">
      <t>カイゼン</t>
    </rPh>
    <rPh sb="52" eb="53">
      <t>テン</t>
    </rPh>
    <rPh sb="54" eb="55">
      <t>アラ</t>
    </rPh>
    <rPh sb="56" eb="57">
      <t>ダ</t>
    </rPh>
    <rPh sb="59" eb="61">
      <t>ジカイ</t>
    </rPh>
    <rPh sb="61" eb="63">
      <t>イコウ</t>
    </rPh>
    <rPh sb="64" eb="66">
      <t>ケイヤク</t>
    </rPh>
    <rPh sb="67" eb="68">
      <t>イ</t>
    </rPh>
    <phoneticPr fontId="8"/>
  </si>
  <si>
    <t>概ね成果目標を達成している。</t>
    <rPh sb="0" eb="1">
      <t>オオム</t>
    </rPh>
    <rPh sb="2" eb="4">
      <t>セイカ</t>
    </rPh>
    <rPh sb="4" eb="6">
      <t>モクヒョウ</t>
    </rPh>
    <rPh sb="7" eb="9">
      <t>タッセイ</t>
    </rPh>
    <phoneticPr fontId="10"/>
  </si>
  <si>
    <t>見込みに見合ったものとなっている。</t>
    <rPh sb="0" eb="2">
      <t>ミコミ</t>
    </rPh>
    <rPh sb="4" eb="6">
      <t>ミア</t>
    </rPh>
    <phoneticPr fontId="8"/>
  </si>
  <si>
    <t>成果物については、「政府広報オンライン」に集約し、2次利用している。</t>
    <rPh sb="0" eb="3">
      <t>セイカブツ</t>
    </rPh>
    <rPh sb="10" eb="12">
      <t>セイフ</t>
    </rPh>
    <rPh sb="12" eb="14">
      <t>コウホウ</t>
    </rPh>
    <rPh sb="21" eb="23">
      <t>シュウヤク</t>
    </rPh>
    <rPh sb="26" eb="27">
      <t>ジ</t>
    </rPh>
    <rPh sb="27" eb="29">
      <t>リヨウ</t>
    </rPh>
    <phoneticPr fontId="8"/>
  </si>
  <si>
    <t>0005</t>
    <phoneticPr fontId="9"/>
  </si>
  <si>
    <t>0010</t>
    <phoneticPr fontId="9"/>
  </si>
  <si>
    <t>0009</t>
    <phoneticPr fontId="9"/>
  </si>
  <si>
    <t>0004</t>
    <phoneticPr fontId="9"/>
  </si>
  <si>
    <t>0003</t>
    <phoneticPr fontId="9"/>
  </si>
  <si>
    <t>広告費</t>
    <rPh sb="0" eb="3">
      <t>コウコクヒ</t>
    </rPh>
    <phoneticPr fontId="9"/>
  </si>
  <si>
    <t>新聞（突出し）広告の掲載</t>
    <phoneticPr fontId="9"/>
  </si>
  <si>
    <t>A.㈱電通</t>
    <rPh sb="3" eb="5">
      <t>デンツウ</t>
    </rPh>
    <phoneticPr fontId="9"/>
  </si>
  <si>
    <t>B.㈱アドバンスクリエイティブ</t>
    <phoneticPr fontId="9"/>
  </si>
  <si>
    <t>制作費</t>
    <rPh sb="0" eb="2">
      <t>セイサク</t>
    </rPh>
    <rPh sb="2" eb="3">
      <t>ヒ</t>
    </rPh>
    <phoneticPr fontId="9"/>
  </si>
  <si>
    <t>外部委託</t>
    <rPh sb="0" eb="2">
      <t>ガイブ</t>
    </rPh>
    <rPh sb="2" eb="4">
      <t>イタク</t>
    </rPh>
    <phoneticPr fontId="9"/>
  </si>
  <si>
    <t>新聞（突出し）広告の掲載の一部</t>
    <rPh sb="13" eb="15">
      <t>イチブ</t>
    </rPh>
    <phoneticPr fontId="9"/>
  </si>
  <si>
    <t>C.高速録音㈱</t>
    <rPh sb="2" eb="4">
      <t>コウソク</t>
    </rPh>
    <rPh sb="4" eb="6">
      <t>ロクオン</t>
    </rPh>
    <phoneticPr fontId="9"/>
  </si>
  <si>
    <t>役務費</t>
    <rPh sb="0" eb="3">
      <t>エキムヒ</t>
    </rPh>
    <phoneticPr fontId="9"/>
  </si>
  <si>
    <t>視覚障害者等向け政府広報資料の点訳・点字印刷等</t>
    <phoneticPr fontId="9"/>
  </si>
  <si>
    <t>E.㈱廣済堂</t>
    <rPh sb="3" eb="6">
      <t>コウサイドウ</t>
    </rPh>
    <phoneticPr fontId="9"/>
  </si>
  <si>
    <t>G. ㈱精美堂</t>
    <rPh sb="4" eb="5">
      <t>セイ</t>
    </rPh>
    <rPh sb="5" eb="6">
      <t>ビ</t>
    </rPh>
    <rPh sb="6" eb="7">
      <t>ドウ</t>
    </rPh>
    <phoneticPr fontId="9"/>
  </si>
  <si>
    <t>L.メモリーテック㈱</t>
    <phoneticPr fontId="9"/>
  </si>
  <si>
    <t>M.㈱帆風</t>
    <rPh sb="3" eb="4">
      <t>ホ</t>
    </rPh>
    <phoneticPr fontId="9"/>
  </si>
  <si>
    <t>㈱電通</t>
    <rPh sb="1" eb="3">
      <t>デンツウ</t>
    </rPh>
    <phoneticPr fontId="9"/>
  </si>
  <si>
    <t>新聞（突出し）広告の掲載</t>
    <phoneticPr fontId="9"/>
  </si>
  <si>
    <t>㈱読売ｴｰｼﾞｪﾝｼｰ</t>
    <rPh sb="1" eb="3">
      <t>ヨミウリ</t>
    </rPh>
    <phoneticPr fontId="9"/>
  </si>
  <si>
    <t>㈱博報堂</t>
    <rPh sb="1" eb="4">
      <t>ハクホウドウ</t>
    </rPh>
    <phoneticPr fontId="9"/>
  </si>
  <si>
    <t>㈱毎日広告社</t>
    <rPh sb="1" eb="3">
      <t>マイニチ</t>
    </rPh>
    <rPh sb="3" eb="6">
      <t>コウコクシャ</t>
    </rPh>
    <phoneticPr fontId="9"/>
  </si>
  <si>
    <t>㈱ｱﾄﾞﾊﾞﾝｽｸﾘｴｲﾃｨﾌﾞ</t>
    <phoneticPr fontId="9"/>
  </si>
  <si>
    <t>-</t>
    <phoneticPr fontId="9"/>
  </si>
  <si>
    <t>高速録音㈱</t>
    <rPh sb="0" eb="2">
      <t>コウソク</t>
    </rPh>
    <rPh sb="2" eb="4">
      <t>ロクオン</t>
    </rPh>
    <phoneticPr fontId="9"/>
  </si>
  <si>
    <t>（福）日本点字図書館</t>
    <rPh sb="1" eb="2">
      <t>フク</t>
    </rPh>
    <rPh sb="3" eb="5">
      <t>ニホン</t>
    </rPh>
    <rPh sb="5" eb="7">
      <t>テンジ</t>
    </rPh>
    <rPh sb="7" eb="10">
      <t>トショカン</t>
    </rPh>
    <phoneticPr fontId="9"/>
  </si>
  <si>
    <t>D.（福）日本点字図書館</t>
    <rPh sb="3" eb="4">
      <t>フク</t>
    </rPh>
    <rPh sb="5" eb="7">
      <t>ニホン</t>
    </rPh>
    <rPh sb="7" eb="9">
      <t>テンジ</t>
    </rPh>
    <rPh sb="9" eb="12">
      <t>トショカン</t>
    </rPh>
    <phoneticPr fontId="9"/>
  </si>
  <si>
    <t>㈱廣済堂</t>
    <phoneticPr fontId="9"/>
  </si>
  <si>
    <t>メモリーテック㈱</t>
    <phoneticPr fontId="9"/>
  </si>
  <si>
    <t>㈱帆風</t>
    <phoneticPr fontId="9"/>
  </si>
  <si>
    <t>視覚障害者等向け政府広報資料に関するアンケート調査</t>
    <phoneticPr fontId="9"/>
  </si>
  <si>
    <t>F</t>
    <phoneticPr fontId="9"/>
  </si>
  <si>
    <t>H</t>
    <phoneticPr fontId="9"/>
  </si>
  <si>
    <t>☑</t>
  </si>
  <si>
    <t>㈱博報堂プロダクツ</t>
    <rPh sb="1" eb="4">
      <t>ハクホウドウ</t>
    </rPh>
    <phoneticPr fontId="9"/>
  </si>
  <si>
    <t>-</t>
    <phoneticPr fontId="9"/>
  </si>
  <si>
    <t>㈱精美堂</t>
    <rPh sb="1" eb="2">
      <t>セイ</t>
    </rPh>
    <rPh sb="2" eb="3">
      <t>ビ</t>
    </rPh>
    <rPh sb="3" eb="4">
      <t>ドウ</t>
    </rPh>
    <phoneticPr fontId="9"/>
  </si>
  <si>
    <t>㈱ソキウス</t>
    <phoneticPr fontId="9"/>
  </si>
  <si>
    <t>個人Ａ</t>
    <rPh sb="0" eb="2">
      <t>コジン</t>
    </rPh>
    <phoneticPr fontId="9"/>
  </si>
  <si>
    <t>-</t>
    <phoneticPr fontId="9"/>
  </si>
  <si>
    <t>個人Ｂ</t>
    <rPh sb="0" eb="2">
      <t>コジン</t>
    </rPh>
    <phoneticPr fontId="9"/>
  </si>
  <si>
    <t>㈱シグマ・セブン</t>
    <phoneticPr fontId="9"/>
  </si>
  <si>
    <t>視覚障害者等向け政府広報資料の利活用促進（サピエ）</t>
    <rPh sb="15" eb="18">
      <t>リカツヨウ</t>
    </rPh>
    <rPh sb="18" eb="20">
      <t>ソクシン</t>
    </rPh>
    <phoneticPr fontId="9"/>
  </si>
  <si>
    <t>視覚障害者等向け政府広報資料の利活用促進（デイマガ）</t>
    <rPh sb="15" eb="18">
      <t>リカツヨウ</t>
    </rPh>
    <rPh sb="18" eb="20">
      <t>ソクシン</t>
    </rPh>
    <phoneticPr fontId="9"/>
  </si>
  <si>
    <t>視覚障害者等向け政府広報資料の音声広報ＣＤジャケット背表紙（バックインレイ）制作及び封入</t>
    <phoneticPr fontId="9"/>
  </si>
  <si>
    <t>一般競争入札（最低価格）で調達しており、価格面での競争性を確保することにより経費の効率化に努めていることから、妥当である。</t>
    <rPh sb="0" eb="2">
      <t>イッパン</t>
    </rPh>
    <rPh sb="2" eb="4">
      <t>キョウソウ</t>
    </rPh>
    <rPh sb="4" eb="6">
      <t>ニュウサツ</t>
    </rPh>
    <rPh sb="7" eb="9">
      <t>サイテイ</t>
    </rPh>
    <rPh sb="9" eb="11">
      <t>カカク</t>
    </rPh>
    <rPh sb="13" eb="15">
      <t>チョウタツ</t>
    </rPh>
    <phoneticPr fontId="10"/>
  </si>
  <si>
    <t>760百万円
/52回</t>
    <phoneticPr fontId="9"/>
  </si>
  <si>
    <t>・新聞（突出し）及び視覚障害者向け資料の事業者選定について、一部、一者応札となった。</t>
    <rPh sb="1" eb="3">
      <t>シンブン</t>
    </rPh>
    <rPh sb="4" eb="6">
      <t>ツキダ</t>
    </rPh>
    <rPh sb="8" eb="9">
      <t>オヨ</t>
    </rPh>
    <rPh sb="20" eb="23">
      <t>ジギョウシャ</t>
    </rPh>
    <rPh sb="23" eb="25">
      <t>センテイ</t>
    </rPh>
    <rPh sb="30" eb="32">
      <t>イチブ</t>
    </rPh>
    <rPh sb="33" eb="34">
      <t>イチ</t>
    </rPh>
    <rPh sb="34" eb="35">
      <t>シャ</t>
    </rPh>
    <rPh sb="35" eb="37">
      <t>オウサツ</t>
    </rPh>
    <phoneticPr fontId="10"/>
  </si>
  <si>
    <t>24百万円
/6回</t>
    <phoneticPr fontId="9"/>
  </si>
  <si>
    <t>重要施策に関する広報理解度（新聞）</t>
    <rPh sb="14" eb="16">
      <t>シンブン</t>
    </rPh>
    <phoneticPr fontId="9"/>
  </si>
  <si>
    <t>無</t>
  </si>
  <si>
    <t>一般競争入札（最低価格）により調達していることから競争性が確保されているため、妥当である。　　
なお、本事業では、一者応札となったものが２件あったことから、入札に参加可能な事業者の事前調査を実施するとともに、入札公示掲示に関する周知を徹底する等の改善を行っている。</t>
    <rPh sb="7" eb="9">
      <t>サイテイ</t>
    </rPh>
    <rPh sb="9" eb="11">
      <t>カカク</t>
    </rPh>
    <phoneticPr fontId="10"/>
  </si>
  <si>
    <t>新聞（突出し）広告の原稿制作等</t>
    <rPh sb="0" eb="2">
      <t>シンブン</t>
    </rPh>
    <rPh sb="3" eb="5">
      <t>ツキダ</t>
    </rPh>
    <rPh sb="7" eb="9">
      <t>コウコク</t>
    </rPh>
    <rPh sb="10" eb="12">
      <t>ゲンコウ</t>
    </rPh>
    <rPh sb="12" eb="14">
      <t>セイサク</t>
    </rPh>
    <rPh sb="14" eb="15">
      <t>トウ</t>
    </rPh>
    <phoneticPr fontId="9"/>
  </si>
  <si>
    <t>新聞（突出し）広告の原稿制作等の一部</t>
    <rPh sb="0" eb="2">
      <t>シンブン</t>
    </rPh>
    <rPh sb="3" eb="5">
      <t>ツキダ</t>
    </rPh>
    <rPh sb="7" eb="9">
      <t>コウコク</t>
    </rPh>
    <rPh sb="10" eb="12">
      <t>ゲンコウ</t>
    </rPh>
    <rPh sb="12" eb="14">
      <t>セイサク</t>
    </rPh>
    <rPh sb="14" eb="15">
      <t>トウ</t>
    </rPh>
    <rPh sb="16" eb="18">
      <t>イチブ</t>
    </rPh>
    <phoneticPr fontId="9"/>
  </si>
  <si>
    <t>視覚障害者等向け政府広報資料の制作等</t>
    <rPh sb="0" eb="2">
      <t>シカク</t>
    </rPh>
    <rPh sb="2" eb="4">
      <t>ショウガイ</t>
    </rPh>
    <rPh sb="4" eb="5">
      <t>シャ</t>
    </rPh>
    <rPh sb="5" eb="6">
      <t>トウ</t>
    </rPh>
    <rPh sb="6" eb="7">
      <t>ム</t>
    </rPh>
    <rPh sb="8" eb="10">
      <t>セイフ</t>
    </rPh>
    <rPh sb="10" eb="12">
      <t>コウホウ</t>
    </rPh>
    <rPh sb="12" eb="14">
      <t>シリョウ</t>
    </rPh>
    <rPh sb="15" eb="17">
      <t>セイサク</t>
    </rPh>
    <rPh sb="17" eb="18">
      <t>トウ</t>
    </rPh>
    <phoneticPr fontId="9"/>
  </si>
  <si>
    <t>視覚障害者等向け政府広報資料の制作等の一部</t>
    <rPh sb="0" eb="2">
      <t>シカク</t>
    </rPh>
    <rPh sb="2" eb="4">
      <t>ショウガイ</t>
    </rPh>
    <rPh sb="4" eb="5">
      <t>シャ</t>
    </rPh>
    <rPh sb="5" eb="6">
      <t>トウ</t>
    </rPh>
    <rPh sb="6" eb="7">
      <t>ム</t>
    </rPh>
    <rPh sb="8" eb="10">
      <t>セイフ</t>
    </rPh>
    <rPh sb="10" eb="12">
      <t>コウホウ</t>
    </rPh>
    <rPh sb="12" eb="14">
      <t>シリョウ</t>
    </rPh>
    <rPh sb="15" eb="17">
      <t>セイサク</t>
    </rPh>
    <rPh sb="17" eb="18">
      <t>トウ</t>
    </rPh>
    <rPh sb="19" eb="21">
      <t>イチブ</t>
    </rPh>
    <phoneticPr fontId="9"/>
  </si>
  <si>
    <t>新聞（突出し）広告の原稿制作等</t>
    <rPh sb="14" eb="15">
      <t>トウ</t>
    </rPh>
    <phoneticPr fontId="9"/>
  </si>
  <si>
    <t>視覚障害者等向け政府広報資料の制作等</t>
    <rPh sb="17" eb="18">
      <t>トウ</t>
    </rPh>
    <phoneticPr fontId="9"/>
  </si>
  <si>
    <t>新聞（突出し）広告の制作等の一部</t>
    <rPh sb="10" eb="12">
      <t>セイサク</t>
    </rPh>
    <rPh sb="12" eb="13">
      <t>トウ</t>
    </rPh>
    <rPh sb="14" eb="16">
      <t>イチブ</t>
    </rPh>
    <phoneticPr fontId="9"/>
  </si>
  <si>
    <t>視覚障害者等向け政府広報資料の制作等の一部</t>
    <rPh sb="17" eb="18">
      <t>トウ</t>
    </rPh>
    <rPh sb="19" eb="21">
      <t>イチブ</t>
    </rPh>
    <phoneticPr fontId="9"/>
  </si>
  <si>
    <t>758百万円
/52回</t>
    <phoneticPr fontId="9"/>
  </si>
  <si>
    <t>35百万円
/6回</t>
    <phoneticPr fontId="9"/>
  </si>
  <si>
    <t>（新聞（突出し））令和2年度の調達は一社応札となったことから、入札に参加可能な事業者の事前調査を実施するとともに、入札公示掲示に関する周知を徹底し、事業者の入札参入機会の拡大を図ったことにより、令和3年度の調達については、複数者の応札となり改善されている。
（視覚障害者向け資料）令和2年度も一者応札への対応として、業務を分割しての入札の実施や入札方法の変更など大幅な見直しを行ったところではあるが、結果として従前から入札参加への阻害要因となっていた「点訳・点字印刷業務」が一者応札となったことを踏まえ、令和3年度の調達に当たっては、入札に参加可能な事業者の事前調査を実施するとともに、入札公示掲示に関する周知を徹底する等の対応を行った。しかし、「点訳・点字印刷業務」は請負可能な事業者の絶対数が少なく、引き続き一者応札となっている。令和4年度の調達に向けて、入札参加資格の見直しに関する検討や点字・点訳事業者の掘り起こしを積極的に行い、競争性の確保に努める。</t>
    <rPh sb="1" eb="3">
      <t>シンブン</t>
    </rPh>
    <rPh sb="4" eb="6">
      <t>ツキダ</t>
    </rPh>
    <rPh sb="9" eb="11">
      <t>レイワ</t>
    </rPh>
    <rPh sb="12" eb="13">
      <t>ネン</t>
    </rPh>
    <rPh sb="13" eb="14">
      <t>ド</t>
    </rPh>
    <rPh sb="15" eb="17">
      <t>チョウタツ</t>
    </rPh>
    <rPh sb="18" eb="20">
      <t>イッシャ</t>
    </rPh>
    <rPh sb="20" eb="22">
      <t>オウサツ</t>
    </rPh>
    <rPh sb="88" eb="89">
      <t>ハカ</t>
    </rPh>
    <rPh sb="97" eb="99">
      <t>レイワ</t>
    </rPh>
    <rPh sb="100" eb="101">
      <t>ネン</t>
    </rPh>
    <rPh sb="101" eb="102">
      <t>ド</t>
    </rPh>
    <rPh sb="103" eb="105">
      <t>チョウタツ</t>
    </rPh>
    <rPh sb="111" eb="113">
      <t>フクスウ</t>
    </rPh>
    <rPh sb="113" eb="114">
      <t>シャ</t>
    </rPh>
    <rPh sb="115" eb="117">
      <t>オウサツ</t>
    </rPh>
    <rPh sb="120" eb="122">
      <t>カイゼン</t>
    </rPh>
    <rPh sb="130" eb="132">
      <t>シカク</t>
    </rPh>
    <rPh sb="132" eb="135">
      <t>ショウガイシャ</t>
    </rPh>
    <rPh sb="135" eb="136">
      <t>ム</t>
    </rPh>
    <rPh sb="137" eb="139">
      <t>シリョウ</t>
    </rPh>
    <rPh sb="140" eb="142">
      <t>レイワ</t>
    </rPh>
    <rPh sb="143" eb="144">
      <t>ネン</t>
    </rPh>
    <rPh sb="158" eb="160">
      <t>ギョウム</t>
    </rPh>
    <rPh sb="161" eb="163">
      <t>ブンカツ</t>
    </rPh>
    <rPh sb="166" eb="168">
      <t>ニュウサツ</t>
    </rPh>
    <rPh sb="169" eb="171">
      <t>ジッシ</t>
    </rPh>
    <rPh sb="172" eb="174">
      <t>ニュウサツ</t>
    </rPh>
    <rPh sb="174" eb="176">
      <t>ホウホウ</t>
    </rPh>
    <rPh sb="177" eb="179">
      <t>ヘンコウ</t>
    </rPh>
    <rPh sb="181" eb="183">
      <t>オオハバ</t>
    </rPh>
    <rPh sb="184" eb="186">
      <t>ミナオ</t>
    </rPh>
    <rPh sb="188" eb="189">
      <t>オコナ</t>
    </rPh>
    <rPh sb="200" eb="202">
      <t>ケッカ</t>
    </rPh>
    <rPh sb="205" eb="207">
      <t>ジュウゼン</t>
    </rPh>
    <rPh sb="209" eb="211">
      <t>ニュウサツ</t>
    </rPh>
    <rPh sb="211" eb="213">
      <t>サンカ</t>
    </rPh>
    <rPh sb="231" eb="233">
      <t>インサツ</t>
    </rPh>
    <rPh sb="237" eb="238">
      <t>イッ</t>
    </rPh>
    <rPh sb="238" eb="239">
      <t>シャ</t>
    </rPh>
    <rPh sb="239" eb="241">
      <t>オウサツ</t>
    </rPh>
    <rPh sb="248" eb="249">
      <t>フ</t>
    </rPh>
    <rPh sb="252" eb="254">
      <t>レイワ</t>
    </rPh>
    <rPh sb="255" eb="257">
      <t>ネンド</t>
    </rPh>
    <rPh sb="258" eb="260">
      <t>チョウタツ</t>
    </rPh>
    <rPh sb="261" eb="262">
      <t>ア</t>
    </rPh>
    <rPh sb="329" eb="331">
      <t>インサツ</t>
    </rPh>
    <rPh sb="352" eb="353">
      <t>ヒ</t>
    </rPh>
    <rPh sb="354" eb="355">
      <t>ツヅ</t>
    </rPh>
    <rPh sb="367" eb="369">
      <t>レイワ</t>
    </rPh>
    <rPh sb="370" eb="371">
      <t>ネン</t>
    </rPh>
    <rPh sb="376" eb="377">
      <t>ム</t>
    </rPh>
    <phoneticPr fontId="10"/>
  </si>
  <si>
    <t>２．政府広報</t>
    <rPh sb="2" eb="4">
      <t>セイフ</t>
    </rPh>
    <rPh sb="4" eb="6">
      <t>コウホウ</t>
    </rPh>
    <phoneticPr fontId="9"/>
  </si>
  <si>
    <t>２．政府広報の戦略的な展開</t>
    <rPh sb="2" eb="4">
      <t>セイフ</t>
    </rPh>
    <rPh sb="4" eb="6">
      <t>コウホウ</t>
    </rPh>
    <rPh sb="7" eb="9">
      <t>センリャク</t>
    </rPh>
    <rPh sb="9" eb="10">
      <t>テキ</t>
    </rPh>
    <rPh sb="11" eb="13">
      <t>テンカイ</t>
    </rPh>
    <phoneticPr fontId="9"/>
  </si>
  <si>
    <t>令和3年度公開プロセス（内閣府）「出版諸費」での指摘を踏まえ、令和4年度概算要求では、令和3年度当初予算における放送諸費、出版諸費、事業諸費を統合し、国内広報経費としたため。</t>
    <phoneticPr fontId="9"/>
  </si>
  <si>
    <t xml:space="preserve">令和3年度公開プロセス
評価結果：事業全体の抜本的な改善
・平成28年度のレビューでの指摘事項を受けて、様々な対策が講じられてきたこと自体は理解するが、前回論議の焦点であった新聞の扱いについては多くの課題が残されており、メディアの動向の現状を踏まえ、更なる見直しが改めて必要ではないか。その際には、最新のメディアごとのコストパフォーマンスも考慮することが必要である。
・また、現在行っている新聞広告の効果検証方法に限界があることは明白であり、新たな手法の採用を促したい。
・視覚障害者の対応は必要なものであるが、聴覚などの他の障害を持つ者、また、日本語の不自由な外国人等も含め、現在、いわば広報の死角になっている部分についても検討を加えるべきではないか。
・政府広報を全体として把握して施策を進めるべきものと、５年前にも指摘されたところである。事業の名称にこだわるものではないものの、今回、レビュー対象が「出版諸費」のみでありながら、資料・説明は放送諸費その他に及んだことから見ても、事業の立て方を見直すべきではないか。
</t>
    <rPh sb="0" eb="2">
      <t>レイワ</t>
    </rPh>
    <phoneticPr fontId="9"/>
  </si>
  <si>
    <t>公開プロセスの結果を踏まえ、政府広報全体の事業の見直しを行い、概算要求に反映させること。</t>
    <rPh sb="14" eb="16">
      <t>セイフ</t>
    </rPh>
    <rPh sb="16" eb="18">
      <t>コウホウ</t>
    </rPh>
    <rPh sb="18" eb="20">
      <t>ゼンタイ</t>
    </rPh>
    <phoneticPr fontId="9"/>
  </si>
  <si>
    <t>縮減</t>
  </si>
  <si>
    <t>公開プロセスでの指摘等を踏まえた対応は下記のとおり。
・新聞突出し広告について、メディアの動向の現状を踏まえ、実施予定分量について削減し、概算要求に反映させる。
・現在行っている新聞広告の効果検証方法に限界があるという指摘を踏まえ、新たな効果検証方法を検討していく。
・視覚障害のほか聴覚障害など他の様々な障害を持つ方、日本語の不自由な在日外国人、高齢者などのあらゆる方が必要とするときに、必要な情報に接することができるよう、アクセシビリティ及びユーザビリティに十分に配慮した政府広報の実施に努める。
・事業の立て方を見直すべきとの指摘を踏まえ、令和4年度概算要求では、令和3年度当初予算における放送諸費、出版諸費、事業諸費を統合し、国内広報経費とした。</t>
    <rPh sb="16" eb="18">
      <t>タイオウ</t>
    </rPh>
    <rPh sb="19" eb="21">
      <t>カキ</t>
    </rPh>
    <phoneticPr fontId="9"/>
  </si>
  <si>
    <t>・政府広報オンラインURL（https://www.gov-online.go.jp/index.html）
・落札率は、他の契約の予定価格を類推されるおそれがあるため記載していない。
平成28年度公開プロセス
結果：事業全体の抜本的な改善
取りまとめコメント：情報手段が非常に多様化している中で、紙媒体による広報への国民のニーズを分析することが必要である。それを踏まえて、各メディア、各広報手段の位置付けの再検討が必要であり、また、それぞれの場合において、的確な効果測定がなされるように大幅な見直しが必要である。
対応状況の概要：
・視覚障害者向け広報資料について、執行実績を踏まえた予算額に見直し。
・新聞記事下広告及び雑誌広告等については、機動的展開のために、より効果的なクロスメディアでの活用によることとして予算額を削減。</t>
    <rPh sb="56" eb="58">
      <t>ラクサツ</t>
    </rPh>
    <rPh sb="58" eb="59">
      <t>リツ</t>
    </rPh>
    <rPh sb="61" eb="62">
      <t>ホカ</t>
    </rPh>
    <rPh sb="63" eb="65">
      <t>ケイヤク</t>
    </rPh>
    <rPh sb="66" eb="68">
      <t>ヨテイ</t>
    </rPh>
    <rPh sb="68" eb="70">
      <t>カカク</t>
    </rPh>
    <rPh sb="71" eb="73">
      <t>ルイスイ</t>
    </rPh>
    <rPh sb="84" eb="86">
      <t>キサイ</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</si>
  <si>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</si>
  <si>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　国民全般に対して、新聞広告（突出し）、視覚障害者等に対して、視覚障害者等向けの広報媒体を用いて広報を行っている。
　新聞突出し広告は、各紙に毎週１回、簡潔に分かりやすく、行動を喚起するテーマに適しているという特性を活かした広報として活用している。併せて、健常者に比べ文字や映像情報が得にくい視覚障害者等に対して、政府の重要施策等に係る情報の幅広い普及を図るために、音声広報ＣＤと点字・大活字広報誌を配布している。　
　なお、令和4年度概算要求より、令和3年度当初予算における放送諸費、出版諸費、事業諸費を統合し、国内広報経費とした。
　・変更後の事業名：国内広報経費
　・変更後の事業番号：内閣府 新22-0001</t>
    <rPh sb="1" eb="3">
      <t>コクミン</t>
    </rPh>
    <rPh sb="3" eb="5">
      <t>ゼンパン</t>
    </rPh>
    <rPh sb="6" eb="7">
      <t>タイ</t>
    </rPh>
    <rPh sb="10" eb="12">
      <t>シンブン</t>
    </rPh>
    <rPh sb="12" eb="14">
      <t>コウコク</t>
    </rPh>
    <rPh sb="15" eb="17">
      <t>ツキダシ</t>
    </rPh>
    <rPh sb="20" eb="22">
      <t>シカク</t>
    </rPh>
    <rPh sb="22" eb="25">
      <t>ショウガイシャ</t>
    </rPh>
    <rPh sb="25" eb="26">
      <t>トウ</t>
    </rPh>
    <rPh sb="27" eb="28">
      <t>タイ</t>
    </rPh>
    <rPh sb="31" eb="33">
      <t>シカク</t>
    </rPh>
    <rPh sb="33" eb="36">
      <t>ショウガイシャ</t>
    </rPh>
    <rPh sb="36" eb="37">
      <t>トウ</t>
    </rPh>
    <rPh sb="37" eb="38">
      <t>ム</t>
    </rPh>
    <rPh sb="40" eb="42">
      <t>コウホウ</t>
    </rPh>
    <rPh sb="42" eb="44">
      <t>バイタイ</t>
    </rPh>
    <rPh sb="45" eb="46">
      <t>モチ</t>
    </rPh>
    <rPh sb="48" eb="50">
      <t>コウホウ</t>
    </rPh>
    <rPh sb="51" eb="52">
      <t>オコナ</t>
    </rPh>
    <rPh sb="76" eb="78">
      <t>カンケツ</t>
    </rPh>
    <rPh sb="108" eb="109">
      <t>イ</t>
    </rPh>
    <rPh sb="112" eb="114">
      <t>コウホウ</t>
    </rPh>
    <rPh sb="117" eb="119">
      <t>カツヨウ</t>
    </rPh>
    <rPh sb="124" eb="125">
      <t>アワ</t>
    </rPh>
    <rPh sb="171" eb="173">
      <t>ハバヒロ</t>
    </rPh>
    <rPh sb="174" eb="176">
      <t>フキュウ</t>
    </rPh>
    <rPh sb="177" eb="178">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</si>
</sst>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1" fillId="0" borderId="0">
      <alignment vertical="center"/>
    </xf>
  </cellStyleXfs>
  <cellXfs count="769">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lignment vertical="center"/>
    </xf>
    <xf numFmtId="0" fontId="0" fillId="0" borderId="0" xfId="0" applyBorder="1">
      <alignment vertical="center"/>
    </xf>
    <xf numFmtId="0" fontId="10" fillId="0" borderId="0" xfId="0" applyFont="1" applyBorder="1" applyAlignment="1">
      <alignment vertical="center"/>
    </xf>
    <xf numFmtId="0" fontId="27" fillId="0" borderId="11" xfId="0" applyFont="1" applyBorder="1">
      <alignment vertical="center"/>
    </xf>
    <xf numFmtId="0" fontId="27" fillId="0" borderId="0" xfId="0" applyFont="1">
      <alignment vertical="center"/>
    </xf>
    <xf numFmtId="0" fontId="30" fillId="0" borderId="11" xfId="0" applyFont="1" applyBorder="1" applyAlignment="1">
      <alignment horizontal="justify" vertical="center" wrapText="1"/>
    </xf>
    <xf numFmtId="0" fontId="28" fillId="0" borderId="11" xfId="0" applyFont="1" applyBorder="1" applyAlignment="1" applyProtection="1">
      <alignment horizontal="center" vertical="center"/>
      <protection locked="0"/>
    </xf>
    <xf numFmtId="0" fontId="0" fillId="0" borderId="0" xfId="0" applyAlignment="1">
      <alignment horizontal="center" vertical="center"/>
    </xf>
    <xf numFmtId="0" fontId="27" fillId="0" borderId="11" xfId="0" applyFont="1" applyBorder="1" applyAlignment="1" applyProtection="1">
      <alignment horizontal="center" vertical="center"/>
      <protection locked="0"/>
    </xf>
    <xf numFmtId="0" fontId="27" fillId="0" borderId="11" xfId="4" applyFont="1" applyBorder="1" applyAlignment="1">
      <alignment vertical="center" wrapText="1"/>
    </xf>
    <xf numFmtId="0" fontId="27" fillId="0" borderId="0" xfId="0" applyFont="1" applyAlignment="1">
      <alignment horizontal="center" vertical="center"/>
    </xf>
    <xf numFmtId="0" fontId="27" fillId="0" borderId="0" xfId="0" applyFont="1" applyBorder="1">
      <alignmen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28" fillId="7" borderId="11" xfId="0" applyFont="1" applyFill="1" applyBorder="1" applyAlignment="1">
      <alignment horizontal="center" vertical="center"/>
    </xf>
    <xf numFmtId="0" fontId="27" fillId="7" borderId="11" xfId="0" applyFont="1" applyFill="1" applyBorder="1" applyAlignment="1">
      <alignment horizontal="center" vertical="center"/>
    </xf>
    <xf numFmtId="0" fontId="30" fillId="7" borderId="11" xfId="0" applyFont="1" applyFill="1" applyBorder="1" applyAlignment="1">
      <alignment horizontal="center" vertical="center" wrapText="1"/>
    </xf>
    <xf numFmtId="0" fontId="0" fillId="3" borderId="0" xfId="0" applyFill="1">
      <alignment vertical="center"/>
    </xf>
    <xf numFmtId="0" fontId="27" fillId="3" borderId="11" xfId="0" applyFont="1" applyFill="1" applyBorder="1">
      <alignment vertical="center"/>
    </xf>
    <xf numFmtId="0" fontId="27" fillId="3" borderId="0" xfId="0" applyFont="1" applyFill="1">
      <alignment vertical="center"/>
    </xf>
    <xf numFmtId="0" fontId="9" fillId="3" borderId="0" xfId="0" applyFont="1" applyFill="1" applyBorder="1">
      <alignment vertical="center"/>
    </xf>
    <xf numFmtId="0" fontId="9" fillId="3" borderId="11" xfId="0" applyFont="1" applyFill="1" applyBorder="1">
      <alignment vertical="center"/>
    </xf>
    <xf numFmtId="0" fontId="9" fillId="3" borderId="0" xfId="0" applyFont="1" applyFill="1">
      <alignment vertical="center"/>
    </xf>
    <xf numFmtId="0" fontId="7" fillId="0" borderId="0" xfId="4">
      <alignment vertical="center"/>
    </xf>
    <xf numFmtId="0" fontId="7" fillId="0" borderId="0" xfId="4" applyFont="1">
      <alignment vertical="center"/>
    </xf>
    <xf numFmtId="0" fontId="31" fillId="3" borderId="11" xfId="0" applyFont="1" applyFill="1" applyBorder="1">
      <alignment vertical="center"/>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15"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7" fillId="0" borderId="0" xfId="0" applyFont="1" applyAlignment="1">
      <alignment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4" applyFont="1" applyAlignment="1">
      <alignment vertical="center" wrapText="1"/>
    </xf>
    <xf numFmtId="0" fontId="7" fillId="0" borderId="0" xfId="4" applyFont="1" applyAlignment="1">
      <alignment horizontal="left" vertical="center" wrapText="1"/>
    </xf>
    <xf numFmtId="0" fontId="7" fillId="0" borderId="0" xfId="4" applyFont="1" applyAlignment="1">
      <alignment horizontal="center" vertical="center" wrapText="1"/>
    </xf>
    <xf numFmtId="0" fontId="10" fillId="0" borderId="0" xfId="4" applyFont="1" applyBorder="1" applyAlignment="1">
      <alignment horizontal="left" vertical="center" wrapText="1"/>
    </xf>
    <xf numFmtId="0" fontId="22" fillId="0" borderId="0" xfId="4" applyFont="1" applyAlignment="1">
      <alignment horizontal="left" vertical="center" wrapText="1"/>
    </xf>
    <xf numFmtId="0" fontId="9"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4" fillId="5" borderId="14" xfId="0" applyFont="1" applyFill="1" applyBorder="1" applyAlignment="1" applyProtection="1">
      <alignment horizontal="center" vertical="center" wrapText="1"/>
    </xf>
    <xf numFmtId="178" fontId="24" fillId="5" borderId="95" xfId="0" applyNumberFormat="1" applyFont="1" applyFill="1" applyBorder="1" applyAlignment="1" applyProtection="1">
      <alignment vertical="center" wrapText="1"/>
      <protection locked="0"/>
    </xf>
    <xf numFmtId="0" fontId="24" fillId="5" borderId="20" xfId="0" applyFont="1" applyFill="1" applyBorder="1" applyAlignment="1" applyProtection="1">
      <alignment horizontal="center" vertical="center" wrapText="1"/>
    </xf>
    <xf numFmtId="178" fontId="24"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5"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8" fillId="0" borderId="0" xfId="0" applyFont="1" applyBorder="1" applyAlignment="1" applyProtection="1">
      <alignment horizontal="center" vertical="center"/>
      <protection locked="0"/>
    </xf>
    <xf numFmtId="0" fontId="27" fillId="0" borderId="0" xfId="0" applyFont="1" applyFill="1" applyBorder="1">
      <alignment vertical="center"/>
    </xf>
    <xf numFmtId="0" fontId="30" fillId="0" borderId="11" xfId="0" applyFont="1" applyFill="1" applyBorder="1" applyAlignment="1">
      <alignment horizontal="justify" vertical="center" wrapText="1"/>
    </xf>
    <xf numFmtId="0" fontId="28" fillId="0" borderId="41" xfId="0" applyFont="1" applyBorder="1" applyAlignment="1" applyProtection="1">
      <alignment horizontal="center" vertical="center"/>
      <protection locked="0"/>
    </xf>
    <xf numFmtId="0" fontId="27" fillId="0" borderId="41" xfId="0" applyFont="1" applyFill="1" applyBorder="1">
      <alignment vertical="center"/>
    </xf>
    <xf numFmtId="0" fontId="33" fillId="0" borderId="0" xfId="0" applyFont="1" applyAlignment="1">
      <alignment vertical="center" wrapText="1"/>
    </xf>
    <xf numFmtId="0" fontId="9" fillId="3" borderId="26" xfId="0" applyFont="1" applyFill="1" applyBorder="1">
      <alignment vertical="center"/>
    </xf>
    <xf numFmtId="0" fontId="9" fillId="3" borderId="26" xfId="0" applyFont="1" applyFill="1" applyBorder="1" applyAlignment="1">
      <alignment vertical="center" wrapText="1"/>
    </xf>
    <xf numFmtId="0" fontId="34" fillId="0" borderId="0" xfId="0" applyFont="1" applyFill="1">
      <alignment vertical="center"/>
    </xf>
    <xf numFmtId="0" fontId="24" fillId="5" borderId="0" xfId="0" applyFont="1" applyFill="1" applyBorder="1" applyAlignment="1" applyProtection="1">
      <alignment vertical="center" wrapText="1"/>
      <protection locked="0"/>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7" fillId="0" borderId="25" xfId="0" applyFont="1" applyFill="1" applyBorder="1" applyAlignment="1" applyProtection="1">
      <alignment horizontal="center" vertical="center" wrapText="1"/>
    </xf>
    <xf numFmtId="0" fontId="9" fillId="3" borderId="11" xfId="0" applyFont="1" applyFill="1" applyBorder="1" applyAlignment="1">
      <alignment horizontal="left" vertical="center"/>
    </xf>
    <xf numFmtId="0" fontId="0" fillId="5" borderId="135" xfId="0"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7" fillId="0" borderId="0" xfId="0" applyFont="1" applyProtection="1">
      <alignment vertical="center"/>
      <protection locked="0"/>
    </xf>
    <xf numFmtId="0" fontId="0" fillId="5" borderId="99"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0" borderId="82" xfId="0" applyBorder="1">
      <alignment vertical="center"/>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34" xfId="0" applyNumberFormat="1" applyFont="1" applyFill="1" applyBorder="1" applyAlignment="1" applyProtection="1">
      <alignment horizontal="left" vertical="center" wrapText="1"/>
      <protection locked="0"/>
    </xf>
    <xf numFmtId="49" fontId="24" fillId="0" borderId="26" xfId="0" applyNumberFormat="1" applyFont="1" applyFill="1" applyBorder="1" applyAlignment="1" applyProtection="1">
      <alignment horizontal="left" vertical="center" wrapText="1"/>
      <protection locked="0"/>
    </xf>
    <xf numFmtId="179" fontId="27" fillId="0" borderId="25"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8" fontId="27" fillId="0" borderId="26" xfId="0" applyNumberFormat="1"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4" fillId="0" borderId="40" xfId="0" applyNumberFormat="1" applyFont="1" applyFill="1" applyBorder="1" applyAlignment="1" applyProtection="1">
      <alignment horizontal="left" vertical="center" wrapText="1"/>
      <protection locked="0"/>
    </xf>
    <xf numFmtId="49" fontId="24" fillId="0" borderId="41" xfId="0" applyNumberFormat="1" applyFont="1" applyFill="1" applyBorder="1" applyAlignment="1" applyProtection="1">
      <alignment horizontal="left" vertical="center" wrapText="1"/>
      <protection locked="0"/>
    </xf>
    <xf numFmtId="49" fontId="24" fillId="0" borderId="42" xfId="0" applyNumberFormat="1"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9" fillId="2" borderId="44"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14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3" borderId="24"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7" fillId="6" borderId="120" xfId="0" applyFont="1" applyFill="1" applyBorder="1" applyAlignment="1">
      <alignment horizontal="center" vertical="center" wrapText="1"/>
    </xf>
    <xf numFmtId="0" fontId="17" fillId="6" borderId="126" xfId="0" applyFont="1" applyFill="1" applyBorder="1" applyAlignment="1">
      <alignment horizontal="center" vertical="center" wrapText="1"/>
    </xf>
    <xf numFmtId="0" fontId="23" fillId="0" borderId="7" xfId="0" applyFont="1" applyFill="1" applyBorder="1" applyAlignment="1" applyProtection="1">
      <alignment horizontal="center" vertical="center"/>
      <protection locked="0"/>
    </xf>
    <xf numFmtId="179" fontId="23"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8"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8" fontId="23" fillId="0" borderId="7" xfId="0" applyNumberFormat="1" applyFont="1" applyFill="1" applyBorder="1" applyAlignment="1" applyProtection="1">
      <alignment horizontal="center" vertical="center"/>
      <protection locked="0"/>
    </xf>
    <xf numFmtId="0" fontId="12" fillId="2" borderId="107" xfId="3" applyFont="1" applyFill="1" applyBorder="1" applyAlignment="1" applyProtection="1">
      <alignment horizontal="right" vertical="center"/>
    </xf>
    <xf numFmtId="0" fontId="12" fillId="2" borderId="9" xfId="3" applyFont="1" applyFill="1" applyBorder="1" applyAlignment="1" applyProtection="1">
      <alignment horizontal="right" vertical="center"/>
    </xf>
    <xf numFmtId="0" fontId="22" fillId="0" borderId="9" xfId="0" applyFont="1" applyFill="1" applyBorder="1" applyAlignment="1" applyProtection="1">
      <alignment horizontal="center" vertical="center"/>
      <protection locked="0"/>
    </xf>
    <xf numFmtId="0" fontId="16" fillId="2" borderId="90" xfId="3" applyFont="1" applyFill="1" applyBorder="1" applyAlignment="1" applyProtection="1">
      <alignment horizontal="center" vertical="center" wrapText="1"/>
    </xf>
    <xf numFmtId="0" fontId="16"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17" fillId="3" borderId="86" xfId="0" applyFont="1" applyFill="1" applyBorder="1" applyAlignment="1">
      <alignment horizontal="center" vertical="center" wrapText="1"/>
    </xf>
    <xf numFmtId="0" fontId="17" fillId="3" borderId="14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9" fillId="3" borderId="40" xfId="0" applyFont="1" applyFill="1" applyBorder="1" applyAlignment="1">
      <alignment horizontal="center" vertical="center" textRotation="255" wrapText="1"/>
    </xf>
    <xf numFmtId="0" fontId="19" fillId="3" borderId="45" xfId="0" applyFont="1" applyFill="1" applyBorder="1" applyAlignment="1">
      <alignment horizontal="center" vertical="center" textRotation="255" wrapText="1"/>
    </xf>
    <xf numFmtId="0" fontId="19" fillId="3" borderId="63" xfId="0" applyFont="1" applyFill="1" applyBorder="1" applyAlignment="1">
      <alignment horizontal="center" vertical="center" textRotation="255" wrapText="1"/>
    </xf>
    <xf numFmtId="0" fontId="19" fillId="3" borderId="46" xfId="0" applyFont="1" applyFill="1" applyBorder="1" applyAlignment="1">
      <alignment horizontal="center" vertical="center" textRotation="255" wrapText="1"/>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5"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2" borderId="133" xfId="0" applyFont="1" applyFill="1" applyBorder="1" applyAlignment="1">
      <alignment horizontal="center" vertical="center"/>
    </xf>
    <xf numFmtId="0" fontId="0" fillId="3" borderId="14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9"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13"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3"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0" fontId="0" fillId="0" borderId="16"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15"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4"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177" fontId="0" fillId="0" borderId="34" xfId="0" applyNumberFormat="1" applyFont="1" applyFill="1" applyBorder="1" applyAlignment="1" applyProtection="1">
      <alignment horizontal="right" vertical="center"/>
    </xf>
    <xf numFmtId="177" fontId="0" fillId="0" borderId="96" xfId="0" applyNumberFormat="1" applyFont="1" applyFill="1" applyBorder="1" applyAlignment="1" applyProtection="1">
      <alignment horizontal="right" vertical="center"/>
      <protection locked="0"/>
    </xf>
    <xf numFmtId="176" fontId="0" fillId="5" borderId="11" xfId="0" applyNumberFormat="1" applyFont="1" applyFill="1" applyBorder="1" applyAlignment="1" applyProtection="1">
      <alignment horizontal="left" vertical="center" wrapText="1"/>
      <protection locked="0"/>
    </xf>
    <xf numFmtId="0" fontId="21" fillId="4" borderId="49" xfId="0" applyFont="1" applyFill="1" applyBorder="1" applyAlignment="1">
      <alignment horizontal="center" vertical="center" wrapText="1"/>
    </xf>
    <xf numFmtId="0" fontId="21" fillId="4" borderId="50"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17" fillId="6" borderId="75" xfId="0" applyFont="1" applyFill="1" applyBorder="1" applyAlignment="1">
      <alignment horizontal="center" vertical="center" wrapText="1"/>
    </xf>
    <xf numFmtId="0" fontId="17" fillId="6" borderId="76" xfId="0" applyFont="1" applyFill="1" applyBorder="1" applyAlignment="1">
      <alignment horizontal="center" vertical="center" wrapText="1"/>
    </xf>
    <xf numFmtId="0" fontId="17" fillId="6" borderId="98" xfId="0" applyFont="1" applyFill="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xf>
    <xf numFmtId="0" fontId="15" fillId="0" borderId="62" xfId="0" applyFont="1" applyBorder="1" applyAlignment="1">
      <alignment horizontal="center" vertical="center"/>
    </xf>
    <xf numFmtId="0" fontId="23" fillId="0" borderId="84" xfId="0" applyFont="1" applyFill="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23" fillId="0" borderId="85"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5" fillId="0" borderId="42"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38" xfId="0" applyFont="1" applyFill="1" applyBorder="1" applyAlignment="1" applyProtection="1">
      <alignment horizontal="center" vertical="center" shrinkToFit="1"/>
      <protection locked="0"/>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17"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9" fontId="0" fillId="0" borderId="11" xfId="0" applyNumberFormat="1"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5" fillId="0" borderId="66" xfId="1" applyFont="1" applyFill="1" applyBorder="1" applyAlignment="1" applyProtection="1">
      <alignment horizontal="left" vertical="top" wrapText="1"/>
      <protection locked="0"/>
    </xf>
    <xf numFmtId="0" fontId="15" fillId="0" borderId="17" xfId="1" applyFont="1" applyFill="1" applyBorder="1" applyAlignment="1" applyProtection="1">
      <alignment horizontal="left" vertical="top" wrapText="1"/>
      <protection locked="0"/>
    </xf>
    <xf numFmtId="0" fontId="15" fillId="0" borderId="31" xfId="1" applyFont="1" applyFill="1" applyBorder="1" applyAlignment="1" applyProtection="1">
      <alignment horizontal="left" vertical="top" wrapText="1"/>
      <protection locked="0"/>
    </xf>
    <xf numFmtId="0" fontId="16"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0"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44"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16" fillId="2" borderId="42" xfId="3" applyFont="1" applyFill="1" applyBorder="1" applyAlignment="1" applyProtection="1">
      <alignment horizontal="center" vertical="center" wrapText="1"/>
    </xf>
    <xf numFmtId="0" fontId="15" fillId="0" borderId="33" xfId="1" applyFont="1" applyFill="1" applyBorder="1" applyAlignment="1" applyProtection="1">
      <alignment horizontal="left" vertical="top" wrapText="1"/>
      <protection locked="0"/>
    </xf>
    <xf numFmtId="0" fontId="15" fillId="0" borderId="25" xfId="1" applyFont="1" applyFill="1" applyBorder="1" applyAlignment="1" applyProtection="1">
      <alignment horizontal="left" vertical="top" wrapText="1"/>
      <protection locked="0"/>
    </xf>
    <xf numFmtId="0" fontId="15" fillId="0" borderId="34" xfId="1" applyFont="1" applyFill="1" applyBorder="1" applyAlignment="1" applyProtection="1">
      <alignment horizontal="left" vertical="top" wrapText="1"/>
      <protection locked="0"/>
    </xf>
    <xf numFmtId="0" fontId="13" fillId="0" borderId="87" xfId="3" applyFont="1" applyFill="1" applyBorder="1" applyAlignment="1" applyProtection="1">
      <alignment horizontal="center" vertical="center" wrapText="1"/>
    </xf>
    <xf numFmtId="0" fontId="13" fillId="0" borderId="88" xfId="3" applyFont="1" applyFill="1" applyBorder="1" applyAlignment="1" applyProtection="1">
      <alignment horizontal="center" vertical="center" wrapText="1"/>
    </xf>
    <xf numFmtId="177" fontId="0" fillId="0" borderId="92" xfId="0" applyNumberFormat="1" applyFont="1" applyFill="1" applyBorder="1" applyAlignment="1">
      <alignment horizontal="right" vertical="center"/>
    </xf>
    <xf numFmtId="0" fontId="17" fillId="2" borderId="132" xfId="0" applyFont="1" applyFill="1" applyBorder="1" applyAlignment="1">
      <alignment horizontal="center" vertical="center" wrapText="1"/>
    </xf>
    <xf numFmtId="0" fontId="17" fillId="2" borderId="133" xfId="0" applyFont="1" applyFill="1" applyBorder="1" applyAlignment="1">
      <alignment horizontal="center" vertical="center"/>
    </xf>
    <xf numFmtId="0" fontId="17" fillId="2" borderId="144"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6" fillId="0" borderId="73"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4" fillId="6" borderId="42" xfId="3" applyFont="1" applyFill="1" applyBorder="1" applyAlignment="1" applyProtection="1">
      <alignment horizontal="center" vertical="center" wrapText="1"/>
    </xf>
    <xf numFmtId="0" fontId="16" fillId="0" borderId="40" xfId="3" applyFont="1" applyFill="1" applyBorder="1" applyAlignment="1" applyProtection="1">
      <alignment horizontal="center" vertical="center"/>
      <protection locked="0"/>
    </xf>
    <xf numFmtId="0" fontId="16" fillId="0" borderId="42" xfId="3" applyFont="1" applyFill="1" applyBorder="1" applyAlignment="1" applyProtection="1">
      <alignment horizontal="center" vertical="center"/>
      <protection locked="0"/>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7" fillId="6" borderId="26" xfId="3" applyFont="1" applyFill="1" applyBorder="1" applyAlignment="1" applyProtection="1">
      <alignment horizontal="center" vertical="center" wrapText="1"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14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21" fillId="2" borderId="4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2" borderId="44" xfId="0" applyFont="1" applyFill="1" applyBorder="1" applyAlignment="1">
      <alignment horizontal="center" vertical="center" textRotation="255" wrapText="1"/>
    </xf>
    <xf numFmtId="0" fontId="17" fillId="2" borderId="41"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17"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16" fillId="2" borderId="18" xfId="3" applyFont="1" applyFill="1" applyBorder="1" applyAlignment="1" applyProtection="1">
      <alignment horizontal="center" vertical="center" wrapText="1"/>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7"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177" fontId="0" fillId="5" borderId="34" xfId="0" applyNumberFormat="1" applyFont="1" applyFill="1" applyBorder="1" applyAlignment="1" applyProtection="1">
      <alignment horizontal="center" vertical="center" shrinkToFit="1"/>
      <protection locked="0"/>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7" fillId="3" borderId="44"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8" fillId="0" borderId="84" xfId="1" applyFont="1" applyFill="1" applyBorder="1" applyAlignment="1" applyProtection="1">
      <alignment horizontal="left" vertical="center" wrapText="1" shrinkToFit="1"/>
      <protection locked="0"/>
    </xf>
    <xf numFmtId="0" fontId="18" fillId="0" borderId="50" xfId="1" applyFont="1" applyFill="1" applyBorder="1" applyAlignment="1" applyProtection="1">
      <alignment horizontal="left" vertical="center" wrapText="1" shrinkToFit="1"/>
      <protection locked="0"/>
    </xf>
    <xf numFmtId="0" fontId="18" fillId="0" borderId="85" xfId="1" applyFont="1" applyFill="1" applyBorder="1" applyAlignment="1" applyProtection="1">
      <alignment horizontal="left" vertical="center" wrapText="1" shrinkToFit="1"/>
      <protection locked="0"/>
    </xf>
    <xf numFmtId="0" fontId="13"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5"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3"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4" fillId="6" borderId="44" xfId="3" applyFont="1" applyFill="1" applyBorder="1" applyAlignment="1" applyProtection="1">
      <alignment horizontal="center" vertical="center" wrapText="1" shrinkToFit="1"/>
    </xf>
    <xf numFmtId="0" fontId="14" fillId="6" borderId="41" xfId="3" applyFont="1" applyFill="1" applyBorder="1" applyAlignment="1" applyProtection="1">
      <alignment horizontal="center" vertical="center" wrapText="1" shrinkToFit="1"/>
    </xf>
    <xf numFmtId="0" fontId="14"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3"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41" xfId="2" applyFont="1" applyFill="1" applyBorder="1" applyAlignment="1" applyProtection="1">
      <alignment horizontal="left" vertical="center" wrapText="1" shrinkToFit="1"/>
      <protection locked="0"/>
    </xf>
    <xf numFmtId="0" fontId="16" fillId="0" borderId="62" xfId="2" applyFont="1" applyFill="1" applyBorder="1" applyAlignment="1" applyProtection="1">
      <alignment horizontal="left" vertical="center" wrapText="1" shrinkToFit="1"/>
      <protection locked="0"/>
    </xf>
    <xf numFmtId="0" fontId="13" fillId="2" borderId="49" xfId="3" applyFont="1" applyFill="1" applyBorder="1" applyAlignment="1" applyProtection="1">
      <alignment horizontal="center" vertical="center"/>
    </xf>
    <xf numFmtId="0" fontId="13" fillId="2" borderId="50" xfId="3" applyFont="1" applyFill="1" applyBorder="1" applyAlignment="1" applyProtection="1">
      <alignment horizontal="center" vertical="center"/>
    </xf>
    <xf numFmtId="0" fontId="17" fillId="2" borderId="32" xfId="3" applyFont="1" applyFill="1" applyBorder="1" applyAlignment="1" applyProtection="1">
      <alignment horizontal="center" vertical="center"/>
    </xf>
    <xf numFmtId="0" fontId="17" fillId="2" borderId="25" xfId="3" applyFont="1" applyFill="1" applyBorder="1" applyAlignment="1" applyProtection="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7" fillId="2" borderId="115" xfId="0" applyFont="1" applyFill="1" applyBorder="1" applyAlignment="1">
      <alignment horizontal="center" vertical="center"/>
    </xf>
    <xf numFmtId="0" fontId="17" fillId="2" borderId="94" xfId="0" applyFont="1" applyFill="1" applyBorder="1" applyAlignment="1">
      <alignment horizontal="center" vertical="center"/>
    </xf>
    <xf numFmtId="0" fontId="17" fillId="2" borderId="116"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66" xfId="0" applyFont="1" applyFill="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177" fontId="0" fillId="0" borderId="30" xfId="0" applyNumberFormat="1" applyFont="1" applyFill="1" applyBorder="1" applyAlignment="1" applyProtection="1">
      <alignment horizontal="center" vertical="center"/>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7"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7"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4" fillId="5" borderId="109" xfId="0" applyFont="1" applyFill="1" applyBorder="1" applyAlignment="1" applyProtection="1">
      <alignment horizontal="left" vertical="center" wrapText="1"/>
      <protection locked="0"/>
    </xf>
    <xf numFmtId="0" fontId="24" fillId="5" borderId="14" xfId="0" applyFont="1" applyFill="1" applyBorder="1" applyAlignment="1" applyProtection="1">
      <alignment horizontal="left" vertical="center" wrapText="1"/>
      <protection locked="0"/>
    </xf>
    <xf numFmtId="0" fontId="24" fillId="5" borderId="15" xfId="0" applyFont="1" applyFill="1" applyBorder="1" applyAlignment="1" applyProtection="1">
      <alignment horizontal="left" vertical="center" wrapText="1"/>
      <protection locked="0"/>
    </xf>
    <xf numFmtId="0" fontId="24" fillId="5" borderId="74" xfId="0" applyFont="1" applyFill="1" applyBorder="1" applyAlignment="1" applyProtection="1">
      <alignment horizontal="left" vertical="center" wrapText="1"/>
      <protection locked="0"/>
    </xf>
    <xf numFmtId="0" fontId="24" fillId="5" borderId="20" xfId="0" applyFont="1" applyFill="1" applyBorder="1" applyAlignment="1" applyProtection="1">
      <alignment horizontal="left" vertical="center" wrapText="1"/>
      <protection locked="0"/>
    </xf>
    <xf numFmtId="0" fontId="24" fillId="5" borderId="67" xfId="0" applyFont="1" applyFill="1" applyBorder="1" applyAlignment="1" applyProtection="1">
      <alignment horizontal="left" vertical="center" wrapText="1"/>
      <protection locked="0"/>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24" fillId="5" borderId="72"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wrapText="1"/>
      <protection locked="0"/>
    </xf>
    <xf numFmtId="0" fontId="24" fillId="5" borderId="95" xfId="0" applyFont="1" applyFill="1" applyBorder="1" applyAlignment="1" applyProtection="1">
      <alignment horizontal="center" vertical="center" wrapText="1"/>
      <protection locked="0"/>
    </xf>
    <xf numFmtId="0" fontId="24" fillId="5" borderId="10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177" fontId="0" fillId="0" borderId="127" xfId="0" applyNumberFormat="1" applyFont="1" applyFill="1" applyBorder="1" applyAlignment="1" applyProtection="1">
      <alignment horizontal="center" vertical="center" shrinkToFit="1"/>
      <protection locked="0"/>
    </xf>
    <xf numFmtId="0" fontId="20"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9" fontId="24" fillId="5" borderId="14" xfId="0" applyNumberFormat="1" applyFont="1" applyFill="1" applyBorder="1" applyAlignment="1" applyProtection="1">
      <alignment horizontal="center" vertical="center" wrapText="1"/>
      <protection locked="0"/>
    </xf>
    <xf numFmtId="0" fontId="24" fillId="5" borderId="72" xfId="0" applyFont="1" applyFill="1" applyBorder="1" applyAlignment="1">
      <alignment horizontal="center" vertical="center" wrapText="1"/>
    </xf>
    <xf numFmtId="0" fontId="24" fillId="5" borderId="95" xfId="0" applyFont="1" applyFill="1" applyBorder="1" applyAlignment="1">
      <alignment horizontal="center" vertical="center" wrapText="1"/>
    </xf>
    <xf numFmtId="0" fontId="24" fillId="5" borderId="109" xfId="0" applyFont="1" applyFill="1" applyBorder="1" applyAlignment="1" applyProtection="1">
      <alignment horizontal="right" vertical="center" wrapText="1"/>
      <protection locked="0"/>
    </xf>
    <xf numFmtId="0" fontId="24" fillId="5" borderId="14" xfId="0" applyFont="1" applyFill="1" applyBorder="1" applyAlignment="1" applyProtection="1">
      <alignment horizontal="right" vertical="center" wrapTex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5" fillId="2" borderId="24" xfId="0" applyFont="1" applyFill="1" applyBorder="1" applyAlignment="1">
      <alignment horizontal="center" vertical="center" wrapText="1" shrinkToFit="1"/>
    </xf>
    <xf numFmtId="0" fontId="25" fillId="2" borderId="25" xfId="0" applyFont="1" applyFill="1" applyBorder="1" applyAlignment="1">
      <alignment horizontal="center" vertical="center" shrinkToFit="1"/>
    </xf>
    <xf numFmtId="0" fontId="25" fillId="2" borderId="26" xfId="0" applyFont="1" applyFill="1" applyBorder="1" applyAlignment="1">
      <alignment horizontal="center" vertical="center" shrinkToFit="1"/>
    </xf>
    <xf numFmtId="49" fontId="0" fillId="0" borderId="127" xfId="0" applyNumberFormat="1" applyFont="1" applyFill="1" applyBorder="1" applyAlignment="1" applyProtection="1">
      <alignment horizontal="center" vertical="center" shrinkToFit="1"/>
      <protection locked="0"/>
    </xf>
    <xf numFmtId="0" fontId="27" fillId="0" borderId="24" xfId="0" applyFont="1" applyFill="1" applyBorder="1" applyAlignment="1" applyProtection="1">
      <alignment vertical="center" wrapText="1"/>
      <protection locked="0"/>
    </xf>
    <xf numFmtId="0" fontId="27" fillId="0" borderId="25" xfId="0" applyFont="1" applyFill="1" applyBorder="1" applyAlignment="1" applyProtection="1">
      <alignment vertical="center" wrapText="1"/>
      <protection locked="0"/>
    </xf>
    <xf numFmtId="0" fontId="27" fillId="0" borderId="26" xfId="0" applyFont="1" applyFill="1" applyBorder="1" applyAlignment="1" applyProtection="1">
      <alignment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2" borderId="47" xfId="3" applyFont="1" applyFill="1" applyBorder="1" applyAlignment="1" applyProtection="1">
      <alignment horizontal="center" vertical="center" wrapText="1" shrinkToFit="1"/>
    </xf>
    <xf numFmtId="0" fontId="17" fillId="2" borderId="17" xfId="3" applyFont="1" applyFill="1" applyBorder="1" applyAlignment="1" applyProtection="1">
      <alignment horizontal="center" vertical="center" wrapText="1" shrinkToFit="1"/>
    </xf>
    <xf numFmtId="0" fontId="17"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7" fillId="3" borderId="81"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17"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20" fillId="2" borderId="40" xfId="0" applyFont="1" applyFill="1" applyBorder="1" applyAlignment="1">
      <alignment horizontal="center" vertical="center" wrapText="1" shrinkToFit="1"/>
    </xf>
    <xf numFmtId="0" fontId="13" fillId="2" borderId="32" xfId="3" applyFont="1" applyFill="1" applyBorder="1" applyAlignment="1" applyProtection="1">
      <alignment horizontal="center" vertical="center" wrapText="1"/>
    </xf>
    <xf numFmtId="0" fontId="13" fillId="2" borderId="25" xfId="3" applyFont="1" applyFill="1" applyBorder="1" applyAlignment="1" applyProtection="1">
      <alignment horizontal="center" vertical="center" wrapText="1"/>
    </xf>
    <xf numFmtId="0" fontId="16" fillId="2" borderId="14" xfId="3" applyFont="1" applyFill="1" applyBorder="1" applyAlignment="1" applyProtection="1">
      <alignment horizontal="center" vertical="center" wrapText="1"/>
    </xf>
    <xf numFmtId="0" fontId="16" fillId="2" borderId="15" xfId="3" applyFont="1" applyFill="1" applyBorder="1" applyAlignment="1" applyProtection="1">
      <alignment horizontal="center" vertical="center" wrapText="1"/>
    </xf>
    <xf numFmtId="0" fontId="17" fillId="4" borderId="44"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9"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6"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3" xfId="3" applyFont="1" applyFill="1" applyBorder="1" applyAlignment="1" applyProtection="1">
      <alignment horizontal="center" vertical="center" wrapText="1"/>
    </xf>
    <xf numFmtId="0" fontId="16" fillId="0" borderId="33" xfId="1" applyFont="1" applyFill="1" applyBorder="1" applyAlignment="1" applyProtection="1">
      <alignment horizontal="left" vertical="center" wrapText="1" shrinkToFit="1"/>
    </xf>
    <xf numFmtId="0" fontId="16" fillId="0" borderId="25" xfId="1" applyFont="1" applyFill="1" applyBorder="1" applyAlignment="1" applyProtection="1">
      <alignment horizontal="left" vertical="center" wrapText="1" shrinkToFit="1"/>
    </xf>
    <xf numFmtId="0" fontId="16" fillId="0" borderId="34" xfId="1" applyFont="1" applyFill="1" applyBorder="1" applyAlignment="1" applyProtection="1">
      <alignment horizontal="left" vertical="center" wrapText="1" shrinkToFit="1"/>
    </xf>
    <xf numFmtId="0" fontId="20" fillId="2" borderId="24" xfId="0" applyFont="1" applyFill="1" applyBorder="1" applyAlignment="1">
      <alignment horizontal="center" vertical="center" shrinkToFi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7" xfId="0" applyFont="1" applyFill="1" applyBorder="1" applyAlignment="1">
      <alignment horizontal="center" vertical="center"/>
    </xf>
    <xf numFmtId="0" fontId="17" fillId="4" borderId="4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0" fillId="0" borderId="31" xfId="0" applyFont="1" applyBorder="1" applyAlignment="1" applyProtection="1">
      <alignment horizontal="left" vertical="center" wrapText="1"/>
      <protection locked="0"/>
    </xf>
    <xf numFmtId="0" fontId="19" fillId="3" borderId="81" xfId="0" applyFont="1" applyFill="1" applyBorder="1" applyAlignment="1">
      <alignment horizontal="center" vertical="center" textRotation="255" wrapText="1"/>
    </xf>
    <xf numFmtId="0" fontId="19" fillId="3" borderId="139" xfId="0" applyFont="1" applyFill="1" applyBorder="1" applyAlignment="1">
      <alignment horizontal="center" vertical="center" textRotation="255" wrapText="1"/>
    </xf>
    <xf numFmtId="0" fontId="19" fillId="3" borderId="3" xfId="0" applyFont="1" applyFill="1" applyBorder="1" applyAlignment="1">
      <alignment horizontal="center" vertical="center" textRotation="255" wrapText="1"/>
    </xf>
    <xf numFmtId="0" fontId="19" fillId="3" borderId="89" xfId="0" applyFont="1" applyFill="1" applyBorder="1" applyAlignment="1">
      <alignment horizontal="center" vertical="center" textRotation="255" wrapText="1"/>
    </xf>
    <xf numFmtId="0" fontId="19" fillId="3" borderId="68" xfId="0" applyFont="1" applyFill="1" applyBorder="1" applyAlignment="1">
      <alignment horizontal="center" vertical="center" textRotation="255" wrapText="1"/>
    </xf>
    <xf numFmtId="0" fontId="19" fillId="3" borderId="146" xfId="0" applyFont="1" applyFill="1" applyBorder="1" applyAlignment="1">
      <alignment horizontal="center" vertical="center" textRotation="255"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32" fillId="2" borderId="90" xfId="3" applyFont="1" applyFill="1" applyBorder="1" applyAlignment="1" applyProtection="1">
      <alignment horizontal="center" vertical="center" wrapText="1"/>
    </xf>
    <xf numFmtId="0" fontId="32" fillId="2" borderId="11" xfId="3" applyFont="1" applyFill="1" applyBorder="1" applyAlignment="1" applyProtection="1">
      <alignment horizontal="center" vertical="center" wrapText="1"/>
    </xf>
    <xf numFmtId="0" fontId="15" fillId="2" borderId="86"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85" xfId="0" applyFont="1" applyFill="1" applyBorder="1" applyAlignment="1">
      <alignment horizontal="center" vertical="center"/>
    </xf>
    <xf numFmtId="0" fontId="15" fillId="2" borderId="51"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0" fillId="2" borderId="24" xfId="0" applyFont="1" applyFill="1" applyBorder="1" applyAlignment="1">
      <alignment horizontal="center" vertical="center" wrapText="1" shrinkToFit="1"/>
    </xf>
    <xf numFmtId="0" fontId="20" fillId="2" borderId="25" xfId="0" applyFont="1" applyFill="1" applyBorder="1" applyAlignment="1">
      <alignment horizontal="center" vertical="center" wrapText="1" shrinkToFit="1"/>
    </xf>
    <xf numFmtId="0" fontId="20" fillId="2" borderId="26" xfId="0" applyFont="1" applyFill="1" applyBorder="1" applyAlignment="1">
      <alignment horizontal="center" vertical="center" wrapText="1" shrinkToFit="1"/>
    </xf>
    <xf numFmtId="0" fontId="20" fillId="2" borderId="2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19" fillId="3" borderId="140" xfId="0" applyFont="1" applyFill="1" applyBorder="1" applyAlignment="1">
      <alignment horizontal="center" vertical="center" textRotation="255" wrapText="1"/>
    </xf>
    <xf numFmtId="0" fontId="19" fillId="3" borderId="147" xfId="0" applyFont="1" applyFill="1" applyBorder="1" applyAlignment="1">
      <alignment horizontal="center" vertical="center" textRotation="255"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4" fillId="5" borderId="74" xfId="0" applyFont="1" applyFill="1" applyBorder="1" applyAlignment="1" applyProtection="1">
      <alignment horizontal="right" vertical="center" wrapText="1"/>
      <protection locked="0"/>
    </xf>
    <xf numFmtId="0" fontId="24" fillId="5" borderId="20" xfId="0" applyFont="1" applyFill="1" applyBorder="1" applyAlignment="1" applyProtection="1">
      <alignment horizontal="right" vertical="center" wrapText="1"/>
      <protection locked="0"/>
    </xf>
    <xf numFmtId="179" fontId="24" fillId="5" borderId="20" xfId="0" applyNumberFormat="1" applyFont="1" applyFill="1" applyBorder="1" applyAlignment="1" applyProtection="1">
      <alignment horizontal="center" vertical="center" wrapText="1"/>
      <protection locked="0"/>
    </xf>
    <xf numFmtId="182" fontId="7" fillId="0" borderId="11" xfId="0" applyNumberFormat="1" applyFont="1" applyFill="1" applyBorder="1" applyAlignment="1" applyProtection="1">
      <alignment horizontal="right" vertical="center" wrapText="1"/>
      <protection locked="0"/>
    </xf>
    <xf numFmtId="177" fontId="7" fillId="0" borderId="24" xfId="0" applyNumberFormat="1" applyFont="1" applyFill="1" applyBorder="1" applyAlignment="1" applyProtection="1">
      <alignment horizontal="right" vertical="center" wrapText="1"/>
      <protection locked="0"/>
    </xf>
    <xf numFmtId="177" fontId="7" fillId="0" borderId="25" xfId="0" applyNumberFormat="1" applyFont="1" applyFill="1" applyBorder="1" applyAlignment="1" applyProtection="1">
      <alignment horizontal="right" vertical="center" wrapText="1"/>
      <protection locked="0"/>
    </xf>
    <xf numFmtId="177" fontId="7" fillId="0" borderId="26" xfId="0" applyNumberFormat="1" applyFont="1" applyFill="1" applyBorder="1" applyAlignment="1" applyProtection="1">
      <alignment horizontal="right" vertical="center" wrapText="1"/>
      <protection locked="0"/>
    </xf>
    <xf numFmtId="0" fontId="7" fillId="5" borderId="11" xfId="0" applyFont="1" applyFill="1" applyBorder="1" applyAlignment="1" applyProtection="1">
      <alignment horizontal="left" vertical="center" wrapText="1"/>
      <protection locked="0"/>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0" borderId="11" xfId="0" applyFont="1" applyBorder="1" applyAlignment="1">
      <alignment horizontal="center" vertical="center"/>
    </xf>
    <xf numFmtId="177" fontId="7" fillId="0" borderId="24" xfId="0" applyNumberFormat="1" applyFont="1" applyFill="1" applyBorder="1" applyAlignment="1" applyProtection="1">
      <alignment horizontal="right" vertical="center"/>
      <protection locked="0"/>
    </xf>
    <xf numFmtId="177" fontId="7" fillId="0" borderId="25" xfId="0" applyNumberFormat="1" applyFont="1" applyFill="1" applyBorder="1" applyAlignment="1" applyProtection="1">
      <alignment horizontal="right" vertical="center"/>
      <protection locked="0"/>
    </xf>
    <xf numFmtId="177" fontId="7" fillId="0" borderId="26" xfId="0" applyNumberFormat="1" applyFont="1" applyFill="1" applyBorder="1" applyAlignment="1" applyProtection="1">
      <alignment horizontal="right" vertical="center"/>
      <protection locked="0"/>
    </xf>
    <xf numFmtId="49" fontId="7" fillId="5" borderId="11" xfId="0" applyNumberFormat="1" applyFont="1" applyFill="1" applyBorder="1" applyAlignment="1" applyProtection="1">
      <alignment horizontal="center" vertical="center" wrapText="1"/>
      <protection locked="0"/>
    </xf>
    <xf numFmtId="182" fontId="7" fillId="5" borderId="11" xfId="0" applyNumberFormat="1" applyFont="1" applyFill="1" applyBorder="1" applyAlignment="1" applyProtection="1">
      <alignment horizontal="right" vertical="center" wrapText="1"/>
      <protection locked="0"/>
    </xf>
    <xf numFmtId="0" fontId="7" fillId="0" borderId="11" xfId="0" applyFont="1" applyBorder="1" applyAlignment="1" applyProtection="1">
      <alignment horizontal="left" vertical="center" wrapText="1"/>
      <protection locked="0"/>
    </xf>
    <xf numFmtId="181" fontId="7" fillId="5" borderId="11" xfId="0" applyNumberFormat="1" applyFont="1" applyFill="1" applyBorder="1" applyAlignment="1" applyProtection="1">
      <alignment horizontal="center" vertical="center" wrapText="1"/>
      <protection locked="0"/>
    </xf>
    <xf numFmtId="49" fontId="7" fillId="5" borderId="11" xfId="0" applyNumberFormat="1" applyFont="1" applyFill="1" applyBorder="1" applyAlignment="1" applyProtection="1">
      <alignment horizontal="left" vertical="center" wrapText="1"/>
      <protection locked="0"/>
    </xf>
    <xf numFmtId="0" fontId="7" fillId="3" borderId="11" xfId="0" applyFont="1" applyFill="1" applyBorder="1" applyAlignment="1">
      <alignment horizontal="center" vertical="center"/>
    </xf>
    <xf numFmtId="0" fontId="7" fillId="2" borderId="11" xfId="0" applyFont="1" applyFill="1" applyBorder="1" applyAlignment="1">
      <alignment vertical="center"/>
    </xf>
    <xf numFmtId="49" fontId="7" fillId="5" borderId="11" xfId="0" applyNumberFormat="1" applyFont="1" applyFill="1" applyBorder="1" applyAlignment="1" applyProtection="1">
      <alignment horizontal="center" vertical="center" wrapText="1" shrinkToFit="1"/>
      <protection locked="0"/>
    </xf>
    <xf numFmtId="49" fontId="7" fillId="5" borderId="11" xfId="0" applyNumberFormat="1" applyFont="1" applyFill="1" applyBorder="1" applyAlignment="1" applyProtection="1">
      <alignment horizontal="center" vertical="center" shrinkToFi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27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99060</xdr:colOff>
      <xdr:row>112</xdr:row>
      <xdr:rowOff>198120</xdr:rowOff>
    </xdr:from>
    <xdr:to>
      <xdr:col>44</xdr:col>
      <xdr:colOff>106680</xdr:colOff>
      <xdr:row>150</xdr:row>
      <xdr:rowOff>213359</xdr:rowOff>
    </xdr:to>
    <xdr:sp macro="" textlink="">
      <xdr:nvSpPr>
        <xdr:cNvPr id="1025" name="AutoShape 1"/>
        <xdr:cNvSpPr>
          <a:spLocks noChangeAspect="1" noChangeArrowheads="1"/>
        </xdr:cNvSpPr>
      </xdr:nvSpPr>
      <xdr:spPr bwMode="auto">
        <a:xfrm>
          <a:off x="2293620" y="44188380"/>
          <a:ext cx="5859780" cy="13868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99060</xdr:colOff>
      <xdr:row>112</xdr:row>
      <xdr:rowOff>198120</xdr:rowOff>
    </xdr:from>
    <xdr:to>
      <xdr:col>44</xdr:col>
      <xdr:colOff>106680</xdr:colOff>
      <xdr:row>150</xdr:row>
      <xdr:rowOff>213359</xdr:rowOff>
    </xdr:to>
    <xdr:sp macro="" textlink="">
      <xdr:nvSpPr>
        <xdr:cNvPr id="1206" name="AutoShape 182"/>
        <xdr:cNvSpPr>
          <a:spLocks noChangeAspect="1" noChangeArrowheads="1"/>
        </xdr:cNvSpPr>
      </xdr:nvSpPr>
      <xdr:spPr bwMode="auto">
        <a:xfrm>
          <a:off x="2293620" y="44188380"/>
          <a:ext cx="5859780" cy="13868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179293</xdr:colOff>
      <xdr:row>112</xdr:row>
      <xdr:rowOff>277905</xdr:rowOff>
    </xdr:from>
    <xdr:to>
      <xdr:col>43</xdr:col>
      <xdr:colOff>154324</xdr:colOff>
      <xdr:row>150</xdr:row>
      <xdr:rowOff>236218</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234" y="44258752"/>
          <a:ext cx="5891737" cy="13844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7"/>
  <sheetViews>
    <sheetView tabSelected="1" view="pageBreakPreview" zoomScale="70" zoomScaleNormal="75" zoomScaleSheetLayoutView="70" zoomScalePageLayoutView="85" workbookViewId="0"/>
  </sheetViews>
  <sheetFormatPr defaultRowHeight="13.5" x14ac:dyDescent="0.15"/>
  <cols>
    <col min="1" max="49" width="2.625" style="42" customWidth="1"/>
    <col min="50" max="50" width="6.625" style="42" customWidth="1"/>
    <col min="51" max="51" width="8.625" hidden="1" customWidth="1"/>
    <col min="52" max="57" width="2.25" customWidth="1"/>
    <col min="62" max="62" width="27.875" customWidth="1"/>
    <col min="63" max="63" width="12.25" customWidth="1"/>
  </cols>
  <sheetData>
    <row r="1" spans="1:50" ht="23.25" customHeight="1" x14ac:dyDescent="0.15">
      <c r="AP1" s="9"/>
      <c r="AQ1" s="9"/>
      <c r="AR1" s="9"/>
      <c r="AS1" s="9"/>
      <c r="AT1" s="9"/>
      <c r="AU1" s="9"/>
      <c r="AV1" s="9"/>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AD2" s="174">
        <v>2021</v>
      </c>
      <c r="AE2" s="174"/>
      <c r="AF2" s="174"/>
      <c r="AG2" s="174"/>
      <c r="AH2" s="174"/>
      <c r="AI2" s="73" t="s">
        <v>284</v>
      </c>
      <c r="AJ2" s="174" t="s">
        <v>582</v>
      </c>
      <c r="AK2" s="174"/>
      <c r="AL2" s="174"/>
      <c r="AM2" s="174"/>
      <c r="AN2" s="73" t="s">
        <v>284</v>
      </c>
      <c r="AO2" s="174">
        <v>20</v>
      </c>
      <c r="AP2" s="174"/>
      <c r="AQ2" s="174"/>
      <c r="AR2" s="74" t="s">
        <v>581</v>
      </c>
      <c r="AS2" s="175">
        <v>3</v>
      </c>
      <c r="AT2" s="175"/>
      <c r="AU2" s="175"/>
      <c r="AV2" s="73" t="str">
        <f>IF(AW2="","","-")</f>
        <v/>
      </c>
      <c r="AW2" s="191"/>
      <c r="AX2" s="191"/>
    </row>
    <row r="3" spans="1:50" ht="21" customHeight="1" thickBot="1" x14ac:dyDescent="0.2">
      <c r="A3" s="192" t="s">
        <v>574</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 t="s">
        <v>60</v>
      </c>
      <c r="AJ3" s="194" t="s">
        <v>583</v>
      </c>
      <c r="AK3" s="194"/>
      <c r="AL3" s="194"/>
      <c r="AM3" s="194"/>
      <c r="AN3" s="194"/>
      <c r="AO3" s="194"/>
      <c r="AP3" s="194"/>
      <c r="AQ3" s="194"/>
      <c r="AR3" s="194"/>
      <c r="AS3" s="194"/>
      <c r="AT3" s="194"/>
      <c r="AU3" s="194"/>
      <c r="AV3" s="194"/>
      <c r="AW3" s="194"/>
      <c r="AX3" s="20" t="s">
        <v>61</v>
      </c>
    </row>
    <row r="4" spans="1:50" ht="24.75" customHeight="1" x14ac:dyDescent="0.15">
      <c r="A4" s="552" t="s">
        <v>25</v>
      </c>
      <c r="B4" s="553"/>
      <c r="C4" s="553"/>
      <c r="D4" s="553"/>
      <c r="E4" s="553"/>
      <c r="F4" s="553"/>
      <c r="G4" s="527" t="s">
        <v>601</v>
      </c>
      <c r="H4" s="528"/>
      <c r="I4" s="528"/>
      <c r="J4" s="528"/>
      <c r="K4" s="528"/>
      <c r="L4" s="528"/>
      <c r="M4" s="528"/>
      <c r="N4" s="528"/>
      <c r="O4" s="528"/>
      <c r="P4" s="528"/>
      <c r="Q4" s="528"/>
      <c r="R4" s="528"/>
      <c r="S4" s="528"/>
      <c r="T4" s="528"/>
      <c r="U4" s="528"/>
      <c r="V4" s="528"/>
      <c r="W4" s="528"/>
      <c r="X4" s="529"/>
      <c r="Y4" s="530" t="s">
        <v>1</v>
      </c>
      <c r="Z4" s="531"/>
      <c r="AA4" s="531"/>
      <c r="AB4" s="531"/>
      <c r="AC4" s="531"/>
      <c r="AD4" s="532"/>
      <c r="AE4" s="533" t="s">
        <v>584</v>
      </c>
      <c r="AF4" s="534"/>
      <c r="AG4" s="534"/>
      <c r="AH4" s="534"/>
      <c r="AI4" s="534"/>
      <c r="AJ4" s="534"/>
      <c r="AK4" s="534"/>
      <c r="AL4" s="534"/>
      <c r="AM4" s="534"/>
      <c r="AN4" s="534"/>
      <c r="AO4" s="534"/>
      <c r="AP4" s="535"/>
      <c r="AQ4" s="536" t="s">
        <v>2</v>
      </c>
      <c r="AR4" s="531"/>
      <c r="AS4" s="531"/>
      <c r="AT4" s="531"/>
      <c r="AU4" s="531"/>
      <c r="AV4" s="531"/>
      <c r="AW4" s="531"/>
      <c r="AX4" s="537"/>
    </row>
    <row r="5" spans="1:50" ht="30" customHeight="1" x14ac:dyDescent="0.15">
      <c r="A5" s="538" t="s">
        <v>63</v>
      </c>
      <c r="B5" s="539"/>
      <c r="C5" s="539"/>
      <c r="D5" s="539"/>
      <c r="E5" s="539"/>
      <c r="F5" s="540"/>
      <c r="G5" s="417" t="s">
        <v>316</v>
      </c>
      <c r="H5" s="418"/>
      <c r="I5" s="418"/>
      <c r="J5" s="418"/>
      <c r="K5" s="418"/>
      <c r="L5" s="418"/>
      <c r="M5" s="419" t="s">
        <v>62</v>
      </c>
      <c r="N5" s="420"/>
      <c r="O5" s="420"/>
      <c r="P5" s="420"/>
      <c r="Q5" s="420"/>
      <c r="R5" s="421"/>
      <c r="S5" s="422" t="s">
        <v>388</v>
      </c>
      <c r="T5" s="418"/>
      <c r="U5" s="418"/>
      <c r="V5" s="418"/>
      <c r="W5" s="418"/>
      <c r="X5" s="423"/>
      <c r="Y5" s="544" t="s">
        <v>3</v>
      </c>
      <c r="Z5" s="545"/>
      <c r="AA5" s="545"/>
      <c r="AB5" s="545"/>
      <c r="AC5" s="545"/>
      <c r="AD5" s="546"/>
      <c r="AE5" s="547" t="s">
        <v>585</v>
      </c>
      <c r="AF5" s="547"/>
      <c r="AG5" s="547"/>
      <c r="AH5" s="547"/>
      <c r="AI5" s="547"/>
      <c r="AJ5" s="547"/>
      <c r="AK5" s="547"/>
      <c r="AL5" s="547"/>
      <c r="AM5" s="547"/>
      <c r="AN5" s="547"/>
      <c r="AO5" s="547"/>
      <c r="AP5" s="548"/>
      <c r="AQ5" s="549" t="s">
        <v>602</v>
      </c>
      <c r="AR5" s="550"/>
      <c r="AS5" s="550"/>
      <c r="AT5" s="550"/>
      <c r="AU5" s="550"/>
      <c r="AV5" s="550"/>
      <c r="AW5" s="550"/>
      <c r="AX5" s="551"/>
    </row>
    <row r="6" spans="1:50" ht="39" customHeight="1" x14ac:dyDescent="0.15">
      <c r="A6" s="554" t="s">
        <v>4</v>
      </c>
      <c r="B6" s="555"/>
      <c r="C6" s="555"/>
      <c r="D6" s="555"/>
      <c r="E6" s="555"/>
      <c r="F6" s="555"/>
      <c r="G6" s="698" t="str">
        <f>入力規則等!F39</f>
        <v>一般会計</v>
      </c>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c r="AO6" s="699"/>
      <c r="AP6" s="699"/>
      <c r="AQ6" s="699"/>
      <c r="AR6" s="699"/>
      <c r="AS6" s="699"/>
      <c r="AT6" s="699"/>
      <c r="AU6" s="699"/>
      <c r="AV6" s="699"/>
      <c r="AW6" s="699"/>
      <c r="AX6" s="700"/>
    </row>
    <row r="7" spans="1:50" ht="49.5" customHeight="1" x14ac:dyDescent="0.15">
      <c r="A7" s="662" t="s">
        <v>22</v>
      </c>
      <c r="B7" s="663"/>
      <c r="C7" s="663"/>
      <c r="D7" s="663"/>
      <c r="E7" s="663"/>
      <c r="F7" s="664"/>
      <c r="G7" s="665" t="s">
        <v>587</v>
      </c>
      <c r="H7" s="666"/>
      <c r="I7" s="666"/>
      <c r="J7" s="666"/>
      <c r="K7" s="666"/>
      <c r="L7" s="666"/>
      <c r="M7" s="666"/>
      <c r="N7" s="666"/>
      <c r="O7" s="666"/>
      <c r="P7" s="666"/>
      <c r="Q7" s="666"/>
      <c r="R7" s="666"/>
      <c r="S7" s="666"/>
      <c r="T7" s="666"/>
      <c r="U7" s="666"/>
      <c r="V7" s="666"/>
      <c r="W7" s="666"/>
      <c r="X7" s="667"/>
      <c r="Y7" s="270" t="s">
        <v>270</v>
      </c>
      <c r="Z7" s="271"/>
      <c r="AA7" s="271"/>
      <c r="AB7" s="271"/>
      <c r="AC7" s="271"/>
      <c r="AD7" s="272"/>
      <c r="AE7" s="188" t="s">
        <v>588</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662" t="s">
        <v>194</v>
      </c>
      <c r="B8" s="663"/>
      <c r="C8" s="663"/>
      <c r="D8" s="663"/>
      <c r="E8" s="663"/>
      <c r="F8" s="664"/>
      <c r="G8" s="182" t="str">
        <f>入力規則等!A27</f>
        <v>-</v>
      </c>
      <c r="H8" s="183"/>
      <c r="I8" s="183"/>
      <c r="J8" s="183"/>
      <c r="K8" s="183"/>
      <c r="L8" s="183"/>
      <c r="M8" s="183"/>
      <c r="N8" s="183"/>
      <c r="O8" s="183"/>
      <c r="P8" s="183"/>
      <c r="Q8" s="183"/>
      <c r="R8" s="183"/>
      <c r="S8" s="183"/>
      <c r="T8" s="183"/>
      <c r="U8" s="183"/>
      <c r="V8" s="183"/>
      <c r="W8" s="183"/>
      <c r="X8" s="184"/>
      <c r="Y8" s="424" t="s">
        <v>195</v>
      </c>
      <c r="Z8" s="425"/>
      <c r="AA8" s="425"/>
      <c r="AB8" s="425"/>
      <c r="AC8" s="425"/>
      <c r="AD8" s="426"/>
      <c r="AE8" s="688" t="str">
        <f>入力規則等!K13</f>
        <v>その他の事項経費</v>
      </c>
      <c r="AF8" s="183"/>
      <c r="AG8" s="183"/>
      <c r="AH8" s="183"/>
      <c r="AI8" s="183"/>
      <c r="AJ8" s="183"/>
      <c r="AK8" s="183"/>
      <c r="AL8" s="183"/>
      <c r="AM8" s="183"/>
      <c r="AN8" s="183"/>
      <c r="AO8" s="183"/>
      <c r="AP8" s="183"/>
      <c r="AQ8" s="183"/>
      <c r="AR8" s="183"/>
      <c r="AS8" s="183"/>
      <c r="AT8" s="183"/>
      <c r="AU8" s="183"/>
      <c r="AV8" s="183"/>
      <c r="AW8" s="183"/>
      <c r="AX8" s="689"/>
    </row>
    <row r="9" spans="1:50" ht="58.5" customHeight="1" x14ac:dyDescent="0.15">
      <c r="A9" s="371" t="s">
        <v>23</v>
      </c>
      <c r="B9" s="372"/>
      <c r="C9" s="372"/>
      <c r="D9" s="372"/>
      <c r="E9" s="372"/>
      <c r="F9" s="372"/>
      <c r="G9" s="373" t="s">
        <v>589</v>
      </c>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c r="AP9" s="374"/>
      <c r="AQ9" s="374"/>
      <c r="AR9" s="374"/>
      <c r="AS9" s="374"/>
      <c r="AT9" s="374"/>
      <c r="AU9" s="374"/>
      <c r="AV9" s="374"/>
      <c r="AW9" s="374"/>
      <c r="AX9" s="375"/>
    </row>
    <row r="10" spans="1:50" ht="92.45" customHeight="1" x14ac:dyDescent="0.15">
      <c r="A10" s="674" t="s">
        <v>29</v>
      </c>
      <c r="B10" s="675"/>
      <c r="C10" s="675"/>
      <c r="D10" s="675"/>
      <c r="E10" s="675"/>
      <c r="F10" s="675"/>
      <c r="G10" s="401" t="s">
        <v>696</v>
      </c>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3"/>
    </row>
    <row r="11" spans="1:50" ht="42" customHeight="1" x14ac:dyDescent="0.15">
      <c r="A11" s="674" t="s">
        <v>5</v>
      </c>
      <c r="B11" s="675"/>
      <c r="C11" s="675"/>
      <c r="D11" s="675"/>
      <c r="E11" s="675"/>
      <c r="F11" s="697"/>
      <c r="G11" s="541" t="str">
        <f>入力規則等!P10</f>
        <v>委託・請負</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2"/>
      <c r="AW11" s="542"/>
      <c r="AX11" s="543"/>
    </row>
    <row r="12" spans="1:50" ht="21" customHeight="1" x14ac:dyDescent="0.15">
      <c r="A12" s="391" t="s">
        <v>24</v>
      </c>
      <c r="B12" s="392"/>
      <c r="C12" s="392"/>
      <c r="D12" s="392"/>
      <c r="E12" s="392"/>
      <c r="F12" s="393"/>
      <c r="G12" s="404"/>
      <c r="H12" s="405"/>
      <c r="I12" s="405"/>
      <c r="J12" s="405"/>
      <c r="K12" s="405"/>
      <c r="L12" s="405"/>
      <c r="M12" s="405"/>
      <c r="N12" s="405"/>
      <c r="O12" s="405"/>
      <c r="P12" s="273" t="s">
        <v>271</v>
      </c>
      <c r="Q12" s="274"/>
      <c r="R12" s="274"/>
      <c r="S12" s="274"/>
      <c r="T12" s="274"/>
      <c r="U12" s="274"/>
      <c r="V12" s="275"/>
      <c r="W12" s="273" t="s">
        <v>288</v>
      </c>
      <c r="X12" s="274"/>
      <c r="Y12" s="274"/>
      <c r="Z12" s="274"/>
      <c r="AA12" s="274"/>
      <c r="AB12" s="274"/>
      <c r="AC12" s="275"/>
      <c r="AD12" s="273" t="s">
        <v>572</v>
      </c>
      <c r="AE12" s="274"/>
      <c r="AF12" s="274"/>
      <c r="AG12" s="274"/>
      <c r="AH12" s="274"/>
      <c r="AI12" s="274"/>
      <c r="AJ12" s="275"/>
      <c r="AK12" s="273" t="s">
        <v>575</v>
      </c>
      <c r="AL12" s="274"/>
      <c r="AM12" s="274"/>
      <c r="AN12" s="274"/>
      <c r="AO12" s="274"/>
      <c r="AP12" s="274"/>
      <c r="AQ12" s="275"/>
      <c r="AR12" s="273" t="s">
        <v>576</v>
      </c>
      <c r="AS12" s="274"/>
      <c r="AT12" s="274"/>
      <c r="AU12" s="274"/>
      <c r="AV12" s="274"/>
      <c r="AW12" s="274"/>
      <c r="AX12" s="690"/>
    </row>
    <row r="13" spans="1:50" ht="21" customHeight="1" x14ac:dyDescent="0.15">
      <c r="A13" s="394"/>
      <c r="B13" s="395"/>
      <c r="C13" s="395"/>
      <c r="D13" s="395"/>
      <c r="E13" s="395"/>
      <c r="F13" s="396"/>
      <c r="G13" s="691" t="s">
        <v>6</v>
      </c>
      <c r="H13" s="692"/>
      <c r="I13" s="398" t="s">
        <v>7</v>
      </c>
      <c r="J13" s="399"/>
      <c r="K13" s="399"/>
      <c r="L13" s="399"/>
      <c r="M13" s="399"/>
      <c r="N13" s="399"/>
      <c r="O13" s="400"/>
      <c r="P13" s="158">
        <v>759</v>
      </c>
      <c r="Q13" s="159"/>
      <c r="R13" s="159"/>
      <c r="S13" s="159"/>
      <c r="T13" s="159"/>
      <c r="U13" s="159"/>
      <c r="V13" s="160"/>
      <c r="W13" s="158">
        <v>759</v>
      </c>
      <c r="X13" s="159"/>
      <c r="Y13" s="159"/>
      <c r="Z13" s="159"/>
      <c r="AA13" s="159"/>
      <c r="AB13" s="159"/>
      <c r="AC13" s="160"/>
      <c r="AD13" s="158">
        <v>787</v>
      </c>
      <c r="AE13" s="159"/>
      <c r="AF13" s="159"/>
      <c r="AG13" s="159"/>
      <c r="AH13" s="159"/>
      <c r="AI13" s="159"/>
      <c r="AJ13" s="160"/>
      <c r="AK13" s="158">
        <v>793</v>
      </c>
      <c r="AL13" s="159"/>
      <c r="AM13" s="159"/>
      <c r="AN13" s="159"/>
      <c r="AO13" s="159"/>
      <c r="AP13" s="159"/>
      <c r="AQ13" s="160"/>
      <c r="AR13" s="267" t="s">
        <v>284</v>
      </c>
      <c r="AS13" s="268"/>
      <c r="AT13" s="268"/>
      <c r="AU13" s="268"/>
      <c r="AV13" s="268"/>
      <c r="AW13" s="268"/>
      <c r="AX13" s="269"/>
    </row>
    <row r="14" spans="1:50" ht="21" customHeight="1" x14ac:dyDescent="0.15">
      <c r="A14" s="394"/>
      <c r="B14" s="395"/>
      <c r="C14" s="395"/>
      <c r="D14" s="395"/>
      <c r="E14" s="395"/>
      <c r="F14" s="396"/>
      <c r="G14" s="693"/>
      <c r="H14" s="694"/>
      <c r="I14" s="376" t="s">
        <v>8</v>
      </c>
      <c r="J14" s="676"/>
      <c r="K14" s="676"/>
      <c r="L14" s="676"/>
      <c r="M14" s="676"/>
      <c r="N14" s="676"/>
      <c r="O14" s="677"/>
      <c r="P14" s="158" t="s">
        <v>588</v>
      </c>
      <c r="Q14" s="159"/>
      <c r="R14" s="159"/>
      <c r="S14" s="159"/>
      <c r="T14" s="159"/>
      <c r="U14" s="159"/>
      <c r="V14" s="160"/>
      <c r="W14" s="158" t="s">
        <v>588</v>
      </c>
      <c r="X14" s="159"/>
      <c r="Y14" s="159"/>
      <c r="Z14" s="159"/>
      <c r="AA14" s="159"/>
      <c r="AB14" s="159"/>
      <c r="AC14" s="160"/>
      <c r="AD14" s="158" t="s">
        <v>588</v>
      </c>
      <c r="AE14" s="159"/>
      <c r="AF14" s="159"/>
      <c r="AG14" s="159"/>
      <c r="AH14" s="159"/>
      <c r="AI14" s="159"/>
      <c r="AJ14" s="160"/>
      <c r="AK14" s="158" t="s">
        <v>588</v>
      </c>
      <c r="AL14" s="159"/>
      <c r="AM14" s="159"/>
      <c r="AN14" s="159"/>
      <c r="AO14" s="159"/>
      <c r="AP14" s="159"/>
      <c r="AQ14" s="160"/>
      <c r="AR14" s="569"/>
      <c r="AS14" s="569"/>
      <c r="AT14" s="569"/>
      <c r="AU14" s="569"/>
      <c r="AV14" s="569"/>
      <c r="AW14" s="569"/>
      <c r="AX14" s="570"/>
    </row>
    <row r="15" spans="1:50" ht="21" customHeight="1" x14ac:dyDescent="0.15">
      <c r="A15" s="394"/>
      <c r="B15" s="395"/>
      <c r="C15" s="395"/>
      <c r="D15" s="395"/>
      <c r="E15" s="395"/>
      <c r="F15" s="396"/>
      <c r="G15" s="693"/>
      <c r="H15" s="694"/>
      <c r="I15" s="376" t="s">
        <v>50</v>
      </c>
      <c r="J15" s="377"/>
      <c r="K15" s="377"/>
      <c r="L15" s="377"/>
      <c r="M15" s="377"/>
      <c r="N15" s="377"/>
      <c r="O15" s="378"/>
      <c r="P15" s="158" t="s">
        <v>588</v>
      </c>
      <c r="Q15" s="159"/>
      <c r="R15" s="159"/>
      <c r="S15" s="159"/>
      <c r="T15" s="159"/>
      <c r="U15" s="159"/>
      <c r="V15" s="160"/>
      <c r="W15" s="158" t="s">
        <v>588</v>
      </c>
      <c r="X15" s="159"/>
      <c r="Y15" s="159"/>
      <c r="Z15" s="159"/>
      <c r="AA15" s="159"/>
      <c r="AB15" s="159"/>
      <c r="AC15" s="160"/>
      <c r="AD15" s="158" t="s">
        <v>588</v>
      </c>
      <c r="AE15" s="159"/>
      <c r="AF15" s="159"/>
      <c r="AG15" s="159"/>
      <c r="AH15" s="159"/>
      <c r="AI15" s="159"/>
      <c r="AJ15" s="160"/>
      <c r="AK15" s="158" t="s">
        <v>588</v>
      </c>
      <c r="AL15" s="159"/>
      <c r="AM15" s="159"/>
      <c r="AN15" s="159"/>
      <c r="AO15" s="159"/>
      <c r="AP15" s="159"/>
      <c r="AQ15" s="160"/>
      <c r="AR15" s="158" t="s">
        <v>284</v>
      </c>
      <c r="AS15" s="159"/>
      <c r="AT15" s="159"/>
      <c r="AU15" s="159"/>
      <c r="AV15" s="159"/>
      <c r="AW15" s="159"/>
      <c r="AX15" s="585"/>
    </row>
    <row r="16" spans="1:50" ht="21" customHeight="1" x14ac:dyDescent="0.15">
      <c r="A16" s="394"/>
      <c r="B16" s="395"/>
      <c r="C16" s="395"/>
      <c r="D16" s="395"/>
      <c r="E16" s="395"/>
      <c r="F16" s="396"/>
      <c r="G16" s="693"/>
      <c r="H16" s="694"/>
      <c r="I16" s="376" t="s">
        <v>51</v>
      </c>
      <c r="J16" s="377"/>
      <c r="K16" s="377"/>
      <c r="L16" s="377"/>
      <c r="M16" s="377"/>
      <c r="N16" s="377"/>
      <c r="O16" s="378"/>
      <c r="P16" s="158" t="s">
        <v>588</v>
      </c>
      <c r="Q16" s="159"/>
      <c r="R16" s="159"/>
      <c r="S16" s="159"/>
      <c r="T16" s="159"/>
      <c r="U16" s="159"/>
      <c r="V16" s="160"/>
      <c r="W16" s="158" t="s">
        <v>588</v>
      </c>
      <c r="X16" s="159"/>
      <c r="Y16" s="159"/>
      <c r="Z16" s="159"/>
      <c r="AA16" s="159"/>
      <c r="AB16" s="159"/>
      <c r="AC16" s="160"/>
      <c r="AD16" s="158" t="s">
        <v>588</v>
      </c>
      <c r="AE16" s="159"/>
      <c r="AF16" s="159"/>
      <c r="AG16" s="159"/>
      <c r="AH16" s="159"/>
      <c r="AI16" s="159"/>
      <c r="AJ16" s="160"/>
      <c r="AK16" s="158" t="s">
        <v>588</v>
      </c>
      <c r="AL16" s="159"/>
      <c r="AM16" s="159"/>
      <c r="AN16" s="159"/>
      <c r="AO16" s="159"/>
      <c r="AP16" s="159"/>
      <c r="AQ16" s="160"/>
      <c r="AR16" s="586"/>
      <c r="AS16" s="587"/>
      <c r="AT16" s="587"/>
      <c r="AU16" s="587"/>
      <c r="AV16" s="587"/>
      <c r="AW16" s="587"/>
      <c r="AX16" s="588"/>
    </row>
    <row r="17" spans="1:50" ht="24.75" customHeight="1" x14ac:dyDescent="0.15">
      <c r="A17" s="394"/>
      <c r="B17" s="395"/>
      <c r="C17" s="395"/>
      <c r="D17" s="395"/>
      <c r="E17" s="395"/>
      <c r="F17" s="396"/>
      <c r="G17" s="693"/>
      <c r="H17" s="694"/>
      <c r="I17" s="376" t="s">
        <v>49</v>
      </c>
      <c r="J17" s="676"/>
      <c r="K17" s="676"/>
      <c r="L17" s="676"/>
      <c r="M17" s="676"/>
      <c r="N17" s="676"/>
      <c r="O17" s="677"/>
      <c r="P17" s="158" t="s">
        <v>588</v>
      </c>
      <c r="Q17" s="159"/>
      <c r="R17" s="159"/>
      <c r="S17" s="159"/>
      <c r="T17" s="159"/>
      <c r="U17" s="159"/>
      <c r="V17" s="160"/>
      <c r="W17" s="158" t="s">
        <v>588</v>
      </c>
      <c r="X17" s="159"/>
      <c r="Y17" s="159"/>
      <c r="Z17" s="159"/>
      <c r="AA17" s="159"/>
      <c r="AB17" s="159"/>
      <c r="AC17" s="160"/>
      <c r="AD17" s="158" t="s">
        <v>588</v>
      </c>
      <c r="AE17" s="159"/>
      <c r="AF17" s="159"/>
      <c r="AG17" s="159"/>
      <c r="AH17" s="159"/>
      <c r="AI17" s="159"/>
      <c r="AJ17" s="160"/>
      <c r="AK17" s="158" t="s">
        <v>588</v>
      </c>
      <c r="AL17" s="159"/>
      <c r="AM17" s="159"/>
      <c r="AN17" s="159"/>
      <c r="AO17" s="159"/>
      <c r="AP17" s="159"/>
      <c r="AQ17" s="160"/>
      <c r="AR17" s="265"/>
      <c r="AS17" s="265"/>
      <c r="AT17" s="265"/>
      <c r="AU17" s="265"/>
      <c r="AV17" s="265"/>
      <c r="AW17" s="265"/>
      <c r="AX17" s="266"/>
    </row>
    <row r="18" spans="1:50" ht="24.75" customHeight="1" x14ac:dyDescent="0.15">
      <c r="A18" s="394"/>
      <c r="B18" s="395"/>
      <c r="C18" s="395"/>
      <c r="D18" s="395"/>
      <c r="E18" s="395"/>
      <c r="F18" s="396"/>
      <c r="G18" s="695"/>
      <c r="H18" s="696"/>
      <c r="I18" s="495" t="s">
        <v>20</v>
      </c>
      <c r="J18" s="496"/>
      <c r="K18" s="496"/>
      <c r="L18" s="496"/>
      <c r="M18" s="496"/>
      <c r="N18" s="496"/>
      <c r="O18" s="497"/>
      <c r="P18" s="197">
        <f>SUM(P13:V17)</f>
        <v>759</v>
      </c>
      <c r="Q18" s="198"/>
      <c r="R18" s="198"/>
      <c r="S18" s="198"/>
      <c r="T18" s="198"/>
      <c r="U18" s="198"/>
      <c r="V18" s="199"/>
      <c r="W18" s="197">
        <f>SUM(W13:AC17)</f>
        <v>759</v>
      </c>
      <c r="X18" s="198"/>
      <c r="Y18" s="198"/>
      <c r="Z18" s="198"/>
      <c r="AA18" s="198"/>
      <c r="AB18" s="198"/>
      <c r="AC18" s="199"/>
      <c r="AD18" s="197">
        <f>SUM(AD13:AJ17)</f>
        <v>787</v>
      </c>
      <c r="AE18" s="198"/>
      <c r="AF18" s="198"/>
      <c r="AG18" s="198"/>
      <c r="AH18" s="198"/>
      <c r="AI18" s="198"/>
      <c r="AJ18" s="199"/>
      <c r="AK18" s="197">
        <f>SUM(AK13:AQ17)</f>
        <v>793</v>
      </c>
      <c r="AL18" s="198"/>
      <c r="AM18" s="198"/>
      <c r="AN18" s="198"/>
      <c r="AO18" s="198"/>
      <c r="AP18" s="198"/>
      <c r="AQ18" s="199"/>
      <c r="AR18" s="197">
        <f>SUM(AR13:AX17)</f>
        <v>0</v>
      </c>
      <c r="AS18" s="198"/>
      <c r="AT18" s="198"/>
      <c r="AU18" s="198"/>
      <c r="AV18" s="198"/>
      <c r="AW18" s="198"/>
      <c r="AX18" s="277"/>
    </row>
    <row r="19" spans="1:50" ht="24.75" customHeight="1" x14ac:dyDescent="0.15">
      <c r="A19" s="394"/>
      <c r="B19" s="395"/>
      <c r="C19" s="395"/>
      <c r="D19" s="395"/>
      <c r="E19" s="395"/>
      <c r="F19" s="396"/>
      <c r="G19" s="195" t="s">
        <v>9</v>
      </c>
      <c r="H19" s="196"/>
      <c r="I19" s="196"/>
      <c r="J19" s="196"/>
      <c r="K19" s="196"/>
      <c r="L19" s="196"/>
      <c r="M19" s="196"/>
      <c r="N19" s="196"/>
      <c r="O19" s="196"/>
      <c r="P19" s="158">
        <v>762</v>
      </c>
      <c r="Q19" s="159"/>
      <c r="R19" s="159"/>
      <c r="S19" s="159"/>
      <c r="T19" s="159"/>
      <c r="U19" s="159"/>
      <c r="V19" s="160"/>
      <c r="W19" s="158">
        <v>780</v>
      </c>
      <c r="X19" s="159"/>
      <c r="Y19" s="159"/>
      <c r="Z19" s="159"/>
      <c r="AA19" s="159"/>
      <c r="AB19" s="159"/>
      <c r="AC19" s="160"/>
      <c r="AD19" s="158">
        <v>783</v>
      </c>
      <c r="AE19" s="159"/>
      <c r="AF19" s="159"/>
      <c r="AG19" s="159"/>
      <c r="AH19" s="159"/>
      <c r="AI19" s="159"/>
      <c r="AJ19" s="160"/>
      <c r="AK19" s="276"/>
      <c r="AL19" s="276"/>
      <c r="AM19" s="276"/>
      <c r="AN19" s="276"/>
      <c r="AO19" s="276"/>
      <c r="AP19" s="276"/>
      <c r="AQ19" s="276"/>
      <c r="AR19" s="276"/>
      <c r="AS19" s="276"/>
      <c r="AT19" s="276"/>
      <c r="AU19" s="276"/>
      <c r="AV19" s="276"/>
      <c r="AW19" s="276"/>
      <c r="AX19" s="278"/>
    </row>
    <row r="20" spans="1:50" ht="24.75" customHeight="1" x14ac:dyDescent="0.15">
      <c r="A20" s="394"/>
      <c r="B20" s="395"/>
      <c r="C20" s="395"/>
      <c r="D20" s="395"/>
      <c r="E20" s="395"/>
      <c r="F20" s="396"/>
      <c r="G20" s="195" t="s">
        <v>10</v>
      </c>
      <c r="H20" s="196"/>
      <c r="I20" s="196"/>
      <c r="J20" s="196"/>
      <c r="K20" s="196"/>
      <c r="L20" s="196"/>
      <c r="M20" s="196"/>
      <c r="N20" s="196"/>
      <c r="O20" s="196"/>
      <c r="P20" s="352">
        <f>IF(P18=0, "-", SUM(P19)/P18)</f>
        <v>1.0039525691699605</v>
      </c>
      <c r="Q20" s="352"/>
      <c r="R20" s="352"/>
      <c r="S20" s="352"/>
      <c r="T20" s="352"/>
      <c r="U20" s="352"/>
      <c r="V20" s="352"/>
      <c r="W20" s="352">
        <f t="shared" ref="W20" si="0">IF(W18=0, "-", SUM(W19)/W18)</f>
        <v>1.0276679841897234</v>
      </c>
      <c r="X20" s="352"/>
      <c r="Y20" s="352"/>
      <c r="Z20" s="352"/>
      <c r="AA20" s="352"/>
      <c r="AB20" s="352"/>
      <c r="AC20" s="352"/>
      <c r="AD20" s="352">
        <f t="shared" ref="AD20" si="1">IF(AD18=0, "-", SUM(AD19)/AD18)</f>
        <v>0.99491740787801775</v>
      </c>
      <c r="AE20" s="352"/>
      <c r="AF20" s="352"/>
      <c r="AG20" s="352"/>
      <c r="AH20" s="352"/>
      <c r="AI20" s="352"/>
      <c r="AJ20" s="352"/>
      <c r="AK20" s="276"/>
      <c r="AL20" s="276"/>
      <c r="AM20" s="276"/>
      <c r="AN20" s="276"/>
      <c r="AO20" s="276"/>
      <c r="AP20" s="276"/>
      <c r="AQ20" s="406"/>
      <c r="AR20" s="406"/>
      <c r="AS20" s="406"/>
      <c r="AT20" s="406"/>
      <c r="AU20" s="276"/>
      <c r="AV20" s="276"/>
      <c r="AW20" s="276"/>
      <c r="AX20" s="278"/>
    </row>
    <row r="21" spans="1:50" ht="25.5" customHeight="1" x14ac:dyDescent="0.15">
      <c r="A21" s="371"/>
      <c r="B21" s="372"/>
      <c r="C21" s="372"/>
      <c r="D21" s="372"/>
      <c r="E21" s="372"/>
      <c r="F21" s="397"/>
      <c r="G21" s="725" t="s">
        <v>245</v>
      </c>
      <c r="H21" s="726"/>
      <c r="I21" s="726"/>
      <c r="J21" s="726"/>
      <c r="K21" s="726"/>
      <c r="L21" s="726"/>
      <c r="M21" s="726"/>
      <c r="N21" s="726"/>
      <c r="O21" s="726"/>
      <c r="P21" s="352">
        <f>IF(P19=0, "-", SUM(P19)/SUM(P13,P14))</f>
        <v>1.0039525691699605</v>
      </c>
      <c r="Q21" s="352"/>
      <c r="R21" s="352"/>
      <c r="S21" s="352"/>
      <c r="T21" s="352"/>
      <c r="U21" s="352"/>
      <c r="V21" s="352"/>
      <c r="W21" s="352">
        <f t="shared" ref="W21" si="2">IF(W19=0, "-", SUM(W19)/SUM(W13,W14))</f>
        <v>1.0276679841897234</v>
      </c>
      <c r="X21" s="352"/>
      <c r="Y21" s="352"/>
      <c r="Z21" s="352"/>
      <c r="AA21" s="352"/>
      <c r="AB21" s="352"/>
      <c r="AC21" s="352"/>
      <c r="AD21" s="352">
        <f t="shared" ref="AD21" si="3">IF(AD19=0, "-", SUM(AD19)/SUM(AD13,AD14))</f>
        <v>0.99491740787801775</v>
      </c>
      <c r="AE21" s="352"/>
      <c r="AF21" s="352"/>
      <c r="AG21" s="352"/>
      <c r="AH21" s="352"/>
      <c r="AI21" s="352"/>
      <c r="AJ21" s="352"/>
      <c r="AK21" s="276"/>
      <c r="AL21" s="276"/>
      <c r="AM21" s="276"/>
      <c r="AN21" s="276"/>
      <c r="AO21" s="276"/>
      <c r="AP21" s="276"/>
      <c r="AQ21" s="406"/>
      <c r="AR21" s="406"/>
      <c r="AS21" s="406"/>
      <c r="AT21" s="406"/>
      <c r="AU21" s="276"/>
      <c r="AV21" s="276"/>
      <c r="AW21" s="276"/>
      <c r="AX21" s="278"/>
    </row>
    <row r="22" spans="1:50" ht="18.75" customHeight="1" x14ac:dyDescent="0.15">
      <c r="A22" s="118" t="s">
        <v>579</v>
      </c>
      <c r="B22" s="119"/>
      <c r="C22" s="119"/>
      <c r="D22" s="119"/>
      <c r="E22" s="119"/>
      <c r="F22" s="120"/>
      <c r="G22" s="109" t="s">
        <v>231</v>
      </c>
      <c r="H22" s="110"/>
      <c r="I22" s="110"/>
      <c r="J22" s="110"/>
      <c r="K22" s="110"/>
      <c r="L22" s="110"/>
      <c r="M22" s="110"/>
      <c r="N22" s="110"/>
      <c r="O22" s="111"/>
      <c r="P22" s="127" t="s">
        <v>577</v>
      </c>
      <c r="Q22" s="110"/>
      <c r="R22" s="110"/>
      <c r="S22" s="110"/>
      <c r="T22" s="110"/>
      <c r="U22" s="110"/>
      <c r="V22" s="111"/>
      <c r="W22" s="127" t="s">
        <v>578</v>
      </c>
      <c r="X22" s="110"/>
      <c r="Y22" s="110"/>
      <c r="Z22" s="110"/>
      <c r="AA22" s="110"/>
      <c r="AB22" s="110"/>
      <c r="AC22" s="111"/>
      <c r="AD22" s="127" t="s">
        <v>230</v>
      </c>
      <c r="AE22" s="110"/>
      <c r="AF22" s="110"/>
      <c r="AG22" s="110"/>
      <c r="AH22" s="110"/>
      <c r="AI22" s="110"/>
      <c r="AJ22" s="110"/>
      <c r="AK22" s="110"/>
      <c r="AL22" s="110"/>
      <c r="AM22" s="110"/>
      <c r="AN22" s="110"/>
      <c r="AO22" s="110"/>
      <c r="AP22" s="110"/>
      <c r="AQ22" s="110"/>
      <c r="AR22" s="110"/>
      <c r="AS22" s="110"/>
      <c r="AT22" s="110"/>
      <c r="AU22" s="110"/>
      <c r="AV22" s="110"/>
      <c r="AW22" s="110"/>
      <c r="AX22" s="128"/>
    </row>
    <row r="23" spans="1:50" ht="25.5" customHeight="1" x14ac:dyDescent="0.15">
      <c r="A23" s="121"/>
      <c r="B23" s="122"/>
      <c r="C23" s="122"/>
      <c r="D23" s="122"/>
      <c r="E23" s="122"/>
      <c r="F23" s="123"/>
      <c r="G23" s="112" t="s">
        <v>590</v>
      </c>
      <c r="H23" s="113"/>
      <c r="I23" s="113"/>
      <c r="J23" s="113"/>
      <c r="K23" s="113"/>
      <c r="L23" s="113"/>
      <c r="M23" s="113"/>
      <c r="N23" s="113"/>
      <c r="O23" s="114"/>
      <c r="P23" s="176">
        <v>793</v>
      </c>
      <c r="Q23" s="177"/>
      <c r="R23" s="177"/>
      <c r="S23" s="177"/>
      <c r="T23" s="177"/>
      <c r="U23" s="177"/>
      <c r="V23" s="178"/>
      <c r="W23" s="267" t="s">
        <v>284</v>
      </c>
      <c r="X23" s="268"/>
      <c r="Y23" s="268"/>
      <c r="Z23" s="268"/>
      <c r="AA23" s="268"/>
      <c r="AB23" s="268"/>
      <c r="AC23" s="279"/>
      <c r="AD23" s="129" t="s">
        <v>689</v>
      </c>
      <c r="AE23" s="130"/>
      <c r="AF23" s="130"/>
      <c r="AG23" s="130"/>
      <c r="AH23" s="130"/>
      <c r="AI23" s="130"/>
      <c r="AJ23" s="130"/>
      <c r="AK23" s="130"/>
      <c r="AL23" s="130"/>
      <c r="AM23" s="130"/>
      <c r="AN23" s="130"/>
      <c r="AO23" s="130"/>
      <c r="AP23" s="130"/>
      <c r="AQ23" s="130"/>
      <c r="AR23" s="130"/>
      <c r="AS23" s="130"/>
      <c r="AT23" s="130"/>
      <c r="AU23" s="130"/>
      <c r="AV23" s="130"/>
      <c r="AW23" s="130"/>
      <c r="AX23" s="131"/>
    </row>
    <row r="24" spans="1:50" ht="25.5" customHeight="1" x14ac:dyDescent="0.15">
      <c r="A24" s="121"/>
      <c r="B24" s="122"/>
      <c r="C24" s="122"/>
      <c r="D24" s="122"/>
      <c r="E24" s="122"/>
      <c r="F24" s="123"/>
      <c r="G24" s="115" t="s">
        <v>284</v>
      </c>
      <c r="H24" s="116"/>
      <c r="I24" s="116"/>
      <c r="J24" s="116"/>
      <c r="K24" s="116"/>
      <c r="L24" s="116"/>
      <c r="M24" s="116"/>
      <c r="N24" s="116"/>
      <c r="O24" s="117"/>
      <c r="P24" s="158" t="s">
        <v>284</v>
      </c>
      <c r="Q24" s="159"/>
      <c r="R24" s="159"/>
      <c r="S24" s="159"/>
      <c r="T24" s="159"/>
      <c r="U24" s="159"/>
      <c r="V24" s="160"/>
      <c r="W24" s="158" t="s">
        <v>284</v>
      </c>
      <c r="X24" s="159"/>
      <c r="Y24" s="159"/>
      <c r="Z24" s="159"/>
      <c r="AA24" s="159"/>
      <c r="AB24" s="159"/>
      <c r="AC24" s="160"/>
      <c r="AD24" s="132"/>
      <c r="AE24" s="133"/>
      <c r="AF24" s="133"/>
      <c r="AG24" s="133"/>
      <c r="AH24" s="133"/>
      <c r="AI24" s="133"/>
      <c r="AJ24" s="133"/>
      <c r="AK24" s="133"/>
      <c r="AL24" s="133"/>
      <c r="AM24" s="133"/>
      <c r="AN24" s="133"/>
      <c r="AO24" s="133"/>
      <c r="AP24" s="133"/>
      <c r="AQ24" s="133"/>
      <c r="AR24" s="133"/>
      <c r="AS24" s="133"/>
      <c r="AT24" s="133"/>
      <c r="AU24" s="133"/>
      <c r="AV24" s="133"/>
      <c r="AW24" s="133"/>
      <c r="AX24" s="134"/>
    </row>
    <row r="25" spans="1:50" ht="25.5" customHeight="1" x14ac:dyDescent="0.15">
      <c r="A25" s="121"/>
      <c r="B25" s="122"/>
      <c r="C25" s="122"/>
      <c r="D25" s="122"/>
      <c r="E25" s="122"/>
      <c r="F25" s="123"/>
      <c r="G25" s="115" t="s">
        <v>284</v>
      </c>
      <c r="H25" s="116"/>
      <c r="I25" s="116"/>
      <c r="J25" s="116"/>
      <c r="K25" s="116"/>
      <c r="L25" s="116"/>
      <c r="M25" s="116"/>
      <c r="N25" s="116"/>
      <c r="O25" s="117"/>
      <c r="P25" s="158" t="s">
        <v>284</v>
      </c>
      <c r="Q25" s="159"/>
      <c r="R25" s="159"/>
      <c r="S25" s="159"/>
      <c r="T25" s="159"/>
      <c r="U25" s="159"/>
      <c r="V25" s="160"/>
      <c r="W25" s="158" t="s">
        <v>284</v>
      </c>
      <c r="X25" s="159"/>
      <c r="Y25" s="159"/>
      <c r="Z25" s="159"/>
      <c r="AA25" s="159"/>
      <c r="AB25" s="159"/>
      <c r="AC25" s="160"/>
      <c r="AD25" s="132"/>
      <c r="AE25" s="133"/>
      <c r="AF25" s="133"/>
      <c r="AG25" s="133"/>
      <c r="AH25" s="133"/>
      <c r="AI25" s="133"/>
      <c r="AJ25" s="133"/>
      <c r="AK25" s="133"/>
      <c r="AL25" s="133"/>
      <c r="AM25" s="133"/>
      <c r="AN25" s="133"/>
      <c r="AO25" s="133"/>
      <c r="AP25" s="133"/>
      <c r="AQ25" s="133"/>
      <c r="AR25" s="133"/>
      <c r="AS25" s="133"/>
      <c r="AT25" s="133"/>
      <c r="AU25" s="133"/>
      <c r="AV25" s="133"/>
      <c r="AW25" s="133"/>
      <c r="AX25" s="134"/>
    </row>
    <row r="26" spans="1:50" ht="25.5" customHeight="1" x14ac:dyDescent="0.15">
      <c r="A26" s="121"/>
      <c r="B26" s="122"/>
      <c r="C26" s="122"/>
      <c r="D26" s="122"/>
      <c r="E26" s="122"/>
      <c r="F26" s="123"/>
      <c r="G26" s="115" t="s">
        <v>284</v>
      </c>
      <c r="H26" s="116"/>
      <c r="I26" s="116"/>
      <c r="J26" s="116"/>
      <c r="K26" s="116"/>
      <c r="L26" s="116"/>
      <c r="M26" s="116"/>
      <c r="N26" s="116"/>
      <c r="O26" s="117"/>
      <c r="P26" s="158" t="s">
        <v>284</v>
      </c>
      <c r="Q26" s="159"/>
      <c r="R26" s="159"/>
      <c r="S26" s="159"/>
      <c r="T26" s="159"/>
      <c r="U26" s="159"/>
      <c r="V26" s="160"/>
      <c r="W26" s="158" t="s">
        <v>284</v>
      </c>
      <c r="X26" s="159"/>
      <c r="Y26" s="159"/>
      <c r="Z26" s="159"/>
      <c r="AA26" s="159"/>
      <c r="AB26" s="159"/>
      <c r="AC26" s="160"/>
      <c r="AD26" s="132"/>
      <c r="AE26" s="133"/>
      <c r="AF26" s="133"/>
      <c r="AG26" s="133"/>
      <c r="AH26" s="133"/>
      <c r="AI26" s="133"/>
      <c r="AJ26" s="133"/>
      <c r="AK26" s="133"/>
      <c r="AL26" s="133"/>
      <c r="AM26" s="133"/>
      <c r="AN26" s="133"/>
      <c r="AO26" s="133"/>
      <c r="AP26" s="133"/>
      <c r="AQ26" s="133"/>
      <c r="AR26" s="133"/>
      <c r="AS26" s="133"/>
      <c r="AT26" s="133"/>
      <c r="AU26" s="133"/>
      <c r="AV26" s="133"/>
      <c r="AW26" s="133"/>
      <c r="AX26" s="134"/>
    </row>
    <row r="27" spans="1:50" ht="25.5" customHeight="1" x14ac:dyDescent="0.15">
      <c r="A27" s="121"/>
      <c r="B27" s="122"/>
      <c r="C27" s="122"/>
      <c r="D27" s="122"/>
      <c r="E27" s="122"/>
      <c r="F27" s="123"/>
      <c r="G27" s="115" t="s">
        <v>284</v>
      </c>
      <c r="H27" s="116"/>
      <c r="I27" s="116"/>
      <c r="J27" s="116"/>
      <c r="K27" s="116"/>
      <c r="L27" s="116"/>
      <c r="M27" s="116"/>
      <c r="N27" s="116"/>
      <c r="O27" s="117"/>
      <c r="P27" s="176" t="s">
        <v>284</v>
      </c>
      <c r="Q27" s="177"/>
      <c r="R27" s="177"/>
      <c r="S27" s="177"/>
      <c r="T27" s="177"/>
      <c r="U27" s="177"/>
      <c r="V27" s="178"/>
      <c r="W27" s="158" t="s">
        <v>284</v>
      </c>
      <c r="X27" s="159"/>
      <c r="Y27" s="159"/>
      <c r="Z27" s="159"/>
      <c r="AA27" s="159"/>
      <c r="AB27" s="159"/>
      <c r="AC27" s="160"/>
      <c r="AD27" s="132"/>
      <c r="AE27" s="133"/>
      <c r="AF27" s="133"/>
      <c r="AG27" s="133"/>
      <c r="AH27" s="133"/>
      <c r="AI27" s="133"/>
      <c r="AJ27" s="133"/>
      <c r="AK27" s="133"/>
      <c r="AL27" s="133"/>
      <c r="AM27" s="133"/>
      <c r="AN27" s="133"/>
      <c r="AO27" s="133"/>
      <c r="AP27" s="133"/>
      <c r="AQ27" s="133"/>
      <c r="AR27" s="133"/>
      <c r="AS27" s="133"/>
      <c r="AT27" s="133"/>
      <c r="AU27" s="133"/>
      <c r="AV27" s="133"/>
      <c r="AW27" s="133"/>
      <c r="AX27" s="134"/>
    </row>
    <row r="28" spans="1:50" ht="25.5" customHeight="1" thickBot="1" x14ac:dyDescent="0.2">
      <c r="A28" s="124"/>
      <c r="B28" s="125"/>
      <c r="C28" s="125"/>
      <c r="D28" s="125"/>
      <c r="E28" s="125"/>
      <c r="F28" s="126"/>
      <c r="G28" s="185" t="s">
        <v>232</v>
      </c>
      <c r="H28" s="186"/>
      <c r="I28" s="186"/>
      <c r="J28" s="186"/>
      <c r="K28" s="186"/>
      <c r="L28" s="186"/>
      <c r="M28" s="186"/>
      <c r="N28" s="186"/>
      <c r="O28" s="187"/>
      <c r="P28" s="158">
        <f>AK13</f>
        <v>793</v>
      </c>
      <c r="Q28" s="159"/>
      <c r="R28" s="159"/>
      <c r="S28" s="159"/>
      <c r="T28" s="159"/>
      <c r="U28" s="159"/>
      <c r="V28" s="160"/>
      <c r="W28" s="179" t="str">
        <f>AR13</f>
        <v>-</v>
      </c>
      <c r="X28" s="180"/>
      <c r="Y28" s="180"/>
      <c r="Z28" s="180"/>
      <c r="AA28" s="180"/>
      <c r="AB28" s="180"/>
      <c r="AC28" s="181"/>
      <c r="AD28" s="135"/>
      <c r="AE28" s="135"/>
      <c r="AF28" s="135"/>
      <c r="AG28" s="135"/>
      <c r="AH28" s="135"/>
      <c r="AI28" s="135"/>
      <c r="AJ28" s="135"/>
      <c r="AK28" s="135"/>
      <c r="AL28" s="135"/>
      <c r="AM28" s="135"/>
      <c r="AN28" s="135"/>
      <c r="AO28" s="135"/>
      <c r="AP28" s="135"/>
      <c r="AQ28" s="135"/>
      <c r="AR28" s="135"/>
      <c r="AS28" s="135"/>
      <c r="AT28" s="135"/>
      <c r="AU28" s="135"/>
      <c r="AV28" s="135"/>
      <c r="AW28" s="135"/>
      <c r="AX28" s="136"/>
    </row>
    <row r="29" spans="1:50" ht="18.75" customHeight="1" x14ac:dyDescent="0.15">
      <c r="A29" s="407" t="s">
        <v>241</v>
      </c>
      <c r="B29" s="408"/>
      <c r="C29" s="408"/>
      <c r="D29" s="408"/>
      <c r="E29" s="408"/>
      <c r="F29" s="409"/>
      <c r="G29" s="567" t="s">
        <v>140</v>
      </c>
      <c r="H29" s="148"/>
      <c r="I29" s="148"/>
      <c r="J29" s="148"/>
      <c r="K29" s="148"/>
      <c r="L29" s="148"/>
      <c r="M29" s="148"/>
      <c r="N29" s="148"/>
      <c r="O29" s="387"/>
      <c r="P29" s="386" t="s">
        <v>58</v>
      </c>
      <c r="Q29" s="148"/>
      <c r="R29" s="148"/>
      <c r="S29" s="148"/>
      <c r="T29" s="148"/>
      <c r="U29" s="148"/>
      <c r="V29" s="148"/>
      <c r="W29" s="148"/>
      <c r="X29" s="387"/>
      <c r="Y29" s="379"/>
      <c r="Z29" s="380"/>
      <c r="AA29" s="381"/>
      <c r="AB29" s="140" t="s">
        <v>11</v>
      </c>
      <c r="AC29" s="141"/>
      <c r="AD29" s="142"/>
      <c r="AE29" s="140" t="s">
        <v>271</v>
      </c>
      <c r="AF29" s="141"/>
      <c r="AG29" s="141"/>
      <c r="AH29" s="142"/>
      <c r="AI29" s="146" t="s">
        <v>288</v>
      </c>
      <c r="AJ29" s="146"/>
      <c r="AK29" s="146"/>
      <c r="AL29" s="140"/>
      <c r="AM29" s="146" t="s">
        <v>385</v>
      </c>
      <c r="AN29" s="146"/>
      <c r="AO29" s="146"/>
      <c r="AP29" s="140"/>
      <c r="AQ29" s="257" t="s">
        <v>181</v>
      </c>
      <c r="AR29" s="258"/>
      <c r="AS29" s="258"/>
      <c r="AT29" s="259"/>
      <c r="AU29" s="148" t="s">
        <v>130</v>
      </c>
      <c r="AV29" s="148"/>
      <c r="AW29" s="148"/>
      <c r="AX29" s="149"/>
    </row>
    <row r="30" spans="1:50" ht="18.75" customHeight="1" x14ac:dyDescent="0.15">
      <c r="A30" s="410"/>
      <c r="B30" s="411"/>
      <c r="C30" s="411"/>
      <c r="D30" s="411"/>
      <c r="E30" s="411"/>
      <c r="F30" s="412"/>
      <c r="G30" s="568"/>
      <c r="H30" s="253"/>
      <c r="I30" s="253"/>
      <c r="J30" s="253"/>
      <c r="K30" s="253"/>
      <c r="L30" s="253"/>
      <c r="M30" s="253"/>
      <c r="N30" s="253"/>
      <c r="O30" s="389"/>
      <c r="P30" s="388"/>
      <c r="Q30" s="253"/>
      <c r="R30" s="253"/>
      <c r="S30" s="253"/>
      <c r="T30" s="253"/>
      <c r="U30" s="253"/>
      <c r="V30" s="253"/>
      <c r="W30" s="253"/>
      <c r="X30" s="389"/>
      <c r="Y30" s="382"/>
      <c r="Z30" s="243"/>
      <c r="AA30" s="244"/>
      <c r="AB30" s="143"/>
      <c r="AC30" s="144"/>
      <c r="AD30" s="145"/>
      <c r="AE30" s="143"/>
      <c r="AF30" s="144"/>
      <c r="AG30" s="144"/>
      <c r="AH30" s="145"/>
      <c r="AI30" s="147"/>
      <c r="AJ30" s="147"/>
      <c r="AK30" s="147"/>
      <c r="AL30" s="143"/>
      <c r="AM30" s="147"/>
      <c r="AN30" s="147"/>
      <c r="AO30" s="147"/>
      <c r="AP30" s="143"/>
      <c r="AQ30" s="260" t="s">
        <v>284</v>
      </c>
      <c r="AR30" s="261"/>
      <c r="AS30" s="237" t="s">
        <v>182</v>
      </c>
      <c r="AT30" s="238"/>
      <c r="AU30" s="255">
        <v>3</v>
      </c>
      <c r="AV30" s="255"/>
      <c r="AW30" s="253" t="s">
        <v>169</v>
      </c>
      <c r="AX30" s="254"/>
    </row>
    <row r="31" spans="1:50" ht="36" customHeight="1" x14ac:dyDescent="0.15">
      <c r="A31" s="413"/>
      <c r="B31" s="411"/>
      <c r="C31" s="411"/>
      <c r="D31" s="411"/>
      <c r="E31" s="411"/>
      <c r="F31" s="412"/>
      <c r="G31" s="427" t="s">
        <v>603</v>
      </c>
      <c r="H31" s="428"/>
      <c r="I31" s="428"/>
      <c r="J31" s="428"/>
      <c r="K31" s="428"/>
      <c r="L31" s="428"/>
      <c r="M31" s="428"/>
      <c r="N31" s="428"/>
      <c r="O31" s="429"/>
      <c r="P31" s="162" t="s">
        <v>604</v>
      </c>
      <c r="Q31" s="162"/>
      <c r="R31" s="162"/>
      <c r="S31" s="162"/>
      <c r="T31" s="162"/>
      <c r="U31" s="162"/>
      <c r="V31" s="162"/>
      <c r="W31" s="162"/>
      <c r="X31" s="163"/>
      <c r="Y31" s="383" t="s">
        <v>12</v>
      </c>
      <c r="Z31" s="384"/>
      <c r="AA31" s="385"/>
      <c r="AB31" s="390" t="s">
        <v>254</v>
      </c>
      <c r="AC31" s="390"/>
      <c r="AD31" s="390"/>
      <c r="AE31" s="150">
        <v>91.4</v>
      </c>
      <c r="AF31" s="151"/>
      <c r="AG31" s="151"/>
      <c r="AH31" s="151"/>
      <c r="AI31" s="150">
        <v>91.4</v>
      </c>
      <c r="AJ31" s="151"/>
      <c r="AK31" s="151"/>
      <c r="AL31" s="151"/>
      <c r="AM31" s="150">
        <v>93.1</v>
      </c>
      <c r="AN31" s="151"/>
      <c r="AO31" s="151"/>
      <c r="AP31" s="151"/>
      <c r="AQ31" s="137" t="s">
        <v>588</v>
      </c>
      <c r="AR31" s="138"/>
      <c r="AS31" s="138"/>
      <c r="AT31" s="139"/>
      <c r="AU31" s="151" t="s">
        <v>588</v>
      </c>
      <c r="AV31" s="151"/>
      <c r="AW31" s="151"/>
      <c r="AX31" s="262"/>
    </row>
    <row r="32" spans="1:50" ht="36" customHeight="1" x14ac:dyDescent="0.15">
      <c r="A32" s="414"/>
      <c r="B32" s="415"/>
      <c r="C32" s="415"/>
      <c r="D32" s="415"/>
      <c r="E32" s="415"/>
      <c r="F32" s="416"/>
      <c r="G32" s="430"/>
      <c r="H32" s="431"/>
      <c r="I32" s="431"/>
      <c r="J32" s="431"/>
      <c r="K32" s="431"/>
      <c r="L32" s="431"/>
      <c r="M32" s="431"/>
      <c r="N32" s="431"/>
      <c r="O32" s="432"/>
      <c r="P32" s="357"/>
      <c r="Q32" s="357"/>
      <c r="R32" s="357"/>
      <c r="S32" s="357"/>
      <c r="T32" s="357"/>
      <c r="U32" s="357"/>
      <c r="V32" s="357"/>
      <c r="W32" s="357"/>
      <c r="X32" s="436"/>
      <c r="Y32" s="273" t="s">
        <v>53</v>
      </c>
      <c r="Z32" s="274"/>
      <c r="AA32" s="275"/>
      <c r="AB32" s="342" t="s">
        <v>254</v>
      </c>
      <c r="AC32" s="342"/>
      <c r="AD32" s="342"/>
      <c r="AE32" s="150">
        <v>78.900000000000006</v>
      </c>
      <c r="AF32" s="151"/>
      <c r="AG32" s="151"/>
      <c r="AH32" s="151"/>
      <c r="AI32" s="150">
        <v>79.8</v>
      </c>
      <c r="AJ32" s="151"/>
      <c r="AK32" s="151"/>
      <c r="AL32" s="151"/>
      <c r="AM32" s="150">
        <v>79.8</v>
      </c>
      <c r="AN32" s="151"/>
      <c r="AO32" s="151"/>
      <c r="AP32" s="151"/>
      <c r="AQ32" s="137" t="s">
        <v>284</v>
      </c>
      <c r="AR32" s="138"/>
      <c r="AS32" s="138"/>
      <c r="AT32" s="139"/>
      <c r="AU32" s="151">
        <v>79.8</v>
      </c>
      <c r="AV32" s="151"/>
      <c r="AW32" s="151"/>
      <c r="AX32" s="262"/>
    </row>
    <row r="33" spans="1:52" ht="40.15" customHeight="1" x14ac:dyDescent="0.15">
      <c r="A33" s="413"/>
      <c r="B33" s="411"/>
      <c r="C33" s="411"/>
      <c r="D33" s="411"/>
      <c r="E33" s="411"/>
      <c r="F33" s="412"/>
      <c r="G33" s="433"/>
      <c r="H33" s="434"/>
      <c r="I33" s="434"/>
      <c r="J33" s="434"/>
      <c r="K33" s="434"/>
      <c r="L33" s="434"/>
      <c r="M33" s="434"/>
      <c r="N33" s="434"/>
      <c r="O33" s="435"/>
      <c r="P33" s="165"/>
      <c r="Q33" s="165"/>
      <c r="R33" s="165"/>
      <c r="S33" s="165"/>
      <c r="T33" s="165"/>
      <c r="U33" s="165"/>
      <c r="V33" s="165"/>
      <c r="W33" s="165"/>
      <c r="X33" s="166"/>
      <c r="Y33" s="273" t="s">
        <v>13</v>
      </c>
      <c r="Z33" s="274"/>
      <c r="AA33" s="275"/>
      <c r="AB33" s="283" t="s">
        <v>170</v>
      </c>
      <c r="AC33" s="283"/>
      <c r="AD33" s="283"/>
      <c r="AE33" s="150">
        <v>115.8</v>
      </c>
      <c r="AF33" s="151"/>
      <c r="AG33" s="151"/>
      <c r="AH33" s="151"/>
      <c r="AI33" s="150">
        <v>114.5</v>
      </c>
      <c r="AJ33" s="151"/>
      <c r="AK33" s="151"/>
      <c r="AL33" s="151"/>
      <c r="AM33" s="150">
        <v>116.7</v>
      </c>
      <c r="AN33" s="151"/>
      <c r="AO33" s="151"/>
      <c r="AP33" s="151"/>
      <c r="AQ33" s="137" t="s">
        <v>588</v>
      </c>
      <c r="AR33" s="138"/>
      <c r="AS33" s="138"/>
      <c r="AT33" s="139"/>
      <c r="AU33" s="151" t="s">
        <v>588</v>
      </c>
      <c r="AV33" s="151"/>
      <c r="AW33" s="151"/>
      <c r="AX33" s="262"/>
    </row>
    <row r="34" spans="1:52" ht="31.15" customHeight="1" x14ac:dyDescent="0.15">
      <c r="A34" s="678" t="s">
        <v>263</v>
      </c>
      <c r="B34" s="679"/>
      <c r="C34" s="679"/>
      <c r="D34" s="679"/>
      <c r="E34" s="679"/>
      <c r="F34" s="680"/>
      <c r="G34" s="427" t="s">
        <v>605</v>
      </c>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684"/>
    </row>
    <row r="35" spans="1:52" ht="23.25" customHeight="1" thickBot="1" x14ac:dyDescent="0.2">
      <c r="A35" s="681"/>
      <c r="B35" s="682"/>
      <c r="C35" s="682"/>
      <c r="D35" s="682"/>
      <c r="E35" s="682"/>
      <c r="F35" s="683"/>
      <c r="G35" s="685"/>
      <c r="H35" s="686"/>
      <c r="I35" s="686"/>
      <c r="J35" s="686"/>
      <c r="K35" s="686"/>
      <c r="L35" s="686"/>
      <c r="M35" s="686"/>
      <c r="N35" s="686"/>
      <c r="O35" s="686"/>
      <c r="P35" s="686"/>
      <c r="Q35" s="686"/>
      <c r="R35" s="686"/>
      <c r="S35" s="686"/>
      <c r="T35" s="686"/>
      <c r="U35" s="686"/>
      <c r="V35" s="686"/>
      <c r="W35" s="686"/>
      <c r="X35" s="686"/>
      <c r="Y35" s="686"/>
      <c r="Z35" s="686"/>
      <c r="AA35" s="686"/>
      <c r="AB35" s="686"/>
      <c r="AC35" s="686"/>
      <c r="AD35" s="686"/>
      <c r="AE35" s="686"/>
      <c r="AF35" s="686"/>
      <c r="AG35" s="686"/>
      <c r="AH35" s="686"/>
      <c r="AI35" s="686"/>
      <c r="AJ35" s="686"/>
      <c r="AK35" s="686"/>
      <c r="AL35" s="686"/>
      <c r="AM35" s="686"/>
      <c r="AN35" s="686"/>
      <c r="AO35" s="686"/>
      <c r="AP35" s="686"/>
      <c r="AQ35" s="686"/>
      <c r="AR35" s="686"/>
      <c r="AS35" s="686"/>
      <c r="AT35" s="686"/>
      <c r="AU35" s="686"/>
      <c r="AV35" s="686"/>
      <c r="AW35" s="686"/>
      <c r="AX35" s="687"/>
    </row>
    <row r="36" spans="1:52" ht="18.75" customHeight="1" x14ac:dyDescent="0.15">
      <c r="A36" s="407" t="s">
        <v>241</v>
      </c>
      <c r="B36" s="408"/>
      <c r="C36" s="408"/>
      <c r="D36" s="408"/>
      <c r="E36" s="408"/>
      <c r="F36" s="409"/>
      <c r="G36" s="567" t="s">
        <v>140</v>
      </c>
      <c r="H36" s="148"/>
      <c r="I36" s="148"/>
      <c r="J36" s="148"/>
      <c r="K36" s="148"/>
      <c r="L36" s="148"/>
      <c r="M36" s="148"/>
      <c r="N36" s="148"/>
      <c r="O36" s="387"/>
      <c r="P36" s="386" t="s">
        <v>58</v>
      </c>
      <c r="Q36" s="148"/>
      <c r="R36" s="148"/>
      <c r="S36" s="148"/>
      <c r="T36" s="148"/>
      <c r="U36" s="148"/>
      <c r="V36" s="148"/>
      <c r="W36" s="148"/>
      <c r="X36" s="387"/>
      <c r="Y36" s="379"/>
      <c r="Z36" s="380"/>
      <c r="AA36" s="381"/>
      <c r="AB36" s="140" t="s">
        <v>11</v>
      </c>
      <c r="AC36" s="141"/>
      <c r="AD36" s="142"/>
      <c r="AE36" s="256" t="s">
        <v>271</v>
      </c>
      <c r="AF36" s="256"/>
      <c r="AG36" s="256"/>
      <c r="AH36" s="256"/>
      <c r="AI36" s="256" t="s">
        <v>288</v>
      </c>
      <c r="AJ36" s="256"/>
      <c r="AK36" s="256"/>
      <c r="AL36" s="256"/>
      <c r="AM36" s="256" t="s">
        <v>385</v>
      </c>
      <c r="AN36" s="256"/>
      <c r="AO36" s="256"/>
      <c r="AP36" s="256"/>
      <c r="AQ36" s="257" t="s">
        <v>181</v>
      </c>
      <c r="AR36" s="258"/>
      <c r="AS36" s="258"/>
      <c r="AT36" s="259"/>
      <c r="AU36" s="148" t="s">
        <v>130</v>
      </c>
      <c r="AV36" s="148"/>
      <c r="AW36" s="148"/>
      <c r="AX36" s="149"/>
      <c r="AY36" s="92">
        <f>COUNTA($G$38)</f>
        <v>1</v>
      </c>
      <c r="AZ36" s="92"/>
    </row>
    <row r="37" spans="1:52" ht="18.75" customHeight="1" x14ac:dyDescent="0.15">
      <c r="A37" s="410"/>
      <c r="B37" s="411"/>
      <c r="C37" s="411"/>
      <c r="D37" s="411"/>
      <c r="E37" s="411"/>
      <c r="F37" s="412"/>
      <c r="G37" s="568"/>
      <c r="H37" s="253"/>
      <c r="I37" s="253"/>
      <c r="J37" s="253"/>
      <c r="K37" s="253"/>
      <c r="L37" s="253"/>
      <c r="M37" s="253"/>
      <c r="N37" s="253"/>
      <c r="O37" s="389"/>
      <c r="P37" s="388"/>
      <c r="Q37" s="253"/>
      <c r="R37" s="253"/>
      <c r="S37" s="253"/>
      <c r="T37" s="253"/>
      <c r="U37" s="253"/>
      <c r="V37" s="253"/>
      <c r="W37" s="253"/>
      <c r="X37" s="389"/>
      <c r="Y37" s="382"/>
      <c r="Z37" s="243"/>
      <c r="AA37" s="244"/>
      <c r="AB37" s="143"/>
      <c r="AC37" s="144"/>
      <c r="AD37" s="145"/>
      <c r="AE37" s="218"/>
      <c r="AF37" s="218"/>
      <c r="AG37" s="218"/>
      <c r="AH37" s="218"/>
      <c r="AI37" s="218"/>
      <c r="AJ37" s="218"/>
      <c r="AK37" s="218"/>
      <c r="AL37" s="218"/>
      <c r="AM37" s="218"/>
      <c r="AN37" s="218"/>
      <c r="AO37" s="218"/>
      <c r="AP37" s="218"/>
      <c r="AQ37" s="260" t="s">
        <v>284</v>
      </c>
      <c r="AR37" s="261"/>
      <c r="AS37" s="237" t="s">
        <v>182</v>
      </c>
      <c r="AT37" s="238"/>
      <c r="AU37" s="255">
        <v>3</v>
      </c>
      <c r="AV37" s="255"/>
      <c r="AW37" s="253" t="s">
        <v>169</v>
      </c>
      <c r="AX37" s="254"/>
      <c r="AY37" s="8">
        <f>$AY$36</f>
        <v>1</v>
      </c>
      <c r="AZ37" s="8"/>
    </row>
    <row r="38" spans="1:52" ht="23.25" customHeight="1" x14ac:dyDescent="0.15">
      <c r="A38" s="413"/>
      <c r="B38" s="411"/>
      <c r="C38" s="411"/>
      <c r="D38" s="411"/>
      <c r="E38" s="411"/>
      <c r="F38" s="412"/>
      <c r="G38" s="427" t="s">
        <v>603</v>
      </c>
      <c r="H38" s="428"/>
      <c r="I38" s="428"/>
      <c r="J38" s="428"/>
      <c r="K38" s="428"/>
      <c r="L38" s="428"/>
      <c r="M38" s="428"/>
      <c r="N38" s="428"/>
      <c r="O38" s="429"/>
      <c r="P38" s="162" t="s">
        <v>606</v>
      </c>
      <c r="Q38" s="162"/>
      <c r="R38" s="162"/>
      <c r="S38" s="162"/>
      <c r="T38" s="162"/>
      <c r="U38" s="162"/>
      <c r="V38" s="162"/>
      <c r="W38" s="162"/>
      <c r="X38" s="163"/>
      <c r="Y38" s="383" t="s">
        <v>12</v>
      </c>
      <c r="Z38" s="384"/>
      <c r="AA38" s="385"/>
      <c r="AB38" s="353" t="s">
        <v>14</v>
      </c>
      <c r="AC38" s="353"/>
      <c r="AD38" s="353"/>
      <c r="AE38" s="150">
        <v>58.3</v>
      </c>
      <c r="AF38" s="151"/>
      <c r="AG38" s="151"/>
      <c r="AH38" s="151"/>
      <c r="AI38" s="150">
        <v>59.2</v>
      </c>
      <c r="AJ38" s="151"/>
      <c r="AK38" s="151"/>
      <c r="AL38" s="151"/>
      <c r="AM38" s="150">
        <v>62.7</v>
      </c>
      <c r="AN38" s="151"/>
      <c r="AO38" s="151"/>
      <c r="AP38" s="151"/>
      <c r="AQ38" s="137" t="s">
        <v>588</v>
      </c>
      <c r="AR38" s="138"/>
      <c r="AS38" s="138"/>
      <c r="AT38" s="139"/>
      <c r="AU38" s="151" t="s">
        <v>588</v>
      </c>
      <c r="AV38" s="151"/>
      <c r="AW38" s="151"/>
      <c r="AX38" s="262"/>
      <c r="AY38" s="8">
        <f t="shared" ref="AY38:AY42" si="4">$AY$36</f>
        <v>1</v>
      </c>
      <c r="AZ38" s="8"/>
    </row>
    <row r="39" spans="1:52" ht="23.25" customHeight="1" x14ac:dyDescent="0.15">
      <c r="A39" s="414"/>
      <c r="B39" s="415"/>
      <c r="C39" s="415"/>
      <c r="D39" s="415"/>
      <c r="E39" s="415"/>
      <c r="F39" s="416"/>
      <c r="G39" s="430"/>
      <c r="H39" s="431"/>
      <c r="I39" s="431"/>
      <c r="J39" s="431"/>
      <c r="K39" s="431"/>
      <c r="L39" s="431"/>
      <c r="M39" s="431"/>
      <c r="N39" s="431"/>
      <c r="O39" s="432"/>
      <c r="P39" s="357"/>
      <c r="Q39" s="357"/>
      <c r="R39" s="357"/>
      <c r="S39" s="357"/>
      <c r="T39" s="357"/>
      <c r="U39" s="357"/>
      <c r="V39" s="357"/>
      <c r="W39" s="357"/>
      <c r="X39" s="436"/>
      <c r="Y39" s="273" t="s">
        <v>53</v>
      </c>
      <c r="Z39" s="274"/>
      <c r="AA39" s="275"/>
      <c r="AB39" s="353" t="s">
        <v>14</v>
      </c>
      <c r="AC39" s="353"/>
      <c r="AD39" s="353"/>
      <c r="AE39" s="150">
        <v>57.5</v>
      </c>
      <c r="AF39" s="151"/>
      <c r="AG39" s="151"/>
      <c r="AH39" s="151"/>
      <c r="AI39" s="150">
        <v>60</v>
      </c>
      <c r="AJ39" s="151"/>
      <c r="AK39" s="151"/>
      <c r="AL39" s="151"/>
      <c r="AM39" s="150">
        <v>62.3</v>
      </c>
      <c r="AN39" s="151"/>
      <c r="AO39" s="151"/>
      <c r="AP39" s="151"/>
      <c r="AQ39" s="137" t="s">
        <v>284</v>
      </c>
      <c r="AR39" s="138"/>
      <c r="AS39" s="138"/>
      <c r="AT39" s="139"/>
      <c r="AU39" s="151">
        <v>62.3</v>
      </c>
      <c r="AV39" s="151"/>
      <c r="AW39" s="151"/>
      <c r="AX39" s="262"/>
      <c r="AY39" s="8">
        <f t="shared" si="4"/>
        <v>1</v>
      </c>
      <c r="AZ39" s="8"/>
    </row>
    <row r="40" spans="1:52" ht="23.25" customHeight="1" x14ac:dyDescent="0.15">
      <c r="A40" s="564"/>
      <c r="B40" s="565"/>
      <c r="C40" s="565"/>
      <c r="D40" s="565"/>
      <c r="E40" s="565"/>
      <c r="F40" s="566"/>
      <c r="G40" s="433"/>
      <c r="H40" s="434"/>
      <c r="I40" s="434"/>
      <c r="J40" s="434"/>
      <c r="K40" s="434"/>
      <c r="L40" s="434"/>
      <c r="M40" s="434"/>
      <c r="N40" s="434"/>
      <c r="O40" s="435"/>
      <c r="P40" s="165"/>
      <c r="Q40" s="165"/>
      <c r="R40" s="165"/>
      <c r="S40" s="165"/>
      <c r="T40" s="165"/>
      <c r="U40" s="165"/>
      <c r="V40" s="165"/>
      <c r="W40" s="165"/>
      <c r="X40" s="166"/>
      <c r="Y40" s="273" t="s">
        <v>13</v>
      </c>
      <c r="Z40" s="274"/>
      <c r="AA40" s="275"/>
      <c r="AB40" s="283" t="s">
        <v>170</v>
      </c>
      <c r="AC40" s="283"/>
      <c r="AD40" s="283"/>
      <c r="AE40" s="150">
        <v>101.4</v>
      </c>
      <c r="AF40" s="151"/>
      <c r="AG40" s="151"/>
      <c r="AH40" s="151"/>
      <c r="AI40" s="150">
        <v>98.7</v>
      </c>
      <c r="AJ40" s="151"/>
      <c r="AK40" s="151"/>
      <c r="AL40" s="151"/>
      <c r="AM40" s="150">
        <v>100.6</v>
      </c>
      <c r="AN40" s="151"/>
      <c r="AO40" s="151"/>
      <c r="AP40" s="151"/>
      <c r="AQ40" s="137" t="s">
        <v>588</v>
      </c>
      <c r="AR40" s="138"/>
      <c r="AS40" s="138"/>
      <c r="AT40" s="139"/>
      <c r="AU40" s="151" t="s">
        <v>588</v>
      </c>
      <c r="AV40" s="151"/>
      <c r="AW40" s="151"/>
      <c r="AX40" s="262"/>
      <c r="AY40" s="8">
        <f t="shared" si="4"/>
        <v>1</v>
      </c>
      <c r="AZ40" s="8"/>
    </row>
    <row r="41" spans="1:52" ht="30.6" customHeight="1" x14ac:dyDescent="0.15">
      <c r="A41" s="678" t="s">
        <v>263</v>
      </c>
      <c r="B41" s="679"/>
      <c r="C41" s="679"/>
      <c r="D41" s="679"/>
      <c r="E41" s="679"/>
      <c r="F41" s="680"/>
      <c r="G41" s="427" t="s">
        <v>607</v>
      </c>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684"/>
      <c r="AY41">
        <f t="shared" si="4"/>
        <v>1</v>
      </c>
    </row>
    <row r="42" spans="1:52" ht="23.25" customHeight="1" x14ac:dyDescent="0.15">
      <c r="A42" s="710"/>
      <c r="B42" s="711"/>
      <c r="C42" s="711"/>
      <c r="D42" s="711"/>
      <c r="E42" s="711"/>
      <c r="F42" s="712"/>
      <c r="G42" s="433"/>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713"/>
      <c r="AY42">
        <f t="shared" si="4"/>
        <v>1</v>
      </c>
    </row>
    <row r="43" spans="1:52" ht="18.75" customHeight="1" thickBot="1" x14ac:dyDescent="0.2">
      <c r="A43" s="172" t="s">
        <v>142</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06" t="s">
        <v>238</v>
      </c>
      <c r="AP43" s="107"/>
      <c r="AQ43" s="107"/>
      <c r="AR43" s="53"/>
      <c r="AS43" s="106"/>
      <c r="AT43" s="107"/>
      <c r="AU43" s="107"/>
      <c r="AV43" s="107"/>
      <c r="AW43" s="107"/>
      <c r="AX43" s="108"/>
      <c r="AY43">
        <f>COUNTIF($AR$43,"☑")</f>
        <v>0</v>
      </c>
    </row>
    <row r="44" spans="1:52" ht="31.5" customHeight="1" x14ac:dyDescent="0.15">
      <c r="A44" s="668" t="s">
        <v>242</v>
      </c>
      <c r="B44" s="669"/>
      <c r="C44" s="669"/>
      <c r="D44" s="669"/>
      <c r="E44" s="669"/>
      <c r="F44" s="670"/>
      <c r="G44" s="671" t="s">
        <v>59</v>
      </c>
      <c r="H44" s="671"/>
      <c r="I44" s="671"/>
      <c r="J44" s="671"/>
      <c r="K44" s="671"/>
      <c r="L44" s="671"/>
      <c r="M44" s="671"/>
      <c r="N44" s="671"/>
      <c r="O44" s="671"/>
      <c r="P44" s="671"/>
      <c r="Q44" s="671"/>
      <c r="R44" s="671"/>
      <c r="S44" s="671"/>
      <c r="T44" s="671"/>
      <c r="U44" s="671"/>
      <c r="V44" s="671"/>
      <c r="W44" s="671"/>
      <c r="X44" s="672"/>
      <c r="Y44" s="379"/>
      <c r="Z44" s="380"/>
      <c r="AA44" s="381"/>
      <c r="AB44" s="256" t="s">
        <v>11</v>
      </c>
      <c r="AC44" s="256"/>
      <c r="AD44" s="256"/>
      <c r="AE44" s="731" t="s">
        <v>271</v>
      </c>
      <c r="AF44" s="732"/>
      <c r="AG44" s="732"/>
      <c r="AH44" s="733"/>
      <c r="AI44" s="731" t="s">
        <v>288</v>
      </c>
      <c r="AJ44" s="732"/>
      <c r="AK44" s="732"/>
      <c r="AL44" s="733"/>
      <c r="AM44" s="731" t="s">
        <v>385</v>
      </c>
      <c r="AN44" s="732"/>
      <c r="AO44" s="732"/>
      <c r="AP44" s="733"/>
      <c r="AQ44" s="727" t="s">
        <v>293</v>
      </c>
      <c r="AR44" s="728"/>
      <c r="AS44" s="728"/>
      <c r="AT44" s="729"/>
      <c r="AU44" s="727" t="s">
        <v>417</v>
      </c>
      <c r="AV44" s="728"/>
      <c r="AW44" s="728"/>
      <c r="AX44" s="730"/>
    </row>
    <row r="45" spans="1:52" ht="23.25" customHeight="1" x14ac:dyDescent="0.15">
      <c r="A45" s="521"/>
      <c r="B45" s="522"/>
      <c r="C45" s="522"/>
      <c r="D45" s="522"/>
      <c r="E45" s="522"/>
      <c r="F45" s="523"/>
      <c r="G45" s="162" t="s">
        <v>608</v>
      </c>
      <c r="H45" s="162"/>
      <c r="I45" s="162"/>
      <c r="J45" s="162"/>
      <c r="K45" s="162"/>
      <c r="L45" s="162"/>
      <c r="M45" s="162"/>
      <c r="N45" s="162"/>
      <c r="O45" s="162"/>
      <c r="P45" s="162"/>
      <c r="Q45" s="162"/>
      <c r="R45" s="162"/>
      <c r="S45" s="162"/>
      <c r="T45" s="162"/>
      <c r="U45" s="162"/>
      <c r="V45" s="162"/>
      <c r="W45" s="162"/>
      <c r="X45" s="163"/>
      <c r="Y45" s="673" t="s">
        <v>54</v>
      </c>
      <c r="Z45" s="545"/>
      <c r="AA45" s="546"/>
      <c r="AB45" s="390" t="s">
        <v>591</v>
      </c>
      <c r="AC45" s="390"/>
      <c r="AD45" s="390"/>
      <c r="AE45" s="280">
        <v>52</v>
      </c>
      <c r="AF45" s="280"/>
      <c r="AG45" s="280"/>
      <c r="AH45" s="280"/>
      <c r="AI45" s="280">
        <v>52</v>
      </c>
      <c r="AJ45" s="280"/>
      <c r="AK45" s="280"/>
      <c r="AL45" s="280"/>
      <c r="AM45" s="280">
        <v>52</v>
      </c>
      <c r="AN45" s="280"/>
      <c r="AO45" s="280"/>
      <c r="AP45" s="280"/>
      <c r="AQ45" s="280" t="s">
        <v>588</v>
      </c>
      <c r="AR45" s="280"/>
      <c r="AS45" s="280"/>
      <c r="AT45" s="280"/>
      <c r="AU45" s="151" t="s">
        <v>588</v>
      </c>
      <c r="AV45" s="151"/>
      <c r="AW45" s="151"/>
      <c r="AX45" s="262"/>
    </row>
    <row r="46" spans="1:52" ht="23.25" customHeight="1" x14ac:dyDescent="0.15">
      <c r="A46" s="524"/>
      <c r="B46" s="525"/>
      <c r="C46" s="525"/>
      <c r="D46" s="525"/>
      <c r="E46" s="525"/>
      <c r="F46" s="526"/>
      <c r="G46" s="165"/>
      <c r="H46" s="165"/>
      <c r="I46" s="165"/>
      <c r="J46" s="165"/>
      <c r="K46" s="165"/>
      <c r="L46" s="165"/>
      <c r="M46" s="165"/>
      <c r="N46" s="165"/>
      <c r="O46" s="165"/>
      <c r="P46" s="165"/>
      <c r="Q46" s="165"/>
      <c r="R46" s="165"/>
      <c r="S46" s="165"/>
      <c r="T46" s="165"/>
      <c r="U46" s="165"/>
      <c r="V46" s="165"/>
      <c r="W46" s="165"/>
      <c r="X46" s="166"/>
      <c r="Y46" s="701" t="s">
        <v>55</v>
      </c>
      <c r="Z46" s="643"/>
      <c r="AA46" s="644"/>
      <c r="AB46" s="390" t="s">
        <v>591</v>
      </c>
      <c r="AC46" s="390"/>
      <c r="AD46" s="390"/>
      <c r="AE46" s="280">
        <v>52</v>
      </c>
      <c r="AF46" s="280"/>
      <c r="AG46" s="280"/>
      <c r="AH46" s="280"/>
      <c r="AI46" s="280">
        <v>52</v>
      </c>
      <c r="AJ46" s="280"/>
      <c r="AK46" s="280"/>
      <c r="AL46" s="280"/>
      <c r="AM46" s="280">
        <v>52</v>
      </c>
      <c r="AN46" s="280"/>
      <c r="AO46" s="280"/>
      <c r="AP46" s="280"/>
      <c r="AQ46" s="287">
        <v>52</v>
      </c>
      <c r="AR46" s="288"/>
      <c r="AS46" s="288"/>
      <c r="AT46" s="289"/>
      <c r="AU46" s="280" t="s">
        <v>284</v>
      </c>
      <c r="AV46" s="280"/>
      <c r="AW46" s="280"/>
      <c r="AX46" s="639"/>
    </row>
    <row r="47" spans="1:52" ht="31.5" customHeight="1" x14ac:dyDescent="0.15">
      <c r="A47" s="518" t="s">
        <v>242</v>
      </c>
      <c r="B47" s="519"/>
      <c r="C47" s="519"/>
      <c r="D47" s="519"/>
      <c r="E47" s="519"/>
      <c r="F47" s="520"/>
      <c r="G47" s="720" t="s">
        <v>59</v>
      </c>
      <c r="H47" s="720"/>
      <c r="I47" s="720"/>
      <c r="J47" s="720"/>
      <c r="K47" s="720"/>
      <c r="L47" s="720"/>
      <c r="M47" s="720"/>
      <c r="N47" s="720"/>
      <c r="O47" s="720"/>
      <c r="P47" s="720"/>
      <c r="Q47" s="720"/>
      <c r="R47" s="720"/>
      <c r="S47" s="720"/>
      <c r="T47" s="720"/>
      <c r="U47" s="720"/>
      <c r="V47" s="720"/>
      <c r="W47" s="720"/>
      <c r="X47" s="721"/>
      <c r="Y47" s="382"/>
      <c r="Z47" s="243"/>
      <c r="AA47" s="244"/>
      <c r="AB47" s="273" t="s">
        <v>11</v>
      </c>
      <c r="AC47" s="274"/>
      <c r="AD47" s="275"/>
      <c r="AE47" s="218" t="s">
        <v>271</v>
      </c>
      <c r="AF47" s="218"/>
      <c r="AG47" s="218"/>
      <c r="AH47" s="218"/>
      <c r="AI47" s="218" t="s">
        <v>288</v>
      </c>
      <c r="AJ47" s="218"/>
      <c r="AK47" s="218"/>
      <c r="AL47" s="218"/>
      <c r="AM47" s="218" t="s">
        <v>385</v>
      </c>
      <c r="AN47" s="218"/>
      <c r="AO47" s="218"/>
      <c r="AP47" s="218"/>
      <c r="AQ47" s="707" t="s">
        <v>293</v>
      </c>
      <c r="AR47" s="708"/>
      <c r="AS47" s="708"/>
      <c r="AT47" s="708"/>
      <c r="AU47" s="707" t="s">
        <v>417</v>
      </c>
      <c r="AV47" s="708"/>
      <c r="AW47" s="708"/>
      <c r="AX47" s="709"/>
      <c r="AY47">
        <f>COUNTA($G$48)</f>
        <v>1</v>
      </c>
    </row>
    <row r="48" spans="1:52" ht="23.25" customHeight="1" x14ac:dyDescent="0.15">
      <c r="A48" s="521"/>
      <c r="B48" s="522"/>
      <c r="C48" s="522"/>
      <c r="D48" s="522"/>
      <c r="E48" s="522"/>
      <c r="F48" s="523"/>
      <c r="G48" s="162" t="s">
        <v>609</v>
      </c>
      <c r="H48" s="162"/>
      <c r="I48" s="162"/>
      <c r="J48" s="162"/>
      <c r="K48" s="162"/>
      <c r="L48" s="162"/>
      <c r="M48" s="162"/>
      <c r="N48" s="162"/>
      <c r="O48" s="162"/>
      <c r="P48" s="162"/>
      <c r="Q48" s="162"/>
      <c r="R48" s="162"/>
      <c r="S48" s="162"/>
      <c r="T48" s="162"/>
      <c r="U48" s="162"/>
      <c r="V48" s="162"/>
      <c r="W48" s="162"/>
      <c r="X48" s="163"/>
      <c r="Y48" s="734" t="s">
        <v>54</v>
      </c>
      <c r="Z48" s="735"/>
      <c r="AA48" s="736"/>
      <c r="AB48" s="390" t="s">
        <v>591</v>
      </c>
      <c r="AC48" s="390"/>
      <c r="AD48" s="390"/>
      <c r="AE48" s="280">
        <v>6</v>
      </c>
      <c r="AF48" s="280"/>
      <c r="AG48" s="280"/>
      <c r="AH48" s="280"/>
      <c r="AI48" s="150">
        <v>6</v>
      </c>
      <c r="AJ48" s="151"/>
      <c r="AK48" s="151"/>
      <c r="AL48" s="281"/>
      <c r="AM48" s="150">
        <v>6</v>
      </c>
      <c r="AN48" s="151"/>
      <c r="AO48" s="151"/>
      <c r="AP48" s="281"/>
      <c r="AQ48" s="150" t="s">
        <v>588</v>
      </c>
      <c r="AR48" s="151"/>
      <c r="AS48" s="151"/>
      <c r="AT48" s="281"/>
      <c r="AU48" s="151" t="s">
        <v>588</v>
      </c>
      <c r="AV48" s="151"/>
      <c r="AW48" s="151"/>
      <c r="AX48" s="262"/>
      <c r="AY48">
        <f>$AY$47</f>
        <v>1</v>
      </c>
    </row>
    <row r="49" spans="1:51" ht="23.25" customHeight="1" x14ac:dyDescent="0.15">
      <c r="A49" s="524"/>
      <c r="B49" s="525"/>
      <c r="C49" s="525"/>
      <c r="D49" s="525"/>
      <c r="E49" s="525"/>
      <c r="F49" s="526"/>
      <c r="G49" s="165"/>
      <c r="H49" s="165"/>
      <c r="I49" s="165"/>
      <c r="J49" s="165"/>
      <c r="K49" s="165"/>
      <c r="L49" s="165"/>
      <c r="M49" s="165"/>
      <c r="N49" s="165"/>
      <c r="O49" s="165"/>
      <c r="P49" s="165"/>
      <c r="Q49" s="165"/>
      <c r="R49" s="165"/>
      <c r="S49" s="165"/>
      <c r="T49" s="165"/>
      <c r="U49" s="165"/>
      <c r="V49" s="165"/>
      <c r="W49" s="165"/>
      <c r="X49" s="166"/>
      <c r="Y49" s="701" t="s">
        <v>55</v>
      </c>
      <c r="Z49" s="737"/>
      <c r="AA49" s="738"/>
      <c r="AB49" s="390" t="s">
        <v>591</v>
      </c>
      <c r="AC49" s="390"/>
      <c r="AD49" s="390"/>
      <c r="AE49" s="280">
        <v>6</v>
      </c>
      <c r="AF49" s="280"/>
      <c r="AG49" s="280"/>
      <c r="AH49" s="280"/>
      <c r="AI49" s="150">
        <v>6</v>
      </c>
      <c r="AJ49" s="151"/>
      <c r="AK49" s="151"/>
      <c r="AL49" s="281"/>
      <c r="AM49" s="287">
        <v>6</v>
      </c>
      <c r="AN49" s="288"/>
      <c r="AO49" s="288"/>
      <c r="AP49" s="289"/>
      <c r="AQ49" s="287">
        <v>6</v>
      </c>
      <c r="AR49" s="288"/>
      <c r="AS49" s="288"/>
      <c r="AT49" s="289"/>
      <c r="AU49" s="280" t="s">
        <v>284</v>
      </c>
      <c r="AV49" s="280"/>
      <c r="AW49" s="280"/>
      <c r="AX49" s="639"/>
      <c r="AY49">
        <f>$AY$47</f>
        <v>1</v>
      </c>
    </row>
    <row r="50" spans="1:51" ht="23.25" customHeight="1" x14ac:dyDescent="0.15">
      <c r="A50" s="502" t="s">
        <v>15</v>
      </c>
      <c r="B50" s="326"/>
      <c r="C50" s="326"/>
      <c r="D50" s="326"/>
      <c r="E50" s="326"/>
      <c r="F50" s="503"/>
      <c r="G50" s="274" t="s">
        <v>16</v>
      </c>
      <c r="H50" s="274"/>
      <c r="I50" s="274"/>
      <c r="J50" s="274"/>
      <c r="K50" s="274"/>
      <c r="L50" s="274"/>
      <c r="M50" s="274"/>
      <c r="N50" s="274"/>
      <c r="O50" s="274"/>
      <c r="P50" s="274"/>
      <c r="Q50" s="274"/>
      <c r="R50" s="274"/>
      <c r="S50" s="274"/>
      <c r="T50" s="274"/>
      <c r="U50" s="274"/>
      <c r="V50" s="274"/>
      <c r="W50" s="274"/>
      <c r="X50" s="275"/>
      <c r="Y50" s="640"/>
      <c r="Z50" s="641"/>
      <c r="AA50" s="642"/>
      <c r="AB50" s="273" t="s">
        <v>11</v>
      </c>
      <c r="AC50" s="274"/>
      <c r="AD50" s="275"/>
      <c r="AE50" s="218" t="s">
        <v>271</v>
      </c>
      <c r="AF50" s="218"/>
      <c r="AG50" s="218"/>
      <c r="AH50" s="218"/>
      <c r="AI50" s="218" t="s">
        <v>288</v>
      </c>
      <c r="AJ50" s="218"/>
      <c r="AK50" s="218"/>
      <c r="AL50" s="218"/>
      <c r="AM50" s="218" t="s">
        <v>385</v>
      </c>
      <c r="AN50" s="218"/>
      <c r="AO50" s="218"/>
      <c r="AP50" s="218"/>
      <c r="AQ50" s="511" t="s">
        <v>418</v>
      </c>
      <c r="AR50" s="512"/>
      <c r="AS50" s="512"/>
      <c r="AT50" s="512"/>
      <c r="AU50" s="512"/>
      <c r="AV50" s="512"/>
      <c r="AW50" s="512"/>
      <c r="AX50" s="513"/>
    </row>
    <row r="51" spans="1:51" ht="23.25" customHeight="1" x14ac:dyDescent="0.15">
      <c r="A51" s="504"/>
      <c r="B51" s="505"/>
      <c r="C51" s="505"/>
      <c r="D51" s="505"/>
      <c r="E51" s="505"/>
      <c r="F51" s="506"/>
      <c r="G51" s="650" t="s">
        <v>610</v>
      </c>
      <c r="H51" s="650"/>
      <c r="I51" s="650"/>
      <c r="J51" s="650"/>
      <c r="K51" s="650"/>
      <c r="L51" s="650"/>
      <c r="M51" s="650"/>
      <c r="N51" s="650"/>
      <c r="O51" s="650"/>
      <c r="P51" s="650"/>
      <c r="Q51" s="650"/>
      <c r="R51" s="650"/>
      <c r="S51" s="650"/>
      <c r="T51" s="650"/>
      <c r="U51" s="650"/>
      <c r="V51" s="650"/>
      <c r="W51" s="650"/>
      <c r="X51" s="650"/>
      <c r="Y51" s="652" t="s">
        <v>15</v>
      </c>
      <c r="Z51" s="653"/>
      <c r="AA51" s="654"/>
      <c r="AB51" s="659" t="s">
        <v>592</v>
      </c>
      <c r="AC51" s="660"/>
      <c r="AD51" s="661"/>
      <c r="AE51" s="280">
        <v>1402</v>
      </c>
      <c r="AF51" s="280"/>
      <c r="AG51" s="280"/>
      <c r="AH51" s="280"/>
      <c r="AI51" s="280">
        <v>1427</v>
      </c>
      <c r="AJ51" s="280"/>
      <c r="AK51" s="280"/>
      <c r="AL51" s="280"/>
      <c r="AM51" s="280">
        <v>1462</v>
      </c>
      <c r="AN51" s="280"/>
      <c r="AO51" s="280"/>
      <c r="AP51" s="280"/>
      <c r="AQ51" s="150">
        <v>1458</v>
      </c>
      <c r="AR51" s="151"/>
      <c r="AS51" s="151"/>
      <c r="AT51" s="151"/>
      <c r="AU51" s="151"/>
      <c r="AV51" s="151"/>
      <c r="AW51" s="151"/>
      <c r="AX51" s="262"/>
    </row>
    <row r="52" spans="1:51" ht="46.5" customHeight="1" x14ac:dyDescent="0.15">
      <c r="A52" s="507"/>
      <c r="B52" s="271"/>
      <c r="C52" s="271"/>
      <c r="D52" s="271"/>
      <c r="E52" s="271"/>
      <c r="F52" s="508"/>
      <c r="G52" s="651"/>
      <c r="H52" s="651"/>
      <c r="I52" s="651"/>
      <c r="J52" s="651"/>
      <c r="K52" s="651"/>
      <c r="L52" s="651"/>
      <c r="M52" s="651"/>
      <c r="N52" s="651"/>
      <c r="O52" s="651"/>
      <c r="P52" s="651"/>
      <c r="Q52" s="651"/>
      <c r="R52" s="651"/>
      <c r="S52" s="651"/>
      <c r="T52" s="651"/>
      <c r="U52" s="651"/>
      <c r="V52" s="651"/>
      <c r="W52" s="651"/>
      <c r="X52" s="651"/>
      <c r="Y52" s="383" t="s">
        <v>48</v>
      </c>
      <c r="Z52" s="643"/>
      <c r="AA52" s="644"/>
      <c r="AB52" s="656" t="s">
        <v>593</v>
      </c>
      <c r="AC52" s="657"/>
      <c r="AD52" s="658"/>
      <c r="AE52" s="330" t="s">
        <v>612</v>
      </c>
      <c r="AF52" s="331"/>
      <c r="AG52" s="331"/>
      <c r="AH52" s="331"/>
      <c r="AI52" s="330" t="s">
        <v>613</v>
      </c>
      <c r="AJ52" s="331"/>
      <c r="AK52" s="331"/>
      <c r="AL52" s="331"/>
      <c r="AM52" s="330" t="s">
        <v>670</v>
      </c>
      <c r="AN52" s="331"/>
      <c r="AO52" s="331"/>
      <c r="AP52" s="331"/>
      <c r="AQ52" s="330" t="s">
        <v>684</v>
      </c>
      <c r="AR52" s="331"/>
      <c r="AS52" s="331"/>
      <c r="AT52" s="331"/>
      <c r="AU52" s="331"/>
      <c r="AV52" s="331"/>
      <c r="AW52" s="331"/>
      <c r="AX52" s="655"/>
    </row>
    <row r="53" spans="1:51" ht="23.25" customHeight="1" x14ac:dyDescent="0.15">
      <c r="A53" s="502" t="s">
        <v>15</v>
      </c>
      <c r="B53" s="326"/>
      <c r="C53" s="326"/>
      <c r="D53" s="326"/>
      <c r="E53" s="326"/>
      <c r="F53" s="503"/>
      <c r="G53" s="274" t="s">
        <v>16</v>
      </c>
      <c r="H53" s="274"/>
      <c r="I53" s="274"/>
      <c r="J53" s="274"/>
      <c r="K53" s="274"/>
      <c r="L53" s="274"/>
      <c r="M53" s="274"/>
      <c r="N53" s="274"/>
      <c r="O53" s="274"/>
      <c r="P53" s="274"/>
      <c r="Q53" s="274"/>
      <c r="R53" s="274"/>
      <c r="S53" s="274"/>
      <c r="T53" s="274"/>
      <c r="U53" s="274"/>
      <c r="V53" s="274"/>
      <c r="W53" s="274"/>
      <c r="X53" s="275"/>
      <c r="Y53" s="640"/>
      <c r="Z53" s="641"/>
      <c r="AA53" s="642"/>
      <c r="AB53" s="273" t="s">
        <v>11</v>
      </c>
      <c r="AC53" s="274"/>
      <c r="AD53" s="275"/>
      <c r="AE53" s="218" t="s">
        <v>271</v>
      </c>
      <c r="AF53" s="218"/>
      <c r="AG53" s="218"/>
      <c r="AH53" s="218"/>
      <c r="AI53" s="218" t="s">
        <v>288</v>
      </c>
      <c r="AJ53" s="218"/>
      <c r="AK53" s="218"/>
      <c r="AL53" s="218"/>
      <c r="AM53" s="218" t="s">
        <v>385</v>
      </c>
      <c r="AN53" s="218"/>
      <c r="AO53" s="218"/>
      <c r="AP53" s="218"/>
      <c r="AQ53" s="511" t="s">
        <v>418</v>
      </c>
      <c r="AR53" s="512"/>
      <c r="AS53" s="512"/>
      <c r="AT53" s="512"/>
      <c r="AU53" s="512"/>
      <c r="AV53" s="512"/>
      <c r="AW53" s="512"/>
      <c r="AX53" s="513"/>
      <c r="AY53" s="68">
        <f>IF(SUBSTITUTE(SUBSTITUTE($G$54,"／",""),"　","")="",0,1)</f>
        <v>1</v>
      </c>
    </row>
    <row r="54" spans="1:51" ht="23.25" customHeight="1" x14ac:dyDescent="0.15">
      <c r="A54" s="504"/>
      <c r="B54" s="505"/>
      <c r="C54" s="505"/>
      <c r="D54" s="505"/>
      <c r="E54" s="505"/>
      <c r="F54" s="506"/>
      <c r="G54" s="650" t="s">
        <v>611</v>
      </c>
      <c r="H54" s="650"/>
      <c r="I54" s="650"/>
      <c r="J54" s="650"/>
      <c r="K54" s="650"/>
      <c r="L54" s="650"/>
      <c r="M54" s="650"/>
      <c r="N54" s="650"/>
      <c r="O54" s="650"/>
      <c r="P54" s="650"/>
      <c r="Q54" s="650"/>
      <c r="R54" s="650"/>
      <c r="S54" s="650"/>
      <c r="T54" s="650"/>
      <c r="U54" s="650"/>
      <c r="V54" s="650"/>
      <c r="W54" s="650"/>
      <c r="X54" s="650"/>
      <c r="Y54" s="652" t="s">
        <v>15</v>
      </c>
      <c r="Z54" s="653"/>
      <c r="AA54" s="654"/>
      <c r="AB54" s="659" t="s">
        <v>595</v>
      </c>
      <c r="AC54" s="660"/>
      <c r="AD54" s="661"/>
      <c r="AE54" s="280">
        <v>550</v>
      </c>
      <c r="AF54" s="280"/>
      <c r="AG54" s="280"/>
      <c r="AH54" s="280"/>
      <c r="AI54" s="280">
        <v>633</v>
      </c>
      <c r="AJ54" s="280"/>
      <c r="AK54" s="280"/>
      <c r="AL54" s="280"/>
      <c r="AM54" s="280">
        <v>400</v>
      </c>
      <c r="AN54" s="280"/>
      <c r="AO54" s="280"/>
      <c r="AP54" s="280"/>
      <c r="AQ54" s="280">
        <v>583</v>
      </c>
      <c r="AR54" s="280"/>
      <c r="AS54" s="280"/>
      <c r="AT54" s="280"/>
      <c r="AU54" s="280"/>
      <c r="AV54" s="280"/>
      <c r="AW54" s="280"/>
      <c r="AX54" s="639"/>
      <c r="AY54">
        <f>$AY$53</f>
        <v>1</v>
      </c>
    </row>
    <row r="55" spans="1:51" ht="46.5" customHeight="1" thickBot="1" x14ac:dyDescent="0.2">
      <c r="A55" s="507"/>
      <c r="B55" s="271"/>
      <c r="C55" s="271"/>
      <c r="D55" s="271"/>
      <c r="E55" s="271"/>
      <c r="F55" s="508"/>
      <c r="G55" s="651"/>
      <c r="H55" s="651"/>
      <c r="I55" s="651"/>
      <c r="J55" s="651"/>
      <c r="K55" s="651"/>
      <c r="L55" s="651"/>
      <c r="M55" s="651"/>
      <c r="N55" s="651"/>
      <c r="O55" s="651"/>
      <c r="P55" s="651"/>
      <c r="Q55" s="651"/>
      <c r="R55" s="651"/>
      <c r="S55" s="651"/>
      <c r="T55" s="651"/>
      <c r="U55" s="651"/>
      <c r="V55" s="651"/>
      <c r="W55" s="651"/>
      <c r="X55" s="651"/>
      <c r="Y55" s="383" t="s">
        <v>48</v>
      </c>
      <c r="Z55" s="643"/>
      <c r="AA55" s="644"/>
      <c r="AB55" s="656" t="s">
        <v>593</v>
      </c>
      <c r="AC55" s="657"/>
      <c r="AD55" s="658"/>
      <c r="AE55" s="330" t="s">
        <v>614</v>
      </c>
      <c r="AF55" s="331"/>
      <c r="AG55" s="331"/>
      <c r="AH55" s="331"/>
      <c r="AI55" s="330" t="s">
        <v>615</v>
      </c>
      <c r="AJ55" s="331"/>
      <c r="AK55" s="331"/>
      <c r="AL55" s="331"/>
      <c r="AM55" s="330" t="s">
        <v>672</v>
      </c>
      <c r="AN55" s="331"/>
      <c r="AO55" s="331"/>
      <c r="AP55" s="331"/>
      <c r="AQ55" s="330" t="s">
        <v>685</v>
      </c>
      <c r="AR55" s="331"/>
      <c r="AS55" s="331"/>
      <c r="AT55" s="331"/>
      <c r="AU55" s="331"/>
      <c r="AV55" s="331"/>
      <c r="AW55" s="331"/>
      <c r="AX55" s="655"/>
      <c r="AY55">
        <f>$AY$53</f>
        <v>1</v>
      </c>
    </row>
    <row r="56" spans="1:51" ht="45" customHeight="1" x14ac:dyDescent="0.15">
      <c r="A56" s="714" t="s">
        <v>283</v>
      </c>
      <c r="B56" s="715"/>
      <c r="C56" s="739" t="s">
        <v>183</v>
      </c>
      <c r="D56" s="715"/>
      <c r="E56" s="200" t="s">
        <v>201</v>
      </c>
      <c r="F56" s="201"/>
      <c r="G56" s="202" t="s">
        <v>687</v>
      </c>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4"/>
      <c r="AY56">
        <f>COUNTA($G$56)</f>
        <v>1</v>
      </c>
    </row>
    <row r="57" spans="1:51" ht="45" customHeight="1" x14ac:dyDescent="0.15">
      <c r="A57" s="716"/>
      <c r="B57" s="717"/>
      <c r="C57" s="207"/>
      <c r="D57" s="717"/>
      <c r="E57" s="167" t="s">
        <v>200</v>
      </c>
      <c r="F57" s="168"/>
      <c r="G57" s="164" t="s">
        <v>688</v>
      </c>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4"/>
      <c r="AY57">
        <f>$AY$56</f>
        <v>1</v>
      </c>
    </row>
    <row r="58" spans="1:51" ht="18.75" customHeight="1" x14ac:dyDescent="0.15">
      <c r="A58" s="716"/>
      <c r="B58" s="717"/>
      <c r="C58" s="207"/>
      <c r="D58" s="717"/>
      <c r="E58" s="205" t="s">
        <v>184</v>
      </c>
      <c r="F58" s="206"/>
      <c r="G58" s="362" t="s">
        <v>188</v>
      </c>
      <c r="H58" s="234"/>
      <c r="I58" s="234"/>
      <c r="J58" s="234"/>
      <c r="K58" s="234"/>
      <c r="L58" s="234"/>
      <c r="M58" s="234"/>
      <c r="N58" s="234"/>
      <c r="O58" s="234"/>
      <c r="P58" s="234"/>
      <c r="Q58" s="234"/>
      <c r="R58" s="234"/>
      <c r="S58" s="234"/>
      <c r="T58" s="234"/>
      <c r="U58" s="234"/>
      <c r="V58" s="234"/>
      <c r="W58" s="234"/>
      <c r="X58" s="235"/>
      <c r="Y58" s="227"/>
      <c r="Z58" s="228"/>
      <c r="AA58" s="229"/>
      <c r="AB58" s="233" t="s">
        <v>11</v>
      </c>
      <c r="AC58" s="234"/>
      <c r="AD58" s="235"/>
      <c r="AE58" s="250" t="s">
        <v>271</v>
      </c>
      <c r="AF58" s="251"/>
      <c r="AG58" s="251"/>
      <c r="AH58" s="252"/>
      <c r="AI58" s="250" t="s">
        <v>288</v>
      </c>
      <c r="AJ58" s="251"/>
      <c r="AK58" s="251"/>
      <c r="AL58" s="252"/>
      <c r="AM58" s="250" t="s">
        <v>572</v>
      </c>
      <c r="AN58" s="251"/>
      <c r="AO58" s="251"/>
      <c r="AP58" s="252"/>
      <c r="AQ58" s="233" t="s">
        <v>181</v>
      </c>
      <c r="AR58" s="234"/>
      <c r="AS58" s="234"/>
      <c r="AT58" s="235"/>
      <c r="AU58" s="248" t="s">
        <v>190</v>
      </c>
      <c r="AV58" s="248"/>
      <c r="AW58" s="248"/>
      <c r="AX58" s="249"/>
      <c r="AY58">
        <f>COUNTA($G$60)</f>
        <v>1</v>
      </c>
    </row>
    <row r="59" spans="1:51" ht="18.75" customHeight="1" x14ac:dyDescent="0.15">
      <c r="A59" s="716"/>
      <c r="B59" s="717"/>
      <c r="C59" s="207"/>
      <c r="D59" s="717"/>
      <c r="E59" s="207"/>
      <c r="F59" s="208"/>
      <c r="G59" s="363"/>
      <c r="H59" s="237"/>
      <c r="I59" s="237"/>
      <c r="J59" s="237"/>
      <c r="K59" s="237"/>
      <c r="L59" s="237"/>
      <c r="M59" s="237"/>
      <c r="N59" s="237"/>
      <c r="O59" s="237"/>
      <c r="P59" s="237"/>
      <c r="Q59" s="237"/>
      <c r="R59" s="237"/>
      <c r="S59" s="237"/>
      <c r="T59" s="237"/>
      <c r="U59" s="237"/>
      <c r="V59" s="237"/>
      <c r="W59" s="237"/>
      <c r="X59" s="238"/>
      <c r="Y59" s="230"/>
      <c r="Z59" s="231"/>
      <c r="AA59" s="232"/>
      <c r="AB59" s="236"/>
      <c r="AC59" s="237"/>
      <c r="AD59" s="238"/>
      <c r="AE59" s="236"/>
      <c r="AF59" s="237"/>
      <c r="AG59" s="237"/>
      <c r="AH59" s="238"/>
      <c r="AI59" s="236"/>
      <c r="AJ59" s="237"/>
      <c r="AK59" s="237"/>
      <c r="AL59" s="238"/>
      <c r="AM59" s="236"/>
      <c r="AN59" s="237"/>
      <c r="AO59" s="237"/>
      <c r="AP59" s="238"/>
      <c r="AQ59" s="286" t="s">
        <v>284</v>
      </c>
      <c r="AR59" s="255"/>
      <c r="AS59" s="237" t="s">
        <v>182</v>
      </c>
      <c r="AT59" s="238"/>
      <c r="AU59" s="261">
        <v>3</v>
      </c>
      <c r="AV59" s="261"/>
      <c r="AW59" s="237" t="s">
        <v>169</v>
      </c>
      <c r="AX59" s="239"/>
      <c r="AY59">
        <f>$AY$58</f>
        <v>1</v>
      </c>
    </row>
    <row r="60" spans="1:51" ht="39.75" customHeight="1" x14ac:dyDescent="0.15">
      <c r="A60" s="716"/>
      <c r="B60" s="717"/>
      <c r="C60" s="207"/>
      <c r="D60" s="717"/>
      <c r="E60" s="207"/>
      <c r="F60" s="208"/>
      <c r="G60" s="161" t="s">
        <v>673</v>
      </c>
      <c r="H60" s="162"/>
      <c r="I60" s="162"/>
      <c r="J60" s="162"/>
      <c r="K60" s="162"/>
      <c r="L60" s="162"/>
      <c r="M60" s="162"/>
      <c r="N60" s="162"/>
      <c r="O60" s="162"/>
      <c r="P60" s="162"/>
      <c r="Q60" s="162"/>
      <c r="R60" s="162"/>
      <c r="S60" s="162"/>
      <c r="T60" s="162"/>
      <c r="U60" s="162"/>
      <c r="V60" s="162"/>
      <c r="W60" s="162"/>
      <c r="X60" s="163"/>
      <c r="Y60" s="219" t="s">
        <v>189</v>
      </c>
      <c r="Z60" s="220"/>
      <c r="AA60" s="221"/>
      <c r="AB60" s="222" t="s">
        <v>254</v>
      </c>
      <c r="AC60" s="223"/>
      <c r="AD60" s="223"/>
      <c r="AE60" s="224">
        <v>91.1</v>
      </c>
      <c r="AF60" s="225"/>
      <c r="AG60" s="225"/>
      <c r="AH60" s="226"/>
      <c r="AI60" s="224">
        <v>90.1</v>
      </c>
      <c r="AJ60" s="225"/>
      <c r="AK60" s="225"/>
      <c r="AL60" s="226"/>
      <c r="AM60" s="224">
        <v>88.2</v>
      </c>
      <c r="AN60" s="138"/>
      <c r="AO60" s="138"/>
      <c r="AP60" s="138"/>
      <c r="AQ60" s="224" t="s">
        <v>284</v>
      </c>
      <c r="AR60" s="138"/>
      <c r="AS60" s="138"/>
      <c r="AT60" s="138"/>
      <c r="AU60" s="224" t="s">
        <v>284</v>
      </c>
      <c r="AV60" s="138"/>
      <c r="AW60" s="138"/>
      <c r="AX60" s="514"/>
      <c r="AY60">
        <f t="shared" ref="AY60:AY61" si="5">$AY$58</f>
        <v>1</v>
      </c>
    </row>
    <row r="61" spans="1:51" ht="39.75" customHeight="1" x14ac:dyDescent="0.15">
      <c r="A61" s="716"/>
      <c r="B61" s="717"/>
      <c r="C61" s="207"/>
      <c r="D61" s="717"/>
      <c r="E61" s="207"/>
      <c r="F61" s="208"/>
      <c r="G61" s="164"/>
      <c r="H61" s="165"/>
      <c r="I61" s="165"/>
      <c r="J61" s="165"/>
      <c r="K61" s="165"/>
      <c r="L61" s="165"/>
      <c r="M61" s="165"/>
      <c r="N61" s="165"/>
      <c r="O61" s="165"/>
      <c r="P61" s="165"/>
      <c r="Q61" s="165"/>
      <c r="R61" s="165"/>
      <c r="S61" s="165"/>
      <c r="T61" s="165"/>
      <c r="U61" s="165"/>
      <c r="V61" s="165"/>
      <c r="W61" s="165"/>
      <c r="X61" s="166"/>
      <c r="Y61" s="571" t="s">
        <v>53</v>
      </c>
      <c r="Z61" s="170"/>
      <c r="AA61" s="171"/>
      <c r="AB61" s="572" t="s">
        <v>254</v>
      </c>
      <c r="AC61" s="573"/>
      <c r="AD61" s="573"/>
      <c r="AE61" s="224">
        <v>83.7</v>
      </c>
      <c r="AF61" s="225"/>
      <c r="AG61" s="225"/>
      <c r="AH61" s="226"/>
      <c r="AI61" s="224">
        <v>83.9</v>
      </c>
      <c r="AJ61" s="225"/>
      <c r="AK61" s="225"/>
      <c r="AL61" s="226"/>
      <c r="AM61" s="224">
        <v>84.7</v>
      </c>
      <c r="AN61" s="225"/>
      <c r="AO61" s="225"/>
      <c r="AP61" s="226"/>
      <c r="AQ61" s="224" t="s">
        <v>284</v>
      </c>
      <c r="AR61" s="138"/>
      <c r="AS61" s="138"/>
      <c r="AT61" s="138"/>
      <c r="AU61" s="224">
        <v>84.7</v>
      </c>
      <c r="AV61" s="138"/>
      <c r="AW61" s="138"/>
      <c r="AX61" s="514"/>
      <c r="AY61">
        <f t="shared" si="5"/>
        <v>1</v>
      </c>
    </row>
    <row r="62" spans="1:51" ht="23.25" customHeight="1" x14ac:dyDescent="0.15">
      <c r="A62" s="716"/>
      <c r="B62" s="717"/>
      <c r="C62" s="207"/>
      <c r="D62" s="717"/>
      <c r="E62" s="437" t="s">
        <v>203</v>
      </c>
      <c r="F62" s="438"/>
      <c r="G62" s="438"/>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c r="AI62" s="438"/>
      <c r="AJ62" s="438"/>
      <c r="AK62" s="438"/>
      <c r="AL62" s="438"/>
      <c r="AM62" s="438"/>
      <c r="AN62" s="438"/>
      <c r="AO62" s="438"/>
      <c r="AP62" s="438"/>
      <c r="AQ62" s="438"/>
      <c r="AR62" s="438"/>
      <c r="AS62" s="438"/>
      <c r="AT62" s="438"/>
      <c r="AU62" s="438"/>
      <c r="AV62" s="438"/>
      <c r="AW62" s="438"/>
      <c r="AX62" s="439"/>
      <c r="AY62">
        <f>COUNTA($E$63)</f>
        <v>1</v>
      </c>
    </row>
    <row r="63" spans="1:51" ht="24.75" customHeight="1" x14ac:dyDescent="0.15">
      <c r="A63" s="716"/>
      <c r="B63" s="717"/>
      <c r="C63" s="207"/>
      <c r="D63" s="717"/>
      <c r="E63" s="354" t="s">
        <v>616</v>
      </c>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355"/>
      <c r="AY63">
        <f>$AY$62</f>
        <v>1</v>
      </c>
    </row>
    <row r="64" spans="1:51" ht="24.75" customHeight="1" thickBot="1" x14ac:dyDescent="0.2">
      <c r="A64" s="718"/>
      <c r="B64" s="719"/>
      <c r="C64" s="740"/>
      <c r="D64" s="719"/>
      <c r="E64" s="440"/>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2"/>
      <c r="AY64">
        <f>$AY$62</f>
        <v>1</v>
      </c>
    </row>
    <row r="65" spans="1:50" ht="27" customHeight="1" x14ac:dyDescent="0.15">
      <c r="A65" s="312" t="s">
        <v>46</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4"/>
    </row>
    <row r="66" spans="1:50" ht="27" customHeight="1" x14ac:dyDescent="0.15">
      <c r="A66" s="5"/>
      <c r="B66" s="6"/>
      <c r="C66" s="702" t="s">
        <v>31</v>
      </c>
      <c r="D66" s="516"/>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703"/>
      <c r="AD66" s="516" t="s">
        <v>35</v>
      </c>
      <c r="AE66" s="516"/>
      <c r="AF66" s="516"/>
      <c r="AG66" s="515" t="s">
        <v>30</v>
      </c>
      <c r="AH66" s="516"/>
      <c r="AI66" s="516"/>
      <c r="AJ66" s="516"/>
      <c r="AK66" s="516"/>
      <c r="AL66" s="516"/>
      <c r="AM66" s="516"/>
      <c r="AN66" s="516"/>
      <c r="AO66" s="516"/>
      <c r="AP66" s="516"/>
      <c r="AQ66" s="516"/>
      <c r="AR66" s="516"/>
      <c r="AS66" s="516"/>
      <c r="AT66" s="516"/>
      <c r="AU66" s="516"/>
      <c r="AV66" s="516"/>
      <c r="AW66" s="516"/>
      <c r="AX66" s="517"/>
    </row>
    <row r="67" spans="1:50" ht="59.45" customHeight="1" x14ac:dyDescent="0.15">
      <c r="A67" s="346" t="s">
        <v>135</v>
      </c>
      <c r="B67" s="347"/>
      <c r="C67" s="559" t="s">
        <v>136</v>
      </c>
      <c r="D67" s="560"/>
      <c r="E67" s="560"/>
      <c r="F67" s="560"/>
      <c r="G67" s="560"/>
      <c r="H67" s="560"/>
      <c r="I67" s="560"/>
      <c r="J67" s="560"/>
      <c r="K67" s="560"/>
      <c r="L67" s="560"/>
      <c r="M67" s="560"/>
      <c r="N67" s="560"/>
      <c r="O67" s="560"/>
      <c r="P67" s="560"/>
      <c r="Q67" s="560"/>
      <c r="R67" s="560"/>
      <c r="S67" s="560"/>
      <c r="T67" s="560"/>
      <c r="U67" s="560"/>
      <c r="V67" s="560"/>
      <c r="W67" s="560"/>
      <c r="X67" s="560"/>
      <c r="Y67" s="560"/>
      <c r="Z67" s="560"/>
      <c r="AA67" s="560"/>
      <c r="AB67" s="560"/>
      <c r="AC67" s="561"/>
      <c r="AD67" s="741" t="s">
        <v>586</v>
      </c>
      <c r="AE67" s="742"/>
      <c r="AF67" s="742"/>
      <c r="AG67" s="704" t="s">
        <v>596</v>
      </c>
      <c r="AH67" s="705"/>
      <c r="AI67" s="705"/>
      <c r="AJ67" s="705"/>
      <c r="AK67" s="705"/>
      <c r="AL67" s="705"/>
      <c r="AM67" s="705"/>
      <c r="AN67" s="705"/>
      <c r="AO67" s="705"/>
      <c r="AP67" s="705"/>
      <c r="AQ67" s="705"/>
      <c r="AR67" s="705"/>
      <c r="AS67" s="705"/>
      <c r="AT67" s="705"/>
      <c r="AU67" s="705"/>
      <c r="AV67" s="705"/>
      <c r="AW67" s="705"/>
      <c r="AX67" s="706"/>
    </row>
    <row r="68" spans="1:50" ht="68.45" customHeight="1" x14ac:dyDescent="0.15">
      <c r="A68" s="348"/>
      <c r="B68" s="349"/>
      <c r="C68" s="459" t="s">
        <v>36</v>
      </c>
      <c r="D68" s="460"/>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367"/>
      <c r="AD68" s="155" t="s">
        <v>586</v>
      </c>
      <c r="AE68" s="156"/>
      <c r="AF68" s="156"/>
      <c r="AG68" s="556" t="s">
        <v>597</v>
      </c>
      <c r="AH68" s="557"/>
      <c r="AI68" s="557"/>
      <c r="AJ68" s="557"/>
      <c r="AK68" s="557"/>
      <c r="AL68" s="557"/>
      <c r="AM68" s="557"/>
      <c r="AN68" s="557"/>
      <c r="AO68" s="557"/>
      <c r="AP68" s="557"/>
      <c r="AQ68" s="557"/>
      <c r="AR68" s="557"/>
      <c r="AS68" s="557"/>
      <c r="AT68" s="557"/>
      <c r="AU68" s="557"/>
      <c r="AV68" s="557"/>
      <c r="AW68" s="557"/>
      <c r="AX68" s="558"/>
    </row>
    <row r="69" spans="1:50" ht="30.6" customHeight="1" x14ac:dyDescent="0.15">
      <c r="A69" s="350"/>
      <c r="B69" s="351"/>
      <c r="C69" s="461" t="s">
        <v>137</v>
      </c>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3"/>
      <c r="AD69" s="509" t="s">
        <v>586</v>
      </c>
      <c r="AE69" s="510"/>
      <c r="AF69" s="510"/>
      <c r="AG69" s="356" t="s">
        <v>598</v>
      </c>
      <c r="AH69" s="357"/>
      <c r="AI69" s="357"/>
      <c r="AJ69" s="357"/>
      <c r="AK69" s="357"/>
      <c r="AL69" s="357"/>
      <c r="AM69" s="357"/>
      <c r="AN69" s="357"/>
      <c r="AO69" s="357"/>
      <c r="AP69" s="357"/>
      <c r="AQ69" s="357"/>
      <c r="AR69" s="357"/>
      <c r="AS69" s="357"/>
      <c r="AT69" s="357"/>
      <c r="AU69" s="357"/>
      <c r="AV69" s="357"/>
      <c r="AW69" s="357"/>
      <c r="AX69" s="358"/>
    </row>
    <row r="70" spans="1:50" ht="34.9" customHeight="1" x14ac:dyDescent="0.15">
      <c r="A70" s="479" t="s">
        <v>38</v>
      </c>
      <c r="B70" s="480"/>
      <c r="C70" s="464" t="s">
        <v>40</v>
      </c>
      <c r="D70" s="465"/>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7"/>
      <c r="AD70" s="562" t="s">
        <v>586</v>
      </c>
      <c r="AE70" s="563"/>
      <c r="AF70" s="563"/>
      <c r="AG70" s="354" t="s">
        <v>675</v>
      </c>
      <c r="AH70" s="162"/>
      <c r="AI70" s="162"/>
      <c r="AJ70" s="162"/>
      <c r="AK70" s="162"/>
      <c r="AL70" s="162"/>
      <c r="AM70" s="162"/>
      <c r="AN70" s="162"/>
      <c r="AO70" s="162"/>
      <c r="AP70" s="162"/>
      <c r="AQ70" s="162"/>
      <c r="AR70" s="162"/>
      <c r="AS70" s="162"/>
      <c r="AT70" s="162"/>
      <c r="AU70" s="162"/>
      <c r="AV70" s="162"/>
      <c r="AW70" s="162"/>
      <c r="AX70" s="355"/>
    </row>
    <row r="71" spans="1:50" ht="34.9" customHeight="1" x14ac:dyDescent="0.15">
      <c r="A71" s="481"/>
      <c r="B71" s="482"/>
      <c r="C71" s="498"/>
      <c r="D71" s="499"/>
      <c r="E71" s="576" t="s">
        <v>264</v>
      </c>
      <c r="F71" s="577"/>
      <c r="G71" s="577"/>
      <c r="H71" s="577"/>
      <c r="I71" s="577"/>
      <c r="J71" s="577"/>
      <c r="K71" s="577"/>
      <c r="L71" s="577"/>
      <c r="M71" s="577"/>
      <c r="N71" s="577"/>
      <c r="O71" s="577"/>
      <c r="P71" s="577"/>
      <c r="Q71" s="577"/>
      <c r="R71" s="577"/>
      <c r="S71" s="577"/>
      <c r="T71" s="577"/>
      <c r="U71" s="577"/>
      <c r="V71" s="577"/>
      <c r="W71" s="577"/>
      <c r="X71" s="577"/>
      <c r="Y71" s="577"/>
      <c r="Z71" s="577"/>
      <c r="AA71" s="577"/>
      <c r="AB71" s="577"/>
      <c r="AC71" s="578"/>
      <c r="AD71" s="155" t="s">
        <v>599</v>
      </c>
      <c r="AE71" s="156"/>
      <c r="AF71" s="157"/>
      <c r="AG71" s="356"/>
      <c r="AH71" s="357"/>
      <c r="AI71" s="357"/>
      <c r="AJ71" s="357"/>
      <c r="AK71" s="357"/>
      <c r="AL71" s="357"/>
      <c r="AM71" s="357"/>
      <c r="AN71" s="357"/>
      <c r="AO71" s="357"/>
      <c r="AP71" s="357"/>
      <c r="AQ71" s="357"/>
      <c r="AR71" s="357"/>
      <c r="AS71" s="357"/>
      <c r="AT71" s="357"/>
      <c r="AU71" s="357"/>
      <c r="AV71" s="357"/>
      <c r="AW71" s="357"/>
      <c r="AX71" s="358"/>
    </row>
    <row r="72" spans="1:50" ht="57.6" customHeight="1" x14ac:dyDescent="0.15">
      <c r="A72" s="481"/>
      <c r="B72" s="482"/>
      <c r="C72" s="500"/>
      <c r="D72" s="501"/>
      <c r="E72" s="579" t="s">
        <v>221</v>
      </c>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1"/>
      <c r="AD72" s="364" t="s">
        <v>674</v>
      </c>
      <c r="AE72" s="365"/>
      <c r="AF72" s="365"/>
      <c r="AG72" s="359"/>
      <c r="AH72" s="360"/>
      <c r="AI72" s="360"/>
      <c r="AJ72" s="360"/>
      <c r="AK72" s="360"/>
      <c r="AL72" s="360"/>
      <c r="AM72" s="360"/>
      <c r="AN72" s="360"/>
      <c r="AO72" s="360"/>
      <c r="AP72" s="360"/>
      <c r="AQ72" s="360"/>
      <c r="AR72" s="360"/>
      <c r="AS72" s="360"/>
      <c r="AT72" s="360"/>
      <c r="AU72" s="360"/>
      <c r="AV72" s="360"/>
      <c r="AW72" s="360"/>
      <c r="AX72" s="361"/>
    </row>
    <row r="73" spans="1:50" ht="26.25" customHeight="1" x14ac:dyDescent="0.15">
      <c r="A73" s="481"/>
      <c r="B73" s="483"/>
      <c r="C73" s="457" t="s">
        <v>41</v>
      </c>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607" t="s">
        <v>600</v>
      </c>
      <c r="AE73" s="608"/>
      <c r="AF73" s="608"/>
      <c r="AG73" s="343" t="s">
        <v>600</v>
      </c>
      <c r="AH73" s="344"/>
      <c r="AI73" s="344"/>
      <c r="AJ73" s="344"/>
      <c r="AK73" s="344"/>
      <c r="AL73" s="344"/>
      <c r="AM73" s="344"/>
      <c r="AN73" s="344"/>
      <c r="AO73" s="344"/>
      <c r="AP73" s="344"/>
      <c r="AQ73" s="344"/>
      <c r="AR73" s="344"/>
      <c r="AS73" s="344"/>
      <c r="AT73" s="344"/>
      <c r="AU73" s="344"/>
      <c r="AV73" s="344"/>
      <c r="AW73" s="344"/>
      <c r="AX73" s="345"/>
    </row>
    <row r="74" spans="1:50" ht="54" customHeight="1" x14ac:dyDescent="0.15">
      <c r="A74" s="481"/>
      <c r="B74" s="483"/>
      <c r="C74" s="366" t="s">
        <v>138</v>
      </c>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155" t="s">
        <v>586</v>
      </c>
      <c r="AE74" s="156"/>
      <c r="AF74" s="156"/>
      <c r="AG74" s="556" t="s">
        <v>669</v>
      </c>
      <c r="AH74" s="557"/>
      <c r="AI74" s="557"/>
      <c r="AJ74" s="557"/>
      <c r="AK74" s="557"/>
      <c r="AL74" s="557"/>
      <c r="AM74" s="557"/>
      <c r="AN74" s="557"/>
      <c r="AO74" s="557"/>
      <c r="AP74" s="557"/>
      <c r="AQ74" s="557"/>
      <c r="AR74" s="557"/>
      <c r="AS74" s="557"/>
      <c r="AT74" s="557"/>
      <c r="AU74" s="557"/>
      <c r="AV74" s="557"/>
      <c r="AW74" s="557"/>
      <c r="AX74" s="558"/>
    </row>
    <row r="75" spans="1:50" ht="26.25" customHeight="1" x14ac:dyDescent="0.15">
      <c r="A75" s="481"/>
      <c r="B75" s="483"/>
      <c r="C75" s="366" t="s">
        <v>37</v>
      </c>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7"/>
      <c r="AD75" s="155" t="s">
        <v>600</v>
      </c>
      <c r="AE75" s="156"/>
      <c r="AF75" s="156"/>
      <c r="AG75" s="556" t="s">
        <v>600</v>
      </c>
      <c r="AH75" s="557"/>
      <c r="AI75" s="557"/>
      <c r="AJ75" s="557"/>
      <c r="AK75" s="557"/>
      <c r="AL75" s="557"/>
      <c r="AM75" s="557"/>
      <c r="AN75" s="557"/>
      <c r="AO75" s="557"/>
      <c r="AP75" s="557"/>
      <c r="AQ75" s="557"/>
      <c r="AR75" s="557"/>
      <c r="AS75" s="557"/>
      <c r="AT75" s="557"/>
      <c r="AU75" s="557"/>
      <c r="AV75" s="557"/>
      <c r="AW75" s="557"/>
      <c r="AX75" s="558"/>
    </row>
    <row r="76" spans="1:50" ht="30.6" customHeight="1" x14ac:dyDescent="0.15">
      <c r="A76" s="481"/>
      <c r="B76" s="483"/>
      <c r="C76" s="366" t="s">
        <v>42</v>
      </c>
      <c r="D76" s="367"/>
      <c r="E76" s="367"/>
      <c r="F76" s="367"/>
      <c r="G76" s="367"/>
      <c r="H76" s="367"/>
      <c r="I76" s="367"/>
      <c r="J76" s="367"/>
      <c r="K76" s="367"/>
      <c r="L76" s="367"/>
      <c r="M76" s="367"/>
      <c r="N76" s="367"/>
      <c r="O76" s="367"/>
      <c r="P76" s="367"/>
      <c r="Q76" s="367"/>
      <c r="R76" s="367"/>
      <c r="S76" s="367"/>
      <c r="T76" s="367"/>
      <c r="U76" s="367"/>
      <c r="V76" s="367"/>
      <c r="W76" s="367"/>
      <c r="X76" s="367"/>
      <c r="Y76" s="367"/>
      <c r="Z76" s="367"/>
      <c r="AA76" s="367"/>
      <c r="AB76" s="367"/>
      <c r="AC76" s="453"/>
      <c r="AD76" s="155" t="s">
        <v>586</v>
      </c>
      <c r="AE76" s="156"/>
      <c r="AF76" s="156"/>
      <c r="AG76" s="359" t="s">
        <v>617</v>
      </c>
      <c r="AH76" s="360"/>
      <c r="AI76" s="360"/>
      <c r="AJ76" s="360"/>
      <c r="AK76" s="360"/>
      <c r="AL76" s="360"/>
      <c r="AM76" s="360"/>
      <c r="AN76" s="360"/>
      <c r="AO76" s="360"/>
      <c r="AP76" s="360"/>
      <c r="AQ76" s="360"/>
      <c r="AR76" s="360"/>
      <c r="AS76" s="360"/>
      <c r="AT76" s="360"/>
      <c r="AU76" s="360"/>
      <c r="AV76" s="360"/>
      <c r="AW76" s="360"/>
      <c r="AX76" s="361"/>
    </row>
    <row r="77" spans="1:50" ht="26.25" customHeight="1" x14ac:dyDescent="0.15">
      <c r="A77" s="481"/>
      <c r="B77" s="483"/>
      <c r="C77" s="366" t="s">
        <v>239</v>
      </c>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453"/>
      <c r="AD77" s="509" t="s">
        <v>600</v>
      </c>
      <c r="AE77" s="510"/>
      <c r="AF77" s="510"/>
      <c r="AG77" s="359" t="s">
        <v>600</v>
      </c>
      <c r="AH77" s="360"/>
      <c r="AI77" s="360"/>
      <c r="AJ77" s="360"/>
      <c r="AK77" s="360"/>
      <c r="AL77" s="360"/>
      <c r="AM77" s="360"/>
      <c r="AN77" s="360"/>
      <c r="AO77" s="360"/>
      <c r="AP77" s="360"/>
      <c r="AQ77" s="360"/>
      <c r="AR77" s="360"/>
      <c r="AS77" s="360"/>
      <c r="AT77" s="360"/>
      <c r="AU77" s="360"/>
      <c r="AV77" s="360"/>
      <c r="AW77" s="360"/>
      <c r="AX77" s="361"/>
    </row>
    <row r="78" spans="1:50" ht="26.25" customHeight="1" x14ac:dyDescent="0.15">
      <c r="A78" s="481"/>
      <c r="B78" s="483"/>
      <c r="C78" s="152" t="s">
        <v>240</v>
      </c>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4"/>
      <c r="AD78" s="155" t="s">
        <v>600</v>
      </c>
      <c r="AE78" s="156"/>
      <c r="AF78" s="157"/>
      <c r="AG78" s="359" t="s">
        <v>600</v>
      </c>
      <c r="AH78" s="360"/>
      <c r="AI78" s="360"/>
      <c r="AJ78" s="360"/>
      <c r="AK78" s="360"/>
      <c r="AL78" s="360"/>
      <c r="AM78" s="360"/>
      <c r="AN78" s="360"/>
      <c r="AO78" s="360"/>
      <c r="AP78" s="360"/>
      <c r="AQ78" s="360"/>
      <c r="AR78" s="360"/>
      <c r="AS78" s="360"/>
      <c r="AT78" s="360"/>
      <c r="AU78" s="360"/>
      <c r="AV78" s="360"/>
      <c r="AW78" s="360"/>
      <c r="AX78" s="361"/>
    </row>
    <row r="79" spans="1:50" ht="41.45" customHeight="1" x14ac:dyDescent="0.15">
      <c r="A79" s="484"/>
      <c r="B79" s="485"/>
      <c r="C79" s="486" t="s">
        <v>225</v>
      </c>
      <c r="D79" s="487"/>
      <c r="E79" s="487"/>
      <c r="F79" s="487"/>
      <c r="G79" s="487"/>
      <c r="H79" s="487"/>
      <c r="I79" s="487"/>
      <c r="J79" s="487"/>
      <c r="K79" s="487"/>
      <c r="L79" s="487"/>
      <c r="M79" s="487"/>
      <c r="N79" s="487"/>
      <c r="O79" s="487"/>
      <c r="P79" s="487"/>
      <c r="Q79" s="487"/>
      <c r="R79" s="487"/>
      <c r="S79" s="487"/>
      <c r="T79" s="487"/>
      <c r="U79" s="487"/>
      <c r="V79" s="487"/>
      <c r="W79" s="487"/>
      <c r="X79" s="487"/>
      <c r="Y79" s="487"/>
      <c r="Z79" s="487"/>
      <c r="AA79" s="487"/>
      <c r="AB79" s="487"/>
      <c r="AC79" s="488"/>
      <c r="AD79" s="454" t="s">
        <v>586</v>
      </c>
      <c r="AE79" s="455"/>
      <c r="AF79" s="456"/>
      <c r="AG79" s="582" t="s">
        <v>618</v>
      </c>
      <c r="AH79" s="583"/>
      <c r="AI79" s="583"/>
      <c r="AJ79" s="583"/>
      <c r="AK79" s="583"/>
      <c r="AL79" s="583"/>
      <c r="AM79" s="583"/>
      <c r="AN79" s="583"/>
      <c r="AO79" s="583"/>
      <c r="AP79" s="583"/>
      <c r="AQ79" s="583"/>
      <c r="AR79" s="583"/>
      <c r="AS79" s="583"/>
      <c r="AT79" s="583"/>
      <c r="AU79" s="583"/>
      <c r="AV79" s="583"/>
      <c r="AW79" s="583"/>
      <c r="AX79" s="584"/>
    </row>
    <row r="80" spans="1:50" ht="27.6" customHeight="1" x14ac:dyDescent="0.15">
      <c r="A80" s="479" t="s">
        <v>39</v>
      </c>
      <c r="B80" s="603"/>
      <c r="C80" s="604" t="s">
        <v>226</v>
      </c>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6"/>
      <c r="AD80" s="607" t="s">
        <v>586</v>
      </c>
      <c r="AE80" s="608"/>
      <c r="AF80" s="609"/>
      <c r="AG80" s="343" t="s">
        <v>619</v>
      </c>
      <c r="AH80" s="344"/>
      <c r="AI80" s="344"/>
      <c r="AJ80" s="344"/>
      <c r="AK80" s="344"/>
      <c r="AL80" s="344"/>
      <c r="AM80" s="344"/>
      <c r="AN80" s="344"/>
      <c r="AO80" s="344"/>
      <c r="AP80" s="344"/>
      <c r="AQ80" s="344"/>
      <c r="AR80" s="344"/>
      <c r="AS80" s="344"/>
      <c r="AT80" s="344"/>
      <c r="AU80" s="344"/>
      <c r="AV80" s="344"/>
      <c r="AW80" s="344"/>
      <c r="AX80" s="345"/>
    </row>
    <row r="81" spans="1:50" ht="35.25" customHeight="1" x14ac:dyDescent="0.15">
      <c r="A81" s="481"/>
      <c r="B81" s="483"/>
      <c r="C81" s="615" t="s">
        <v>44</v>
      </c>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7"/>
      <c r="AD81" s="574" t="s">
        <v>600</v>
      </c>
      <c r="AE81" s="575"/>
      <c r="AF81" s="575"/>
      <c r="AG81" s="556" t="s">
        <v>600</v>
      </c>
      <c r="AH81" s="557"/>
      <c r="AI81" s="557"/>
      <c r="AJ81" s="557"/>
      <c r="AK81" s="557"/>
      <c r="AL81" s="557"/>
      <c r="AM81" s="557"/>
      <c r="AN81" s="557"/>
      <c r="AO81" s="557"/>
      <c r="AP81" s="557"/>
      <c r="AQ81" s="557"/>
      <c r="AR81" s="557"/>
      <c r="AS81" s="557"/>
      <c r="AT81" s="557"/>
      <c r="AU81" s="557"/>
      <c r="AV81" s="557"/>
      <c r="AW81" s="557"/>
      <c r="AX81" s="558"/>
    </row>
    <row r="82" spans="1:50" ht="30.6" customHeight="1" x14ac:dyDescent="0.15">
      <c r="A82" s="481"/>
      <c r="B82" s="483"/>
      <c r="C82" s="366" t="s">
        <v>185</v>
      </c>
      <c r="D82" s="367"/>
      <c r="E82" s="367"/>
      <c r="F82" s="367"/>
      <c r="G82" s="367"/>
      <c r="H82" s="367"/>
      <c r="I82" s="367"/>
      <c r="J82" s="367"/>
      <c r="K82" s="367"/>
      <c r="L82" s="367"/>
      <c r="M82" s="367"/>
      <c r="N82" s="367"/>
      <c r="O82" s="367"/>
      <c r="P82" s="367"/>
      <c r="Q82" s="367"/>
      <c r="R82" s="367"/>
      <c r="S82" s="367"/>
      <c r="T82" s="367"/>
      <c r="U82" s="367"/>
      <c r="V82" s="367"/>
      <c r="W82" s="367"/>
      <c r="X82" s="367"/>
      <c r="Y82" s="367"/>
      <c r="Z82" s="367"/>
      <c r="AA82" s="367"/>
      <c r="AB82" s="367"/>
      <c r="AC82" s="367"/>
      <c r="AD82" s="155" t="s">
        <v>586</v>
      </c>
      <c r="AE82" s="156"/>
      <c r="AF82" s="156"/>
      <c r="AG82" s="556" t="s">
        <v>620</v>
      </c>
      <c r="AH82" s="557"/>
      <c r="AI82" s="557"/>
      <c r="AJ82" s="557"/>
      <c r="AK82" s="557"/>
      <c r="AL82" s="557"/>
      <c r="AM82" s="557"/>
      <c r="AN82" s="557"/>
      <c r="AO82" s="557"/>
      <c r="AP82" s="557"/>
      <c r="AQ82" s="557"/>
      <c r="AR82" s="557"/>
      <c r="AS82" s="557"/>
      <c r="AT82" s="557"/>
      <c r="AU82" s="557"/>
      <c r="AV82" s="557"/>
      <c r="AW82" s="557"/>
      <c r="AX82" s="558"/>
    </row>
    <row r="83" spans="1:50" ht="30.6" customHeight="1" x14ac:dyDescent="0.15">
      <c r="A83" s="484"/>
      <c r="B83" s="485"/>
      <c r="C83" s="366" t="s">
        <v>43</v>
      </c>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7"/>
      <c r="AB83" s="367"/>
      <c r="AC83" s="367"/>
      <c r="AD83" s="155" t="s">
        <v>586</v>
      </c>
      <c r="AE83" s="156"/>
      <c r="AF83" s="156"/>
      <c r="AG83" s="610" t="s">
        <v>621</v>
      </c>
      <c r="AH83" s="165"/>
      <c r="AI83" s="165"/>
      <c r="AJ83" s="165"/>
      <c r="AK83" s="165"/>
      <c r="AL83" s="165"/>
      <c r="AM83" s="165"/>
      <c r="AN83" s="165"/>
      <c r="AO83" s="165"/>
      <c r="AP83" s="165"/>
      <c r="AQ83" s="165"/>
      <c r="AR83" s="165"/>
      <c r="AS83" s="165"/>
      <c r="AT83" s="165"/>
      <c r="AU83" s="165"/>
      <c r="AV83" s="165"/>
      <c r="AW83" s="165"/>
      <c r="AX83" s="611"/>
    </row>
    <row r="84" spans="1:50" ht="41.25" customHeight="1" x14ac:dyDescent="0.15">
      <c r="A84" s="597" t="s">
        <v>57</v>
      </c>
      <c r="B84" s="598"/>
      <c r="C84" s="618" t="s">
        <v>139</v>
      </c>
      <c r="D84" s="619"/>
      <c r="E84" s="619"/>
      <c r="F84" s="619"/>
      <c r="G84" s="619"/>
      <c r="H84" s="619"/>
      <c r="I84" s="619"/>
      <c r="J84" s="619"/>
      <c r="K84" s="619"/>
      <c r="L84" s="619"/>
      <c r="M84" s="619"/>
      <c r="N84" s="619"/>
      <c r="O84" s="619"/>
      <c r="P84" s="619"/>
      <c r="Q84" s="619"/>
      <c r="R84" s="619"/>
      <c r="S84" s="619"/>
      <c r="T84" s="619"/>
      <c r="U84" s="619"/>
      <c r="V84" s="619"/>
      <c r="W84" s="619"/>
      <c r="X84" s="619"/>
      <c r="Y84" s="619"/>
      <c r="Z84" s="619"/>
      <c r="AA84" s="619"/>
      <c r="AB84" s="619"/>
      <c r="AC84" s="466"/>
      <c r="AD84" s="607" t="s">
        <v>600</v>
      </c>
      <c r="AE84" s="608"/>
      <c r="AF84" s="608"/>
      <c r="AG84" s="354" t="s">
        <v>594</v>
      </c>
      <c r="AH84" s="162"/>
      <c r="AI84" s="162"/>
      <c r="AJ84" s="162"/>
      <c r="AK84" s="162"/>
      <c r="AL84" s="162"/>
      <c r="AM84" s="162"/>
      <c r="AN84" s="162"/>
      <c r="AO84" s="162"/>
      <c r="AP84" s="162"/>
      <c r="AQ84" s="162"/>
      <c r="AR84" s="162"/>
      <c r="AS84" s="162"/>
      <c r="AT84" s="162"/>
      <c r="AU84" s="162"/>
      <c r="AV84" s="162"/>
      <c r="AW84" s="162"/>
      <c r="AX84" s="355"/>
    </row>
    <row r="85" spans="1:50" ht="19.899999999999999" customHeight="1" x14ac:dyDescent="0.15">
      <c r="A85" s="599"/>
      <c r="B85" s="600"/>
      <c r="C85" s="646" t="s">
        <v>234</v>
      </c>
      <c r="D85" s="637"/>
      <c r="E85" s="637"/>
      <c r="F85" s="647"/>
      <c r="G85" s="636" t="s">
        <v>235</v>
      </c>
      <c r="H85" s="637"/>
      <c r="I85" s="637"/>
      <c r="J85" s="637"/>
      <c r="K85" s="637"/>
      <c r="L85" s="637"/>
      <c r="M85" s="637"/>
      <c r="N85" s="636" t="s">
        <v>237</v>
      </c>
      <c r="O85" s="637"/>
      <c r="P85" s="637"/>
      <c r="Q85" s="637"/>
      <c r="R85" s="637"/>
      <c r="S85" s="637"/>
      <c r="T85" s="637"/>
      <c r="U85" s="637"/>
      <c r="V85" s="637"/>
      <c r="W85" s="637"/>
      <c r="X85" s="637"/>
      <c r="Y85" s="637"/>
      <c r="Z85" s="637"/>
      <c r="AA85" s="637"/>
      <c r="AB85" s="637"/>
      <c r="AC85" s="637"/>
      <c r="AD85" s="637"/>
      <c r="AE85" s="637"/>
      <c r="AF85" s="638"/>
      <c r="AG85" s="356"/>
      <c r="AH85" s="357"/>
      <c r="AI85" s="357"/>
      <c r="AJ85" s="357"/>
      <c r="AK85" s="357"/>
      <c r="AL85" s="357"/>
      <c r="AM85" s="357"/>
      <c r="AN85" s="357"/>
      <c r="AO85" s="357"/>
      <c r="AP85" s="357"/>
      <c r="AQ85" s="357"/>
      <c r="AR85" s="357"/>
      <c r="AS85" s="357"/>
      <c r="AT85" s="357"/>
      <c r="AU85" s="357"/>
      <c r="AV85" s="357"/>
      <c r="AW85" s="357"/>
      <c r="AX85" s="358"/>
    </row>
    <row r="86" spans="1:50" ht="24.75" customHeight="1" x14ac:dyDescent="0.15">
      <c r="A86" s="599"/>
      <c r="B86" s="600"/>
      <c r="C86" s="633"/>
      <c r="D86" s="634"/>
      <c r="E86" s="634"/>
      <c r="F86" s="635"/>
      <c r="G86" s="648"/>
      <c r="H86" s="649"/>
      <c r="I86" s="54" t="str">
        <f>IF(OR(G86="　", G86=""), "", "-")</f>
        <v/>
      </c>
      <c r="J86" s="645"/>
      <c r="K86" s="645"/>
      <c r="L86" s="54" t="str">
        <f>IF(M86="","","-")</f>
        <v/>
      </c>
      <c r="M86" s="55"/>
      <c r="N86" s="624"/>
      <c r="O86" s="625"/>
      <c r="P86" s="625"/>
      <c r="Q86" s="625"/>
      <c r="R86" s="625"/>
      <c r="S86" s="625"/>
      <c r="T86" s="625"/>
      <c r="U86" s="625"/>
      <c r="V86" s="625"/>
      <c r="W86" s="625"/>
      <c r="X86" s="625"/>
      <c r="Y86" s="625"/>
      <c r="Z86" s="625"/>
      <c r="AA86" s="625"/>
      <c r="AB86" s="625"/>
      <c r="AC86" s="625"/>
      <c r="AD86" s="625"/>
      <c r="AE86" s="625"/>
      <c r="AF86" s="626"/>
      <c r="AG86" s="356"/>
      <c r="AH86" s="357"/>
      <c r="AI86" s="357"/>
      <c r="AJ86" s="357"/>
      <c r="AK86" s="357"/>
      <c r="AL86" s="357"/>
      <c r="AM86" s="357"/>
      <c r="AN86" s="357"/>
      <c r="AO86" s="357"/>
      <c r="AP86" s="357"/>
      <c r="AQ86" s="357"/>
      <c r="AR86" s="357"/>
      <c r="AS86" s="357"/>
      <c r="AT86" s="357"/>
      <c r="AU86" s="357"/>
      <c r="AV86" s="357"/>
      <c r="AW86" s="357"/>
      <c r="AX86" s="358"/>
    </row>
    <row r="87" spans="1:50" ht="24.75" customHeight="1" x14ac:dyDescent="0.15">
      <c r="A87" s="599"/>
      <c r="B87" s="600"/>
      <c r="C87" s="633"/>
      <c r="D87" s="634"/>
      <c r="E87" s="634"/>
      <c r="F87" s="635"/>
      <c r="G87" s="648"/>
      <c r="H87" s="649"/>
      <c r="I87" s="54" t="str">
        <f t="shared" ref="I87:I90" si="6">IF(OR(G87="　", G87=""), "", "-")</f>
        <v/>
      </c>
      <c r="J87" s="645"/>
      <c r="K87" s="645"/>
      <c r="L87" s="54" t="str">
        <f t="shared" ref="L87:L90" si="7">IF(M87="","","-")</f>
        <v/>
      </c>
      <c r="M87" s="55"/>
      <c r="N87" s="624"/>
      <c r="O87" s="625"/>
      <c r="P87" s="625"/>
      <c r="Q87" s="625"/>
      <c r="R87" s="625"/>
      <c r="S87" s="625"/>
      <c r="T87" s="625"/>
      <c r="U87" s="625"/>
      <c r="V87" s="625"/>
      <c r="W87" s="625"/>
      <c r="X87" s="625"/>
      <c r="Y87" s="625"/>
      <c r="Z87" s="625"/>
      <c r="AA87" s="625"/>
      <c r="AB87" s="625"/>
      <c r="AC87" s="625"/>
      <c r="AD87" s="625"/>
      <c r="AE87" s="625"/>
      <c r="AF87" s="626"/>
      <c r="AG87" s="356"/>
      <c r="AH87" s="357"/>
      <c r="AI87" s="357"/>
      <c r="AJ87" s="357"/>
      <c r="AK87" s="357"/>
      <c r="AL87" s="357"/>
      <c r="AM87" s="357"/>
      <c r="AN87" s="357"/>
      <c r="AO87" s="357"/>
      <c r="AP87" s="357"/>
      <c r="AQ87" s="357"/>
      <c r="AR87" s="357"/>
      <c r="AS87" s="357"/>
      <c r="AT87" s="357"/>
      <c r="AU87" s="357"/>
      <c r="AV87" s="357"/>
      <c r="AW87" s="357"/>
      <c r="AX87" s="358"/>
    </row>
    <row r="88" spans="1:50" ht="24.75" customHeight="1" x14ac:dyDescent="0.15">
      <c r="A88" s="599"/>
      <c r="B88" s="600"/>
      <c r="C88" s="633"/>
      <c r="D88" s="634"/>
      <c r="E88" s="634"/>
      <c r="F88" s="635"/>
      <c r="G88" s="648"/>
      <c r="H88" s="649"/>
      <c r="I88" s="54" t="str">
        <f t="shared" si="6"/>
        <v/>
      </c>
      <c r="J88" s="645"/>
      <c r="K88" s="645"/>
      <c r="L88" s="54" t="str">
        <f t="shared" si="7"/>
        <v/>
      </c>
      <c r="M88" s="55"/>
      <c r="N88" s="624"/>
      <c r="O88" s="625"/>
      <c r="P88" s="625"/>
      <c r="Q88" s="625"/>
      <c r="R88" s="625"/>
      <c r="S88" s="625"/>
      <c r="T88" s="625"/>
      <c r="U88" s="625"/>
      <c r="V88" s="625"/>
      <c r="W88" s="625"/>
      <c r="X88" s="625"/>
      <c r="Y88" s="625"/>
      <c r="Z88" s="625"/>
      <c r="AA88" s="625"/>
      <c r="AB88" s="625"/>
      <c r="AC88" s="625"/>
      <c r="AD88" s="625"/>
      <c r="AE88" s="625"/>
      <c r="AF88" s="626"/>
      <c r="AG88" s="356"/>
      <c r="AH88" s="357"/>
      <c r="AI88" s="357"/>
      <c r="AJ88" s="357"/>
      <c r="AK88" s="357"/>
      <c r="AL88" s="357"/>
      <c r="AM88" s="357"/>
      <c r="AN88" s="357"/>
      <c r="AO88" s="357"/>
      <c r="AP88" s="357"/>
      <c r="AQ88" s="357"/>
      <c r="AR88" s="357"/>
      <c r="AS88" s="357"/>
      <c r="AT88" s="357"/>
      <c r="AU88" s="357"/>
      <c r="AV88" s="357"/>
      <c r="AW88" s="357"/>
      <c r="AX88" s="358"/>
    </row>
    <row r="89" spans="1:50" ht="24.75" customHeight="1" x14ac:dyDescent="0.15">
      <c r="A89" s="599"/>
      <c r="B89" s="600"/>
      <c r="C89" s="633"/>
      <c r="D89" s="634"/>
      <c r="E89" s="634"/>
      <c r="F89" s="635"/>
      <c r="G89" s="648"/>
      <c r="H89" s="649"/>
      <c r="I89" s="54" t="str">
        <f t="shared" si="6"/>
        <v/>
      </c>
      <c r="J89" s="645"/>
      <c r="K89" s="645"/>
      <c r="L89" s="54" t="str">
        <f t="shared" si="7"/>
        <v/>
      </c>
      <c r="M89" s="55"/>
      <c r="N89" s="624"/>
      <c r="O89" s="625"/>
      <c r="P89" s="625"/>
      <c r="Q89" s="625"/>
      <c r="R89" s="625"/>
      <c r="S89" s="625"/>
      <c r="T89" s="625"/>
      <c r="U89" s="625"/>
      <c r="V89" s="625"/>
      <c r="W89" s="625"/>
      <c r="X89" s="625"/>
      <c r="Y89" s="625"/>
      <c r="Z89" s="625"/>
      <c r="AA89" s="625"/>
      <c r="AB89" s="625"/>
      <c r="AC89" s="625"/>
      <c r="AD89" s="625"/>
      <c r="AE89" s="625"/>
      <c r="AF89" s="626"/>
      <c r="AG89" s="356"/>
      <c r="AH89" s="357"/>
      <c r="AI89" s="357"/>
      <c r="AJ89" s="357"/>
      <c r="AK89" s="357"/>
      <c r="AL89" s="357"/>
      <c r="AM89" s="357"/>
      <c r="AN89" s="357"/>
      <c r="AO89" s="357"/>
      <c r="AP89" s="357"/>
      <c r="AQ89" s="357"/>
      <c r="AR89" s="357"/>
      <c r="AS89" s="357"/>
      <c r="AT89" s="357"/>
      <c r="AU89" s="357"/>
      <c r="AV89" s="357"/>
      <c r="AW89" s="357"/>
      <c r="AX89" s="358"/>
    </row>
    <row r="90" spans="1:50" ht="24.75" customHeight="1" x14ac:dyDescent="0.15">
      <c r="A90" s="601"/>
      <c r="B90" s="602"/>
      <c r="C90" s="633"/>
      <c r="D90" s="634"/>
      <c r="E90" s="634"/>
      <c r="F90" s="635"/>
      <c r="G90" s="745"/>
      <c r="H90" s="746"/>
      <c r="I90" s="56" t="str">
        <f t="shared" si="6"/>
        <v/>
      </c>
      <c r="J90" s="747"/>
      <c r="K90" s="747"/>
      <c r="L90" s="56" t="str">
        <f t="shared" si="7"/>
        <v/>
      </c>
      <c r="M90" s="57"/>
      <c r="N90" s="627"/>
      <c r="O90" s="628"/>
      <c r="P90" s="628"/>
      <c r="Q90" s="628"/>
      <c r="R90" s="628"/>
      <c r="S90" s="628"/>
      <c r="T90" s="628"/>
      <c r="U90" s="628"/>
      <c r="V90" s="628"/>
      <c r="W90" s="628"/>
      <c r="X90" s="628"/>
      <c r="Y90" s="628"/>
      <c r="Z90" s="628"/>
      <c r="AA90" s="628"/>
      <c r="AB90" s="628"/>
      <c r="AC90" s="628"/>
      <c r="AD90" s="628"/>
      <c r="AE90" s="628"/>
      <c r="AF90" s="629"/>
      <c r="AG90" s="610"/>
      <c r="AH90" s="165"/>
      <c r="AI90" s="165"/>
      <c r="AJ90" s="165"/>
      <c r="AK90" s="165"/>
      <c r="AL90" s="165"/>
      <c r="AM90" s="165"/>
      <c r="AN90" s="165"/>
      <c r="AO90" s="165"/>
      <c r="AP90" s="165"/>
      <c r="AQ90" s="165"/>
      <c r="AR90" s="165"/>
      <c r="AS90" s="165"/>
      <c r="AT90" s="165"/>
      <c r="AU90" s="165"/>
      <c r="AV90" s="165"/>
      <c r="AW90" s="165"/>
      <c r="AX90" s="611"/>
    </row>
    <row r="91" spans="1:50" ht="67.5" customHeight="1" x14ac:dyDescent="0.15">
      <c r="A91" s="479" t="s">
        <v>47</v>
      </c>
      <c r="B91" s="592"/>
      <c r="C91" s="325" t="s">
        <v>52</v>
      </c>
      <c r="D91" s="443"/>
      <c r="E91" s="443"/>
      <c r="F91" s="444"/>
      <c r="G91" s="622" t="s">
        <v>671</v>
      </c>
      <c r="H91" s="622"/>
      <c r="I91" s="622"/>
      <c r="J91" s="622"/>
      <c r="K91" s="622"/>
      <c r="L91" s="622"/>
      <c r="M91" s="622"/>
      <c r="N91" s="622"/>
      <c r="O91" s="622"/>
      <c r="P91" s="622"/>
      <c r="Q91" s="622"/>
      <c r="R91" s="622"/>
      <c r="S91" s="622"/>
      <c r="T91" s="622"/>
      <c r="U91" s="622"/>
      <c r="V91" s="622"/>
      <c r="W91" s="622"/>
      <c r="X91" s="622"/>
      <c r="Y91" s="622"/>
      <c r="Z91" s="622"/>
      <c r="AA91" s="622"/>
      <c r="AB91" s="622"/>
      <c r="AC91" s="622"/>
      <c r="AD91" s="622"/>
      <c r="AE91" s="622"/>
      <c r="AF91" s="622"/>
      <c r="AG91" s="622"/>
      <c r="AH91" s="622"/>
      <c r="AI91" s="622"/>
      <c r="AJ91" s="622"/>
      <c r="AK91" s="622"/>
      <c r="AL91" s="622"/>
      <c r="AM91" s="622"/>
      <c r="AN91" s="622"/>
      <c r="AO91" s="622"/>
      <c r="AP91" s="622"/>
      <c r="AQ91" s="622"/>
      <c r="AR91" s="622"/>
      <c r="AS91" s="622"/>
      <c r="AT91" s="622"/>
      <c r="AU91" s="622"/>
      <c r="AV91" s="622"/>
      <c r="AW91" s="622"/>
      <c r="AX91" s="623"/>
    </row>
    <row r="92" spans="1:50" ht="129" customHeight="1" thickBot="1" x14ac:dyDescent="0.2">
      <c r="A92" s="593"/>
      <c r="B92" s="594"/>
      <c r="C92" s="474" t="s">
        <v>56</v>
      </c>
      <c r="D92" s="475"/>
      <c r="E92" s="475"/>
      <c r="F92" s="476"/>
      <c r="G92" s="620" t="s">
        <v>686</v>
      </c>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620"/>
      <c r="AK92" s="620"/>
      <c r="AL92" s="620"/>
      <c r="AM92" s="620"/>
      <c r="AN92" s="620"/>
      <c r="AO92" s="620"/>
      <c r="AP92" s="620"/>
      <c r="AQ92" s="620"/>
      <c r="AR92" s="620"/>
      <c r="AS92" s="620"/>
      <c r="AT92" s="620"/>
      <c r="AU92" s="620"/>
      <c r="AV92" s="620"/>
      <c r="AW92" s="620"/>
      <c r="AX92" s="621"/>
    </row>
    <row r="93" spans="1:50" ht="24" customHeight="1" x14ac:dyDescent="0.15">
      <c r="A93" s="471" t="s">
        <v>32</v>
      </c>
      <c r="B93" s="472"/>
      <c r="C93" s="472"/>
      <c r="D93" s="472"/>
      <c r="E93" s="472"/>
      <c r="F93" s="472"/>
      <c r="G93" s="472"/>
      <c r="H93" s="472"/>
      <c r="I93" s="472"/>
      <c r="J93" s="472"/>
      <c r="K93" s="472"/>
      <c r="L93" s="472"/>
      <c r="M93" s="472"/>
      <c r="N93" s="472"/>
      <c r="O93" s="472"/>
      <c r="P93" s="472"/>
      <c r="Q93" s="472"/>
      <c r="R93" s="472"/>
      <c r="S93" s="472"/>
      <c r="T93" s="472"/>
      <c r="U93" s="472"/>
      <c r="V93" s="472"/>
      <c r="W93" s="472"/>
      <c r="X93" s="472"/>
      <c r="Y93" s="472"/>
      <c r="Z93" s="472"/>
      <c r="AA93" s="472"/>
      <c r="AB93" s="472"/>
      <c r="AC93" s="472"/>
      <c r="AD93" s="472"/>
      <c r="AE93" s="472"/>
      <c r="AF93" s="472"/>
      <c r="AG93" s="472"/>
      <c r="AH93" s="472"/>
      <c r="AI93" s="472"/>
      <c r="AJ93" s="472"/>
      <c r="AK93" s="472"/>
      <c r="AL93" s="472"/>
      <c r="AM93" s="472"/>
      <c r="AN93" s="472"/>
      <c r="AO93" s="472"/>
      <c r="AP93" s="472"/>
      <c r="AQ93" s="472"/>
      <c r="AR93" s="472"/>
      <c r="AS93" s="472"/>
      <c r="AT93" s="472"/>
      <c r="AU93" s="472"/>
      <c r="AV93" s="472"/>
      <c r="AW93" s="472"/>
      <c r="AX93" s="473"/>
    </row>
    <row r="94" spans="1:50" ht="204.6" customHeight="1" thickBot="1" x14ac:dyDescent="0.2">
      <c r="A94" s="477" t="s">
        <v>690</v>
      </c>
      <c r="B94" s="369"/>
      <c r="C94" s="369"/>
      <c r="D94" s="369"/>
      <c r="E94" s="369"/>
      <c r="F94" s="369"/>
      <c r="G94" s="369"/>
      <c r="H94" s="36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c r="AF94" s="369"/>
      <c r="AG94" s="369"/>
      <c r="AH94" s="369"/>
      <c r="AI94" s="369"/>
      <c r="AJ94" s="369"/>
      <c r="AK94" s="369"/>
      <c r="AL94" s="369"/>
      <c r="AM94" s="369"/>
      <c r="AN94" s="369"/>
      <c r="AO94" s="369"/>
      <c r="AP94" s="369"/>
      <c r="AQ94" s="369"/>
      <c r="AR94" s="369"/>
      <c r="AS94" s="369"/>
      <c r="AT94" s="369"/>
      <c r="AU94" s="369"/>
      <c r="AV94" s="369"/>
      <c r="AW94" s="369"/>
      <c r="AX94" s="370"/>
    </row>
    <row r="95" spans="1:50" ht="24.75" customHeight="1" x14ac:dyDescent="0.15">
      <c r="A95" s="468" t="s">
        <v>33</v>
      </c>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70"/>
    </row>
    <row r="96" spans="1:50" ht="67.5" customHeight="1" thickBot="1" x14ac:dyDescent="0.2">
      <c r="A96" s="589" t="s">
        <v>132</v>
      </c>
      <c r="B96" s="590"/>
      <c r="C96" s="590"/>
      <c r="D96" s="590"/>
      <c r="E96" s="591"/>
      <c r="F96" s="368" t="s">
        <v>691</v>
      </c>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70"/>
    </row>
    <row r="97" spans="1:52" ht="24.75" customHeight="1" x14ac:dyDescent="0.15">
      <c r="A97" s="468" t="s">
        <v>45</v>
      </c>
      <c r="B97" s="469"/>
      <c r="C97" s="469"/>
      <c r="D97" s="469"/>
      <c r="E97" s="469"/>
      <c r="F97" s="469"/>
      <c r="G97" s="469"/>
      <c r="H97" s="469"/>
      <c r="I97" s="469"/>
      <c r="J97" s="469"/>
      <c r="K97" s="469"/>
      <c r="L97" s="469"/>
      <c r="M97" s="469"/>
      <c r="N97" s="469"/>
      <c r="O97" s="469"/>
      <c r="P97" s="469"/>
      <c r="Q97" s="469"/>
      <c r="R97" s="469"/>
      <c r="S97" s="469"/>
      <c r="T97" s="469"/>
      <c r="U97" s="469"/>
      <c r="V97" s="469"/>
      <c r="W97" s="469"/>
      <c r="X97" s="469"/>
      <c r="Y97" s="469"/>
      <c r="Z97" s="469"/>
      <c r="AA97" s="469"/>
      <c r="AB97" s="469"/>
      <c r="AC97" s="469"/>
      <c r="AD97" s="469"/>
      <c r="AE97" s="469"/>
      <c r="AF97" s="469"/>
      <c r="AG97" s="469"/>
      <c r="AH97" s="469"/>
      <c r="AI97" s="469"/>
      <c r="AJ97" s="469"/>
      <c r="AK97" s="469"/>
      <c r="AL97" s="469"/>
      <c r="AM97" s="469"/>
      <c r="AN97" s="469"/>
      <c r="AO97" s="469"/>
      <c r="AP97" s="469"/>
      <c r="AQ97" s="469"/>
      <c r="AR97" s="469"/>
      <c r="AS97" s="469"/>
      <c r="AT97" s="469"/>
      <c r="AU97" s="469"/>
      <c r="AV97" s="469"/>
      <c r="AW97" s="469"/>
      <c r="AX97" s="470"/>
    </row>
    <row r="98" spans="1:52" ht="125.45" customHeight="1" thickBot="1" x14ac:dyDescent="0.2">
      <c r="A98" s="589" t="s">
        <v>692</v>
      </c>
      <c r="B98" s="590"/>
      <c r="C98" s="590"/>
      <c r="D98" s="590"/>
      <c r="E98" s="591"/>
      <c r="F98" s="478" t="s">
        <v>693</v>
      </c>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69"/>
      <c r="AU98" s="369"/>
      <c r="AV98" s="369"/>
      <c r="AW98" s="369"/>
      <c r="AX98" s="370"/>
    </row>
    <row r="99" spans="1:52" ht="24.75" customHeight="1" x14ac:dyDescent="0.15">
      <c r="A99" s="630" t="s">
        <v>34</v>
      </c>
      <c r="B99" s="631"/>
      <c r="C99" s="631"/>
      <c r="D99" s="631"/>
      <c r="E99" s="631"/>
      <c r="F99" s="631"/>
      <c r="G99" s="631"/>
      <c r="H99" s="631"/>
      <c r="I99" s="631"/>
      <c r="J99" s="631"/>
      <c r="K99" s="631"/>
      <c r="L99" s="631"/>
      <c r="M99" s="631"/>
      <c r="N99" s="631"/>
      <c r="O99" s="631"/>
      <c r="P99" s="631"/>
      <c r="Q99" s="631"/>
      <c r="R99" s="631"/>
      <c r="S99" s="631"/>
      <c r="T99" s="631"/>
      <c r="U99" s="631"/>
      <c r="V99" s="631"/>
      <c r="W99" s="631"/>
      <c r="X99" s="631"/>
      <c r="Y99" s="631"/>
      <c r="Z99" s="631"/>
      <c r="AA99" s="631"/>
      <c r="AB99" s="631"/>
      <c r="AC99" s="631"/>
      <c r="AD99" s="631"/>
      <c r="AE99" s="631"/>
      <c r="AF99" s="631"/>
      <c r="AG99" s="631"/>
      <c r="AH99" s="631"/>
      <c r="AI99" s="631"/>
      <c r="AJ99" s="631"/>
      <c r="AK99" s="631"/>
      <c r="AL99" s="631"/>
      <c r="AM99" s="631"/>
      <c r="AN99" s="631"/>
      <c r="AO99" s="631"/>
      <c r="AP99" s="631"/>
      <c r="AQ99" s="631"/>
      <c r="AR99" s="631"/>
      <c r="AS99" s="631"/>
      <c r="AT99" s="631"/>
      <c r="AU99" s="631"/>
      <c r="AV99" s="631"/>
      <c r="AW99" s="631"/>
      <c r="AX99" s="632"/>
    </row>
    <row r="100" spans="1:52" ht="189.6" customHeight="1" thickBot="1" x14ac:dyDescent="0.2">
      <c r="A100" s="492" t="s">
        <v>694</v>
      </c>
      <c r="B100" s="493"/>
      <c r="C100" s="493"/>
      <c r="D100" s="493"/>
      <c r="E100" s="493"/>
      <c r="F100" s="493"/>
      <c r="G100" s="493"/>
      <c r="H100" s="493"/>
      <c r="I100" s="493"/>
      <c r="J100" s="493"/>
      <c r="K100" s="493"/>
      <c r="L100" s="493"/>
      <c r="M100" s="493"/>
      <c r="N100" s="493"/>
      <c r="O100" s="493"/>
      <c r="P100" s="493"/>
      <c r="Q100" s="493"/>
      <c r="R100" s="493"/>
      <c r="S100" s="493"/>
      <c r="T100" s="493"/>
      <c r="U100" s="493"/>
      <c r="V100" s="493"/>
      <c r="W100" s="493"/>
      <c r="X100" s="493"/>
      <c r="Y100" s="493"/>
      <c r="Z100" s="493"/>
      <c r="AA100" s="493"/>
      <c r="AB100" s="493"/>
      <c r="AC100" s="493"/>
      <c r="AD100" s="493"/>
      <c r="AE100" s="493"/>
      <c r="AF100" s="493"/>
      <c r="AG100" s="493"/>
      <c r="AH100" s="493"/>
      <c r="AI100" s="493"/>
      <c r="AJ100" s="493"/>
      <c r="AK100" s="493"/>
      <c r="AL100" s="493"/>
      <c r="AM100" s="493"/>
      <c r="AN100" s="493"/>
      <c r="AO100" s="493"/>
      <c r="AP100" s="493"/>
      <c r="AQ100" s="493"/>
      <c r="AR100" s="493"/>
      <c r="AS100" s="493"/>
      <c r="AT100" s="493"/>
      <c r="AU100" s="493"/>
      <c r="AV100" s="493"/>
      <c r="AW100" s="493"/>
      <c r="AX100" s="494"/>
    </row>
    <row r="101" spans="1:52" ht="24.75" customHeight="1" x14ac:dyDescent="0.15">
      <c r="A101" s="489" t="s">
        <v>243</v>
      </c>
      <c r="B101" s="490"/>
      <c r="C101" s="490"/>
      <c r="D101" s="490"/>
      <c r="E101" s="490"/>
      <c r="F101" s="490"/>
      <c r="G101" s="490"/>
      <c r="H101" s="490"/>
      <c r="I101" s="490"/>
      <c r="J101" s="490"/>
      <c r="K101" s="490"/>
      <c r="L101" s="490"/>
      <c r="M101" s="490"/>
      <c r="N101" s="490"/>
      <c r="O101" s="490"/>
      <c r="P101" s="490"/>
      <c r="Q101" s="490"/>
      <c r="R101" s="490"/>
      <c r="S101" s="490"/>
      <c r="T101" s="490"/>
      <c r="U101" s="490"/>
      <c r="V101" s="490"/>
      <c r="W101" s="490"/>
      <c r="X101" s="490"/>
      <c r="Y101" s="490"/>
      <c r="Z101" s="490"/>
      <c r="AA101" s="490"/>
      <c r="AB101" s="490"/>
      <c r="AC101" s="490"/>
      <c r="AD101" s="490"/>
      <c r="AE101" s="490"/>
      <c r="AF101" s="490"/>
      <c r="AG101" s="490"/>
      <c r="AH101" s="490"/>
      <c r="AI101" s="490"/>
      <c r="AJ101" s="490"/>
      <c r="AK101" s="490"/>
      <c r="AL101" s="490"/>
      <c r="AM101" s="490"/>
      <c r="AN101" s="490"/>
      <c r="AO101" s="490"/>
      <c r="AP101" s="490"/>
      <c r="AQ101" s="490"/>
      <c r="AR101" s="490"/>
      <c r="AS101" s="490"/>
      <c r="AT101" s="490"/>
      <c r="AU101" s="490"/>
      <c r="AV101" s="490"/>
      <c r="AW101" s="490"/>
      <c r="AX101" s="491"/>
      <c r="AZ101" s="8"/>
    </row>
    <row r="102" spans="1:52" ht="24.75" customHeight="1" x14ac:dyDescent="0.15">
      <c r="A102" s="169" t="s">
        <v>545</v>
      </c>
      <c r="B102" s="170"/>
      <c r="C102" s="170"/>
      <c r="D102" s="171"/>
      <c r="E102" s="93" t="s">
        <v>622</v>
      </c>
      <c r="F102" s="94"/>
      <c r="G102" s="94"/>
      <c r="H102" s="94"/>
      <c r="I102" s="94"/>
      <c r="J102" s="94"/>
      <c r="K102" s="94"/>
      <c r="L102" s="94"/>
      <c r="M102" s="94"/>
      <c r="N102" s="94"/>
      <c r="O102" s="94"/>
      <c r="P102" s="96"/>
      <c r="Q102" s="93"/>
      <c r="R102" s="94"/>
      <c r="S102" s="94"/>
      <c r="T102" s="94"/>
      <c r="U102" s="94"/>
      <c r="V102" s="94"/>
      <c r="W102" s="94"/>
      <c r="X102" s="94"/>
      <c r="Y102" s="94"/>
      <c r="Z102" s="94"/>
      <c r="AA102" s="94"/>
      <c r="AB102" s="96"/>
      <c r="AC102" s="93"/>
      <c r="AD102" s="94"/>
      <c r="AE102" s="94"/>
      <c r="AF102" s="94"/>
      <c r="AG102" s="94"/>
      <c r="AH102" s="94"/>
      <c r="AI102" s="94"/>
      <c r="AJ102" s="94"/>
      <c r="AK102" s="94"/>
      <c r="AL102" s="94"/>
      <c r="AM102" s="94"/>
      <c r="AN102" s="96"/>
      <c r="AO102" s="93"/>
      <c r="AP102" s="94"/>
      <c r="AQ102" s="94"/>
      <c r="AR102" s="94"/>
      <c r="AS102" s="94"/>
      <c r="AT102" s="94"/>
      <c r="AU102" s="94"/>
      <c r="AV102" s="94"/>
      <c r="AW102" s="94"/>
      <c r="AX102" s="95"/>
      <c r="AY102" s="72"/>
    </row>
    <row r="103" spans="1:52" ht="24.75" customHeight="1" x14ac:dyDescent="0.15">
      <c r="A103" s="102" t="s">
        <v>278</v>
      </c>
      <c r="B103" s="102"/>
      <c r="C103" s="102"/>
      <c r="D103" s="102"/>
      <c r="E103" s="93" t="s">
        <v>623</v>
      </c>
      <c r="F103" s="94"/>
      <c r="G103" s="94"/>
      <c r="H103" s="94"/>
      <c r="I103" s="94"/>
      <c r="J103" s="94"/>
      <c r="K103" s="94"/>
      <c r="L103" s="94"/>
      <c r="M103" s="94"/>
      <c r="N103" s="94"/>
      <c r="O103" s="94"/>
      <c r="P103" s="96"/>
      <c r="Q103" s="93"/>
      <c r="R103" s="94"/>
      <c r="S103" s="94"/>
      <c r="T103" s="94"/>
      <c r="U103" s="94"/>
      <c r="V103" s="94"/>
      <c r="W103" s="94"/>
      <c r="X103" s="94"/>
      <c r="Y103" s="94"/>
      <c r="Z103" s="94"/>
      <c r="AA103" s="94"/>
      <c r="AB103" s="96"/>
      <c r="AC103" s="93"/>
      <c r="AD103" s="94"/>
      <c r="AE103" s="94"/>
      <c r="AF103" s="94"/>
      <c r="AG103" s="94"/>
      <c r="AH103" s="94"/>
      <c r="AI103" s="94"/>
      <c r="AJ103" s="94"/>
      <c r="AK103" s="94"/>
      <c r="AL103" s="94"/>
      <c r="AM103" s="94"/>
      <c r="AN103" s="96"/>
      <c r="AO103" s="93"/>
      <c r="AP103" s="94"/>
      <c r="AQ103" s="94"/>
      <c r="AR103" s="94"/>
      <c r="AS103" s="94"/>
      <c r="AT103" s="94"/>
      <c r="AU103" s="94"/>
      <c r="AV103" s="94"/>
      <c r="AW103" s="94"/>
      <c r="AX103" s="95"/>
    </row>
    <row r="104" spans="1:52" ht="24.75" customHeight="1" x14ac:dyDescent="0.15">
      <c r="A104" s="102" t="s">
        <v>277</v>
      </c>
      <c r="B104" s="102"/>
      <c r="C104" s="102"/>
      <c r="D104" s="102"/>
      <c r="E104" s="93" t="s">
        <v>624</v>
      </c>
      <c r="F104" s="94"/>
      <c r="G104" s="94"/>
      <c r="H104" s="94"/>
      <c r="I104" s="94"/>
      <c r="J104" s="94"/>
      <c r="K104" s="94"/>
      <c r="L104" s="94"/>
      <c r="M104" s="94"/>
      <c r="N104" s="94"/>
      <c r="O104" s="94"/>
      <c r="P104" s="96"/>
      <c r="Q104" s="93"/>
      <c r="R104" s="94"/>
      <c r="S104" s="94"/>
      <c r="T104" s="94"/>
      <c r="U104" s="94"/>
      <c r="V104" s="94"/>
      <c r="W104" s="94"/>
      <c r="X104" s="94"/>
      <c r="Y104" s="94"/>
      <c r="Z104" s="94"/>
      <c r="AA104" s="94"/>
      <c r="AB104" s="96"/>
      <c r="AC104" s="93"/>
      <c r="AD104" s="94"/>
      <c r="AE104" s="94"/>
      <c r="AF104" s="94"/>
      <c r="AG104" s="94"/>
      <c r="AH104" s="94"/>
      <c r="AI104" s="94"/>
      <c r="AJ104" s="94"/>
      <c r="AK104" s="94"/>
      <c r="AL104" s="94"/>
      <c r="AM104" s="94"/>
      <c r="AN104" s="96"/>
      <c r="AO104" s="93"/>
      <c r="AP104" s="94"/>
      <c r="AQ104" s="94"/>
      <c r="AR104" s="94"/>
      <c r="AS104" s="94"/>
      <c r="AT104" s="94"/>
      <c r="AU104" s="94"/>
      <c r="AV104" s="94"/>
      <c r="AW104" s="94"/>
      <c r="AX104" s="95"/>
    </row>
    <row r="105" spans="1:52" ht="24.75" customHeight="1" x14ac:dyDescent="0.15">
      <c r="A105" s="102" t="s">
        <v>276</v>
      </c>
      <c r="B105" s="102"/>
      <c r="C105" s="102"/>
      <c r="D105" s="102"/>
      <c r="E105" s="93" t="s">
        <v>625</v>
      </c>
      <c r="F105" s="94"/>
      <c r="G105" s="94"/>
      <c r="H105" s="94"/>
      <c r="I105" s="94"/>
      <c r="J105" s="94"/>
      <c r="K105" s="94"/>
      <c r="L105" s="94"/>
      <c r="M105" s="94"/>
      <c r="N105" s="94"/>
      <c r="O105" s="94"/>
      <c r="P105" s="96"/>
      <c r="Q105" s="93"/>
      <c r="R105" s="94"/>
      <c r="S105" s="94"/>
      <c r="T105" s="94"/>
      <c r="U105" s="94"/>
      <c r="V105" s="94"/>
      <c r="W105" s="94"/>
      <c r="X105" s="94"/>
      <c r="Y105" s="94"/>
      <c r="Z105" s="94"/>
      <c r="AA105" s="94"/>
      <c r="AB105" s="96"/>
      <c r="AC105" s="93"/>
      <c r="AD105" s="94"/>
      <c r="AE105" s="94"/>
      <c r="AF105" s="94"/>
      <c r="AG105" s="94"/>
      <c r="AH105" s="94"/>
      <c r="AI105" s="94"/>
      <c r="AJ105" s="94"/>
      <c r="AK105" s="94"/>
      <c r="AL105" s="94"/>
      <c r="AM105" s="94"/>
      <c r="AN105" s="96"/>
      <c r="AO105" s="93"/>
      <c r="AP105" s="94"/>
      <c r="AQ105" s="94"/>
      <c r="AR105" s="94"/>
      <c r="AS105" s="94"/>
      <c r="AT105" s="94"/>
      <c r="AU105" s="94"/>
      <c r="AV105" s="94"/>
      <c r="AW105" s="94"/>
      <c r="AX105" s="95"/>
    </row>
    <row r="106" spans="1:52" ht="24.75" customHeight="1" x14ac:dyDescent="0.15">
      <c r="A106" s="102" t="s">
        <v>275</v>
      </c>
      <c r="B106" s="102"/>
      <c r="C106" s="102"/>
      <c r="D106" s="102"/>
      <c r="E106" s="93" t="s">
        <v>625</v>
      </c>
      <c r="F106" s="94"/>
      <c r="G106" s="94"/>
      <c r="H106" s="94"/>
      <c r="I106" s="94"/>
      <c r="J106" s="94"/>
      <c r="K106" s="94"/>
      <c r="L106" s="94"/>
      <c r="M106" s="94"/>
      <c r="N106" s="94"/>
      <c r="O106" s="94"/>
      <c r="P106" s="96"/>
      <c r="Q106" s="93"/>
      <c r="R106" s="94"/>
      <c r="S106" s="94"/>
      <c r="T106" s="94"/>
      <c r="U106" s="94"/>
      <c r="V106" s="94"/>
      <c r="W106" s="94"/>
      <c r="X106" s="94"/>
      <c r="Y106" s="94"/>
      <c r="Z106" s="94"/>
      <c r="AA106" s="94"/>
      <c r="AB106" s="96"/>
      <c r="AC106" s="93"/>
      <c r="AD106" s="94"/>
      <c r="AE106" s="94"/>
      <c r="AF106" s="94"/>
      <c r="AG106" s="94"/>
      <c r="AH106" s="94"/>
      <c r="AI106" s="94"/>
      <c r="AJ106" s="94"/>
      <c r="AK106" s="94"/>
      <c r="AL106" s="94"/>
      <c r="AM106" s="94"/>
      <c r="AN106" s="96"/>
      <c r="AO106" s="93"/>
      <c r="AP106" s="94"/>
      <c r="AQ106" s="94"/>
      <c r="AR106" s="94"/>
      <c r="AS106" s="94"/>
      <c r="AT106" s="94"/>
      <c r="AU106" s="94"/>
      <c r="AV106" s="94"/>
      <c r="AW106" s="94"/>
      <c r="AX106" s="95"/>
    </row>
    <row r="107" spans="1:52" ht="24.75" customHeight="1" x14ac:dyDescent="0.15">
      <c r="A107" s="102" t="s">
        <v>274</v>
      </c>
      <c r="B107" s="102"/>
      <c r="C107" s="102"/>
      <c r="D107" s="102"/>
      <c r="E107" s="93" t="s">
        <v>625</v>
      </c>
      <c r="F107" s="94"/>
      <c r="G107" s="94"/>
      <c r="H107" s="94"/>
      <c r="I107" s="94"/>
      <c r="J107" s="94"/>
      <c r="K107" s="94"/>
      <c r="L107" s="94"/>
      <c r="M107" s="94"/>
      <c r="N107" s="94"/>
      <c r="O107" s="94"/>
      <c r="P107" s="96"/>
      <c r="Q107" s="93"/>
      <c r="R107" s="94"/>
      <c r="S107" s="94"/>
      <c r="T107" s="94"/>
      <c r="U107" s="94"/>
      <c r="V107" s="94"/>
      <c r="W107" s="94"/>
      <c r="X107" s="94"/>
      <c r="Y107" s="94"/>
      <c r="Z107" s="94"/>
      <c r="AA107" s="94"/>
      <c r="AB107" s="96"/>
      <c r="AC107" s="93"/>
      <c r="AD107" s="94"/>
      <c r="AE107" s="94"/>
      <c r="AF107" s="94"/>
      <c r="AG107" s="94"/>
      <c r="AH107" s="94"/>
      <c r="AI107" s="94"/>
      <c r="AJ107" s="94"/>
      <c r="AK107" s="94"/>
      <c r="AL107" s="94"/>
      <c r="AM107" s="94"/>
      <c r="AN107" s="96"/>
      <c r="AO107" s="93"/>
      <c r="AP107" s="94"/>
      <c r="AQ107" s="94"/>
      <c r="AR107" s="94"/>
      <c r="AS107" s="94"/>
      <c r="AT107" s="94"/>
      <c r="AU107" s="94"/>
      <c r="AV107" s="94"/>
      <c r="AW107" s="94"/>
      <c r="AX107" s="95"/>
    </row>
    <row r="108" spans="1:52" ht="24.75" customHeight="1" x14ac:dyDescent="0.15">
      <c r="A108" s="102" t="s">
        <v>273</v>
      </c>
      <c r="B108" s="102"/>
      <c r="C108" s="102"/>
      <c r="D108" s="102"/>
      <c r="E108" s="93" t="s">
        <v>625</v>
      </c>
      <c r="F108" s="94"/>
      <c r="G108" s="94"/>
      <c r="H108" s="94"/>
      <c r="I108" s="94"/>
      <c r="J108" s="94"/>
      <c r="K108" s="94"/>
      <c r="L108" s="94"/>
      <c r="M108" s="94"/>
      <c r="N108" s="94"/>
      <c r="O108" s="94"/>
      <c r="P108" s="96"/>
      <c r="Q108" s="93"/>
      <c r="R108" s="94"/>
      <c r="S108" s="94"/>
      <c r="T108" s="94"/>
      <c r="U108" s="94"/>
      <c r="V108" s="94"/>
      <c r="W108" s="94"/>
      <c r="X108" s="94"/>
      <c r="Y108" s="94"/>
      <c r="Z108" s="94"/>
      <c r="AA108" s="94"/>
      <c r="AB108" s="96"/>
      <c r="AC108" s="93"/>
      <c r="AD108" s="94"/>
      <c r="AE108" s="94"/>
      <c r="AF108" s="94"/>
      <c r="AG108" s="94"/>
      <c r="AH108" s="94"/>
      <c r="AI108" s="94"/>
      <c r="AJ108" s="94"/>
      <c r="AK108" s="94"/>
      <c r="AL108" s="94"/>
      <c r="AM108" s="94"/>
      <c r="AN108" s="96"/>
      <c r="AO108" s="93"/>
      <c r="AP108" s="94"/>
      <c r="AQ108" s="94"/>
      <c r="AR108" s="94"/>
      <c r="AS108" s="94"/>
      <c r="AT108" s="94"/>
      <c r="AU108" s="94"/>
      <c r="AV108" s="94"/>
      <c r="AW108" s="94"/>
      <c r="AX108" s="95"/>
    </row>
    <row r="109" spans="1:52" ht="24.75" customHeight="1" x14ac:dyDescent="0.15">
      <c r="A109" s="102" t="s">
        <v>272</v>
      </c>
      <c r="B109" s="102"/>
      <c r="C109" s="102"/>
      <c r="D109" s="102"/>
      <c r="E109" s="93" t="s">
        <v>626</v>
      </c>
      <c r="F109" s="94"/>
      <c r="G109" s="94"/>
      <c r="H109" s="94"/>
      <c r="I109" s="94"/>
      <c r="J109" s="94"/>
      <c r="K109" s="94"/>
      <c r="L109" s="94"/>
      <c r="M109" s="94"/>
      <c r="N109" s="94"/>
      <c r="O109" s="94"/>
      <c r="P109" s="96"/>
      <c r="Q109" s="93"/>
      <c r="R109" s="94"/>
      <c r="S109" s="94"/>
      <c r="T109" s="94"/>
      <c r="U109" s="94"/>
      <c r="V109" s="94"/>
      <c r="W109" s="94"/>
      <c r="X109" s="94"/>
      <c r="Y109" s="94"/>
      <c r="Z109" s="94"/>
      <c r="AA109" s="94"/>
      <c r="AB109" s="96"/>
      <c r="AC109" s="93"/>
      <c r="AD109" s="94"/>
      <c r="AE109" s="94"/>
      <c r="AF109" s="94"/>
      <c r="AG109" s="94"/>
      <c r="AH109" s="94"/>
      <c r="AI109" s="94"/>
      <c r="AJ109" s="94"/>
      <c r="AK109" s="94"/>
      <c r="AL109" s="94"/>
      <c r="AM109" s="94"/>
      <c r="AN109" s="96"/>
      <c r="AO109" s="93"/>
      <c r="AP109" s="94"/>
      <c r="AQ109" s="94"/>
      <c r="AR109" s="94"/>
      <c r="AS109" s="94"/>
      <c r="AT109" s="94"/>
      <c r="AU109" s="94"/>
      <c r="AV109" s="94"/>
      <c r="AW109" s="94"/>
      <c r="AX109" s="95"/>
    </row>
    <row r="110" spans="1:52" ht="24.75" customHeight="1" x14ac:dyDescent="0.15">
      <c r="A110" s="102" t="s">
        <v>271</v>
      </c>
      <c r="B110" s="102"/>
      <c r="C110" s="102"/>
      <c r="D110" s="102"/>
      <c r="E110" s="103" t="s">
        <v>626</v>
      </c>
      <c r="F110" s="104"/>
      <c r="G110" s="104"/>
      <c r="H110" s="104"/>
      <c r="I110" s="104"/>
      <c r="J110" s="104"/>
      <c r="K110" s="104"/>
      <c r="L110" s="104"/>
      <c r="M110" s="104"/>
      <c r="N110" s="104"/>
      <c r="O110" s="104"/>
      <c r="P110" s="105"/>
      <c r="Q110" s="103"/>
      <c r="R110" s="104"/>
      <c r="S110" s="104"/>
      <c r="T110" s="104"/>
      <c r="U110" s="104"/>
      <c r="V110" s="104"/>
      <c r="W110" s="104"/>
      <c r="X110" s="104"/>
      <c r="Y110" s="104"/>
      <c r="Z110" s="104"/>
      <c r="AA110" s="104"/>
      <c r="AB110" s="105"/>
      <c r="AC110" s="103"/>
      <c r="AD110" s="104"/>
      <c r="AE110" s="104"/>
      <c r="AF110" s="104"/>
      <c r="AG110" s="104"/>
      <c r="AH110" s="104"/>
      <c r="AI110" s="104"/>
      <c r="AJ110" s="104"/>
      <c r="AK110" s="104"/>
      <c r="AL110" s="104"/>
      <c r="AM110" s="104"/>
      <c r="AN110" s="105"/>
      <c r="AO110" s="93"/>
      <c r="AP110" s="94"/>
      <c r="AQ110" s="94"/>
      <c r="AR110" s="94"/>
      <c r="AS110" s="94"/>
      <c r="AT110" s="94"/>
      <c r="AU110" s="94"/>
      <c r="AV110" s="94"/>
      <c r="AW110" s="94"/>
      <c r="AX110" s="95"/>
    </row>
    <row r="111" spans="1:52" ht="24.75" customHeight="1" x14ac:dyDescent="0.15">
      <c r="A111" s="102" t="s">
        <v>419</v>
      </c>
      <c r="B111" s="102"/>
      <c r="C111" s="102"/>
      <c r="D111" s="102"/>
      <c r="E111" s="100" t="s">
        <v>583</v>
      </c>
      <c r="F111" s="101"/>
      <c r="G111" s="101"/>
      <c r="H111" s="75" t="str">
        <f>IF(E111="","","-")</f>
        <v>-</v>
      </c>
      <c r="I111" s="101"/>
      <c r="J111" s="101"/>
      <c r="K111" s="75" t="str">
        <f>IF(I111="","","-")</f>
        <v/>
      </c>
      <c r="L111" s="97">
        <v>3</v>
      </c>
      <c r="M111" s="97"/>
      <c r="N111" s="75" t="str">
        <f>IF(O111="","","-")</f>
        <v/>
      </c>
      <c r="O111" s="98"/>
      <c r="P111" s="99"/>
      <c r="Q111" s="100"/>
      <c r="R111" s="101"/>
      <c r="S111" s="101"/>
      <c r="T111" s="75" t="str">
        <f>IF(Q111="","","-")</f>
        <v/>
      </c>
      <c r="U111" s="101"/>
      <c r="V111" s="101"/>
      <c r="W111" s="75" t="str">
        <f>IF(U111="","","-")</f>
        <v/>
      </c>
      <c r="X111" s="97"/>
      <c r="Y111" s="97"/>
      <c r="Z111" s="75" t="str">
        <f>IF(AA111="","","-")</f>
        <v/>
      </c>
      <c r="AA111" s="98"/>
      <c r="AB111" s="99"/>
      <c r="AC111" s="100"/>
      <c r="AD111" s="101"/>
      <c r="AE111" s="101"/>
      <c r="AF111" s="75" t="str">
        <f>IF(AC111="","","-")</f>
        <v/>
      </c>
      <c r="AG111" s="101"/>
      <c r="AH111" s="101"/>
      <c r="AI111" s="75" t="str">
        <f>IF(AG111="","","-")</f>
        <v/>
      </c>
      <c r="AJ111" s="97"/>
      <c r="AK111" s="97"/>
      <c r="AL111" s="75" t="str">
        <f>IF(AM111="","","-")</f>
        <v/>
      </c>
      <c r="AM111" s="98"/>
      <c r="AN111" s="99"/>
      <c r="AO111" s="100"/>
      <c r="AP111" s="101"/>
      <c r="AQ111" s="75" t="str">
        <f>IF(AO111="","","-")</f>
        <v/>
      </c>
      <c r="AR111" s="101"/>
      <c r="AS111" s="101"/>
      <c r="AT111" s="75" t="str">
        <f>IF(AR111="","","-")</f>
        <v/>
      </c>
      <c r="AU111" s="97"/>
      <c r="AV111" s="97"/>
      <c r="AW111" s="75" t="str">
        <f>IF(AX111="","","-")</f>
        <v/>
      </c>
      <c r="AX111" s="78"/>
    </row>
    <row r="112" spans="1:52" ht="24.75" customHeight="1" x14ac:dyDescent="0.15">
      <c r="A112" s="102" t="s">
        <v>385</v>
      </c>
      <c r="B112" s="102"/>
      <c r="C112" s="102"/>
      <c r="D112" s="102"/>
      <c r="E112" s="100" t="s">
        <v>583</v>
      </c>
      <c r="F112" s="101"/>
      <c r="G112" s="101"/>
      <c r="H112" s="75" t="str">
        <f>IF(E112="","","-")</f>
        <v>-</v>
      </c>
      <c r="I112" s="101"/>
      <c r="J112" s="101"/>
      <c r="K112" s="75" t="str">
        <f>IF(I112="","","-")</f>
        <v/>
      </c>
      <c r="L112" s="97">
        <v>3</v>
      </c>
      <c r="M112" s="97"/>
      <c r="N112" s="75" t="str">
        <f>IF(O112="","","-")</f>
        <v/>
      </c>
      <c r="O112" s="98"/>
      <c r="P112" s="99"/>
      <c r="Q112" s="100"/>
      <c r="R112" s="101"/>
      <c r="S112" s="101"/>
      <c r="T112" s="75" t="str">
        <f>IF(Q112="","","-")</f>
        <v/>
      </c>
      <c r="U112" s="101"/>
      <c r="V112" s="101"/>
      <c r="W112" s="75" t="str">
        <f>IF(U112="","","-")</f>
        <v/>
      </c>
      <c r="X112" s="97"/>
      <c r="Y112" s="97"/>
      <c r="Z112" s="75" t="str">
        <f>IF(AA112="","","-")</f>
        <v/>
      </c>
      <c r="AA112" s="98"/>
      <c r="AB112" s="99"/>
      <c r="AC112" s="100"/>
      <c r="AD112" s="101"/>
      <c r="AE112" s="101"/>
      <c r="AF112" s="75" t="str">
        <f>IF(AC112="","","-")</f>
        <v/>
      </c>
      <c r="AG112" s="101"/>
      <c r="AH112" s="101"/>
      <c r="AI112" s="75" t="str">
        <f>IF(AG112="","","-")</f>
        <v/>
      </c>
      <c r="AJ112" s="97"/>
      <c r="AK112" s="97"/>
      <c r="AL112" s="75" t="str">
        <f>IF(AM112="","","-")</f>
        <v/>
      </c>
      <c r="AM112" s="98"/>
      <c r="AN112" s="99"/>
      <c r="AO112" s="100"/>
      <c r="AP112" s="101"/>
      <c r="AQ112" s="75" t="str">
        <f>IF(AO112="","","-")</f>
        <v/>
      </c>
      <c r="AR112" s="101"/>
      <c r="AS112" s="101"/>
      <c r="AT112" s="75" t="str">
        <f>IF(AR112="","","-")</f>
        <v/>
      </c>
      <c r="AU112" s="97"/>
      <c r="AV112" s="97"/>
      <c r="AW112" s="75" t="str">
        <f>IF(AX112="","","-")</f>
        <v/>
      </c>
      <c r="AX112" s="78"/>
    </row>
    <row r="113" spans="1:50" ht="28.35" customHeight="1" x14ac:dyDescent="0.15">
      <c r="A113" s="394" t="s">
        <v>266</v>
      </c>
      <c r="B113" s="395"/>
      <c r="C113" s="395"/>
      <c r="D113" s="395"/>
      <c r="E113" s="395"/>
      <c r="F113" s="396"/>
      <c r="G113" s="60" t="s">
        <v>580</v>
      </c>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394"/>
      <c r="B114" s="395"/>
      <c r="C114" s="395"/>
      <c r="D114" s="395"/>
      <c r="E114" s="395"/>
      <c r="F114" s="396"/>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394"/>
      <c r="B115" s="395"/>
      <c r="C115" s="395"/>
      <c r="D115" s="395"/>
      <c r="E115" s="395"/>
      <c r="F115" s="396"/>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394"/>
      <c r="B116" s="395"/>
      <c r="C116" s="395"/>
      <c r="D116" s="395"/>
      <c r="E116" s="395"/>
      <c r="F116" s="396"/>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15">
      <c r="A117" s="394"/>
      <c r="B117" s="395"/>
      <c r="C117" s="395"/>
      <c r="D117" s="395"/>
      <c r="E117" s="395"/>
      <c r="F117" s="396"/>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394"/>
      <c r="B118" s="395"/>
      <c r="C118" s="395"/>
      <c r="D118" s="395"/>
      <c r="E118" s="395"/>
      <c r="F118" s="396"/>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394"/>
      <c r="B119" s="395"/>
      <c r="C119" s="395"/>
      <c r="D119" s="395"/>
      <c r="E119" s="395"/>
      <c r="F119" s="396"/>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394"/>
      <c r="B120" s="395"/>
      <c r="C120" s="395"/>
      <c r="D120" s="395"/>
      <c r="E120" s="395"/>
      <c r="F120" s="396"/>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394"/>
      <c r="B121" s="395"/>
      <c r="C121" s="395"/>
      <c r="D121" s="395"/>
      <c r="E121" s="395"/>
      <c r="F121" s="396"/>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394"/>
      <c r="B122" s="395"/>
      <c r="C122" s="395"/>
      <c r="D122" s="395"/>
      <c r="E122" s="395"/>
      <c r="F122" s="396"/>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394"/>
      <c r="B123" s="395"/>
      <c r="C123" s="395"/>
      <c r="D123" s="395"/>
      <c r="E123" s="395"/>
      <c r="F123" s="396"/>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394"/>
      <c r="B124" s="395"/>
      <c r="C124" s="395"/>
      <c r="D124" s="395"/>
      <c r="E124" s="395"/>
      <c r="F124" s="396"/>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394"/>
      <c r="B125" s="395"/>
      <c r="C125" s="395"/>
      <c r="D125" s="395"/>
      <c r="E125" s="395"/>
      <c r="F125" s="396"/>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7.75" customHeight="1" x14ac:dyDescent="0.15">
      <c r="A126" s="394"/>
      <c r="B126" s="395"/>
      <c r="C126" s="395"/>
      <c r="D126" s="395"/>
      <c r="E126" s="395"/>
      <c r="F126" s="396"/>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394"/>
      <c r="B127" s="395"/>
      <c r="C127" s="395"/>
      <c r="D127" s="395"/>
      <c r="E127" s="395"/>
      <c r="F127" s="396"/>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394"/>
      <c r="B128" s="395"/>
      <c r="C128" s="395"/>
      <c r="D128" s="395"/>
      <c r="E128" s="395"/>
      <c r="F128" s="396"/>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394"/>
      <c r="B129" s="395"/>
      <c r="C129" s="395"/>
      <c r="D129" s="395"/>
      <c r="E129" s="395"/>
      <c r="F129" s="396"/>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52.5" customHeight="1" x14ac:dyDescent="0.15">
      <c r="A130" s="394"/>
      <c r="B130" s="395"/>
      <c r="C130" s="395"/>
      <c r="D130" s="395"/>
      <c r="E130" s="395"/>
      <c r="F130" s="396"/>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52.5" customHeight="1" x14ac:dyDescent="0.15">
      <c r="A131" s="394"/>
      <c r="B131" s="395"/>
      <c r="C131" s="395"/>
      <c r="D131" s="395"/>
      <c r="E131" s="395"/>
      <c r="F131" s="396"/>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52.5" customHeight="1" x14ac:dyDescent="0.15">
      <c r="A132" s="394"/>
      <c r="B132" s="395"/>
      <c r="C132" s="395"/>
      <c r="D132" s="395"/>
      <c r="E132" s="395"/>
      <c r="F132" s="396"/>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9.25" customHeight="1" x14ac:dyDescent="0.15">
      <c r="A133" s="394"/>
      <c r="B133" s="395"/>
      <c r="C133" s="395"/>
      <c r="D133" s="395"/>
      <c r="E133" s="395"/>
      <c r="F133" s="396"/>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18.399999999999999" customHeight="1" x14ac:dyDescent="0.15">
      <c r="A134" s="394"/>
      <c r="B134" s="395"/>
      <c r="C134" s="395"/>
      <c r="D134" s="395"/>
      <c r="E134" s="395"/>
      <c r="F134" s="396"/>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35.25" customHeight="1" x14ac:dyDescent="0.15">
      <c r="A135" s="394"/>
      <c r="B135" s="395"/>
      <c r="C135" s="395"/>
      <c r="D135" s="395"/>
      <c r="E135" s="395"/>
      <c r="F135" s="396"/>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30" customHeight="1" x14ac:dyDescent="0.15">
      <c r="A136" s="394"/>
      <c r="B136" s="395"/>
      <c r="C136" s="395"/>
      <c r="D136" s="395"/>
      <c r="E136" s="395"/>
      <c r="F136" s="396"/>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4.75" customHeight="1" x14ac:dyDescent="0.15">
      <c r="A137" s="394"/>
      <c r="B137" s="395"/>
      <c r="C137" s="395"/>
      <c r="D137" s="395"/>
      <c r="E137" s="395"/>
      <c r="F137" s="396"/>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4.75" customHeight="1" x14ac:dyDescent="0.15">
      <c r="A138" s="394"/>
      <c r="B138" s="395"/>
      <c r="C138" s="395"/>
      <c r="D138" s="395"/>
      <c r="E138" s="395"/>
      <c r="F138" s="396"/>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4.75" customHeight="1" x14ac:dyDescent="0.15">
      <c r="A139" s="394"/>
      <c r="B139" s="395"/>
      <c r="C139" s="395"/>
      <c r="D139" s="395"/>
      <c r="E139" s="395"/>
      <c r="F139" s="396"/>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4.75" customHeight="1" x14ac:dyDescent="0.15">
      <c r="A140" s="394"/>
      <c r="B140" s="395"/>
      <c r="C140" s="395"/>
      <c r="D140" s="395"/>
      <c r="E140" s="395"/>
      <c r="F140" s="396"/>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4.75" customHeight="1" x14ac:dyDescent="0.15">
      <c r="A141" s="394"/>
      <c r="B141" s="395"/>
      <c r="C141" s="395"/>
      <c r="D141" s="395"/>
      <c r="E141" s="395"/>
      <c r="F141" s="396"/>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4.75" customHeight="1" x14ac:dyDescent="0.15">
      <c r="A142" s="394"/>
      <c r="B142" s="395"/>
      <c r="C142" s="395"/>
      <c r="D142" s="395"/>
      <c r="E142" s="395"/>
      <c r="F142" s="396"/>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24.75" customHeight="1" x14ac:dyDescent="0.15">
      <c r="A143" s="394"/>
      <c r="B143" s="395"/>
      <c r="C143" s="395"/>
      <c r="D143" s="395"/>
      <c r="E143" s="395"/>
      <c r="F143" s="396"/>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24.75" customHeight="1" x14ac:dyDescent="0.15">
      <c r="A144" s="394"/>
      <c r="B144" s="395"/>
      <c r="C144" s="395"/>
      <c r="D144" s="395"/>
      <c r="E144" s="395"/>
      <c r="F144" s="396"/>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1" ht="24.75" customHeight="1" x14ac:dyDescent="0.15">
      <c r="A145" s="394"/>
      <c r="B145" s="395"/>
      <c r="C145" s="395"/>
      <c r="D145" s="395"/>
      <c r="E145" s="395"/>
      <c r="F145" s="396"/>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1" ht="24.75" customHeight="1" x14ac:dyDescent="0.15">
      <c r="A146" s="394"/>
      <c r="B146" s="395"/>
      <c r="C146" s="395"/>
      <c r="D146" s="395"/>
      <c r="E146" s="395"/>
      <c r="F146" s="396"/>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1" ht="24.75" customHeight="1" x14ac:dyDescent="0.15">
      <c r="A147" s="394"/>
      <c r="B147" s="395"/>
      <c r="C147" s="395"/>
      <c r="D147" s="395"/>
      <c r="E147" s="395"/>
      <c r="F147" s="396"/>
      <c r="G147" s="33"/>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1" ht="24.75" customHeight="1" x14ac:dyDescent="0.15">
      <c r="A148" s="394"/>
      <c r="B148" s="395"/>
      <c r="C148" s="395"/>
      <c r="D148" s="395"/>
      <c r="E148" s="395"/>
      <c r="F148" s="396"/>
      <c r="G148" s="33"/>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1" ht="24.75" customHeight="1" x14ac:dyDescent="0.15">
      <c r="A149" s="394"/>
      <c r="B149" s="395"/>
      <c r="C149" s="395"/>
      <c r="D149" s="395"/>
      <c r="E149" s="395"/>
      <c r="F149" s="396"/>
      <c r="G149" s="33"/>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1" ht="25.5" customHeight="1" x14ac:dyDescent="0.15">
      <c r="A150" s="394"/>
      <c r="B150" s="395"/>
      <c r="C150" s="395"/>
      <c r="D150" s="395"/>
      <c r="E150" s="395"/>
      <c r="F150" s="396"/>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1" ht="24.75" customHeight="1" thickBot="1" x14ac:dyDescent="0.2">
      <c r="A151" s="612"/>
      <c r="B151" s="613"/>
      <c r="C151" s="613"/>
      <c r="D151" s="613"/>
      <c r="E151" s="613"/>
      <c r="F151" s="614"/>
      <c r="G151" s="36"/>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8"/>
    </row>
    <row r="152" spans="1:51" ht="24.75" customHeight="1" x14ac:dyDescent="0.15">
      <c r="A152" s="445" t="s">
        <v>695</v>
      </c>
      <c r="B152" s="446"/>
      <c r="C152" s="446"/>
      <c r="D152" s="446"/>
      <c r="E152" s="446"/>
      <c r="F152" s="447"/>
      <c r="G152" s="321" t="s">
        <v>629</v>
      </c>
      <c r="H152" s="322"/>
      <c r="I152" s="322"/>
      <c r="J152" s="322"/>
      <c r="K152" s="322"/>
      <c r="L152" s="322"/>
      <c r="M152" s="322"/>
      <c r="N152" s="322"/>
      <c r="O152" s="322"/>
      <c r="P152" s="322"/>
      <c r="Q152" s="322"/>
      <c r="R152" s="322"/>
      <c r="S152" s="322"/>
      <c r="T152" s="322"/>
      <c r="U152" s="322"/>
      <c r="V152" s="322"/>
      <c r="W152" s="322"/>
      <c r="X152" s="322"/>
      <c r="Y152" s="322"/>
      <c r="Z152" s="322"/>
      <c r="AA152" s="322"/>
      <c r="AB152" s="323"/>
      <c r="AC152" s="321" t="s">
        <v>630</v>
      </c>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4"/>
    </row>
    <row r="153" spans="1:51" ht="24.75" customHeight="1" x14ac:dyDescent="0.15">
      <c r="A153" s="448"/>
      <c r="B153" s="449"/>
      <c r="C153" s="449"/>
      <c r="D153" s="449"/>
      <c r="E153" s="449"/>
      <c r="F153" s="450"/>
      <c r="G153" s="325" t="s">
        <v>17</v>
      </c>
      <c r="H153" s="326"/>
      <c r="I153" s="326"/>
      <c r="J153" s="326"/>
      <c r="K153" s="326"/>
      <c r="L153" s="327" t="s">
        <v>18</v>
      </c>
      <c r="M153" s="326"/>
      <c r="N153" s="326"/>
      <c r="O153" s="326"/>
      <c r="P153" s="326"/>
      <c r="Q153" s="326"/>
      <c r="R153" s="326"/>
      <c r="S153" s="326"/>
      <c r="T153" s="326"/>
      <c r="U153" s="326"/>
      <c r="V153" s="326"/>
      <c r="W153" s="326"/>
      <c r="X153" s="328"/>
      <c r="Y153" s="318" t="s">
        <v>19</v>
      </c>
      <c r="Z153" s="319"/>
      <c r="AA153" s="319"/>
      <c r="AB153" s="329"/>
      <c r="AC153" s="325" t="s">
        <v>17</v>
      </c>
      <c r="AD153" s="326"/>
      <c r="AE153" s="326"/>
      <c r="AF153" s="326"/>
      <c r="AG153" s="326"/>
      <c r="AH153" s="327" t="s">
        <v>18</v>
      </c>
      <c r="AI153" s="326"/>
      <c r="AJ153" s="326"/>
      <c r="AK153" s="326"/>
      <c r="AL153" s="326"/>
      <c r="AM153" s="326"/>
      <c r="AN153" s="326"/>
      <c r="AO153" s="326"/>
      <c r="AP153" s="326"/>
      <c r="AQ153" s="326"/>
      <c r="AR153" s="326"/>
      <c r="AS153" s="326"/>
      <c r="AT153" s="328"/>
      <c r="AU153" s="318" t="s">
        <v>19</v>
      </c>
      <c r="AV153" s="319"/>
      <c r="AW153" s="319"/>
      <c r="AX153" s="320"/>
    </row>
    <row r="154" spans="1:51" ht="24.75" customHeight="1" x14ac:dyDescent="0.15">
      <c r="A154" s="448"/>
      <c r="B154" s="449"/>
      <c r="C154" s="449"/>
      <c r="D154" s="449"/>
      <c r="E154" s="449"/>
      <c r="F154" s="450"/>
      <c r="G154" s="306" t="s">
        <v>627</v>
      </c>
      <c r="H154" s="307"/>
      <c r="I154" s="307"/>
      <c r="J154" s="307"/>
      <c r="K154" s="308"/>
      <c r="L154" s="300" t="s">
        <v>628</v>
      </c>
      <c r="M154" s="301"/>
      <c r="N154" s="301"/>
      <c r="O154" s="301"/>
      <c r="P154" s="301"/>
      <c r="Q154" s="301"/>
      <c r="R154" s="301"/>
      <c r="S154" s="301"/>
      <c r="T154" s="301"/>
      <c r="U154" s="301"/>
      <c r="V154" s="301"/>
      <c r="W154" s="301"/>
      <c r="X154" s="302"/>
      <c r="Y154" s="303">
        <v>535</v>
      </c>
      <c r="Z154" s="304"/>
      <c r="AA154" s="304"/>
      <c r="AB154" s="305"/>
      <c r="AC154" s="306" t="s">
        <v>631</v>
      </c>
      <c r="AD154" s="307"/>
      <c r="AE154" s="307"/>
      <c r="AF154" s="307"/>
      <c r="AG154" s="308"/>
      <c r="AH154" s="300" t="s">
        <v>676</v>
      </c>
      <c r="AI154" s="301"/>
      <c r="AJ154" s="301"/>
      <c r="AK154" s="301"/>
      <c r="AL154" s="301"/>
      <c r="AM154" s="301"/>
      <c r="AN154" s="301"/>
      <c r="AO154" s="301"/>
      <c r="AP154" s="301"/>
      <c r="AQ154" s="301"/>
      <c r="AR154" s="301"/>
      <c r="AS154" s="301"/>
      <c r="AT154" s="302"/>
      <c r="AU154" s="303">
        <v>3.1</v>
      </c>
      <c r="AV154" s="304"/>
      <c r="AW154" s="304"/>
      <c r="AX154" s="310"/>
    </row>
    <row r="155" spans="1:51" ht="24.75" customHeight="1" x14ac:dyDescent="0.15">
      <c r="A155" s="448"/>
      <c r="B155" s="449"/>
      <c r="C155" s="449"/>
      <c r="D155" s="449"/>
      <c r="E155" s="449"/>
      <c r="F155" s="450"/>
      <c r="G155" s="332" t="s">
        <v>632</v>
      </c>
      <c r="H155" s="333"/>
      <c r="I155" s="333"/>
      <c r="J155" s="333"/>
      <c r="K155" s="334"/>
      <c r="L155" s="335" t="s">
        <v>633</v>
      </c>
      <c r="M155" s="336"/>
      <c r="N155" s="336"/>
      <c r="O155" s="336"/>
      <c r="P155" s="336"/>
      <c r="Q155" s="336"/>
      <c r="R155" s="336"/>
      <c r="S155" s="336"/>
      <c r="T155" s="336"/>
      <c r="U155" s="336"/>
      <c r="V155" s="336"/>
      <c r="W155" s="336"/>
      <c r="X155" s="337"/>
      <c r="Y155" s="338">
        <v>15</v>
      </c>
      <c r="Z155" s="339"/>
      <c r="AA155" s="339"/>
      <c r="AB155" s="340"/>
      <c r="AC155" s="332" t="s">
        <v>632</v>
      </c>
      <c r="AD155" s="333"/>
      <c r="AE155" s="333"/>
      <c r="AF155" s="333"/>
      <c r="AG155" s="334"/>
      <c r="AH155" s="335" t="s">
        <v>677</v>
      </c>
      <c r="AI155" s="595"/>
      <c r="AJ155" s="595"/>
      <c r="AK155" s="595"/>
      <c r="AL155" s="595"/>
      <c r="AM155" s="595"/>
      <c r="AN155" s="595"/>
      <c r="AO155" s="595"/>
      <c r="AP155" s="595"/>
      <c r="AQ155" s="595"/>
      <c r="AR155" s="595"/>
      <c r="AS155" s="595"/>
      <c r="AT155" s="596"/>
      <c r="AU155" s="338">
        <v>0.6</v>
      </c>
      <c r="AV155" s="339"/>
      <c r="AW155" s="339"/>
      <c r="AX155" s="341"/>
    </row>
    <row r="156" spans="1:51" ht="24.75" customHeight="1" thickBot="1" x14ac:dyDescent="0.2">
      <c r="A156" s="448"/>
      <c r="B156" s="449"/>
      <c r="C156" s="449"/>
      <c r="D156" s="449"/>
      <c r="E156" s="449"/>
      <c r="F156" s="450"/>
      <c r="G156" s="240" t="s">
        <v>20</v>
      </c>
      <c r="H156" s="241"/>
      <c r="I156" s="241"/>
      <c r="J156" s="241"/>
      <c r="K156" s="241"/>
      <c r="L156" s="242"/>
      <c r="M156" s="243"/>
      <c r="N156" s="243"/>
      <c r="O156" s="243"/>
      <c r="P156" s="243"/>
      <c r="Q156" s="243"/>
      <c r="R156" s="243"/>
      <c r="S156" s="243"/>
      <c r="T156" s="243"/>
      <c r="U156" s="243"/>
      <c r="V156" s="243"/>
      <c r="W156" s="243"/>
      <c r="X156" s="244"/>
      <c r="Y156" s="245">
        <f>SUM(Y154:AB155)</f>
        <v>550</v>
      </c>
      <c r="Z156" s="246"/>
      <c r="AA156" s="246"/>
      <c r="AB156" s="247"/>
      <c r="AC156" s="240" t="s">
        <v>20</v>
      </c>
      <c r="AD156" s="241"/>
      <c r="AE156" s="241"/>
      <c r="AF156" s="241"/>
      <c r="AG156" s="241"/>
      <c r="AH156" s="242"/>
      <c r="AI156" s="243"/>
      <c r="AJ156" s="243"/>
      <c r="AK156" s="243"/>
      <c r="AL156" s="243"/>
      <c r="AM156" s="243"/>
      <c r="AN156" s="243"/>
      <c r="AO156" s="243"/>
      <c r="AP156" s="243"/>
      <c r="AQ156" s="243"/>
      <c r="AR156" s="243"/>
      <c r="AS156" s="243"/>
      <c r="AT156" s="244"/>
      <c r="AU156" s="245">
        <f>SUM(AU154:AX155)</f>
        <v>3.7</v>
      </c>
      <c r="AV156" s="246"/>
      <c r="AW156" s="246"/>
      <c r="AX156" s="309"/>
    </row>
    <row r="157" spans="1:51" ht="24.75" customHeight="1" x14ac:dyDescent="0.15">
      <c r="A157" s="448"/>
      <c r="B157" s="449"/>
      <c r="C157" s="449"/>
      <c r="D157" s="449"/>
      <c r="E157" s="449"/>
      <c r="F157" s="450"/>
      <c r="G157" s="321" t="s">
        <v>634</v>
      </c>
      <c r="H157" s="322"/>
      <c r="I157" s="322"/>
      <c r="J157" s="322"/>
      <c r="K157" s="322"/>
      <c r="L157" s="322"/>
      <c r="M157" s="322"/>
      <c r="N157" s="322"/>
      <c r="O157" s="322"/>
      <c r="P157" s="322"/>
      <c r="Q157" s="322"/>
      <c r="R157" s="322"/>
      <c r="S157" s="322"/>
      <c r="T157" s="322"/>
      <c r="U157" s="322"/>
      <c r="V157" s="322"/>
      <c r="W157" s="322"/>
      <c r="X157" s="322"/>
      <c r="Y157" s="322"/>
      <c r="Z157" s="322"/>
      <c r="AA157" s="322"/>
      <c r="AB157" s="323"/>
      <c r="AC157" s="321" t="s">
        <v>650</v>
      </c>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4"/>
      <c r="AY157">
        <f>COUNTA($G$159,$AC$159)</f>
        <v>2</v>
      </c>
    </row>
    <row r="158" spans="1:51" ht="24.75" customHeight="1" x14ac:dyDescent="0.15">
      <c r="A158" s="448"/>
      <c r="B158" s="449"/>
      <c r="C158" s="449"/>
      <c r="D158" s="449"/>
      <c r="E158" s="449"/>
      <c r="F158" s="450"/>
      <c r="G158" s="325" t="s">
        <v>17</v>
      </c>
      <c r="H158" s="326"/>
      <c r="I158" s="326"/>
      <c r="J158" s="326"/>
      <c r="K158" s="326"/>
      <c r="L158" s="327" t="s">
        <v>18</v>
      </c>
      <c r="M158" s="326"/>
      <c r="N158" s="326"/>
      <c r="O158" s="326"/>
      <c r="P158" s="326"/>
      <c r="Q158" s="326"/>
      <c r="R158" s="326"/>
      <c r="S158" s="326"/>
      <c r="T158" s="326"/>
      <c r="U158" s="326"/>
      <c r="V158" s="326"/>
      <c r="W158" s="326"/>
      <c r="X158" s="328"/>
      <c r="Y158" s="318" t="s">
        <v>19</v>
      </c>
      <c r="Z158" s="319"/>
      <c r="AA158" s="319"/>
      <c r="AB158" s="329"/>
      <c r="AC158" s="325" t="s">
        <v>17</v>
      </c>
      <c r="AD158" s="326"/>
      <c r="AE158" s="326"/>
      <c r="AF158" s="326"/>
      <c r="AG158" s="326"/>
      <c r="AH158" s="327" t="s">
        <v>18</v>
      </c>
      <c r="AI158" s="326"/>
      <c r="AJ158" s="326"/>
      <c r="AK158" s="326"/>
      <c r="AL158" s="326"/>
      <c r="AM158" s="326"/>
      <c r="AN158" s="326"/>
      <c r="AO158" s="326"/>
      <c r="AP158" s="326"/>
      <c r="AQ158" s="326"/>
      <c r="AR158" s="326"/>
      <c r="AS158" s="326"/>
      <c r="AT158" s="328"/>
      <c r="AU158" s="318" t="s">
        <v>19</v>
      </c>
      <c r="AV158" s="319"/>
      <c r="AW158" s="319"/>
      <c r="AX158" s="320"/>
      <c r="AY158">
        <f>$AY$157</f>
        <v>2</v>
      </c>
    </row>
    <row r="159" spans="1:51" ht="24.75" customHeight="1" x14ac:dyDescent="0.15">
      <c r="A159" s="448"/>
      <c r="B159" s="449"/>
      <c r="C159" s="449"/>
      <c r="D159" s="449"/>
      <c r="E159" s="449"/>
      <c r="F159" s="450"/>
      <c r="G159" s="306" t="s">
        <v>631</v>
      </c>
      <c r="H159" s="307"/>
      <c r="I159" s="307"/>
      <c r="J159" s="307"/>
      <c r="K159" s="308"/>
      <c r="L159" s="300" t="s">
        <v>678</v>
      </c>
      <c r="M159" s="301"/>
      <c r="N159" s="301"/>
      <c r="O159" s="301"/>
      <c r="P159" s="301"/>
      <c r="Q159" s="301"/>
      <c r="R159" s="301"/>
      <c r="S159" s="301"/>
      <c r="T159" s="301"/>
      <c r="U159" s="301"/>
      <c r="V159" s="301"/>
      <c r="W159" s="301"/>
      <c r="X159" s="302"/>
      <c r="Y159" s="303">
        <v>4</v>
      </c>
      <c r="Z159" s="304"/>
      <c r="AA159" s="304"/>
      <c r="AB159" s="305"/>
      <c r="AC159" s="306" t="s">
        <v>635</v>
      </c>
      <c r="AD159" s="307"/>
      <c r="AE159" s="307"/>
      <c r="AF159" s="307"/>
      <c r="AG159" s="308"/>
      <c r="AH159" s="300" t="s">
        <v>636</v>
      </c>
      <c r="AI159" s="301"/>
      <c r="AJ159" s="301"/>
      <c r="AK159" s="301"/>
      <c r="AL159" s="301"/>
      <c r="AM159" s="301"/>
      <c r="AN159" s="301"/>
      <c r="AO159" s="301"/>
      <c r="AP159" s="301"/>
      <c r="AQ159" s="301"/>
      <c r="AR159" s="301"/>
      <c r="AS159" s="301"/>
      <c r="AT159" s="302"/>
      <c r="AU159" s="303">
        <v>11</v>
      </c>
      <c r="AV159" s="304"/>
      <c r="AW159" s="304"/>
      <c r="AX159" s="310"/>
      <c r="AY159">
        <f t="shared" ref="AY159:AY161" si="8">$AY$157</f>
        <v>2</v>
      </c>
    </row>
    <row r="160" spans="1:51" ht="24.75" customHeight="1" x14ac:dyDescent="0.15">
      <c r="A160" s="448"/>
      <c r="B160" s="449"/>
      <c r="C160" s="449"/>
      <c r="D160" s="449"/>
      <c r="E160" s="449"/>
      <c r="F160" s="450"/>
      <c r="G160" s="332" t="s">
        <v>632</v>
      </c>
      <c r="H160" s="333"/>
      <c r="I160" s="333"/>
      <c r="J160" s="333"/>
      <c r="K160" s="334"/>
      <c r="L160" s="335" t="s">
        <v>679</v>
      </c>
      <c r="M160" s="336"/>
      <c r="N160" s="336"/>
      <c r="O160" s="336"/>
      <c r="P160" s="336"/>
      <c r="Q160" s="336"/>
      <c r="R160" s="336"/>
      <c r="S160" s="336"/>
      <c r="T160" s="336"/>
      <c r="U160" s="336"/>
      <c r="V160" s="336"/>
      <c r="W160" s="336"/>
      <c r="X160" s="337"/>
      <c r="Y160" s="338">
        <v>5</v>
      </c>
      <c r="Z160" s="339"/>
      <c r="AA160" s="339"/>
      <c r="AB160" s="340"/>
      <c r="AC160" s="332"/>
      <c r="AD160" s="333"/>
      <c r="AE160" s="333"/>
      <c r="AF160" s="333"/>
      <c r="AG160" s="334"/>
      <c r="AH160" s="335"/>
      <c r="AI160" s="336"/>
      <c r="AJ160" s="336"/>
      <c r="AK160" s="336"/>
      <c r="AL160" s="336"/>
      <c r="AM160" s="336"/>
      <c r="AN160" s="336"/>
      <c r="AO160" s="336"/>
      <c r="AP160" s="336"/>
      <c r="AQ160" s="336"/>
      <c r="AR160" s="336"/>
      <c r="AS160" s="336"/>
      <c r="AT160" s="337"/>
      <c r="AU160" s="338"/>
      <c r="AV160" s="339"/>
      <c r="AW160" s="339"/>
      <c r="AX160" s="341"/>
      <c r="AY160">
        <f t="shared" si="8"/>
        <v>2</v>
      </c>
    </row>
    <row r="161" spans="1:51" ht="24.75" customHeight="1" thickBot="1" x14ac:dyDescent="0.2">
      <c r="A161" s="448"/>
      <c r="B161" s="449"/>
      <c r="C161" s="449"/>
      <c r="D161" s="449"/>
      <c r="E161" s="449"/>
      <c r="F161" s="450"/>
      <c r="G161" s="240" t="s">
        <v>20</v>
      </c>
      <c r="H161" s="241"/>
      <c r="I161" s="241"/>
      <c r="J161" s="241"/>
      <c r="K161" s="241"/>
      <c r="L161" s="242"/>
      <c r="M161" s="243"/>
      <c r="N161" s="243"/>
      <c r="O161" s="243"/>
      <c r="P161" s="243"/>
      <c r="Q161" s="243"/>
      <c r="R161" s="243"/>
      <c r="S161" s="243"/>
      <c r="T161" s="243"/>
      <c r="U161" s="243"/>
      <c r="V161" s="243"/>
      <c r="W161" s="243"/>
      <c r="X161" s="244"/>
      <c r="Y161" s="245">
        <f>SUM(Y159:AB160)</f>
        <v>9</v>
      </c>
      <c r="Z161" s="246"/>
      <c r="AA161" s="246"/>
      <c r="AB161" s="247"/>
      <c r="AC161" s="240" t="s">
        <v>20</v>
      </c>
      <c r="AD161" s="241"/>
      <c r="AE161" s="241"/>
      <c r="AF161" s="241"/>
      <c r="AG161" s="241"/>
      <c r="AH161" s="242"/>
      <c r="AI161" s="243"/>
      <c r="AJ161" s="243"/>
      <c r="AK161" s="243"/>
      <c r="AL161" s="243"/>
      <c r="AM161" s="243"/>
      <c r="AN161" s="243"/>
      <c r="AO161" s="243"/>
      <c r="AP161" s="243"/>
      <c r="AQ161" s="243"/>
      <c r="AR161" s="243"/>
      <c r="AS161" s="243"/>
      <c r="AT161" s="244"/>
      <c r="AU161" s="245">
        <f>SUM(AU159:AX160)</f>
        <v>11</v>
      </c>
      <c r="AV161" s="246"/>
      <c r="AW161" s="246"/>
      <c r="AX161" s="309"/>
      <c r="AY161">
        <f t="shared" si="8"/>
        <v>2</v>
      </c>
    </row>
    <row r="162" spans="1:51" ht="24.75" customHeight="1" x14ac:dyDescent="0.15">
      <c r="A162" s="448"/>
      <c r="B162" s="449"/>
      <c r="C162" s="449"/>
      <c r="D162" s="449"/>
      <c r="E162" s="449"/>
      <c r="F162" s="450"/>
      <c r="G162" s="321" t="s">
        <v>637</v>
      </c>
      <c r="H162" s="322"/>
      <c r="I162" s="322"/>
      <c r="J162" s="322"/>
      <c r="K162" s="322"/>
      <c r="L162" s="322"/>
      <c r="M162" s="322"/>
      <c r="N162" s="322"/>
      <c r="O162" s="322"/>
      <c r="P162" s="322"/>
      <c r="Q162" s="322"/>
      <c r="R162" s="322"/>
      <c r="S162" s="322"/>
      <c r="T162" s="322"/>
      <c r="U162" s="322"/>
      <c r="V162" s="322"/>
      <c r="W162" s="322"/>
      <c r="X162" s="322"/>
      <c r="Y162" s="322"/>
      <c r="Z162" s="322"/>
      <c r="AA162" s="322"/>
      <c r="AB162" s="323"/>
      <c r="AC162" s="321" t="s">
        <v>638</v>
      </c>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4"/>
      <c r="AY162">
        <f>COUNTA($G$164,$AC$164)</f>
        <v>2</v>
      </c>
    </row>
    <row r="163" spans="1:51" ht="24.75" customHeight="1" x14ac:dyDescent="0.15">
      <c r="A163" s="448"/>
      <c r="B163" s="449"/>
      <c r="C163" s="449"/>
      <c r="D163" s="449"/>
      <c r="E163" s="449"/>
      <c r="F163" s="450"/>
      <c r="G163" s="325" t="s">
        <v>17</v>
      </c>
      <c r="H163" s="326"/>
      <c r="I163" s="326"/>
      <c r="J163" s="326"/>
      <c r="K163" s="326"/>
      <c r="L163" s="327" t="s">
        <v>18</v>
      </c>
      <c r="M163" s="326"/>
      <c r="N163" s="326"/>
      <c r="O163" s="326"/>
      <c r="P163" s="326"/>
      <c r="Q163" s="326"/>
      <c r="R163" s="326"/>
      <c r="S163" s="326"/>
      <c r="T163" s="326"/>
      <c r="U163" s="326"/>
      <c r="V163" s="326"/>
      <c r="W163" s="326"/>
      <c r="X163" s="328"/>
      <c r="Y163" s="318" t="s">
        <v>19</v>
      </c>
      <c r="Z163" s="319"/>
      <c r="AA163" s="319"/>
      <c r="AB163" s="329"/>
      <c r="AC163" s="325" t="s">
        <v>17</v>
      </c>
      <c r="AD163" s="326"/>
      <c r="AE163" s="326"/>
      <c r="AF163" s="326"/>
      <c r="AG163" s="326"/>
      <c r="AH163" s="327" t="s">
        <v>18</v>
      </c>
      <c r="AI163" s="326"/>
      <c r="AJ163" s="326"/>
      <c r="AK163" s="326"/>
      <c r="AL163" s="326"/>
      <c r="AM163" s="326"/>
      <c r="AN163" s="326"/>
      <c r="AO163" s="326"/>
      <c r="AP163" s="326"/>
      <c r="AQ163" s="326"/>
      <c r="AR163" s="326"/>
      <c r="AS163" s="326"/>
      <c r="AT163" s="328"/>
      <c r="AU163" s="318" t="s">
        <v>19</v>
      </c>
      <c r="AV163" s="319"/>
      <c r="AW163" s="319"/>
      <c r="AX163" s="320"/>
      <c r="AY163">
        <f>$AY$162</f>
        <v>2</v>
      </c>
    </row>
    <row r="164" spans="1:51" ht="24.75" customHeight="1" x14ac:dyDescent="0.15">
      <c r="A164" s="448"/>
      <c r="B164" s="449"/>
      <c r="C164" s="449"/>
      <c r="D164" s="449"/>
      <c r="E164" s="449"/>
      <c r="F164" s="450"/>
      <c r="G164" s="306" t="s">
        <v>635</v>
      </c>
      <c r="H164" s="307"/>
      <c r="I164" s="307"/>
      <c r="J164" s="307"/>
      <c r="K164" s="308"/>
      <c r="L164" s="300" t="s">
        <v>654</v>
      </c>
      <c r="M164" s="301"/>
      <c r="N164" s="301"/>
      <c r="O164" s="301"/>
      <c r="P164" s="301"/>
      <c r="Q164" s="301"/>
      <c r="R164" s="301"/>
      <c r="S164" s="301"/>
      <c r="T164" s="301"/>
      <c r="U164" s="301"/>
      <c r="V164" s="301"/>
      <c r="W164" s="301"/>
      <c r="X164" s="302"/>
      <c r="Y164" s="303">
        <v>2</v>
      </c>
      <c r="Z164" s="304"/>
      <c r="AA164" s="304"/>
      <c r="AB164" s="305"/>
      <c r="AC164" s="306" t="s">
        <v>627</v>
      </c>
      <c r="AD164" s="307"/>
      <c r="AE164" s="307"/>
      <c r="AF164" s="307"/>
      <c r="AG164" s="308"/>
      <c r="AH164" s="300" t="s">
        <v>633</v>
      </c>
      <c r="AI164" s="301"/>
      <c r="AJ164" s="301"/>
      <c r="AK164" s="301"/>
      <c r="AL164" s="301"/>
      <c r="AM164" s="301"/>
      <c r="AN164" s="301"/>
      <c r="AO164" s="301"/>
      <c r="AP164" s="301"/>
      <c r="AQ164" s="301"/>
      <c r="AR164" s="301"/>
      <c r="AS164" s="301"/>
      <c r="AT164" s="302"/>
      <c r="AU164" s="303">
        <v>15</v>
      </c>
      <c r="AV164" s="304"/>
      <c r="AW164" s="304"/>
      <c r="AX164" s="310"/>
      <c r="AY164">
        <f t="shared" ref="AY164:AY165" si="9">$AY$162</f>
        <v>2</v>
      </c>
    </row>
    <row r="165" spans="1:51" ht="24.75" customHeight="1" thickBot="1" x14ac:dyDescent="0.2">
      <c r="A165" s="448"/>
      <c r="B165" s="449"/>
      <c r="C165" s="449"/>
      <c r="D165" s="449"/>
      <c r="E165" s="449"/>
      <c r="F165" s="450"/>
      <c r="G165" s="240" t="s">
        <v>20</v>
      </c>
      <c r="H165" s="241"/>
      <c r="I165" s="241"/>
      <c r="J165" s="241"/>
      <c r="K165" s="241"/>
      <c r="L165" s="242"/>
      <c r="M165" s="243"/>
      <c r="N165" s="243"/>
      <c r="O165" s="243"/>
      <c r="P165" s="243"/>
      <c r="Q165" s="243"/>
      <c r="R165" s="243"/>
      <c r="S165" s="243"/>
      <c r="T165" s="243"/>
      <c r="U165" s="243"/>
      <c r="V165" s="243"/>
      <c r="W165" s="243"/>
      <c r="X165" s="244"/>
      <c r="Y165" s="245">
        <f>SUM(Y164:AB164)</f>
        <v>2</v>
      </c>
      <c r="Z165" s="246"/>
      <c r="AA165" s="246"/>
      <c r="AB165" s="247"/>
      <c r="AC165" s="240" t="s">
        <v>20</v>
      </c>
      <c r="AD165" s="241"/>
      <c r="AE165" s="241"/>
      <c r="AF165" s="241"/>
      <c r="AG165" s="241"/>
      <c r="AH165" s="242"/>
      <c r="AI165" s="243"/>
      <c r="AJ165" s="243"/>
      <c r="AK165" s="243"/>
      <c r="AL165" s="243"/>
      <c r="AM165" s="243"/>
      <c r="AN165" s="243"/>
      <c r="AO165" s="243"/>
      <c r="AP165" s="243"/>
      <c r="AQ165" s="243"/>
      <c r="AR165" s="243"/>
      <c r="AS165" s="243"/>
      <c r="AT165" s="244"/>
      <c r="AU165" s="245">
        <f>SUM(AU164:AX164)</f>
        <v>15</v>
      </c>
      <c r="AV165" s="246"/>
      <c r="AW165" s="246"/>
      <c r="AX165" s="309"/>
      <c r="AY165">
        <f t="shared" si="9"/>
        <v>2</v>
      </c>
    </row>
    <row r="166" spans="1:51" ht="24.75" customHeight="1" x14ac:dyDescent="0.15">
      <c r="A166" s="448"/>
      <c r="B166" s="449"/>
      <c r="C166" s="449"/>
      <c r="D166" s="449"/>
      <c r="E166" s="449"/>
      <c r="F166" s="450"/>
      <c r="G166" s="321" t="s">
        <v>639</v>
      </c>
      <c r="H166" s="322"/>
      <c r="I166" s="322"/>
      <c r="J166" s="322"/>
      <c r="K166" s="322"/>
      <c r="L166" s="322"/>
      <c r="M166" s="322"/>
      <c r="N166" s="322"/>
      <c r="O166" s="322"/>
      <c r="P166" s="322"/>
      <c r="Q166" s="322"/>
      <c r="R166" s="322"/>
      <c r="S166" s="322"/>
      <c r="T166" s="322"/>
      <c r="U166" s="322"/>
      <c r="V166" s="322"/>
      <c r="W166" s="322"/>
      <c r="X166" s="322"/>
      <c r="Y166" s="322"/>
      <c r="Z166" s="322"/>
      <c r="AA166" s="322"/>
      <c r="AB166" s="323"/>
      <c r="AC166" s="321" t="s">
        <v>640</v>
      </c>
      <c r="AD166" s="322"/>
      <c r="AE166" s="322"/>
      <c r="AF166" s="322"/>
      <c r="AG166" s="322"/>
      <c r="AH166" s="322"/>
      <c r="AI166" s="322"/>
      <c r="AJ166" s="322"/>
      <c r="AK166" s="322"/>
      <c r="AL166" s="322"/>
      <c r="AM166" s="322"/>
      <c r="AN166" s="322"/>
      <c r="AO166" s="322"/>
      <c r="AP166" s="322"/>
      <c r="AQ166" s="322"/>
      <c r="AR166" s="322"/>
      <c r="AS166" s="322"/>
      <c r="AT166" s="322"/>
      <c r="AU166" s="322"/>
      <c r="AV166" s="322"/>
      <c r="AW166" s="322"/>
      <c r="AX166" s="324"/>
      <c r="AY166">
        <f>COUNTA($G$168,$AC$168)</f>
        <v>2</v>
      </c>
    </row>
    <row r="167" spans="1:51" ht="24.75" customHeight="1" x14ac:dyDescent="0.15">
      <c r="A167" s="448"/>
      <c r="B167" s="449"/>
      <c r="C167" s="449"/>
      <c r="D167" s="449"/>
      <c r="E167" s="449"/>
      <c r="F167" s="450"/>
      <c r="G167" s="325" t="s">
        <v>17</v>
      </c>
      <c r="H167" s="326"/>
      <c r="I167" s="326"/>
      <c r="J167" s="326"/>
      <c r="K167" s="326"/>
      <c r="L167" s="327" t="s">
        <v>18</v>
      </c>
      <c r="M167" s="326"/>
      <c r="N167" s="326"/>
      <c r="O167" s="326"/>
      <c r="P167" s="326"/>
      <c r="Q167" s="326"/>
      <c r="R167" s="326"/>
      <c r="S167" s="326"/>
      <c r="T167" s="326"/>
      <c r="U167" s="326"/>
      <c r="V167" s="326"/>
      <c r="W167" s="326"/>
      <c r="X167" s="328"/>
      <c r="Y167" s="318" t="s">
        <v>19</v>
      </c>
      <c r="Z167" s="319"/>
      <c r="AA167" s="319"/>
      <c r="AB167" s="329"/>
      <c r="AC167" s="325" t="s">
        <v>17</v>
      </c>
      <c r="AD167" s="326"/>
      <c r="AE167" s="326"/>
      <c r="AF167" s="326"/>
      <c r="AG167" s="326"/>
      <c r="AH167" s="327" t="s">
        <v>18</v>
      </c>
      <c r="AI167" s="326"/>
      <c r="AJ167" s="326"/>
      <c r="AK167" s="326"/>
      <c r="AL167" s="326"/>
      <c r="AM167" s="326"/>
      <c r="AN167" s="326"/>
      <c r="AO167" s="326"/>
      <c r="AP167" s="326"/>
      <c r="AQ167" s="326"/>
      <c r="AR167" s="326"/>
      <c r="AS167" s="326"/>
      <c r="AT167" s="328"/>
      <c r="AU167" s="318" t="s">
        <v>19</v>
      </c>
      <c r="AV167" s="319"/>
      <c r="AW167" s="319"/>
      <c r="AX167" s="320"/>
      <c r="AY167">
        <f>$AY$166</f>
        <v>2</v>
      </c>
    </row>
    <row r="168" spans="1:51" s="14" customFormat="1" ht="24.75" customHeight="1" x14ac:dyDescent="0.15">
      <c r="A168" s="448"/>
      <c r="B168" s="449"/>
      <c r="C168" s="449"/>
      <c r="D168" s="449"/>
      <c r="E168" s="449"/>
      <c r="F168" s="450"/>
      <c r="G168" s="306" t="s">
        <v>631</v>
      </c>
      <c r="H168" s="307"/>
      <c r="I168" s="307"/>
      <c r="J168" s="307"/>
      <c r="K168" s="308"/>
      <c r="L168" s="300" t="s">
        <v>679</v>
      </c>
      <c r="M168" s="301"/>
      <c r="N168" s="301"/>
      <c r="O168" s="301"/>
      <c r="P168" s="301"/>
      <c r="Q168" s="301"/>
      <c r="R168" s="301"/>
      <c r="S168" s="301"/>
      <c r="T168" s="301"/>
      <c r="U168" s="301"/>
      <c r="V168" s="301"/>
      <c r="W168" s="301"/>
      <c r="X168" s="302"/>
      <c r="Y168" s="303">
        <v>2</v>
      </c>
      <c r="Z168" s="304"/>
      <c r="AA168" s="304"/>
      <c r="AB168" s="305"/>
      <c r="AC168" s="306" t="s">
        <v>631</v>
      </c>
      <c r="AD168" s="307"/>
      <c r="AE168" s="307"/>
      <c r="AF168" s="307"/>
      <c r="AG168" s="308"/>
      <c r="AH168" s="300" t="s">
        <v>679</v>
      </c>
      <c r="AI168" s="301"/>
      <c r="AJ168" s="301"/>
      <c r="AK168" s="301"/>
      <c r="AL168" s="301"/>
      <c r="AM168" s="301"/>
      <c r="AN168" s="301"/>
      <c r="AO168" s="301"/>
      <c r="AP168" s="301"/>
      <c r="AQ168" s="301"/>
      <c r="AR168" s="301"/>
      <c r="AS168" s="301"/>
      <c r="AT168" s="302"/>
      <c r="AU168" s="303">
        <v>2</v>
      </c>
      <c r="AV168" s="304"/>
      <c r="AW168" s="304"/>
      <c r="AX168" s="310"/>
      <c r="AY168">
        <f t="shared" ref="AY168:AY169" si="10">$AY$166</f>
        <v>2</v>
      </c>
    </row>
    <row r="169" spans="1:51" ht="24.75" customHeight="1" x14ac:dyDescent="0.15">
      <c r="A169" s="448"/>
      <c r="B169" s="449"/>
      <c r="C169" s="449"/>
      <c r="D169" s="449"/>
      <c r="E169" s="449"/>
      <c r="F169" s="450"/>
      <c r="G169" s="240" t="s">
        <v>20</v>
      </c>
      <c r="H169" s="241"/>
      <c r="I169" s="241"/>
      <c r="J169" s="241"/>
      <c r="K169" s="241"/>
      <c r="L169" s="242"/>
      <c r="M169" s="243"/>
      <c r="N169" s="243"/>
      <c r="O169" s="243"/>
      <c r="P169" s="243"/>
      <c r="Q169" s="243"/>
      <c r="R169" s="243"/>
      <c r="S169" s="243"/>
      <c r="T169" s="243"/>
      <c r="U169" s="243"/>
      <c r="V169" s="243"/>
      <c r="W169" s="243"/>
      <c r="X169" s="244"/>
      <c r="Y169" s="245">
        <f>SUM(Y168:AB168)</f>
        <v>2</v>
      </c>
      <c r="Z169" s="246"/>
      <c r="AA169" s="246"/>
      <c r="AB169" s="247"/>
      <c r="AC169" s="240" t="s">
        <v>20</v>
      </c>
      <c r="AD169" s="241"/>
      <c r="AE169" s="241"/>
      <c r="AF169" s="241"/>
      <c r="AG169" s="241"/>
      <c r="AH169" s="242"/>
      <c r="AI169" s="243"/>
      <c r="AJ169" s="243"/>
      <c r="AK169" s="243"/>
      <c r="AL169" s="243"/>
      <c r="AM169" s="243"/>
      <c r="AN169" s="243"/>
      <c r="AO169" s="243"/>
      <c r="AP169" s="243"/>
      <c r="AQ169" s="243"/>
      <c r="AR169" s="243"/>
      <c r="AS169" s="243"/>
      <c r="AT169" s="244"/>
      <c r="AU169" s="245">
        <f>SUM(AU168:AX168)</f>
        <v>2</v>
      </c>
      <c r="AV169" s="246"/>
      <c r="AW169" s="246"/>
      <c r="AX169" s="309"/>
      <c r="AY169">
        <f t="shared" si="10"/>
        <v>2</v>
      </c>
    </row>
    <row r="170" spans="1:51" ht="24.75" customHeight="1" thickBot="1" x14ac:dyDescent="0.2">
      <c r="A170" s="315" t="s">
        <v>141</v>
      </c>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7"/>
      <c r="AL170" s="451" t="s">
        <v>238</v>
      </c>
      <c r="AM170" s="452"/>
      <c r="AN170" s="452"/>
      <c r="AO170" s="77" t="s">
        <v>236</v>
      </c>
      <c r="AP170" s="80"/>
      <c r="AQ170" s="80"/>
      <c r="AR170" s="80"/>
      <c r="AS170" s="80"/>
      <c r="AT170" s="80"/>
      <c r="AU170" s="80"/>
      <c r="AV170" s="80"/>
      <c r="AW170" s="80"/>
      <c r="AX170" s="83"/>
      <c r="AY170">
        <f>COUNTIF($AO$170,"☑")</f>
        <v>0</v>
      </c>
    </row>
    <row r="171" spans="1:51" ht="24.75" customHeight="1" x14ac:dyDescent="0.15">
      <c r="A171" s="4"/>
      <c r="B171" s="4"/>
      <c r="C171" s="4"/>
      <c r="D171" s="4"/>
      <c r="E171" s="4"/>
      <c r="F171" s="4"/>
      <c r="G171" s="79"/>
      <c r="H171" s="79"/>
      <c r="I171" s="79"/>
      <c r="J171" s="79"/>
      <c r="K171" s="79"/>
      <c r="L171" s="3"/>
      <c r="M171" s="79"/>
      <c r="N171" s="79"/>
      <c r="O171" s="79"/>
      <c r="P171" s="79"/>
      <c r="Q171" s="79"/>
      <c r="R171" s="79"/>
      <c r="S171" s="79"/>
      <c r="T171" s="79"/>
      <c r="U171" s="79"/>
      <c r="V171" s="79"/>
      <c r="W171" s="79"/>
      <c r="X171" s="79"/>
      <c r="Y171" s="84"/>
      <c r="Z171" s="84"/>
      <c r="AA171" s="84"/>
      <c r="AB171" s="84"/>
      <c r="AC171" s="79"/>
      <c r="AD171" s="79"/>
      <c r="AE171" s="79"/>
      <c r="AF171" s="79"/>
      <c r="AG171" s="79"/>
      <c r="AH171" s="3"/>
      <c r="AI171" s="79"/>
      <c r="AJ171" s="79"/>
      <c r="AK171" s="79"/>
      <c r="AL171" s="79"/>
      <c r="AM171" s="79"/>
      <c r="AN171" s="79"/>
      <c r="AO171" s="79"/>
      <c r="AP171" s="79"/>
      <c r="AQ171" s="79"/>
      <c r="AR171" s="79"/>
      <c r="AS171" s="79"/>
      <c r="AT171" s="79"/>
      <c r="AU171" s="84"/>
      <c r="AV171" s="84"/>
      <c r="AW171" s="84"/>
      <c r="AX171" s="84"/>
    </row>
    <row r="172" spans="1:51" ht="24.75" customHeight="1" x14ac:dyDescent="0.15">
      <c r="B172" s="1" t="s">
        <v>28</v>
      </c>
    </row>
    <row r="173" spans="1:51" ht="24.75" customHeight="1" x14ac:dyDescent="0.15">
      <c r="B173" s="39" t="s">
        <v>248</v>
      </c>
    </row>
    <row r="174" spans="1:51" ht="59.25" customHeight="1" x14ac:dyDescent="0.15">
      <c r="A174" s="218"/>
      <c r="B174" s="218"/>
      <c r="C174" s="218" t="s">
        <v>26</v>
      </c>
      <c r="D174" s="218"/>
      <c r="E174" s="218"/>
      <c r="F174" s="218"/>
      <c r="G174" s="218"/>
      <c r="H174" s="218"/>
      <c r="I174" s="218"/>
      <c r="J174" s="284" t="s">
        <v>204</v>
      </c>
      <c r="K174" s="102"/>
      <c r="L174" s="102"/>
      <c r="M174" s="102"/>
      <c r="N174" s="102"/>
      <c r="O174" s="102"/>
      <c r="P174" s="218" t="s">
        <v>186</v>
      </c>
      <c r="Q174" s="218"/>
      <c r="R174" s="218"/>
      <c r="S174" s="218"/>
      <c r="T174" s="218"/>
      <c r="U174" s="218"/>
      <c r="V174" s="218"/>
      <c r="W174" s="218"/>
      <c r="X174" s="218"/>
      <c r="Y174" s="217" t="s">
        <v>202</v>
      </c>
      <c r="Z174" s="217"/>
      <c r="AA174" s="217"/>
      <c r="AB174" s="217"/>
      <c r="AC174" s="284" t="s">
        <v>233</v>
      </c>
      <c r="AD174" s="284"/>
      <c r="AE174" s="284"/>
      <c r="AF174" s="284"/>
      <c r="AG174" s="284"/>
      <c r="AH174" s="217" t="s">
        <v>253</v>
      </c>
      <c r="AI174" s="218"/>
      <c r="AJ174" s="218"/>
      <c r="AK174" s="218"/>
      <c r="AL174" s="218" t="s">
        <v>21</v>
      </c>
      <c r="AM174" s="218"/>
      <c r="AN174" s="218"/>
      <c r="AO174" s="283"/>
      <c r="AP174" s="284" t="s">
        <v>205</v>
      </c>
      <c r="AQ174" s="284"/>
      <c r="AR174" s="284"/>
      <c r="AS174" s="284"/>
      <c r="AT174" s="284"/>
      <c r="AU174" s="284"/>
      <c r="AV174" s="284"/>
      <c r="AW174" s="284"/>
      <c r="AX174" s="284"/>
    </row>
    <row r="175" spans="1:51" ht="30" customHeight="1" x14ac:dyDescent="0.15">
      <c r="A175" s="290">
        <v>1</v>
      </c>
      <c r="B175" s="290">
        <v>1</v>
      </c>
      <c r="C175" s="291" t="s">
        <v>641</v>
      </c>
      <c r="D175" s="291"/>
      <c r="E175" s="291"/>
      <c r="F175" s="291"/>
      <c r="G175" s="291"/>
      <c r="H175" s="291"/>
      <c r="I175" s="291"/>
      <c r="J175" s="292">
        <v>5010401143788</v>
      </c>
      <c r="K175" s="292"/>
      <c r="L175" s="292"/>
      <c r="M175" s="292"/>
      <c r="N175" s="292"/>
      <c r="O175" s="292"/>
      <c r="P175" s="311" t="s">
        <v>642</v>
      </c>
      <c r="Q175" s="311"/>
      <c r="R175" s="311"/>
      <c r="S175" s="311"/>
      <c r="T175" s="311"/>
      <c r="U175" s="311"/>
      <c r="V175" s="311"/>
      <c r="W175" s="311"/>
      <c r="X175" s="311"/>
      <c r="Y175" s="209">
        <v>550</v>
      </c>
      <c r="Z175" s="210"/>
      <c r="AA175" s="210"/>
      <c r="AB175" s="211"/>
      <c r="AC175" s="212" t="s">
        <v>255</v>
      </c>
      <c r="AD175" s="213"/>
      <c r="AE175" s="213"/>
      <c r="AF175" s="213"/>
      <c r="AG175" s="213"/>
      <c r="AH175" s="296">
        <v>3</v>
      </c>
      <c r="AI175" s="296"/>
      <c r="AJ175" s="296"/>
      <c r="AK175" s="296"/>
      <c r="AL175" s="214" t="s">
        <v>284</v>
      </c>
      <c r="AM175" s="215"/>
      <c r="AN175" s="215"/>
      <c r="AO175" s="216"/>
      <c r="AP175" s="282" t="s">
        <v>284</v>
      </c>
      <c r="AQ175" s="282"/>
      <c r="AR175" s="282"/>
      <c r="AS175" s="282"/>
      <c r="AT175" s="282"/>
      <c r="AU175" s="282"/>
      <c r="AV175" s="282"/>
      <c r="AW175" s="282"/>
      <c r="AX175" s="282"/>
    </row>
    <row r="176" spans="1:51" ht="30" customHeight="1" x14ac:dyDescent="0.15">
      <c r="A176" s="290">
        <v>2</v>
      </c>
      <c r="B176" s="290">
        <v>1</v>
      </c>
      <c r="C176" s="291" t="s">
        <v>643</v>
      </c>
      <c r="D176" s="291"/>
      <c r="E176" s="291"/>
      <c r="F176" s="291"/>
      <c r="G176" s="291"/>
      <c r="H176" s="291"/>
      <c r="I176" s="291"/>
      <c r="J176" s="297">
        <v>1010001031728</v>
      </c>
      <c r="K176" s="298"/>
      <c r="L176" s="298"/>
      <c r="M176" s="298"/>
      <c r="N176" s="298"/>
      <c r="O176" s="299"/>
      <c r="P176" s="311" t="s">
        <v>642</v>
      </c>
      <c r="Q176" s="311"/>
      <c r="R176" s="311"/>
      <c r="S176" s="311"/>
      <c r="T176" s="311"/>
      <c r="U176" s="311"/>
      <c r="V176" s="311"/>
      <c r="W176" s="311"/>
      <c r="X176" s="311"/>
      <c r="Y176" s="209">
        <v>87</v>
      </c>
      <c r="Z176" s="210"/>
      <c r="AA176" s="210"/>
      <c r="AB176" s="211"/>
      <c r="AC176" s="212" t="s">
        <v>255</v>
      </c>
      <c r="AD176" s="213"/>
      <c r="AE176" s="213"/>
      <c r="AF176" s="213"/>
      <c r="AG176" s="213"/>
      <c r="AH176" s="296">
        <v>4</v>
      </c>
      <c r="AI176" s="296"/>
      <c r="AJ176" s="296"/>
      <c r="AK176" s="296"/>
      <c r="AL176" s="214" t="s">
        <v>284</v>
      </c>
      <c r="AM176" s="215"/>
      <c r="AN176" s="215"/>
      <c r="AO176" s="216"/>
      <c r="AP176" s="282" t="s">
        <v>588</v>
      </c>
      <c r="AQ176" s="282"/>
      <c r="AR176" s="282"/>
      <c r="AS176" s="282"/>
      <c r="AT176" s="282"/>
      <c r="AU176" s="282"/>
      <c r="AV176" s="282"/>
      <c r="AW176" s="282"/>
      <c r="AX176" s="282"/>
      <c r="AY176">
        <f>COUNTA($C$176)</f>
        <v>1</v>
      </c>
    </row>
    <row r="177" spans="1:51" ht="30" customHeight="1" x14ac:dyDescent="0.15">
      <c r="A177" s="290">
        <v>3</v>
      </c>
      <c r="B177" s="290">
        <v>1</v>
      </c>
      <c r="C177" s="291" t="s">
        <v>644</v>
      </c>
      <c r="D177" s="291"/>
      <c r="E177" s="291"/>
      <c r="F177" s="291"/>
      <c r="G177" s="291"/>
      <c r="H177" s="291"/>
      <c r="I177" s="291"/>
      <c r="J177" s="292">
        <v>8010401024011</v>
      </c>
      <c r="K177" s="292"/>
      <c r="L177" s="292"/>
      <c r="M177" s="292"/>
      <c r="N177" s="292"/>
      <c r="O177" s="292"/>
      <c r="P177" s="311" t="s">
        <v>642</v>
      </c>
      <c r="Q177" s="311"/>
      <c r="R177" s="311"/>
      <c r="S177" s="311"/>
      <c r="T177" s="311"/>
      <c r="U177" s="311"/>
      <c r="V177" s="311"/>
      <c r="W177" s="311"/>
      <c r="X177" s="311"/>
      <c r="Y177" s="209">
        <v>82</v>
      </c>
      <c r="Z177" s="210"/>
      <c r="AA177" s="210"/>
      <c r="AB177" s="211"/>
      <c r="AC177" s="212" t="s">
        <v>255</v>
      </c>
      <c r="AD177" s="213"/>
      <c r="AE177" s="213"/>
      <c r="AF177" s="213"/>
      <c r="AG177" s="213"/>
      <c r="AH177" s="285">
        <v>3</v>
      </c>
      <c r="AI177" s="285"/>
      <c r="AJ177" s="285"/>
      <c r="AK177" s="285"/>
      <c r="AL177" s="214" t="s">
        <v>284</v>
      </c>
      <c r="AM177" s="215"/>
      <c r="AN177" s="215"/>
      <c r="AO177" s="216"/>
      <c r="AP177" s="282" t="s">
        <v>588</v>
      </c>
      <c r="AQ177" s="282"/>
      <c r="AR177" s="282"/>
      <c r="AS177" s="282"/>
      <c r="AT177" s="282"/>
      <c r="AU177" s="282"/>
      <c r="AV177" s="282"/>
      <c r="AW177" s="282"/>
      <c r="AX177" s="282"/>
      <c r="AY177">
        <f>COUNTA($C$177)</f>
        <v>1</v>
      </c>
    </row>
    <row r="178" spans="1:51" ht="30" customHeight="1" x14ac:dyDescent="0.15">
      <c r="A178" s="290">
        <v>4</v>
      </c>
      <c r="B178" s="290">
        <v>1</v>
      </c>
      <c r="C178" s="291" t="s">
        <v>645</v>
      </c>
      <c r="D178" s="291"/>
      <c r="E178" s="291"/>
      <c r="F178" s="291"/>
      <c r="G178" s="291"/>
      <c r="H178" s="291"/>
      <c r="I178" s="291"/>
      <c r="J178" s="292">
        <v>2010001029960</v>
      </c>
      <c r="K178" s="292"/>
      <c r="L178" s="292"/>
      <c r="M178" s="292"/>
      <c r="N178" s="292"/>
      <c r="O178" s="292"/>
      <c r="P178" s="311" t="s">
        <v>642</v>
      </c>
      <c r="Q178" s="311"/>
      <c r="R178" s="311"/>
      <c r="S178" s="311"/>
      <c r="T178" s="311"/>
      <c r="U178" s="311"/>
      <c r="V178" s="311"/>
      <c r="W178" s="311"/>
      <c r="X178" s="311"/>
      <c r="Y178" s="209">
        <v>37</v>
      </c>
      <c r="Z178" s="210"/>
      <c r="AA178" s="210"/>
      <c r="AB178" s="211"/>
      <c r="AC178" s="212" t="s">
        <v>255</v>
      </c>
      <c r="AD178" s="213"/>
      <c r="AE178" s="213"/>
      <c r="AF178" s="213"/>
      <c r="AG178" s="213"/>
      <c r="AH178" s="285">
        <v>3</v>
      </c>
      <c r="AI178" s="285"/>
      <c r="AJ178" s="285"/>
      <c r="AK178" s="285"/>
      <c r="AL178" s="214" t="s">
        <v>284</v>
      </c>
      <c r="AM178" s="215"/>
      <c r="AN178" s="215"/>
      <c r="AO178" s="216"/>
      <c r="AP178" s="282" t="s">
        <v>588</v>
      </c>
      <c r="AQ178" s="282"/>
      <c r="AR178" s="282"/>
      <c r="AS178" s="282"/>
      <c r="AT178" s="282"/>
      <c r="AU178" s="282"/>
      <c r="AV178" s="282"/>
      <c r="AW178" s="282"/>
      <c r="AX178" s="282"/>
      <c r="AY178">
        <f>COUNTA($C$178)</f>
        <v>1</v>
      </c>
    </row>
    <row r="179" spans="1:51" ht="24.75" customHeight="1" x14ac:dyDescent="0.15">
      <c r="A179" s="85"/>
      <c r="B179" s="85"/>
      <c r="C179" s="85"/>
      <c r="D179" s="85"/>
      <c r="E179" s="85"/>
      <c r="F179" s="85"/>
      <c r="G179" s="85"/>
      <c r="H179" s="85"/>
      <c r="I179" s="85"/>
      <c r="J179" s="86"/>
      <c r="K179" s="86"/>
      <c r="L179" s="86"/>
      <c r="M179" s="86"/>
      <c r="N179" s="86"/>
      <c r="O179" s="86"/>
      <c r="P179" s="87"/>
      <c r="Q179" s="87"/>
      <c r="R179" s="87"/>
      <c r="S179" s="87"/>
      <c r="T179" s="87"/>
      <c r="U179" s="87"/>
      <c r="V179" s="87"/>
      <c r="W179" s="87"/>
      <c r="X179" s="87"/>
      <c r="Y179" s="88"/>
      <c r="Z179" s="88"/>
      <c r="AA179" s="88"/>
      <c r="AB179" s="88"/>
      <c r="AC179" s="88"/>
      <c r="AD179" s="88"/>
      <c r="AE179" s="88"/>
      <c r="AF179" s="88"/>
      <c r="AG179" s="88"/>
      <c r="AH179" s="88"/>
      <c r="AI179" s="88"/>
      <c r="AJ179" s="88"/>
      <c r="AK179" s="88"/>
      <c r="AL179" s="88"/>
      <c r="AM179" s="88"/>
      <c r="AN179" s="88"/>
      <c r="AO179" s="88"/>
      <c r="AP179" s="87"/>
      <c r="AQ179" s="87"/>
      <c r="AR179" s="87"/>
      <c r="AS179" s="87"/>
      <c r="AT179" s="87"/>
      <c r="AU179" s="87"/>
      <c r="AV179" s="87"/>
      <c r="AW179" s="87"/>
      <c r="AX179" s="87"/>
      <c r="AY179">
        <f>COUNTA($C$182)</f>
        <v>1</v>
      </c>
    </row>
    <row r="180" spans="1:51" ht="24.75" customHeight="1" x14ac:dyDescent="0.15">
      <c r="A180" s="85"/>
      <c r="B180" s="44" t="s">
        <v>171</v>
      </c>
      <c r="C180" s="85"/>
      <c r="D180" s="85"/>
      <c r="E180" s="85"/>
      <c r="F180" s="85"/>
      <c r="G180" s="85"/>
      <c r="H180" s="85"/>
      <c r="I180" s="85"/>
      <c r="J180" s="85"/>
      <c r="K180" s="85"/>
      <c r="L180" s="85"/>
      <c r="M180" s="85"/>
      <c r="N180" s="85"/>
      <c r="O180" s="85"/>
      <c r="P180" s="89"/>
      <c r="Q180" s="89"/>
      <c r="R180" s="89"/>
      <c r="S180" s="89"/>
      <c r="T180" s="89"/>
      <c r="U180" s="89"/>
      <c r="V180" s="89"/>
      <c r="W180" s="89"/>
      <c r="X180" s="89"/>
      <c r="Y180" s="90"/>
      <c r="Z180" s="90"/>
      <c r="AA180" s="90"/>
      <c r="AB180" s="90"/>
      <c r="AC180" s="90"/>
      <c r="AD180" s="90"/>
      <c r="AE180" s="90"/>
      <c r="AF180" s="90"/>
      <c r="AG180" s="90"/>
      <c r="AH180" s="90"/>
      <c r="AI180" s="90"/>
      <c r="AJ180" s="90"/>
      <c r="AK180" s="90"/>
      <c r="AL180" s="90"/>
      <c r="AM180" s="90"/>
      <c r="AN180" s="90"/>
      <c r="AO180" s="90"/>
      <c r="AP180" s="89"/>
      <c r="AQ180" s="89"/>
      <c r="AR180" s="89"/>
      <c r="AS180" s="89"/>
      <c r="AT180" s="89"/>
      <c r="AU180" s="89"/>
      <c r="AV180" s="89"/>
      <c r="AW180" s="89"/>
      <c r="AX180" s="89"/>
      <c r="AY180">
        <f>$AY$179</f>
        <v>1</v>
      </c>
    </row>
    <row r="181" spans="1:51" ht="59.25" customHeight="1" x14ac:dyDescent="0.15">
      <c r="A181" s="218"/>
      <c r="B181" s="218"/>
      <c r="C181" s="218" t="s">
        <v>26</v>
      </c>
      <c r="D181" s="218"/>
      <c r="E181" s="218"/>
      <c r="F181" s="218"/>
      <c r="G181" s="218"/>
      <c r="H181" s="218"/>
      <c r="I181" s="218"/>
      <c r="J181" s="284" t="s">
        <v>204</v>
      </c>
      <c r="K181" s="102"/>
      <c r="L181" s="102"/>
      <c r="M181" s="102"/>
      <c r="N181" s="102"/>
      <c r="O181" s="102"/>
      <c r="P181" s="218" t="s">
        <v>186</v>
      </c>
      <c r="Q181" s="218"/>
      <c r="R181" s="218"/>
      <c r="S181" s="218"/>
      <c r="T181" s="218"/>
      <c r="U181" s="218"/>
      <c r="V181" s="218"/>
      <c r="W181" s="218"/>
      <c r="X181" s="218"/>
      <c r="Y181" s="217" t="s">
        <v>202</v>
      </c>
      <c r="Z181" s="217"/>
      <c r="AA181" s="217"/>
      <c r="AB181" s="217"/>
      <c r="AC181" s="284" t="s">
        <v>233</v>
      </c>
      <c r="AD181" s="284"/>
      <c r="AE181" s="284"/>
      <c r="AF181" s="284"/>
      <c r="AG181" s="284"/>
      <c r="AH181" s="217" t="s">
        <v>253</v>
      </c>
      <c r="AI181" s="218"/>
      <c r="AJ181" s="218"/>
      <c r="AK181" s="218"/>
      <c r="AL181" s="218" t="s">
        <v>21</v>
      </c>
      <c r="AM181" s="218"/>
      <c r="AN181" s="218"/>
      <c r="AO181" s="283"/>
      <c r="AP181" s="284" t="s">
        <v>205</v>
      </c>
      <c r="AQ181" s="284"/>
      <c r="AR181" s="284"/>
      <c r="AS181" s="284"/>
      <c r="AT181" s="284"/>
      <c r="AU181" s="284"/>
      <c r="AV181" s="284"/>
      <c r="AW181" s="284"/>
      <c r="AX181" s="284"/>
      <c r="AY181">
        <f t="shared" ref="AY181:AY182" si="11">$AY$179</f>
        <v>1</v>
      </c>
    </row>
    <row r="182" spans="1:51" ht="30" customHeight="1" x14ac:dyDescent="0.15">
      <c r="A182" s="290">
        <v>1</v>
      </c>
      <c r="B182" s="290">
        <v>1</v>
      </c>
      <c r="C182" s="291" t="s">
        <v>646</v>
      </c>
      <c r="D182" s="291"/>
      <c r="E182" s="291"/>
      <c r="F182" s="291"/>
      <c r="G182" s="291"/>
      <c r="H182" s="291"/>
      <c r="I182" s="291"/>
      <c r="J182" s="292">
        <v>4010401001674</v>
      </c>
      <c r="K182" s="292"/>
      <c r="L182" s="292"/>
      <c r="M182" s="292"/>
      <c r="N182" s="292"/>
      <c r="O182" s="292"/>
      <c r="P182" s="293" t="s">
        <v>680</v>
      </c>
      <c r="Q182" s="293"/>
      <c r="R182" s="293"/>
      <c r="S182" s="293"/>
      <c r="T182" s="293"/>
      <c r="U182" s="293"/>
      <c r="V182" s="293"/>
      <c r="W182" s="293"/>
      <c r="X182" s="293"/>
      <c r="Y182" s="209">
        <v>4</v>
      </c>
      <c r="Z182" s="210"/>
      <c r="AA182" s="210"/>
      <c r="AB182" s="211"/>
      <c r="AC182" s="294" t="s">
        <v>255</v>
      </c>
      <c r="AD182" s="295"/>
      <c r="AE182" s="295"/>
      <c r="AF182" s="295"/>
      <c r="AG182" s="295"/>
      <c r="AH182" s="296">
        <v>1</v>
      </c>
      <c r="AI182" s="296"/>
      <c r="AJ182" s="296"/>
      <c r="AK182" s="296"/>
      <c r="AL182" s="214" t="s">
        <v>647</v>
      </c>
      <c r="AM182" s="215"/>
      <c r="AN182" s="215"/>
      <c r="AO182" s="216"/>
      <c r="AP182" s="282" t="s">
        <v>647</v>
      </c>
      <c r="AQ182" s="282"/>
      <c r="AR182" s="282"/>
      <c r="AS182" s="282"/>
      <c r="AT182" s="282"/>
      <c r="AU182" s="282"/>
      <c r="AV182" s="282"/>
      <c r="AW182" s="282"/>
      <c r="AX182" s="282"/>
      <c r="AY182">
        <f t="shared" si="11"/>
        <v>1</v>
      </c>
    </row>
    <row r="183" spans="1:51" ht="24.75" customHeight="1" x14ac:dyDescent="0.15">
      <c r="A183" s="85"/>
      <c r="B183" s="85"/>
      <c r="C183" s="85"/>
      <c r="D183" s="85"/>
      <c r="E183" s="85"/>
      <c r="F183" s="85"/>
      <c r="G183" s="85"/>
      <c r="H183" s="85"/>
      <c r="I183" s="85"/>
      <c r="J183" s="85"/>
      <c r="K183" s="85"/>
      <c r="L183" s="85"/>
      <c r="M183" s="85"/>
      <c r="N183" s="85"/>
      <c r="O183" s="85"/>
      <c r="P183" s="89"/>
      <c r="Q183" s="89"/>
      <c r="R183" s="89"/>
      <c r="S183" s="89"/>
      <c r="T183" s="89"/>
      <c r="U183" s="89"/>
      <c r="V183" s="89"/>
      <c r="W183" s="89"/>
      <c r="X183" s="89"/>
      <c r="Y183" s="90"/>
      <c r="Z183" s="90"/>
      <c r="AA183" s="90"/>
      <c r="AB183" s="90"/>
      <c r="AC183" s="90"/>
      <c r="AD183" s="90"/>
      <c r="AE183" s="90"/>
      <c r="AF183" s="90"/>
      <c r="AG183" s="90"/>
      <c r="AH183" s="90"/>
      <c r="AI183" s="90"/>
      <c r="AJ183" s="90"/>
      <c r="AK183" s="90"/>
      <c r="AL183" s="90"/>
      <c r="AM183" s="90"/>
      <c r="AN183" s="90"/>
      <c r="AO183" s="90"/>
      <c r="AP183" s="89"/>
      <c r="AQ183" s="89"/>
      <c r="AR183" s="89"/>
      <c r="AS183" s="89"/>
      <c r="AT183" s="89"/>
      <c r="AU183" s="89"/>
      <c r="AV183" s="89"/>
      <c r="AW183" s="89"/>
      <c r="AX183" s="89"/>
      <c r="AY183">
        <f>COUNTA($C$186)</f>
        <v>1</v>
      </c>
    </row>
    <row r="184" spans="1:51" ht="24.75" customHeight="1" x14ac:dyDescent="0.15">
      <c r="A184" s="85"/>
      <c r="B184" s="44" t="s">
        <v>222</v>
      </c>
      <c r="C184" s="85"/>
      <c r="D184" s="85"/>
      <c r="E184" s="85"/>
      <c r="F184" s="85"/>
      <c r="G184" s="85"/>
      <c r="H184" s="85"/>
      <c r="I184" s="85"/>
      <c r="J184" s="85"/>
      <c r="K184" s="85"/>
      <c r="L184" s="85"/>
      <c r="M184" s="85"/>
      <c r="N184" s="85"/>
      <c r="O184" s="85"/>
      <c r="P184" s="89"/>
      <c r="Q184" s="89"/>
      <c r="R184" s="89"/>
      <c r="S184" s="89"/>
      <c r="T184" s="89"/>
      <c r="U184" s="89"/>
      <c r="V184" s="89"/>
      <c r="W184" s="89"/>
      <c r="X184" s="89"/>
      <c r="Y184" s="90"/>
      <c r="Z184" s="90"/>
      <c r="AA184" s="90"/>
      <c r="AB184" s="90"/>
      <c r="AC184" s="90"/>
      <c r="AD184" s="90"/>
      <c r="AE184" s="90"/>
      <c r="AF184" s="90"/>
      <c r="AG184" s="90"/>
      <c r="AH184" s="90"/>
      <c r="AI184" s="90"/>
      <c r="AJ184" s="90"/>
      <c r="AK184" s="90"/>
      <c r="AL184" s="90"/>
      <c r="AM184" s="90"/>
      <c r="AN184" s="90"/>
      <c r="AO184" s="90"/>
      <c r="AP184" s="89"/>
      <c r="AQ184" s="89"/>
      <c r="AR184" s="89"/>
      <c r="AS184" s="89"/>
      <c r="AT184" s="89"/>
      <c r="AU184" s="89"/>
      <c r="AV184" s="89"/>
      <c r="AW184" s="89"/>
      <c r="AX184" s="89"/>
      <c r="AY184">
        <f>$AY$183</f>
        <v>1</v>
      </c>
    </row>
    <row r="185" spans="1:51" ht="59.25" customHeight="1" x14ac:dyDescent="0.15">
      <c r="A185" s="218"/>
      <c r="B185" s="218"/>
      <c r="C185" s="218" t="s">
        <v>26</v>
      </c>
      <c r="D185" s="218"/>
      <c r="E185" s="218"/>
      <c r="F185" s="218"/>
      <c r="G185" s="218"/>
      <c r="H185" s="218"/>
      <c r="I185" s="218"/>
      <c r="J185" s="284" t="s">
        <v>204</v>
      </c>
      <c r="K185" s="102"/>
      <c r="L185" s="102"/>
      <c r="M185" s="102"/>
      <c r="N185" s="102"/>
      <c r="O185" s="102"/>
      <c r="P185" s="218" t="s">
        <v>186</v>
      </c>
      <c r="Q185" s="218"/>
      <c r="R185" s="218"/>
      <c r="S185" s="218"/>
      <c r="T185" s="218"/>
      <c r="U185" s="218"/>
      <c r="V185" s="218"/>
      <c r="W185" s="218"/>
      <c r="X185" s="218"/>
      <c r="Y185" s="217" t="s">
        <v>202</v>
      </c>
      <c r="Z185" s="217"/>
      <c r="AA185" s="217"/>
      <c r="AB185" s="217"/>
      <c r="AC185" s="284" t="s">
        <v>233</v>
      </c>
      <c r="AD185" s="284"/>
      <c r="AE185" s="284"/>
      <c r="AF185" s="284"/>
      <c r="AG185" s="284"/>
      <c r="AH185" s="217" t="s">
        <v>253</v>
      </c>
      <c r="AI185" s="218"/>
      <c r="AJ185" s="218"/>
      <c r="AK185" s="218"/>
      <c r="AL185" s="218" t="s">
        <v>21</v>
      </c>
      <c r="AM185" s="218"/>
      <c r="AN185" s="218"/>
      <c r="AO185" s="283"/>
      <c r="AP185" s="284" t="s">
        <v>205</v>
      </c>
      <c r="AQ185" s="284"/>
      <c r="AR185" s="284"/>
      <c r="AS185" s="284"/>
      <c r="AT185" s="284"/>
      <c r="AU185" s="284"/>
      <c r="AV185" s="284"/>
      <c r="AW185" s="284"/>
      <c r="AX185" s="284"/>
      <c r="AY185">
        <f t="shared" ref="AY185:AY186" si="12">$AY$183</f>
        <v>1</v>
      </c>
    </row>
    <row r="186" spans="1:51" ht="30" customHeight="1" x14ac:dyDescent="0.15">
      <c r="A186" s="290">
        <v>1</v>
      </c>
      <c r="B186" s="290">
        <v>1</v>
      </c>
      <c r="C186" s="291" t="s">
        <v>648</v>
      </c>
      <c r="D186" s="291"/>
      <c r="E186" s="291"/>
      <c r="F186" s="291"/>
      <c r="G186" s="291"/>
      <c r="H186" s="291"/>
      <c r="I186" s="291"/>
      <c r="J186" s="292">
        <v>6010001002559</v>
      </c>
      <c r="K186" s="292"/>
      <c r="L186" s="292"/>
      <c r="M186" s="292"/>
      <c r="N186" s="292"/>
      <c r="O186" s="292"/>
      <c r="P186" s="293" t="s">
        <v>681</v>
      </c>
      <c r="Q186" s="293"/>
      <c r="R186" s="293"/>
      <c r="S186" s="293"/>
      <c r="T186" s="293"/>
      <c r="U186" s="293"/>
      <c r="V186" s="293"/>
      <c r="W186" s="293"/>
      <c r="X186" s="293"/>
      <c r="Y186" s="209">
        <v>10</v>
      </c>
      <c r="Z186" s="210"/>
      <c r="AA186" s="210"/>
      <c r="AB186" s="211"/>
      <c r="AC186" s="294" t="s">
        <v>255</v>
      </c>
      <c r="AD186" s="295"/>
      <c r="AE186" s="295"/>
      <c r="AF186" s="295"/>
      <c r="AG186" s="295"/>
      <c r="AH186" s="296">
        <v>4</v>
      </c>
      <c r="AI186" s="296"/>
      <c r="AJ186" s="296"/>
      <c r="AK186" s="296"/>
      <c r="AL186" s="214" t="s">
        <v>647</v>
      </c>
      <c r="AM186" s="215"/>
      <c r="AN186" s="215"/>
      <c r="AO186" s="216"/>
      <c r="AP186" s="282" t="s">
        <v>647</v>
      </c>
      <c r="AQ186" s="282"/>
      <c r="AR186" s="282"/>
      <c r="AS186" s="282"/>
      <c r="AT186" s="282"/>
      <c r="AU186" s="282"/>
      <c r="AV186" s="282"/>
      <c r="AW186" s="282"/>
      <c r="AX186" s="282"/>
      <c r="AY186">
        <f t="shared" si="12"/>
        <v>1</v>
      </c>
    </row>
    <row r="187" spans="1:51" ht="24.75" customHeight="1" x14ac:dyDescent="0.15">
      <c r="A187" s="85"/>
      <c r="B187" s="85"/>
      <c r="C187" s="85"/>
      <c r="D187" s="85"/>
      <c r="E187" s="85"/>
      <c r="F187" s="85"/>
      <c r="G187" s="85"/>
      <c r="H187" s="85"/>
      <c r="I187" s="85"/>
      <c r="J187" s="85"/>
      <c r="K187" s="85"/>
      <c r="L187" s="85"/>
      <c r="M187" s="85"/>
      <c r="N187" s="85"/>
      <c r="O187" s="85"/>
      <c r="P187" s="89"/>
      <c r="Q187" s="89"/>
      <c r="R187" s="89"/>
      <c r="S187" s="89"/>
      <c r="T187" s="89"/>
      <c r="U187" s="89"/>
      <c r="V187" s="89"/>
      <c r="W187" s="89"/>
      <c r="X187" s="89"/>
      <c r="Y187" s="90"/>
      <c r="Z187" s="90"/>
      <c r="AA187" s="90"/>
      <c r="AB187" s="90"/>
      <c r="AC187" s="90"/>
      <c r="AD187" s="90"/>
      <c r="AE187" s="90"/>
      <c r="AF187" s="90"/>
      <c r="AG187" s="90"/>
      <c r="AH187" s="90"/>
      <c r="AI187" s="90"/>
      <c r="AJ187" s="90"/>
      <c r="AK187" s="90"/>
      <c r="AL187" s="90"/>
      <c r="AM187" s="90"/>
      <c r="AN187" s="90"/>
      <c r="AO187" s="90"/>
      <c r="AP187" s="89"/>
      <c r="AQ187" s="89"/>
      <c r="AR187" s="89"/>
      <c r="AS187" s="89"/>
      <c r="AT187" s="89"/>
      <c r="AU187" s="89"/>
      <c r="AV187" s="89"/>
      <c r="AW187" s="89"/>
      <c r="AX187" s="89"/>
      <c r="AY187">
        <f>COUNTA($C$190)</f>
        <v>1</v>
      </c>
    </row>
    <row r="188" spans="1:51" ht="24.75" customHeight="1" x14ac:dyDescent="0.15">
      <c r="A188" s="85"/>
      <c r="B188" s="44" t="s">
        <v>172</v>
      </c>
      <c r="C188" s="85"/>
      <c r="D188" s="85"/>
      <c r="E188" s="85"/>
      <c r="F188" s="85"/>
      <c r="G188" s="85"/>
      <c r="H188" s="85"/>
      <c r="I188" s="85"/>
      <c r="J188" s="85"/>
      <c r="K188" s="85"/>
      <c r="L188" s="85"/>
      <c r="M188" s="85"/>
      <c r="N188" s="85"/>
      <c r="O188" s="85"/>
      <c r="P188" s="89"/>
      <c r="Q188" s="89"/>
      <c r="R188" s="89"/>
      <c r="S188" s="89"/>
      <c r="T188" s="89"/>
      <c r="U188" s="89"/>
      <c r="V188" s="89"/>
      <c r="W188" s="89"/>
      <c r="X188" s="89"/>
      <c r="Y188" s="90"/>
      <c r="Z188" s="90"/>
      <c r="AA188" s="90"/>
      <c r="AB188" s="90"/>
      <c r="AC188" s="90"/>
      <c r="AD188" s="90"/>
      <c r="AE188" s="90"/>
      <c r="AF188" s="90"/>
      <c r="AG188" s="90"/>
      <c r="AH188" s="90"/>
      <c r="AI188" s="90"/>
      <c r="AJ188" s="90"/>
      <c r="AK188" s="90"/>
      <c r="AL188" s="90"/>
      <c r="AM188" s="90"/>
      <c r="AN188" s="90"/>
      <c r="AO188" s="90"/>
      <c r="AP188" s="89"/>
      <c r="AQ188" s="89"/>
      <c r="AR188" s="89"/>
      <c r="AS188" s="89"/>
      <c r="AT188" s="89"/>
      <c r="AU188" s="89"/>
      <c r="AV188" s="89"/>
      <c r="AW188" s="89"/>
      <c r="AX188" s="89"/>
      <c r="AY188">
        <f>$AY$187</f>
        <v>1</v>
      </c>
    </row>
    <row r="189" spans="1:51" ht="59.25" customHeight="1" x14ac:dyDescent="0.15">
      <c r="A189" s="218"/>
      <c r="B189" s="218"/>
      <c r="C189" s="218" t="s">
        <v>26</v>
      </c>
      <c r="D189" s="218"/>
      <c r="E189" s="218"/>
      <c r="F189" s="218"/>
      <c r="G189" s="218"/>
      <c r="H189" s="218"/>
      <c r="I189" s="218"/>
      <c r="J189" s="284" t="s">
        <v>204</v>
      </c>
      <c r="K189" s="102"/>
      <c r="L189" s="102"/>
      <c r="M189" s="102"/>
      <c r="N189" s="102"/>
      <c r="O189" s="102"/>
      <c r="P189" s="218" t="s">
        <v>186</v>
      </c>
      <c r="Q189" s="218"/>
      <c r="R189" s="218"/>
      <c r="S189" s="218"/>
      <c r="T189" s="218"/>
      <c r="U189" s="218"/>
      <c r="V189" s="218"/>
      <c r="W189" s="218"/>
      <c r="X189" s="218"/>
      <c r="Y189" s="217" t="s">
        <v>202</v>
      </c>
      <c r="Z189" s="217"/>
      <c r="AA189" s="217"/>
      <c r="AB189" s="217"/>
      <c r="AC189" s="284" t="s">
        <v>233</v>
      </c>
      <c r="AD189" s="284"/>
      <c r="AE189" s="284"/>
      <c r="AF189" s="284"/>
      <c r="AG189" s="284"/>
      <c r="AH189" s="217" t="s">
        <v>253</v>
      </c>
      <c r="AI189" s="218"/>
      <c r="AJ189" s="218"/>
      <c r="AK189" s="218"/>
      <c r="AL189" s="218" t="s">
        <v>21</v>
      </c>
      <c r="AM189" s="218"/>
      <c r="AN189" s="218"/>
      <c r="AO189" s="283"/>
      <c r="AP189" s="284" t="s">
        <v>205</v>
      </c>
      <c r="AQ189" s="284"/>
      <c r="AR189" s="284"/>
      <c r="AS189" s="284"/>
      <c r="AT189" s="284"/>
      <c r="AU189" s="284"/>
      <c r="AV189" s="284"/>
      <c r="AW189" s="284"/>
      <c r="AX189" s="284"/>
      <c r="AY189">
        <f t="shared" ref="AY189:AY190" si="13">$AY$187</f>
        <v>1</v>
      </c>
    </row>
    <row r="190" spans="1:51" ht="41.45" customHeight="1" x14ac:dyDescent="0.15">
      <c r="A190" s="290">
        <v>1</v>
      </c>
      <c r="B190" s="290">
        <v>1</v>
      </c>
      <c r="C190" s="291" t="s">
        <v>649</v>
      </c>
      <c r="D190" s="291"/>
      <c r="E190" s="291"/>
      <c r="F190" s="291"/>
      <c r="G190" s="291"/>
      <c r="H190" s="291"/>
      <c r="I190" s="291"/>
      <c r="J190" s="292">
        <v>9011105000974</v>
      </c>
      <c r="K190" s="292"/>
      <c r="L190" s="292"/>
      <c r="M190" s="292"/>
      <c r="N190" s="292"/>
      <c r="O190" s="292"/>
      <c r="P190" s="293" t="s">
        <v>636</v>
      </c>
      <c r="Q190" s="293"/>
      <c r="R190" s="293"/>
      <c r="S190" s="293"/>
      <c r="T190" s="293"/>
      <c r="U190" s="293"/>
      <c r="V190" s="293"/>
      <c r="W190" s="293"/>
      <c r="X190" s="293"/>
      <c r="Y190" s="209">
        <v>11</v>
      </c>
      <c r="Z190" s="210"/>
      <c r="AA190" s="210"/>
      <c r="AB190" s="211"/>
      <c r="AC190" s="294" t="s">
        <v>255</v>
      </c>
      <c r="AD190" s="295"/>
      <c r="AE190" s="295"/>
      <c r="AF190" s="295"/>
      <c r="AG190" s="295"/>
      <c r="AH190" s="296">
        <v>1</v>
      </c>
      <c r="AI190" s="296"/>
      <c r="AJ190" s="296"/>
      <c r="AK190" s="296"/>
      <c r="AL190" s="214" t="s">
        <v>647</v>
      </c>
      <c r="AM190" s="215"/>
      <c r="AN190" s="215"/>
      <c r="AO190" s="216"/>
      <c r="AP190" s="282" t="s">
        <v>647</v>
      </c>
      <c r="AQ190" s="282"/>
      <c r="AR190" s="282"/>
      <c r="AS190" s="282"/>
      <c r="AT190" s="282"/>
      <c r="AU190" s="282"/>
      <c r="AV190" s="282"/>
      <c r="AW190" s="282"/>
      <c r="AX190" s="282"/>
      <c r="AY190">
        <f t="shared" si="13"/>
        <v>1</v>
      </c>
    </row>
    <row r="191" spans="1:51" ht="24.75" customHeight="1" x14ac:dyDescent="0.15">
      <c r="A191" s="85"/>
      <c r="B191" s="85"/>
      <c r="C191" s="85"/>
      <c r="D191" s="85"/>
      <c r="E191" s="85"/>
      <c r="F191" s="85"/>
      <c r="G191" s="85"/>
      <c r="H191" s="85"/>
      <c r="I191" s="85"/>
      <c r="J191" s="85"/>
      <c r="K191" s="85"/>
      <c r="L191" s="85"/>
      <c r="M191" s="85"/>
      <c r="N191" s="85"/>
      <c r="O191" s="85"/>
      <c r="P191" s="89"/>
      <c r="Q191" s="89"/>
      <c r="R191" s="89"/>
      <c r="S191" s="89"/>
      <c r="T191" s="89"/>
      <c r="U191" s="89"/>
      <c r="V191" s="89"/>
      <c r="W191" s="89"/>
      <c r="X191" s="89"/>
      <c r="Y191" s="90"/>
      <c r="Z191" s="90"/>
      <c r="AA191" s="90"/>
      <c r="AB191" s="90"/>
      <c r="AC191" s="90"/>
      <c r="AD191" s="90"/>
      <c r="AE191" s="90"/>
      <c r="AF191" s="90"/>
      <c r="AG191" s="90"/>
      <c r="AH191" s="90"/>
      <c r="AI191" s="90"/>
      <c r="AJ191" s="90"/>
      <c r="AK191" s="90"/>
      <c r="AL191" s="90"/>
      <c r="AM191" s="90"/>
      <c r="AN191" s="90"/>
      <c r="AO191" s="90"/>
      <c r="AP191" s="89"/>
      <c r="AQ191" s="89"/>
      <c r="AR191" s="89"/>
      <c r="AS191" s="89"/>
      <c r="AT191" s="89"/>
      <c r="AU191" s="89"/>
      <c r="AV191" s="89"/>
      <c r="AW191" s="89"/>
      <c r="AX191" s="89"/>
      <c r="AY191">
        <f>COUNTA($C$194)</f>
        <v>1</v>
      </c>
    </row>
    <row r="192" spans="1:51" ht="24.75" customHeight="1" x14ac:dyDescent="0.15">
      <c r="A192" s="85"/>
      <c r="B192" s="44" t="s">
        <v>173</v>
      </c>
      <c r="C192" s="85"/>
      <c r="D192" s="85"/>
      <c r="E192" s="85"/>
      <c r="F192" s="85"/>
      <c r="G192" s="85"/>
      <c r="H192" s="85"/>
      <c r="I192" s="85"/>
      <c r="J192" s="85"/>
      <c r="K192" s="85"/>
      <c r="L192" s="85"/>
      <c r="M192" s="85"/>
      <c r="N192" s="85"/>
      <c r="O192" s="85"/>
      <c r="P192" s="89"/>
      <c r="Q192" s="89"/>
      <c r="R192" s="89"/>
      <c r="S192" s="89"/>
      <c r="T192" s="89"/>
      <c r="U192" s="89"/>
      <c r="V192" s="89"/>
      <c r="W192" s="89"/>
      <c r="X192" s="89"/>
      <c r="Y192" s="90"/>
      <c r="Z192" s="90"/>
      <c r="AA192" s="90"/>
      <c r="AB192" s="90"/>
      <c r="AC192" s="90"/>
      <c r="AD192" s="90"/>
      <c r="AE192" s="90"/>
      <c r="AF192" s="90"/>
      <c r="AG192" s="90"/>
      <c r="AH192" s="90"/>
      <c r="AI192" s="90"/>
      <c r="AJ192" s="90"/>
      <c r="AK192" s="90"/>
      <c r="AL192" s="90"/>
      <c r="AM192" s="90"/>
      <c r="AN192" s="90"/>
      <c r="AO192" s="90"/>
      <c r="AP192" s="89"/>
      <c r="AQ192" s="89"/>
      <c r="AR192" s="89"/>
      <c r="AS192" s="89"/>
      <c r="AT192" s="89"/>
      <c r="AU192" s="89"/>
      <c r="AV192" s="89"/>
      <c r="AW192" s="89"/>
      <c r="AX192" s="89"/>
      <c r="AY192">
        <f>$AY$191</f>
        <v>1</v>
      </c>
    </row>
    <row r="193" spans="1:51" ht="59.25" customHeight="1" x14ac:dyDescent="0.15">
      <c r="A193" s="218"/>
      <c r="B193" s="218"/>
      <c r="C193" s="218" t="s">
        <v>26</v>
      </c>
      <c r="D193" s="218"/>
      <c r="E193" s="218"/>
      <c r="F193" s="218"/>
      <c r="G193" s="218"/>
      <c r="H193" s="218"/>
      <c r="I193" s="218"/>
      <c r="J193" s="284" t="s">
        <v>204</v>
      </c>
      <c r="K193" s="102"/>
      <c r="L193" s="102"/>
      <c r="M193" s="102"/>
      <c r="N193" s="102"/>
      <c r="O193" s="102"/>
      <c r="P193" s="218" t="s">
        <v>186</v>
      </c>
      <c r="Q193" s="218"/>
      <c r="R193" s="218"/>
      <c r="S193" s="218"/>
      <c r="T193" s="218"/>
      <c r="U193" s="218"/>
      <c r="V193" s="218"/>
      <c r="W193" s="218"/>
      <c r="X193" s="218"/>
      <c r="Y193" s="217" t="s">
        <v>202</v>
      </c>
      <c r="Z193" s="217"/>
      <c r="AA193" s="217"/>
      <c r="AB193" s="217"/>
      <c r="AC193" s="284" t="s">
        <v>233</v>
      </c>
      <c r="AD193" s="284"/>
      <c r="AE193" s="284"/>
      <c r="AF193" s="284"/>
      <c r="AG193" s="284"/>
      <c r="AH193" s="217" t="s">
        <v>253</v>
      </c>
      <c r="AI193" s="218"/>
      <c r="AJ193" s="218"/>
      <c r="AK193" s="218"/>
      <c r="AL193" s="218" t="s">
        <v>21</v>
      </c>
      <c r="AM193" s="218"/>
      <c r="AN193" s="218"/>
      <c r="AO193" s="283"/>
      <c r="AP193" s="284" t="s">
        <v>205</v>
      </c>
      <c r="AQ193" s="284"/>
      <c r="AR193" s="284"/>
      <c r="AS193" s="284"/>
      <c r="AT193" s="284"/>
      <c r="AU193" s="284"/>
      <c r="AV193" s="284"/>
      <c r="AW193" s="284"/>
      <c r="AX193" s="284"/>
      <c r="AY193">
        <f t="shared" ref="AY193:AY194" si="14">$AY$191</f>
        <v>1</v>
      </c>
    </row>
    <row r="194" spans="1:51" ht="40.9" customHeight="1" x14ac:dyDescent="0.15">
      <c r="A194" s="290">
        <v>1</v>
      </c>
      <c r="B194" s="290">
        <v>1</v>
      </c>
      <c r="C194" s="291" t="s">
        <v>651</v>
      </c>
      <c r="D194" s="291"/>
      <c r="E194" s="291"/>
      <c r="F194" s="291"/>
      <c r="G194" s="291"/>
      <c r="H194" s="291"/>
      <c r="I194" s="291"/>
      <c r="J194" s="292">
        <v>7010401009665</v>
      </c>
      <c r="K194" s="292"/>
      <c r="L194" s="292"/>
      <c r="M194" s="292"/>
      <c r="N194" s="292"/>
      <c r="O194" s="292"/>
      <c r="P194" s="293" t="s">
        <v>654</v>
      </c>
      <c r="Q194" s="293"/>
      <c r="R194" s="293"/>
      <c r="S194" s="293"/>
      <c r="T194" s="293"/>
      <c r="U194" s="293"/>
      <c r="V194" s="293"/>
      <c r="W194" s="293"/>
      <c r="X194" s="293"/>
      <c r="Y194" s="209">
        <v>2</v>
      </c>
      <c r="Z194" s="210"/>
      <c r="AA194" s="210"/>
      <c r="AB194" s="211"/>
      <c r="AC194" s="294" t="s">
        <v>255</v>
      </c>
      <c r="AD194" s="295"/>
      <c r="AE194" s="295"/>
      <c r="AF194" s="295"/>
      <c r="AG194" s="295"/>
      <c r="AH194" s="296">
        <v>8</v>
      </c>
      <c r="AI194" s="296"/>
      <c r="AJ194" s="296"/>
      <c r="AK194" s="296"/>
      <c r="AL194" s="214" t="s">
        <v>647</v>
      </c>
      <c r="AM194" s="215"/>
      <c r="AN194" s="215"/>
      <c r="AO194" s="216"/>
      <c r="AP194" s="282" t="s">
        <v>647</v>
      </c>
      <c r="AQ194" s="282"/>
      <c r="AR194" s="282"/>
      <c r="AS194" s="282"/>
      <c r="AT194" s="282"/>
      <c r="AU194" s="282"/>
      <c r="AV194" s="282"/>
      <c r="AW194" s="282"/>
      <c r="AX194" s="282"/>
      <c r="AY194">
        <f t="shared" si="14"/>
        <v>1</v>
      </c>
    </row>
    <row r="195" spans="1:51" ht="24.75" customHeight="1" x14ac:dyDescent="0.15">
      <c r="A195" s="85"/>
      <c r="B195" s="85"/>
      <c r="C195" s="85"/>
      <c r="D195" s="85"/>
      <c r="E195" s="85"/>
      <c r="F195" s="85"/>
      <c r="G195" s="85"/>
      <c r="H195" s="85"/>
      <c r="I195" s="85"/>
      <c r="J195" s="85"/>
      <c r="K195" s="85"/>
      <c r="L195" s="85"/>
      <c r="M195" s="85"/>
      <c r="N195" s="85"/>
      <c r="O195" s="85"/>
      <c r="P195" s="89"/>
      <c r="Q195" s="89"/>
      <c r="R195" s="89"/>
      <c r="S195" s="89"/>
      <c r="T195" s="89"/>
      <c r="U195" s="89"/>
      <c r="V195" s="89"/>
      <c r="W195" s="89"/>
      <c r="X195" s="89"/>
      <c r="Y195" s="90"/>
      <c r="Z195" s="90"/>
      <c r="AA195" s="90"/>
      <c r="AB195" s="90"/>
      <c r="AC195" s="90"/>
      <c r="AD195" s="90"/>
      <c r="AE195" s="90"/>
      <c r="AF195" s="90"/>
      <c r="AG195" s="90"/>
      <c r="AH195" s="90"/>
      <c r="AI195" s="90"/>
      <c r="AJ195" s="90"/>
      <c r="AK195" s="90"/>
      <c r="AL195" s="90"/>
      <c r="AM195" s="90"/>
      <c r="AN195" s="90"/>
      <c r="AO195" s="90"/>
      <c r="AP195" s="89"/>
      <c r="AQ195" s="89"/>
      <c r="AR195" s="89"/>
      <c r="AS195" s="89"/>
      <c r="AT195" s="89"/>
      <c r="AU195" s="89"/>
      <c r="AV195" s="89"/>
      <c r="AW195" s="89"/>
      <c r="AX195" s="89"/>
      <c r="AY195">
        <f>COUNTA($C$198)</f>
        <v>1</v>
      </c>
    </row>
    <row r="196" spans="1:51" ht="24.75" customHeight="1" x14ac:dyDescent="0.15">
      <c r="A196" s="85"/>
      <c r="B196" s="44" t="s">
        <v>655</v>
      </c>
      <c r="C196" s="85"/>
      <c r="D196" s="85"/>
      <c r="E196" s="85"/>
      <c r="F196" s="85"/>
      <c r="G196" s="85"/>
      <c r="H196" s="85"/>
      <c r="I196" s="85"/>
      <c r="J196" s="85"/>
      <c r="K196" s="85"/>
      <c r="L196" s="85"/>
      <c r="M196" s="85"/>
      <c r="N196" s="85"/>
      <c r="O196" s="85"/>
      <c r="P196" s="89"/>
      <c r="Q196" s="89"/>
      <c r="R196" s="89"/>
      <c r="S196" s="89"/>
      <c r="T196" s="89"/>
      <c r="U196" s="89"/>
      <c r="V196" s="89"/>
      <c r="W196" s="89"/>
      <c r="X196" s="89"/>
      <c r="Y196" s="90"/>
      <c r="Z196" s="90"/>
      <c r="AA196" s="90"/>
      <c r="AB196" s="90"/>
      <c r="AC196" s="90"/>
      <c r="AD196" s="90"/>
      <c r="AE196" s="90"/>
      <c r="AF196" s="90"/>
      <c r="AG196" s="90"/>
      <c r="AH196" s="90"/>
      <c r="AI196" s="90"/>
      <c r="AJ196" s="90"/>
      <c r="AK196" s="90"/>
      <c r="AL196" s="90"/>
      <c r="AM196" s="90"/>
      <c r="AN196" s="90"/>
      <c r="AO196" s="90"/>
      <c r="AP196" s="89"/>
      <c r="AQ196" s="89"/>
      <c r="AR196" s="89"/>
      <c r="AS196" s="89"/>
      <c r="AT196" s="89"/>
      <c r="AU196" s="89"/>
      <c r="AV196" s="89"/>
      <c r="AW196" s="89"/>
      <c r="AX196" s="89"/>
      <c r="AY196">
        <f>$AY$195</f>
        <v>1</v>
      </c>
    </row>
    <row r="197" spans="1:51" ht="59.25" customHeight="1" x14ac:dyDescent="0.15">
      <c r="A197" s="218"/>
      <c r="B197" s="218"/>
      <c r="C197" s="218" t="s">
        <v>26</v>
      </c>
      <c r="D197" s="218"/>
      <c r="E197" s="218"/>
      <c r="F197" s="218"/>
      <c r="G197" s="218"/>
      <c r="H197" s="218"/>
      <c r="I197" s="218"/>
      <c r="J197" s="284" t="s">
        <v>204</v>
      </c>
      <c r="K197" s="102"/>
      <c r="L197" s="102"/>
      <c r="M197" s="102"/>
      <c r="N197" s="102"/>
      <c r="O197" s="102"/>
      <c r="P197" s="218" t="s">
        <v>186</v>
      </c>
      <c r="Q197" s="218"/>
      <c r="R197" s="218"/>
      <c r="S197" s="218"/>
      <c r="T197" s="218"/>
      <c r="U197" s="218"/>
      <c r="V197" s="218"/>
      <c r="W197" s="218"/>
      <c r="X197" s="218"/>
      <c r="Y197" s="217" t="s">
        <v>202</v>
      </c>
      <c r="Z197" s="217"/>
      <c r="AA197" s="217"/>
      <c r="AB197" s="217"/>
      <c r="AC197" s="284" t="s">
        <v>233</v>
      </c>
      <c r="AD197" s="284"/>
      <c r="AE197" s="284"/>
      <c r="AF197" s="284"/>
      <c r="AG197" s="284"/>
      <c r="AH197" s="217" t="s">
        <v>253</v>
      </c>
      <c r="AI197" s="218"/>
      <c r="AJ197" s="218"/>
      <c r="AK197" s="218"/>
      <c r="AL197" s="218" t="s">
        <v>21</v>
      </c>
      <c r="AM197" s="218"/>
      <c r="AN197" s="218"/>
      <c r="AO197" s="283"/>
      <c r="AP197" s="284" t="s">
        <v>205</v>
      </c>
      <c r="AQ197" s="284"/>
      <c r="AR197" s="284"/>
      <c r="AS197" s="284"/>
      <c r="AT197" s="284"/>
      <c r="AU197" s="284"/>
      <c r="AV197" s="284"/>
      <c r="AW197" s="284"/>
      <c r="AX197" s="284"/>
      <c r="AY197">
        <f t="shared" ref="AY197:AY198" si="15">$AY$195</f>
        <v>1</v>
      </c>
    </row>
    <row r="198" spans="1:51" ht="30" customHeight="1" x14ac:dyDescent="0.15">
      <c r="A198" s="290">
        <v>1</v>
      </c>
      <c r="B198" s="290">
        <v>1</v>
      </c>
      <c r="C198" s="291" t="s">
        <v>658</v>
      </c>
      <c r="D198" s="291"/>
      <c r="E198" s="291"/>
      <c r="F198" s="291"/>
      <c r="G198" s="291"/>
      <c r="H198" s="291"/>
      <c r="I198" s="291"/>
      <c r="J198" s="292">
        <v>4010601035588</v>
      </c>
      <c r="K198" s="292"/>
      <c r="L198" s="292"/>
      <c r="M198" s="292"/>
      <c r="N198" s="292"/>
      <c r="O198" s="292"/>
      <c r="P198" s="293" t="s">
        <v>633</v>
      </c>
      <c r="Q198" s="293"/>
      <c r="R198" s="293"/>
      <c r="S198" s="293"/>
      <c r="T198" s="293"/>
      <c r="U198" s="293"/>
      <c r="V198" s="293"/>
      <c r="W198" s="293"/>
      <c r="X198" s="293"/>
      <c r="Y198" s="209">
        <v>0.4</v>
      </c>
      <c r="Z198" s="210"/>
      <c r="AA198" s="210"/>
      <c r="AB198" s="211"/>
      <c r="AC198" s="294" t="s">
        <v>76</v>
      </c>
      <c r="AD198" s="295"/>
      <c r="AE198" s="295"/>
      <c r="AF198" s="295"/>
      <c r="AG198" s="295"/>
      <c r="AH198" s="296" t="s">
        <v>659</v>
      </c>
      <c r="AI198" s="296"/>
      <c r="AJ198" s="296"/>
      <c r="AK198" s="296"/>
      <c r="AL198" s="214" t="s">
        <v>659</v>
      </c>
      <c r="AM198" s="215"/>
      <c r="AN198" s="215"/>
      <c r="AO198" s="216"/>
      <c r="AP198" s="282" t="s">
        <v>659</v>
      </c>
      <c r="AQ198" s="282"/>
      <c r="AR198" s="282"/>
      <c r="AS198" s="282"/>
      <c r="AT198" s="282"/>
      <c r="AU198" s="282"/>
      <c r="AV198" s="282"/>
      <c r="AW198" s="282"/>
      <c r="AX198" s="282"/>
      <c r="AY198">
        <f t="shared" si="15"/>
        <v>1</v>
      </c>
    </row>
    <row r="199" spans="1:51" ht="24.75" customHeight="1" x14ac:dyDescent="0.15">
      <c r="A199" s="85"/>
      <c r="B199" s="85"/>
      <c r="C199" s="85"/>
      <c r="D199" s="85"/>
      <c r="E199" s="85"/>
      <c r="F199" s="85"/>
      <c r="G199" s="85"/>
      <c r="H199" s="85"/>
      <c r="I199" s="85"/>
      <c r="J199" s="85"/>
      <c r="K199" s="85"/>
      <c r="L199" s="85"/>
      <c r="M199" s="85"/>
      <c r="N199" s="85"/>
      <c r="O199" s="85"/>
      <c r="P199" s="89"/>
      <c r="Q199" s="89"/>
      <c r="R199" s="89"/>
      <c r="S199" s="89"/>
      <c r="T199" s="89"/>
      <c r="U199" s="89"/>
      <c r="V199" s="89"/>
      <c r="W199" s="89"/>
      <c r="X199" s="89"/>
      <c r="Y199" s="90"/>
      <c r="Z199" s="90"/>
      <c r="AA199" s="90"/>
      <c r="AB199" s="90"/>
      <c r="AC199" s="90"/>
      <c r="AD199" s="90"/>
      <c r="AE199" s="90"/>
      <c r="AF199" s="90"/>
      <c r="AG199" s="90"/>
      <c r="AH199" s="90"/>
      <c r="AI199" s="90"/>
      <c r="AJ199" s="90"/>
      <c r="AK199" s="90"/>
      <c r="AL199" s="90"/>
      <c r="AM199" s="90"/>
      <c r="AN199" s="90"/>
      <c r="AO199" s="90"/>
      <c r="AP199" s="89"/>
      <c r="AQ199" s="89"/>
      <c r="AR199" s="89"/>
      <c r="AS199" s="89"/>
      <c r="AT199" s="89"/>
      <c r="AU199" s="89"/>
      <c r="AV199" s="89"/>
      <c r="AW199" s="89"/>
      <c r="AX199" s="89"/>
      <c r="AY199">
        <f>COUNTA($C$202)</f>
        <v>1</v>
      </c>
    </row>
    <row r="200" spans="1:51" ht="24.75" customHeight="1" x14ac:dyDescent="0.15">
      <c r="A200" s="85"/>
      <c r="B200" s="44" t="s">
        <v>174</v>
      </c>
      <c r="C200" s="85"/>
      <c r="D200" s="85"/>
      <c r="E200" s="85"/>
      <c r="F200" s="85"/>
      <c r="G200" s="85"/>
      <c r="H200" s="85"/>
      <c r="I200" s="85"/>
      <c r="J200" s="85"/>
      <c r="K200" s="85"/>
      <c r="L200" s="85"/>
      <c r="M200" s="85"/>
      <c r="N200" s="85"/>
      <c r="O200" s="85"/>
      <c r="P200" s="89"/>
      <c r="Q200" s="89"/>
      <c r="R200" s="89"/>
      <c r="S200" s="89"/>
      <c r="T200" s="89"/>
      <c r="U200" s="89"/>
      <c r="V200" s="89"/>
      <c r="W200" s="89"/>
      <c r="X200" s="89"/>
      <c r="Y200" s="90"/>
      <c r="Z200" s="90"/>
      <c r="AA200" s="90"/>
      <c r="AB200" s="90"/>
      <c r="AC200" s="90"/>
      <c r="AD200" s="90"/>
      <c r="AE200" s="90"/>
      <c r="AF200" s="90"/>
      <c r="AG200" s="90"/>
      <c r="AH200" s="90"/>
      <c r="AI200" s="90"/>
      <c r="AJ200" s="90"/>
      <c r="AK200" s="90"/>
      <c r="AL200" s="90"/>
      <c r="AM200" s="90"/>
      <c r="AN200" s="90"/>
      <c r="AO200" s="90"/>
      <c r="AP200" s="89"/>
      <c r="AQ200" s="89"/>
      <c r="AR200" s="89"/>
      <c r="AS200" s="89"/>
      <c r="AT200" s="89"/>
      <c r="AU200" s="89"/>
      <c r="AV200" s="89"/>
      <c r="AW200" s="89"/>
      <c r="AX200" s="89"/>
      <c r="AY200">
        <f>$AY$199</f>
        <v>1</v>
      </c>
    </row>
    <row r="201" spans="1:51" ht="59.25" customHeight="1" x14ac:dyDescent="0.15">
      <c r="A201" s="218"/>
      <c r="B201" s="218"/>
      <c r="C201" s="218" t="s">
        <v>26</v>
      </c>
      <c r="D201" s="218"/>
      <c r="E201" s="218"/>
      <c r="F201" s="218"/>
      <c r="G201" s="218"/>
      <c r="H201" s="218"/>
      <c r="I201" s="218"/>
      <c r="J201" s="284" t="s">
        <v>204</v>
      </c>
      <c r="K201" s="102"/>
      <c r="L201" s="102"/>
      <c r="M201" s="102"/>
      <c r="N201" s="102"/>
      <c r="O201" s="102"/>
      <c r="P201" s="218" t="s">
        <v>186</v>
      </c>
      <c r="Q201" s="218"/>
      <c r="R201" s="218"/>
      <c r="S201" s="218"/>
      <c r="T201" s="218"/>
      <c r="U201" s="218"/>
      <c r="V201" s="218"/>
      <c r="W201" s="218"/>
      <c r="X201" s="218"/>
      <c r="Y201" s="217" t="s">
        <v>202</v>
      </c>
      <c r="Z201" s="217"/>
      <c r="AA201" s="217"/>
      <c r="AB201" s="217"/>
      <c r="AC201" s="284" t="s">
        <v>233</v>
      </c>
      <c r="AD201" s="284"/>
      <c r="AE201" s="284"/>
      <c r="AF201" s="284"/>
      <c r="AG201" s="284"/>
      <c r="AH201" s="217" t="s">
        <v>253</v>
      </c>
      <c r="AI201" s="218"/>
      <c r="AJ201" s="218"/>
      <c r="AK201" s="218"/>
      <c r="AL201" s="218" t="s">
        <v>21</v>
      </c>
      <c r="AM201" s="218"/>
      <c r="AN201" s="218"/>
      <c r="AO201" s="283"/>
      <c r="AP201" s="284" t="s">
        <v>205</v>
      </c>
      <c r="AQ201" s="284"/>
      <c r="AR201" s="284"/>
      <c r="AS201" s="284"/>
      <c r="AT201" s="284"/>
      <c r="AU201" s="284"/>
      <c r="AV201" s="284"/>
      <c r="AW201" s="284"/>
      <c r="AX201" s="284"/>
      <c r="AY201">
        <f t="shared" ref="AY201:AY202" si="16">$AY$199</f>
        <v>1</v>
      </c>
    </row>
    <row r="202" spans="1:51" ht="30" customHeight="1" x14ac:dyDescent="0.15">
      <c r="A202" s="290">
        <v>1</v>
      </c>
      <c r="B202" s="290">
        <v>1</v>
      </c>
      <c r="C202" s="291" t="s">
        <v>660</v>
      </c>
      <c r="D202" s="291"/>
      <c r="E202" s="291"/>
      <c r="F202" s="291"/>
      <c r="G202" s="291"/>
      <c r="H202" s="291"/>
      <c r="I202" s="291"/>
      <c r="J202" s="292">
        <v>6010401015549</v>
      </c>
      <c r="K202" s="292"/>
      <c r="L202" s="292"/>
      <c r="M202" s="292"/>
      <c r="N202" s="292"/>
      <c r="O202" s="292"/>
      <c r="P202" s="293" t="s">
        <v>633</v>
      </c>
      <c r="Q202" s="293"/>
      <c r="R202" s="293"/>
      <c r="S202" s="293"/>
      <c r="T202" s="293"/>
      <c r="U202" s="293"/>
      <c r="V202" s="293"/>
      <c r="W202" s="293"/>
      <c r="X202" s="293"/>
      <c r="Y202" s="209">
        <v>15</v>
      </c>
      <c r="Z202" s="210"/>
      <c r="AA202" s="210"/>
      <c r="AB202" s="211"/>
      <c r="AC202" s="294" t="s">
        <v>76</v>
      </c>
      <c r="AD202" s="295"/>
      <c r="AE202" s="295"/>
      <c r="AF202" s="295"/>
      <c r="AG202" s="295"/>
      <c r="AH202" s="296" t="s">
        <v>647</v>
      </c>
      <c r="AI202" s="296"/>
      <c r="AJ202" s="296"/>
      <c r="AK202" s="296"/>
      <c r="AL202" s="214" t="s">
        <v>647</v>
      </c>
      <c r="AM202" s="215"/>
      <c r="AN202" s="215"/>
      <c r="AO202" s="216"/>
      <c r="AP202" s="282" t="s">
        <v>647</v>
      </c>
      <c r="AQ202" s="282"/>
      <c r="AR202" s="282"/>
      <c r="AS202" s="282"/>
      <c r="AT202" s="282"/>
      <c r="AU202" s="282"/>
      <c r="AV202" s="282"/>
      <c r="AW202" s="282"/>
      <c r="AX202" s="282"/>
      <c r="AY202">
        <f t="shared" si="16"/>
        <v>1</v>
      </c>
    </row>
    <row r="203" spans="1:51" ht="24.75" customHeight="1" x14ac:dyDescent="0.15">
      <c r="A203" s="85"/>
      <c r="B203" s="85"/>
      <c r="C203" s="85"/>
      <c r="D203" s="85"/>
      <c r="E203" s="85"/>
      <c r="F203" s="85"/>
      <c r="G203" s="85"/>
      <c r="H203" s="85"/>
      <c r="I203" s="85"/>
      <c r="J203" s="85"/>
      <c r="K203" s="85"/>
      <c r="L203" s="85"/>
      <c r="M203" s="85"/>
      <c r="N203" s="85"/>
      <c r="O203" s="85"/>
      <c r="P203" s="89"/>
      <c r="Q203" s="89"/>
      <c r="R203" s="89"/>
      <c r="S203" s="89"/>
      <c r="T203" s="89"/>
      <c r="U203" s="89"/>
      <c r="V203" s="89"/>
      <c r="W203" s="89"/>
      <c r="X203" s="89"/>
      <c r="Y203" s="90"/>
      <c r="Z203" s="90"/>
      <c r="AA203" s="90"/>
      <c r="AB203" s="90"/>
      <c r="AC203" s="90"/>
      <c r="AD203" s="90"/>
      <c r="AE203" s="90"/>
      <c r="AF203" s="90"/>
      <c r="AG203" s="90"/>
      <c r="AH203" s="90"/>
      <c r="AI203" s="90"/>
      <c r="AJ203" s="90"/>
      <c r="AK203" s="90"/>
      <c r="AL203" s="90"/>
      <c r="AM203" s="90"/>
      <c r="AN203" s="90"/>
      <c r="AO203" s="90"/>
      <c r="AP203" s="89"/>
      <c r="AQ203" s="89"/>
      <c r="AR203" s="89"/>
      <c r="AS203" s="89"/>
      <c r="AT203" s="89"/>
      <c r="AU203" s="89"/>
      <c r="AV203" s="89"/>
      <c r="AW203" s="89"/>
      <c r="AX203" s="89"/>
      <c r="AY203">
        <f>COUNTA($C$206)</f>
        <v>1</v>
      </c>
    </row>
    <row r="204" spans="1:51" ht="24.75" customHeight="1" x14ac:dyDescent="0.15">
      <c r="A204" s="85"/>
      <c r="B204" s="44" t="s">
        <v>656</v>
      </c>
      <c r="C204" s="85"/>
      <c r="D204" s="85"/>
      <c r="E204" s="85"/>
      <c r="F204" s="85"/>
      <c r="G204" s="85"/>
      <c r="H204" s="85"/>
      <c r="I204" s="85"/>
      <c r="J204" s="85"/>
      <c r="K204" s="85"/>
      <c r="L204" s="85"/>
      <c r="M204" s="85"/>
      <c r="N204" s="85"/>
      <c r="O204" s="85"/>
      <c r="P204" s="89"/>
      <c r="Q204" s="89"/>
      <c r="R204" s="89"/>
      <c r="S204" s="89"/>
      <c r="T204" s="89"/>
      <c r="U204" s="89"/>
      <c r="V204" s="89"/>
      <c r="W204" s="89"/>
      <c r="X204" s="89"/>
      <c r="Y204" s="90"/>
      <c r="Z204" s="90"/>
      <c r="AA204" s="90"/>
      <c r="AB204" s="90"/>
      <c r="AC204" s="90"/>
      <c r="AD204" s="90"/>
      <c r="AE204" s="90"/>
      <c r="AF204" s="90"/>
      <c r="AG204" s="90"/>
      <c r="AH204" s="90"/>
      <c r="AI204" s="90"/>
      <c r="AJ204" s="90"/>
      <c r="AK204" s="90"/>
      <c r="AL204" s="90"/>
      <c r="AM204" s="90"/>
      <c r="AN204" s="90"/>
      <c r="AO204" s="90"/>
      <c r="AP204" s="89"/>
      <c r="AQ204" s="89"/>
      <c r="AR204" s="89"/>
      <c r="AS204" s="89"/>
      <c r="AT204" s="89"/>
      <c r="AU204" s="89"/>
      <c r="AV204" s="89"/>
      <c r="AW204" s="89"/>
      <c r="AX204" s="89"/>
      <c r="AY204">
        <f>$AY$203</f>
        <v>1</v>
      </c>
    </row>
    <row r="205" spans="1:51" ht="59.25" customHeight="1" x14ac:dyDescent="0.15">
      <c r="A205" s="218"/>
      <c r="B205" s="218"/>
      <c r="C205" s="218" t="s">
        <v>26</v>
      </c>
      <c r="D205" s="218"/>
      <c r="E205" s="218"/>
      <c r="F205" s="218"/>
      <c r="G205" s="218"/>
      <c r="H205" s="218"/>
      <c r="I205" s="218"/>
      <c r="J205" s="284" t="s">
        <v>204</v>
      </c>
      <c r="K205" s="102"/>
      <c r="L205" s="102"/>
      <c r="M205" s="102"/>
      <c r="N205" s="102"/>
      <c r="O205" s="102"/>
      <c r="P205" s="218" t="s">
        <v>186</v>
      </c>
      <c r="Q205" s="218"/>
      <c r="R205" s="218"/>
      <c r="S205" s="218"/>
      <c r="T205" s="218"/>
      <c r="U205" s="218"/>
      <c r="V205" s="218"/>
      <c r="W205" s="218"/>
      <c r="X205" s="218"/>
      <c r="Y205" s="217" t="s">
        <v>202</v>
      </c>
      <c r="Z205" s="217"/>
      <c r="AA205" s="217"/>
      <c r="AB205" s="217"/>
      <c r="AC205" s="284" t="s">
        <v>233</v>
      </c>
      <c r="AD205" s="284"/>
      <c r="AE205" s="284"/>
      <c r="AF205" s="284"/>
      <c r="AG205" s="284"/>
      <c r="AH205" s="217" t="s">
        <v>253</v>
      </c>
      <c r="AI205" s="218"/>
      <c r="AJ205" s="218"/>
      <c r="AK205" s="218"/>
      <c r="AL205" s="218" t="s">
        <v>21</v>
      </c>
      <c r="AM205" s="218"/>
      <c r="AN205" s="218"/>
      <c r="AO205" s="283"/>
      <c r="AP205" s="284" t="s">
        <v>205</v>
      </c>
      <c r="AQ205" s="284"/>
      <c r="AR205" s="284"/>
      <c r="AS205" s="284"/>
      <c r="AT205" s="284"/>
      <c r="AU205" s="284"/>
      <c r="AV205" s="284"/>
      <c r="AW205" s="284"/>
      <c r="AX205" s="284"/>
      <c r="AY205">
        <f t="shared" ref="AY205:AY206" si="17">$AY$203</f>
        <v>1</v>
      </c>
    </row>
    <row r="206" spans="1:51" ht="30" customHeight="1" x14ac:dyDescent="0.15">
      <c r="A206" s="290">
        <v>1</v>
      </c>
      <c r="B206" s="290">
        <v>1</v>
      </c>
      <c r="C206" s="291" t="s">
        <v>661</v>
      </c>
      <c r="D206" s="291"/>
      <c r="E206" s="291"/>
      <c r="F206" s="291"/>
      <c r="G206" s="291"/>
      <c r="H206" s="291"/>
      <c r="I206" s="291"/>
      <c r="J206" s="292">
        <v>1010801006334</v>
      </c>
      <c r="K206" s="292"/>
      <c r="L206" s="292"/>
      <c r="M206" s="292"/>
      <c r="N206" s="292"/>
      <c r="O206" s="292"/>
      <c r="P206" s="293" t="s">
        <v>682</v>
      </c>
      <c r="Q206" s="293"/>
      <c r="R206" s="293"/>
      <c r="S206" s="293"/>
      <c r="T206" s="293"/>
      <c r="U206" s="293"/>
      <c r="V206" s="293"/>
      <c r="W206" s="293"/>
      <c r="X206" s="293"/>
      <c r="Y206" s="209">
        <v>0.6</v>
      </c>
      <c r="Z206" s="210"/>
      <c r="AA206" s="210"/>
      <c r="AB206" s="211"/>
      <c r="AC206" s="294" t="s">
        <v>76</v>
      </c>
      <c r="AD206" s="295"/>
      <c r="AE206" s="295"/>
      <c r="AF206" s="295"/>
      <c r="AG206" s="295"/>
      <c r="AH206" s="296" t="s">
        <v>647</v>
      </c>
      <c r="AI206" s="296"/>
      <c r="AJ206" s="296"/>
      <c r="AK206" s="296"/>
      <c r="AL206" s="214" t="s">
        <v>647</v>
      </c>
      <c r="AM206" s="215"/>
      <c r="AN206" s="215"/>
      <c r="AO206" s="216"/>
      <c r="AP206" s="282" t="s">
        <v>647</v>
      </c>
      <c r="AQ206" s="282"/>
      <c r="AR206" s="282"/>
      <c r="AS206" s="282"/>
      <c r="AT206" s="282"/>
      <c r="AU206" s="282"/>
      <c r="AV206" s="282"/>
      <c r="AW206" s="282"/>
      <c r="AX206" s="282"/>
      <c r="AY206">
        <f t="shared" si="17"/>
        <v>1</v>
      </c>
    </row>
    <row r="207" spans="1:51" ht="24.75" customHeight="1" x14ac:dyDescent="0.15">
      <c r="A207" s="722" t="s">
        <v>228</v>
      </c>
      <c r="B207" s="723"/>
      <c r="C207" s="723"/>
      <c r="D207" s="723"/>
      <c r="E207" s="723"/>
      <c r="F207" s="723"/>
      <c r="G207" s="723"/>
      <c r="H207" s="723"/>
      <c r="I207" s="723"/>
      <c r="J207" s="723"/>
      <c r="K207" s="723"/>
      <c r="L207" s="723"/>
      <c r="M207" s="723"/>
      <c r="N207" s="723"/>
      <c r="O207" s="723"/>
      <c r="P207" s="723"/>
      <c r="Q207" s="723"/>
      <c r="R207" s="723"/>
      <c r="S207" s="723"/>
      <c r="T207" s="723"/>
      <c r="U207" s="723"/>
      <c r="V207" s="723"/>
      <c r="W207" s="723"/>
      <c r="X207" s="723"/>
      <c r="Y207" s="723"/>
      <c r="Z207" s="723"/>
      <c r="AA207" s="723"/>
      <c r="AB207" s="723"/>
      <c r="AC207" s="723"/>
      <c r="AD207" s="723"/>
      <c r="AE207" s="723"/>
      <c r="AF207" s="723"/>
      <c r="AG207" s="723"/>
      <c r="AH207" s="723"/>
      <c r="AI207" s="723"/>
      <c r="AJ207" s="723"/>
      <c r="AK207" s="724"/>
      <c r="AL207" s="743" t="s">
        <v>238</v>
      </c>
      <c r="AM207" s="744"/>
      <c r="AN207" s="744"/>
      <c r="AO207" s="53" t="s">
        <v>657</v>
      </c>
      <c r="AP207" s="81"/>
      <c r="AQ207" s="81"/>
      <c r="AR207" s="81"/>
      <c r="AS207" s="81"/>
      <c r="AT207" s="81"/>
      <c r="AU207" s="81"/>
      <c r="AV207" s="81"/>
      <c r="AW207" s="81"/>
      <c r="AX207" s="91"/>
      <c r="AY207">
        <f>COUNTIF($AO$207,"☑")</f>
        <v>1</v>
      </c>
    </row>
  </sheetData>
  <sheetProtection formatRows="0"/>
  <dataConsolidate/>
  <mergeCells count="774">
    <mergeCell ref="C56:D64"/>
    <mergeCell ref="AG78:AX78"/>
    <mergeCell ref="AG68:AX68"/>
    <mergeCell ref="AD67:AF67"/>
    <mergeCell ref="J205:O205"/>
    <mergeCell ref="P205:X205"/>
    <mergeCell ref="Y205:AB205"/>
    <mergeCell ref="AL207:AN207"/>
    <mergeCell ref="G87:H87"/>
    <mergeCell ref="G88:H88"/>
    <mergeCell ref="G89:H89"/>
    <mergeCell ref="G90:H90"/>
    <mergeCell ref="J87:K87"/>
    <mergeCell ref="J88:K88"/>
    <mergeCell ref="J89:K89"/>
    <mergeCell ref="J90:K90"/>
    <mergeCell ref="AL205:AO205"/>
    <mergeCell ref="AP205:AX205"/>
    <mergeCell ref="C206:I206"/>
    <mergeCell ref="J206:O206"/>
    <mergeCell ref="P206:X206"/>
    <mergeCell ref="Y206:AB206"/>
    <mergeCell ref="AC206:AG206"/>
    <mergeCell ref="AH206:AK206"/>
    <mergeCell ref="AQ48:AT48"/>
    <mergeCell ref="AU48:AX48"/>
    <mergeCell ref="AQ49:AT49"/>
    <mergeCell ref="AU49:AX49"/>
    <mergeCell ref="G21:O21"/>
    <mergeCell ref="P21:V21"/>
    <mergeCell ref="W21:AC21"/>
    <mergeCell ref="AD21:AJ21"/>
    <mergeCell ref="AQ44:AT44"/>
    <mergeCell ref="AU44:AX44"/>
    <mergeCell ref="AQ45:AT45"/>
    <mergeCell ref="AQ46:AT46"/>
    <mergeCell ref="AU45:AX45"/>
    <mergeCell ref="AO43:AQ43"/>
    <mergeCell ref="AE44:AH44"/>
    <mergeCell ref="AI44:AL44"/>
    <mergeCell ref="AM44:AP44"/>
    <mergeCell ref="AK21:AQ21"/>
    <mergeCell ref="G48:X49"/>
    <mergeCell ref="Y48:AA48"/>
    <mergeCell ref="AB48:AD48"/>
    <mergeCell ref="Y49:AA49"/>
    <mergeCell ref="AB49:AD49"/>
    <mergeCell ref="G36:O37"/>
    <mergeCell ref="AL206:AO206"/>
    <mergeCell ref="AP206:AX206"/>
    <mergeCell ref="AL194:AO194"/>
    <mergeCell ref="AP194:AX194"/>
    <mergeCell ref="C201:I201"/>
    <mergeCell ref="J201:O201"/>
    <mergeCell ref="P201:X201"/>
    <mergeCell ref="Y201:AB201"/>
    <mergeCell ref="AC201:AG201"/>
    <mergeCell ref="AH201:AK201"/>
    <mergeCell ref="AL201:AO201"/>
    <mergeCell ref="AP201:AX201"/>
    <mergeCell ref="AP197:AX197"/>
    <mergeCell ref="C198:I198"/>
    <mergeCell ref="J198:O198"/>
    <mergeCell ref="P198:X198"/>
    <mergeCell ref="Y198:AB198"/>
    <mergeCell ref="AC198:AG198"/>
    <mergeCell ref="AH198:AK198"/>
    <mergeCell ref="AL198:AO198"/>
    <mergeCell ref="AP198:AX198"/>
    <mergeCell ref="AL190:AO190"/>
    <mergeCell ref="AP190:AX190"/>
    <mergeCell ref="C193:I193"/>
    <mergeCell ref="J193:O193"/>
    <mergeCell ref="P193:X193"/>
    <mergeCell ref="Y193:AB193"/>
    <mergeCell ref="AC193:AG193"/>
    <mergeCell ref="AH193:AK193"/>
    <mergeCell ref="AL193:AO193"/>
    <mergeCell ref="AP193:AX193"/>
    <mergeCell ref="A207:AK207"/>
    <mergeCell ref="C175:I175"/>
    <mergeCell ref="C176:I176"/>
    <mergeCell ref="C177:I177"/>
    <mergeCell ref="C178:I178"/>
    <mergeCell ref="C185:I185"/>
    <mergeCell ref="J185:O185"/>
    <mergeCell ref="P185:X185"/>
    <mergeCell ref="Y185:AB185"/>
    <mergeCell ref="AC185:AG185"/>
    <mergeCell ref="AH185:AK185"/>
    <mergeCell ref="C190:I190"/>
    <mergeCell ref="J190:O190"/>
    <mergeCell ref="P190:X190"/>
    <mergeCell ref="Y190:AB190"/>
    <mergeCell ref="AC190:AG190"/>
    <mergeCell ref="AH190:AK190"/>
    <mergeCell ref="C194:I194"/>
    <mergeCell ref="J194:O194"/>
    <mergeCell ref="P194:X194"/>
    <mergeCell ref="Y194:AB194"/>
    <mergeCell ref="AC194:AG194"/>
    <mergeCell ref="AH194:AK194"/>
    <mergeCell ref="C205:I205"/>
    <mergeCell ref="G6:AX6"/>
    <mergeCell ref="A50:F52"/>
    <mergeCell ref="G50:X50"/>
    <mergeCell ref="Y46:AA46"/>
    <mergeCell ref="AD66:AF66"/>
    <mergeCell ref="C66:AC66"/>
    <mergeCell ref="AG67:AX67"/>
    <mergeCell ref="AU61:AX61"/>
    <mergeCell ref="AM61:AP61"/>
    <mergeCell ref="AQ61:AT61"/>
    <mergeCell ref="AU46:AX46"/>
    <mergeCell ref="AQ47:AT47"/>
    <mergeCell ref="AU47:AX47"/>
    <mergeCell ref="A41:F42"/>
    <mergeCell ref="G41:AX42"/>
    <mergeCell ref="A56:B64"/>
    <mergeCell ref="AB54:AD54"/>
    <mergeCell ref="G47:X47"/>
    <mergeCell ref="Y47:AA47"/>
    <mergeCell ref="Y52:AA52"/>
    <mergeCell ref="AB52:AD52"/>
    <mergeCell ref="AB44:AD44"/>
    <mergeCell ref="G53:X53"/>
    <mergeCell ref="Y54:AA54"/>
    <mergeCell ref="A7:F7"/>
    <mergeCell ref="G7:X7"/>
    <mergeCell ref="A8:F8"/>
    <mergeCell ref="A44:F46"/>
    <mergeCell ref="G44:X44"/>
    <mergeCell ref="AB45:AD45"/>
    <mergeCell ref="AB46:AD46"/>
    <mergeCell ref="G45:X46"/>
    <mergeCell ref="Y45:AA45"/>
    <mergeCell ref="A10:F10"/>
    <mergeCell ref="I14:O14"/>
    <mergeCell ref="P36:X37"/>
    <mergeCell ref="Y36:AA37"/>
    <mergeCell ref="AB36:AD37"/>
    <mergeCell ref="I17:O17"/>
    <mergeCell ref="A34:F35"/>
    <mergeCell ref="G34:AX35"/>
    <mergeCell ref="AE8:AX8"/>
    <mergeCell ref="W16:AC16"/>
    <mergeCell ref="AR12:AX12"/>
    <mergeCell ref="G13:H18"/>
    <mergeCell ref="W13:AC13"/>
    <mergeCell ref="G31:O33"/>
    <mergeCell ref="A11:F11"/>
    <mergeCell ref="AQ52:AX52"/>
    <mergeCell ref="AQ50:AX50"/>
    <mergeCell ref="AE51:AH51"/>
    <mergeCell ref="AI51:AL51"/>
    <mergeCell ref="AB55:AD55"/>
    <mergeCell ref="AQ55:AX55"/>
    <mergeCell ref="AM51:AP51"/>
    <mergeCell ref="AM50:AP50"/>
    <mergeCell ref="AB51:AD51"/>
    <mergeCell ref="AI52:AL52"/>
    <mergeCell ref="AQ51:AX51"/>
    <mergeCell ref="Y50:AA50"/>
    <mergeCell ref="AB50:AD50"/>
    <mergeCell ref="G51:X52"/>
    <mergeCell ref="Y51:AA51"/>
    <mergeCell ref="AE55:AH55"/>
    <mergeCell ref="AE53:AH53"/>
    <mergeCell ref="AE49:AH49"/>
    <mergeCell ref="AB53:AD53"/>
    <mergeCell ref="G54:X55"/>
    <mergeCell ref="AU154:AX154"/>
    <mergeCell ref="C88:F88"/>
    <mergeCell ref="C89:F89"/>
    <mergeCell ref="C90:F90"/>
    <mergeCell ref="C86:F86"/>
    <mergeCell ref="G85:M85"/>
    <mergeCell ref="N85:AF85"/>
    <mergeCell ref="AQ54:AX54"/>
    <mergeCell ref="Y53:AA53"/>
    <mergeCell ref="Y55:AA55"/>
    <mergeCell ref="AE54:AH54"/>
    <mergeCell ref="AI54:AL54"/>
    <mergeCell ref="AM54:AP54"/>
    <mergeCell ref="N86:AF86"/>
    <mergeCell ref="J86:K86"/>
    <mergeCell ref="C87:F87"/>
    <mergeCell ref="AD76:AF76"/>
    <mergeCell ref="AG75:AX75"/>
    <mergeCell ref="AE61:AH61"/>
    <mergeCell ref="AI61:AL61"/>
    <mergeCell ref="C85:F85"/>
    <mergeCell ref="G86:H86"/>
    <mergeCell ref="N87:AF87"/>
    <mergeCell ref="N88:AF88"/>
    <mergeCell ref="A98:E98"/>
    <mergeCell ref="Y153:AB153"/>
    <mergeCell ref="A96:E96"/>
    <mergeCell ref="A91:B92"/>
    <mergeCell ref="Y154:AB154"/>
    <mergeCell ref="AH155:AT155"/>
    <mergeCell ref="A97:AX97"/>
    <mergeCell ref="A84:B90"/>
    <mergeCell ref="AD77:AF77"/>
    <mergeCell ref="A80:B83"/>
    <mergeCell ref="C80:AC80"/>
    <mergeCell ref="AG82:AX82"/>
    <mergeCell ref="AC154:AG154"/>
    <mergeCell ref="L154:X154"/>
    <mergeCell ref="AC153:AG153"/>
    <mergeCell ref="AD80:AF80"/>
    <mergeCell ref="G152:AB152"/>
    <mergeCell ref="AD84:AF84"/>
    <mergeCell ref="AG83:AX83"/>
    <mergeCell ref="C77:AC77"/>
    <mergeCell ref="A113:F151"/>
    <mergeCell ref="AG84:AX90"/>
    <mergeCell ref="C81:AC81"/>
    <mergeCell ref="AG81:AX81"/>
    <mergeCell ref="AD16:AJ16"/>
    <mergeCell ref="AR16:AX16"/>
    <mergeCell ref="AD71:AF71"/>
    <mergeCell ref="G155:K155"/>
    <mergeCell ref="L155:X155"/>
    <mergeCell ref="AH154:AT154"/>
    <mergeCell ref="Y155:AB155"/>
    <mergeCell ref="AC155:AG155"/>
    <mergeCell ref="AH153:AT153"/>
    <mergeCell ref="G154:K154"/>
    <mergeCell ref="AD73:AF73"/>
    <mergeCell ref="C84:AC84"/>
    <mergeCell ref="AD82:AF82"/>
    <mergeCell ref="G92:AX92"/>
    <mergeCell ref="G91:AX91"/>
    <mergeCell ref="C82:AC82"/>
    <mergeCell ref="N89:AF89"/>
    <mergeCell ref="N90:AF90"/>
    <mergeCell ref="A99:AX99"/>
    <mergeCell ref="E104:P104"/>
    <mergeCell ref="Q104:AB104"/>
    <mergeCell ref="AC104:AN104"/>
    <mergeCell ref="AO104:AX104"/>
    <mergeCell ref="AG112:AH112"/>
    <mergeCell ref="AD13:AJ13"/>
    <mergeCell ref="AR14:AX14"/>
    <mergeCell ref="AM60:AP60"/>
    <mergeCell ref="AQ60:AT60"/>
    <mergeCell ref="Y61:AA61"/>
    <mergeCell ref="AB61:AD61"/>
    <mergeCell ref="P12:V12"/>
    <mergeCell ref="AB33:AD33"/>
    <mergeCell ref="AD81:AF81"/>
    <mergeCell ref="E71:AC71"/>
    <mergeCell ref="E72:AC72"/>
    <mergeCell ref="AG79:AX79"/>
    <mergeCell ref="AR15:AX15"/>
    <mergeCell ref="AK15:AQ15"/>
    <mergeCell ref="Y40:AA40"/>
    <mergeCell ref="AB40:AD40"/>
    <mergeCell ref="P19:V19"/>
    <mergeCell ref="AU39:AX39"/>
    <mergeCell ref="AR20:AX20"/>
    <mergeCell ref="AD14:AJ14"/>
    <mergeCell ref="AK14:AQ14"/>
    <mergeCell ref="P13:V13"/>
    <mergeCell ref="P17:V17"/>
    <mergeCell ref="W17:AC17"/>
    <mergeCell ref="AI47:AL47"/>
    <mergeCell ref="AM47:AP47"/>
    <mergeCell ref="G4:X4"/>
    <mergeCell ref="Y4:AD4"/>
    <mergeCell ref="AE4:AP4"/>
    <mergeCell ref="AQ4:AX4"/>
    <mergeCell ref="A5:F5"/>
    <mergeCell ref="C74:AC74"/>
    <mergeCell ref="G11:AX11"/>
    <mergeCell ref="Y5:AD5"/>
    <mergeCell ref="AE5:AP5"/>
    <mergeCell ref="AQ5:AX5"/>
    <mergeCell ref="A4:F4"/>
    <mergeCell ref="A6:F6"/>
    <mergeCell ref="AK12:AQ12"/>
    <mergeCell ref="W14:AC14"/>
    <mergeCell ref="AG69:AX69"/>
    <mergeCell ref="AG74:AX74"/>
    <mergeCell ref="C67:AC67"/>
    <mergeCell ref="I16:O16"/>
    <mergeCell ref="P16:V16"/>
    <mergeCell ref="AD70:AF70"/>
    <mergeCell ref="A36:F40"/>
    <mergeCell ref="G29:O30"/>
    <mergeCell ref="C75:AC75"/>
    <mergeCell ref="AU153:AX153"/>
    <mergeCell ref="AK16:AQ16"/>
    <mergeCell ref="P31:X33"/>
    <mergeCell ref="P14:V14"/>
    <mergeCell ref="AB39:AD39"/>
    <mergeCell ref="I18:O18"/>
    <mergeCell ref="AR21:AX21"/>
    <mergeCell ref="AI53:AL53"/>
    <mergeCell ref="AM53:AP53"/>
    <mergeCell ref="C71:D72"/>
    <mergeCell ref="A53:F55"/>
    <mergeCell ref="AD69:AF69"/>
    <mergeCell ref="AQ53:AX53"/>
    <mergeCell ref="AI58:AL59"/>
    <mergeCell ref="AM58:AP59"/>
    <mergeCell ref="AU60:AX60"/>
    <mergeCell ref="AG66:AX66"/>
    <mergeCell ref="Y44:AA44"/>
    <mergeCell ref="A47:F49"/>
    <mergeCell ref="AB47:AD47"/>
    <mergeCell ref="AE46:AH46"/>
    <mergeCell ref="AI46:AL46"/>
    <mergeCell ref="AM46:AP46"/>
    <mergeCell ref="G165:K165"/>
    <mergeCell ref="L165:X165"/>
    <mergeCell ref="C76:AC76"/>
    <mergeCell ref="AD79:AF79"/>
    <mergeCell ref="AG77:AX77"/>
    <mergeCell ref="C73:AC73"/>
    <mergeCell ref="G153:K153"/>
    <mergeCell ref="L153:X153"/>
    <mergeCell ref="C68:AC68"/>
    <mergeCell ref="C69:AC69"/>
    <mergeCell ref="C70:AC70"/>
    <mergeCell ref="A95:AX95"/>
    <mergeCell ref="AG80:AX80"/>
    <mergeCell ref="AD68:AF68"/>
    <mergeCell ref="AG76:AX76"/>
    <mergeCell ref="A93:AX93"/>
    <mergeCell ref="C92:F92"/>
    <mergeCell ref="A94:AX94"/>
    <mergeCell ref="F98:AX98"/>
    <mergeCell ref="A70:B79"/>
    <mergeCell ref="C79:AC79"/>
    <mergeCell ref="A101:AX101"/>
    <mergeCell ref="AD83:AF83"/>
    <mergeCell ref="A100:AX100"/>
    <mergeCell ref="G5:L5"/>
    <mergeCell ref="M5:R5"/>
    <mergeCell ref="S5:X5"/>
    <mergeCell ref="Y8:AD8"/>
    <mergeCell ref="AC165:AG165"/>
    <mergeCell ref="G38:O40"/>
    <mergeCell ref="P38:X40"/>
    <mergeCell ref="Y38:AA38"/>
    <mergeCell ref="E62:AX62"/>
    <mergeCell ref="E63:AX64"/>
    <mergeCell ref="C91:F91"/>
    <mergeCell ref="AE40:AH40"/>
    <mergeCell ref="AI40:AL40"/>
    <mergeCell ref="AM40:AP40"/>
    <mergeCell ref="AQ40:AT40"/>
    <mergeCell ref="AU40:AX40"/>
    <mergeCell ref="AI55:AL55"/>
    <mergeCell ref="AM39:AP39"/>
    <mergeCell ref="AM55:AP55"/>
    <mergeCell ref="G156:K156"/>
    <mergeCell ref="L156:X156"/>
    <mergeCell ref="Y156:AB156"/>
    <mergeCell ref="AC156:AG156"/>
    <mergeCell ref="AH156:AT156"/>
    <mergeCell ref="A9:F9"/>
    <mergeCell ref="G9:AX9"/>
    <mergeCell ref="I15:O15"/>
    <mergeCell ref="P15:V15"/>
    <mergeCell ref="W15:AC15"/>
    <mergeCell ref="Y29:AA30"/>
    <mergeCell ref="Y31:AA31"/>
    <mergeCell ref="Y32:AA32"/>
    <mergeCell ref="P29:X30"/>
    <mergeCell ref="AB29:AD30"/>
    <mergeCell ref="AB31:AD31"/>
    <mergeCell ref="AD20:AJ20"/>
    <mergeCell ref="AD19:AJ19"/>
    <mergeCell ref="AD15:AJ15"/>
    <mergeCell ref="A12:F21"/>
    <mergeCell ref="I13:O13"/>
    <mergeCell ref="AQ29:AT29"/>
    <mergeCell ref="G10:AX10"/>
    <mergeCell ref="G12:O12"/>
    <mergeCell ref="AD12:AJ12"/>
    <mergeCell ref="W12:AC12"/>
    <mergeCell ref="AK20:AQ20"/>
    <mergeCell ref="A29:F33"/>
    <mergeCell ref="AQ31:AT31"/>
    <mergeCell ref="AB32:AD32"/>
    <mergeCell ref="AG73:AX73"/>
    <mergeCell ref="A67:B69"/>
    <mergeCell ref="G20:O20"/>
    <mergeCell ref="P20:V20"/>
    <mergeCell ref="W20:AC20"/>
    <mergeCell ref="AH164:AT164"/>
    <mergeCell ref="AB38:AD38"/>
    <mergeCell ref="Y39:AA39"/>
    <mergeCell ref="AG70:AX72"/>
    <mergeCell ref="G58:X59"/>
    <mergeCell ref="AC158:AG158"/>
    <mergeCell ref="AH158:AT158"/>
    <mergeCell ref="AU158:AX158"/>
    <mergeCell ref="AD72:AF72"/>
    <mergeCell ref="AD74:AF74"/>
    <mergeCell ref="AU156:AX156"/>
    <mergeCell ref="AU155:AX155"/>
    <mergeCell ref="AC152:AX152"/>
    <mergeCell ref="AD75:AF75"/>
    <mergeCell ref="C83:AC83"/>
    <mergeCell ref="F96:AX96"/>
    <mergeCell ref="AU159:AX159"/>
    <mergeCell ref="G161:K161"/>
    <mergeCell ref="AE52:AH52"/>
    <mergeCell ref="AI50:AL50"/>
    <mergeCell ref="AM52:AP52"/>
    <mergeCell ref="G162:AB162"/>
    <mergeCell ref="AC162:AX162"/>
    <mergeCell ref="G163:K163"/>
    <mergeCell ref="AH176:AK176"/>
    <mergeCell ref="AL176:AO176"/>
    <mergeCell ref="AC157:AX157"/>
    <mergeCell ref="G158:K158"/>
    <mergeCell ref="L158:X158"/>
    <mergeCell ref="G160:K160"/>
    <mergeCell ref="L160:X160"/>
    <mergeCell ref="Y160:AB160"/>
    <mergeCell ref="AC160:AG160"/>
    <mergeCell ref="AH160:AT160"/>
    <mergeCell ref="AU160:AX160"/>
    <mergeCell ref="G159:K159"/>
    <mergeCell ref="AU161:AX161"/>
    <mergeCell ref="AU163:AX163"/>
    <mergeCell ref="AU164:AX164"/>
    <mergeCell ref="G157:AB157"/>
    <mergeCell ref="Y168:AB168"/>
    <mergeCell ref="Y165:AB165"/>
    <mergeCell ref="G167:K167"/>
    <mergeCell ref="L167:X167"/>
    <mergeCell ref="Y167:AB167"/>
    <mergeCell ref="AH175:AK175"/>
    <mergeCell ref="AL175:AO175"/>
    <mergeCell ref="J174:O174"/>
    <mergeCell ref="J178:O178"/>
    <mergeCell ref="Y158:AB158"/>
    <mergeCell ref="L168:X168"/>
    <mergeCell ref="AC167:AG167"/>
    <mergeCell ref="AH167:AT167"/>
    <mergeCell ref="G168:K168"/>
    <mergeCell ref="L161:X161"/>
    <mergeCell ref="Y161:AB161"/>
    <mergeCell ref="AC161:AG161"/>
    <mergeCell ref="AH161:AT161"/>
    <mergeCell ref="L163:X163"/>
    <mergeCell ref="Y163:AB163"/>
    <mergeCell ref="AC163:AG163"/>
    <mergeCell ref="AH163:AT163"/>
    <mergeCell ref="G164:K164"/>
    <mergeCell ref="L164:X164"/>
    <mergeCell ref="Y164:AB164"/>
    <mergeCell ref="AC164:AG164"/>
    <mergeCell ref="AP178:AX178"/>
    <mergeCell ref="AH174:AK174"/>
    <mergeCell ref="AL174:AO174"/>
    <mergeCell ref="AC168:AG168"/>
    <mergeCell ref="AH168:AT168"/>
    <mergeCell ref="AU168:AX168"/>
    <mergeCell ref="AP176:AX176"/>
    <mergeCell ref="AP177:AX177"/>
    <mergeCell ref="P175:X175"/>
    <mergeCell ref="P176:X176"/>
    <mergeCell ref="P177:X177"/>
    <mergeCell ref="P178:X178"/>
    <mergeCell ref="AH178:AK178"/>
    <mergeCell ref="AC174:AG174"/>
    <mergeCell ref="AC175:AG175"/>
    <mergeCell ref="A170:AK170"/>
    <mergeCell ref="A176:B176"/>
    <mergeCell ref="A177:B177"/>
    <mergeCell ref="A178:B178"/>
    <mergeCell ref="A152:F169"/>
    <mergeCell ref="AL170:AN170"/>
    <mergeCell ref="A175:B175"/>
    <mergeCell ref="A174:B174"/>
    <mergeCell ref="AH165:AT165"/>
    <mergeCell ref="A182:B182"/>
    <mergeCell ref="C181:I181"/>
    <mergeCell ref="J181:O181"/>
    <mergeCell ref="P181:X181"/>
    <mergeCell ref="Y181:AB181"/>
    <mergeCell ref="AC181:AG181"/>
    <mergeCell ref="AH181:AK181"/>
    <mergeCell ref="AL181:AO181"/>
    <mergeCell ref="C182:I182"/>
    <mergeCell ref="J182:O182"/>
    <mergeCell ref="P182:X182"/>
    <mergeCell ref="Y182:AB182"/>
    <mergeCell ref="AC182:AG182"/>
    <mergeCell ref="AH182:AK182"/>
    <mergeCell ref="AL182:AO182"/>
    <mergeCell ref="A181:B181"/>
    <mergeCell ref="A185:B185"/>
    <mergeCell ref="A186:B186"/>
    <mergeCell ref="C186:I186"/>
    <mergeCell ref="J186:O186"/>
    <mergeCell ref="P186:X186"/>
    <mergeCell ref="Y186:AB186"/>
    <mergeCell ref="AC186:AG186"/>
    <mergeCell ref="AH186:AK186"/>
    <mergeCell ref="AL186:AO186"/>
    <mergeCell ref="AL185:AO185"/>
    <mergeCell ref="A194:B194"/>
    <mergeCell ref="A193:B193"/>
    <mergeCell ref="A189:B189"/>
    <mergeCell ref="A190:B190"/>
    <mergeCell ref="C189:I189"/>
    <mergeCell ref="J189:O189"/>
    <mergeCell ref="P189:X189"/>
    <mergeCell ref="Y189:AB189"/>
    <mergeCell ref="AC189:AG189"/>
    <mergeCell ref="A205:B205"/>
    <mergeCell ref="A206:B206"/>
    <mergeCell ref="A202:B202"/>
    <mergeCell ref="C202:I202"/>
    <mergeCell ref="J202:O202"/>
    <mergeCell ref="P202:X202"/>
    <mergeCell ref="Y202:AB202"/>
    <mergeCell ref="AC202:AG202"/>
    <mergeCell ref="AH202:AK202"/>
    <mergeCell ref="AC205:AG205"/>
    <mergeCell ref="AH205:AK205"/>
    <mergeCell ref="A201:B201"/>
    <mergeCell ref="A197:B197"/>
    <mergeCell ref="A198:B198"/>
    <mergeCell ref="C197:I197"/>
    <mergeCell ref="J197:O197"/>
    <mergeCell ref="P197:X197"/>
    <mergeCell ref="Y197:AB197"/>
    <mergeCell ref="AC197:AG197"/>
    <mergeCell ref="AH197:AK197"/>
    <mergeCell ref="W23:AC23"/>
    <mergeCell ref="W24:AC24"/>
    <mergeCell ref="AE48:AH48"/>
    <mergeCell ref="AI48:AL48"/>
    <mergeCell ref="AM48:AP48"/>
    <mergeCell ref="AE45:AH45"/>
    <mergeCell ref="AI45:AL45"/>
    <mergeCell ref="AM45:AP45"/>
    <mergeCell ref="AL202:AO202"/>
    <mergeCell ref="AP202:AX202"/>
    <mergeCell ref="AL197:AO197"/>
    <mergeCell ref="AH189:AK189"/>
    <mergeCell ref="AL189:AO189"/>
    <mergeCell ref="AP189:AX189"/>
    <mergeCell ref="AP186:AX186"/>
    <mergeCell ref="AP185:AX185"/>
    <mergeCell ref="AP181:AX181"/>
    <mergeCell ref="AP182:AX182"/>
    <mergeCell ref="AH177:AK177"/>
    <mergeCell ref="AL177:AO177"/>
    <mergeCell ref="AP174:AX174"/>
    <mergeCell ref="AQ59:AR59"/>
    <mergeCell ref="AU59:AV59"/>
    <mergeCell ref="AP175:AX175"/>
    <mergeCell ref="AE39:AH39"/>
    <mergeCell ref="AI39:AL39"/>
    <mergeCell ref="G57:AX57"/>
    <mergeCell ref="AD17:AJ17"/>
    <mergeCell ref="AK17:AQ17"/>
    <mergeCell ref="AR17:AX17"/>
    <mergeCell ref="AK13:AQ13"/>
    <mergeCell ref="AR13:AX13"/>
    <mergeCell ref="Y7:AD7"/>
    <mergeCell ref="Y33:AA33"/>
    <mergeCell ref="AE31:AH31"/>
    <mergeCell ref="AQ30:AR30"/>
    <mergeCell ref="AE32:AH32"/>
    <mergeCell ref="AS30:AT30"/>
    <mergeCell ref="AU31:AX31"/>
    <mergeCell ref="AU32:AX32"/>
    <mergeCell ref="AU33:AX33"/>
    <mergeCell ref="AK19:AQ19"/>
    <mergeCell ref="W18:AC18"/>
    <mergeCell ref="AD18:AJ18"/>
    <mergeCell ref="AK18:AQ18"/>
    <mergeCell ref="AR18:AX18"/>
    <mergeCell ref="AR19:AX19"/>
    <mergeCell ref="W19:AC19"/>
    <mergeCell ref="AE36:AH37"/>
    <mergeCell ref="AI36:AL37"/>
    <mergeCell ref="AM36:AP37"/>
    <mergeCell ref="AQ36:AT36"/>
    <mergeCell ref="AU36:AX36"/>
    <mergeCell ref="AQ37:AR37"/>
    <mergeCell ref="AS37:AT37"/>
    <mergeCell ref="AE38:AH38"/>
    <mergeCell ref="AI38:AL38"/>
    <mergeCell ref="AM38:AP38"/>
    <mergeCell ref="AQ38:AT38"/>
    <mergeCell ref="AU38:AX38"/>
    <mergeCell ref="G169:K169"/>
    <mergeCell ref="L169:X169"/>
    <mergeCell ref="Y169:AB169"/>
    <mergeCell ref="A104:D104"/>
    <mergeCell ref="AQ58:AT58"/>
    <mergeCell ref="AU58:AX58"/>
    <mergeCell ref="AE50:AH50"/>
    <mergeCell ref="AE58:AH59"/>
    <mergeCell ref="AE47:AH47"/>
    <mergeCell ref="AI49:AL49"/>
    <mergeCell ref="AM49:AP49"/>
    <mergeCell ref="L159:X159"/>
    <mergeCell ref="Y159:AB159"/>
    <mergeCell ref="AC159:AG159"/>
    <mergeCell ref="AH159:AT159"/>
    <mergeCell ref="AC169:AG169"/>
    <mergeCell ref="AH169:AT169"/>
    <mergeCell ref="AU169:AX169"/>
    <mergeCell ref="AI60:AL60"/>
    <mergeCell ref="A65:AX65"/>
    <mergeCell ref="AU165:AX165"/>
    <mergeCell ref="AU167:AX167"/>
    <mergeCell ref="G166:AB166"/>
    <mergeCell ref="AC166:AX166"/>
    <mergeCell ref="Y176:AB176"/>
    <mergeCell ref="Y177:AB177"/>
    <mergeCell ref="Y178:AB178"/>
    <mergeCell ref="AC176:AG176"/>
    <mergeCell ref="AC177:AG177"/>
    <mergeCell ref="AC178:AG178"/>
    <mergeCell ref="AL178:AO178"/>
    <mergeCell ref="Y174:AB174"/>
    <mergeCell ref="C174:I174"/>
    <mergeCell ref="P174:X174"/>
    <mergeCell ref="J176:O176"/>
    <mergeCell ref="J175:O175"/>
    <mergeCell ref="Y175:AB175"/>
    <mergeCell ref="J177:O17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E7:AX7"/>
    <mergeCell ref="AW2:AX2"/>
    <mergeCell ref="A3:AH3"/>
    <mergeCell ref="AJ3:AW3"/>
    <mergeCell ref="G19:O19"/>
    <mergeCell ref="P18:V18"/>
    <mergeCell ref="A106:D106"/>
    <mergeCell ref="A112:D112"/>
    <mergeCell ref="E112:G112"/>
    <mergeCell ref="I112:J112"/>
    <mergeCell ref="L112:M112"/>
    <mergeCell ref="Q112:S112"/>
    <mergeCell ref="U112:V112"/>
    <mergeCell ref="X112:Y112"/>
    <mergeCell ref="AC112:AE112"/>
    <mergeCell ref="E106:P106"/>
    <mergeCell ref="Q106:AB106"/>
    <mergeCell ref="AC106:AN106"/>
    <mergeCell ref="A108:D108"/>
    <mergeCell ref="O112:P112"/>
    <mergeCell ref="AA112:AB112"/>
    <mergeCell ref="AM112:AN112"/>
    <mergeCell ref="E107:P107"/>
    <mergeCell ref="Q107:AB107"/>
    <mergeCell ref="AC107:AN107"/>
    <mergeCell ref="AJ112:AK112"/>
    <mergeCell ref="A107:D107"/>
    <mergeCell ref="C78:AC78"/>
    <mergeCell ref="AD78:AF78"/>
    <mergeCell ref="W27:AC27"/>
    <mergeCell ref="G60:X61"/>
    <mergeCell ref="E57:F57"/>
    <mergeCell ref="A102:D102"/>
    <mergeCell ref="E102:P102"/>
    <mergeCell ref="Q102:AB102"/>
    <mergeCell ref="AC102:AN102"/>
    <mergeCell ref="A43:AN43"/>
    <mergeCell ref="E56:F56"/>
    <mergeCell ref="G56:AX56"/>
    <mergeCell ref="E58:F61"/>
    <mergeCell ref="Y60:AA60"/>
    <mergeCell ref="AB60:AD60"/>
    <mergeCell ref="AE60:AH60"/>
    <mergeCell ref="Y58:AA59"/>
    <mergeCell ref="AB58:AD59"/>
    <mergeCell ref="AW59:AX59"/>
    <mergeCell ref="AS59:AT59"/>
    <mergeCell ref="AW30:AX30"/>
    <mergeCell ref="AU30:AV30"/>
    <mergeCell ref="AU37:AV37"/>
    <mergeCell ref="AW37:AX37"/>
    <mergeCell ref="AO102:AX102"/>
    <mergeCell ref="A103:D103"/>
    <mergeCell ref="E103:P103"/>
    <mergeCell ref="Q103:AB103"/>
    <mergeCell ref="AC103:AN103"/>
    <mergeCell ref="AO103:AX103"/>
    <mergeCell ref="A105:D105"/>
    <mergeCell ref="E105:P105"/>
    <mergeCell ref="Q105:AB105"/>
    <mergeCell ref="AC105:AN105"/>
    <mergeCell ref="AO105:AX105"/>
    <mergeCell ref="AO106:AX106"/>
    <mergeCell ref="AS43:AX43"/>
    <mergeCell ref="G22:O22"/>
    <mergeCell ref="G23:O23"/>
    <mergeCell ref="G24:O24"/>
    <mergeCell ref="G25:O25"/>
    <mergeCell ref="A22:F28"/>
    <mergeCell ref="AD22:AX22"/>
    <mergeCell ref="AD23:AX28"/>
    <mergeCell ref="W22:AC22"/>
    <mergeCell ref="AQ39:AT39"/>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U111:V111"/>
    <mergeCell ref="AU111:AV111"/>
    <mergeCell ref="AO107:AX107"/>
    <mergeCell ref="E108:P108"/>
    <mergeCell ref="Q108:AB108"/>
    <mergeCell ref="AC108:AN108"/>
    <mergeCell ref="AO108:AX108"/>
    <mergeCell ref="X111:Y111"/>
    <mergeCell ref="AA111:AB111"/>
    <mergeCell ref="AC111:AE111"/>
    <mergeCell ref="AG111:AH111"/>
    <mergeCell ref="AJ111:AK111"/>
    <mergeCell ref="AM111:AN111"/>
    <mergeCell ref="AO111:AP111"/>
    <mergeCell ref="AR111:AS111"/>
  </mergeCells>
  <phoneticPr fontId="9"/>
  <conditionalFormatting sqref="P14:AQ14">
    <cfRule type="expression" dxfId="273" priority="14109">
      <formula>IF(RIGHT(TEXT(P14,"0.#"),1)=".",FALSE,TRUE)</formula>
    </cfRule>
    <cfRule type="expression" dxfId="272" priority="14110">
      <formula>IF(RIGHT(TEXT(P14,"0.#"),1)=".",TRUE,FALSE)</formula>
    </cfRule>
  </conditionalFormatting>
  <conditionalFormatting sqref="AE31">
    <cfRule type="expression" dxfId="271" priority="14099">
      <formula>IF(RIGHT(TEXT(AE31,"0.#"),1)=".",FALSE,TRUE)</formula>
    </cfRule>
    <cfRule type="expression" dxfId="270" priority="14100">
      <formula>IF(RIGHT(TEXT(AE31,"0.#"),1)=".",TRUE,FALSE)</formula>
    </cfRule>
  </conditionalFormatting>
  <conditionalFormatting sqref="P18:AX18">
    <cfRule type="expression" dxfId="269" priority="13985">
      <formula>IF(RIGHT(TEXT(P18,"0.#"),1)=".",FALSE,TRUE)</formula>
    </cfRule>
    <cfRule type="expression" dxfId="268" priority="13986">
      <formula>IF(RIGHT(TEXT(P18,"0.#"),1)=".",TRUE,FALSE)</formula>
    </cfRule>
  </conditionalFormatting>
  <conditionalFormatting sqref="Y155">
    <cfRule type="expression" dxfId="267" priority="13981">
      <formula>IF(RIGHT(TEXT(Y155,"0.#"),1)=".",FALSE,TRUE)</formula>
    </cfRule>
    <cfRule type="expression" dxfId="266" priority="13982">
      <formula>IF(RIGHT(TEXT(Y155,"0.#"),1)=".",TRUE,FALSE)</formula>
    </cfRule>
  </conditionalFormatting>
  <conditionalFormatting sqref="Y156">
    <cfRule type="expression" dxfId="265" priority="13977">
      <formula>IF(RIGHT(TEXT(Y156,"0.#"),1)=".",FALSE,TRUE)</formula>
    </cfRule>
    <cfRule type="expression" dxfId="264" priority="13978">
      <formula>IF(RIGHT(TEXT(Y156,"0.#"),1)=".",TRUE,FALSE)</formula>
    </cfRule>
  </conditionalFormatting>
  <conditionalFormatting sqref="Y168 Y164 Y159">
    <cfRule type="expression" dxfId="263" priority="13759">
      <formula>IF(RIGHT(TEXT(Y159,"0.#"),1)=".",FALSE,TRUE)</formula>
    </cfRule>
    <cfRule type="expression" dxfId="262" priority="13760">
      <formula>IF(RIGHT(TEXT(Y159,"0.#"),1)=".",TRUE,FALSE)</formula>
    </cfRule>
  </conditionalFormatting>
  <conditionalFormatting sqref="P15:AQ17 P13:AQ13">
    <cfRule type="expression" dxfId="261" priority="13807">
      <formula>IF(RIGHT(TEXT(P13,"0.#"),1)=".",FALSE,TRUE)</formula>
    </cfRule>
    <cfRule type="expression" dxfId="260" priority="13808">
      <formula>IF(RIGHT(TEXT(P13,"0.#"),1)=".",TRUE,FALSE)</formula>
    </cfRule>
  </conditionalFormatting>
  <conditionalFormatting sqref="P19:AJ19">
    <cfRule type="expression" dxfId="259" priority="13805">
      <formula>IF(RIGHT(TEXT(P19,"0.#"),1)=".",FALSE,TRUE)</formula>
    </cfRule>
    <cfRule type="expression" dxfId="258" priority="13806">
      <formula>IF(RIGHT(TEXT(P19,"0.#"),1)=".",TRUE,FALSE)</formula>
    </cfRule>
  </conditionalFormatting>
  <conditionalFormatting sqref="AE45 AQ45">
    <cfRule type="expression" dxfId="257" priority="13797">
      <formula>IF(RIGHT(TEXT(AE45,"0.#"),1)=".",FALSE,TRUE)</formula>
    </cfRule>
    <cfRule type="expression" dxfId="256" priority="13798">
      <formula>IF(RIGHT(TEXT(AE45,"0.#"),1)=".",TRUE,FALSE)</formula>
    </cfRule>
  </conditionalFormatting>
  <conditionalFormatting sqref="Y154">
    <cfRule type="expression" dxfId="255" priority="13783">
      <formula>IF(RIGHT(TEXT(Y154,"0.#"),1)=".",FALSE,TRUE)</formula>
    </cfRule>
    <cfRule type="expression" dxfId="254" priority="13784">
      <formula>IF(RIGHT(TEXT(Y154,"0.#"),1)=".",TRUE,FALSE)</formula>
    </cfRule>
  </conditionalFormatting>
  <conditionalFormatting sqref="AU155">
    <cfRule type="expression" dxfId="253" priority="13781">
      <formula>IF(RIGHT(TEXT(AU155,"0.#"),1)=".",FALSE,TRUE)</formula>
    </cfRule>
    <cfRule type="expression" dxfId="252" priority="13782">
      <formula>IF(RIGHT(TEXT(AU155,"0.#"),1)=".",TRUE,FALSE)</formula>
    </cfRule>
  </conditionalFormatting>
  <conditionalFormatting sqref="AU156">
    <cfRule type="expression" dxfId="251" priority="13779">
      <formula>IF(RIGHT(TEXT(AU156,"0.#"),1)=".",FALSE,TRUE)</formula>
    </cfRule>
    <cfRule type="expression" dxfId="250" priority="13780">
      <formula>IF(RIGHT(TEXT(AU156,"0.#"),1)=".",TRUE,FALSE)</formula>
    </cfRule>
  </conditionalFormatting>
  <conditionalFormatting sqref="AU154">
    <cfRule type="expression" dxfId="249" priority="13777">
      <formula>IF(RIGHT(TEXT(AU154,"0.#"),1)=".",FALSE,TRUE)</formula>
    </cfRule>
    <cfRule type="expression" dxfId="248" priority="13778">
      <formula>IF(RIGHT(TEXT(AU154,"0.#"),1)=".",TRUE,FALSE)</formula>
    </cfRule>
  </conditionalFormatting>
  <conditionalFormatting sqref="Y160">
    <cfRule type="expression" dxfId="247" priority="13763">
      <formula>IF(RIGHT(TEXT(Y160,"0.#"),1)=".",FALSE,TRUE)</formula>
    </cfRule>
    <cfRule type="expression" dxfId="246" priority="13764">
      <formula>IF(RIGHT(TEXT(Y160,"0.#"),1)=".",TRUE,FALSE)</formula>
    </cfRule>
  </conditionalFormatting>
  <conditionalFormatting sqref="Y169 Y165 Y161">
    <cfRule type="expression" dxfId="245" priority="13761">
      <formula>IF(RIGHT(TEXT(Y161,"0.#"),1)=".",FALSE,TRUE)</formula>
    </cfRule>
    <cfRule type="expression" dxfId="244" priority="13762">
      <formula>IF(RIGHT(TEXT(Y161,"0.#"),1)=".",TRUE,FALSE)</formula>
    </cfRule>
  </conditionalFormatting>
  <conditionalFormatting sqref="AU160">
    <cfRule type="expression" dxfId="243" priority="13757">
      <formula>IF(RIGHT(TEXT(AU160,"0.#"),1)=".",FALSE,TRUE)</formula>
    </cfRule>
    <cfRule type="expression" dxfId="242" priority="13758">
      <formula>IF(RIGHT(TEXT(AU160,"0.#"),1)=".",TRUE,FALSE)</formula>
    </cfRule>
  </conditionalFormatting>
  <conditionalFormatting sqref="AU169 AU165 AU161">
    <cfRule type="expression" dxfId="241" priority="13755">
      <formula>IF(RIGHT(TEXT(AU161,"0.#"),1)=".",FALSE,TRUE)</formula>
    </cfRule>
    <cfRule type="expression" dxfId="240" priority="13756">
      <formula>IF(RIGHT(TEXT(AU161,"0.#"),1)=".",TRUE,FALSE)</formula>
    </cfRule>
  </conditionalFormatting>
  <conditionalFormatting sqref="AU168 AU164 AU159">
    <cfRule type="expression" dxfId="239" priority="13753">
      <formula>IF(RIGHT(TEXT(AU159,"0.#"),1)=".",FALSE,TRUE)</formula>
    </cfRule>
    <cfRule type="expression" dxfId="238" priority="13754">
      <formula>IF(RIGHT(TEXT(AU159,"0.#"),1)=".",TRUE,FALSE)</formula>
    </cfRule>
  </conditionalFormatting>
  <conditionalFormatting sqref="AE32">
    <cfRule type="expression" dxfId="237" priority="13567">
      <formula>IF(RIGHT(TEXT(AE32,"0.#"),1)=".",FALSE,TRUE)</formula>
    </cfRule>
    <cfRule type="expression" dxfId="236" priority="13568">
      <formula>IF(RIGHT(TEXT(AE32,"0.#"),1)=".",TRUE,FALSE)</formula>
    </cfRule>
  </conditionalFormatting>
  <conditionalFormatting sqref="AE33">
    <cfRule type="expression" dxfId="235" priority="13565">
      <formula>IF(RIGHT(TEXT(AE33,"0.#"),1)=".",FALSE,TRUE)</formula>
    </cfRule>
    <cfRule type="expression" dxfId="234" priority="13566">
      <formula>IF(RIGHT(TEXT(AE33,"0.#"),1)=".",TRUE,FALSE)</formula>
    </cfRule>
  </conditionalFormatting>
  <conditionalFormatting sqref="AI33">
    <cfRule type="expression" dxfId="233" priority="13563">
      <formula>IF(RIGHT(TEXT(AI33,"0.#"),1)=".",FALSE,TRUE)</formula>
    </cfRule>
    <cfRule type="expression" dxfId="232" priority="13564">
      <formula>IF(RIGHT(TEXT(AI33,"0.#"),1)=".",TRUE,FALSE)</formula>
    </cfRule>
  </conditionalFormatting>
  <conditionalFormatting sqref="AI32">
    <cfRule type="expression" dxfId="231" priority="13561">
      <formula>IF(RIGHT(TEXT(AI32,"0.#"),1)=".",FALSE,TRUE)</formula>
    </cfRule>
    <cfRule type="expression" dxfId="230" priority="13562">
      <formula>IF(RIGHT(TEXT(AI32,"0.#"),1)=".",TRUE,FALSE)</formula>
    </cfRule>
  </conditionalFormatting>
  <conditionalFormatting sqref="AI31">
    <cfRule type="expression" dxfId="229" priority="13559">
      <formula>IF(RIGHT(TEXT(AI31,"0.#"),1)=".",FALSE,TRUE)</formula>
    </cfRule>
    <cfRule type="expression" dxfId="228" priority="13560">
      <formula>IF(RIGHT(TEXT(AI31,"0.#"),1)=".",TRUE,FALSE)</formula>
    </cfRule>
  </conditionalFormatting>
  <conditionalFormatting sqref="AM31">
    <cfRule type="expression" dxfId="227" priority="13557">
      <formula>IF(RIGHT(TEXT(AM31,"0.#"),1)=".",FALSE,TRUE)</formula>
    </cfRule>
    <cfRule type="expression" dxfId="226" priority="13558">
      <formula>IF(RIGHT(TEXT(AM31,"0.#"),1)=".",TRUE,FALSE)</formula>
    </cfRule>
  </conditionalFormatting>
  <conditionalFormatting sqref="AI45">
    <cfRule type="expression" dxfId="225" priority="13329">
      <formula>IF(RIGHT(TEXT(AI45,"0.#"),1)=".",FALSE,TRUE)</formula>
    </cfRule>
    <cfRule type="expression" dxfId="224" priority="13330">
      <formula>IF(RIGHT(TEXT(AI45,"0.#"),1)=".",TRUE,FALSE)</formula>
    </cfRule>
  </conditionalFormatting>
  <conditionalFormatting sqref="AM45">
    <cfRule type="expression" dxfId="223" priority="13327">
      <formula>IF(RIGHT(TEXT(AM45,"0.#"),1)=".",FALSE,TRUE)</formula>
    </cfRule>
    <cfRule type="expression" dxfId="222" priority="13328">
      <formula>IF(RIGHT(TEXT(AM45,"0.#"),1)=".",TRUE,FALSE)</formula>
    </cfRule>
  </conditionalFormatting>
  <conditionalFormatting sqref="AE46">
    <cfRule type="expression" dxfId="221" priority="13325">
      <formula>IF(RIGHT(TEXT(AE46,"0.#"),1)=".",FALSE,TRUE)</formula>
    </cfRule>
    <cfRule type="expression" dxfId="220" priority="13326">
      <formula>IF(RIGHT(TEXT(AE46,"0.#"),1)=".",TRUE,FALSE)</formula>
    </cfRule>
  </conditionalFormatting>
  <conditionalFormatting sqref="AI46">
    <cfRule type="expression" dxfId="219" priority="13323">
      <formula>IF(RIGHT(TEXT(AI46,"0.#"),1)=".",FALSE,TRUE)</formula>
    </cfRule>
    <cfRule type="expression" dxfId="218" priority="13324">
      <formula>IF(RIGHT(TEXT(AI46,"0.#"),1)=".",TRUE,FALSE)</formula>
    </cfRule>
  </conditionalFormatting>
  <conditionalFormatting sqref="AM46">
    <cfRule type="expression" dxfId="217" priority="13321">
      <formula>IF(RIGHT(TEXT(AM46,"0.#"),1)=".",FALSE,TRUE)</formula>
    </cfRule>
    <cfRule type="expression" dxfId="216" priority="13322">
      <formula>IF(RIGHT(TEXT(AM46,"0.#"),1)=".",TRUE,FALSE)</formula>
    </cfRule>
  </conditionalFormatting>
  <conditionalFormatting sqref="AQ51">
    <cfRule type="expression" dxfId="215" priority="13261">
      <formula>IF(RIGHT(TEXT(AQ51,"0.#"),1)=".",FALSE,TRUE)</formula>
    </cfRule>
    <cfRule type="expression" dxfId="214" priority="13262">
      <formula>IF(RIGHT(TEXT(AQ51,"0.#"),1)=".",TRUE,FALSE)</formula>
    </cfRule>
  </conditionalFormatting>
  <conditionalFormatting sqref="AM51">
    <cfRule type="expression" dxfId="213" priority="13257">
      <formula>IF(RIGHT(TEXT(AM51,"0.#"),1)=".",FALSE,TRUE)</formula>
    </cfRule>
    <cfRule type="expression" dxfId="212" priority="13258">
      <formula>IF(RIGHT(TEXT(AM51,"0.#"),1)=".",TRUE,FALSE)</formula>
    </cfRule>
  </conditionalFormatting>
  <conditionalFormatting sqref="AM52">
    <cfRule type="expression" dxfId="211" priority="13255">
      <formula>IF(RIGHT(TEXT(AM52,"0.#"),1)=".",FALSE,TRUE)</formula>
    </cfRule>
    <cfRule type="expression" dxfId="210" priority="13256">
      <formula>IF(RIGHT(TEXT(AM52,"0.#"),1)=".",TRUE,FALSE)</formula>
    </cfRule>
  </conditionalFormatting>
  <conditionalFormatting sqref="AQ52">
    <cfRule type="expression" dxfId="209" priority="13249">
      <formula>IF(RIGHT(TEXT(AQ52,"0.#"),1)=".",FALSE,TRUE)</formula>
    </cfRule>
    <cfRule type="expression" dxfId="208" priority="13250">
      <formula>IF(RIGHT(TEXT(AQ52,"0.#"),1)=".",TRUE,FALSE)</formula>
    </cfRule>
  </conditionalFormatting>
  <conditionalFormatting sqref="AQ54">
    <cfRule type="expression" dxfId="207" priority="13247">
      <formula>IF(RIGHT(TEXT(AQ54,"0.#"),1)=".",FALSE,TRUE)</formula>
    </cfRule>
    <cfRule type="expression" dxfId="206" priority="13248">
      <formula>IF(RIGHT(TEXT(AQ54,"0.#"),1)=".",TRUE,FALSE)</formula>
    </cfRule>
  </conditionalFormatting>
  <conditionalFormatting sqref="AQ55">
    <cfRule type="expression" dxfId="205" priority="13235">
      <formula>IF(RIGHT(TEXT(AQ55,"0.#"),1)=".",FALSE,TRUE)</formula>
    </cfRule>
    <cfRule type="expression" dxfId="204" priority="13236">
      <formula>IF(RIGHT(TEXT(AQ55,"0.#"),1)=".",TRUE,FALSE)</formula>
    </cfRule>
  </conditionalFormatting>
  <conditionalFormatting sqref="AE60:AE61 AI60:AI61 AM60">
    <cfRule type="expression" dxfId="203" priority="13161">
      <formula>IF(RIGHT(TEXT(AE60,"0.#"),1)=".",FALSE,TRUE)</formula>
    </cfRule>
    <cfRule type="expression" dxfId="202" priority="13162">
      <formula>IF(RIGHT(TEXT(AE60,"0.#"),1)=".",TRUE,FALSE)</formula>
    </cfRule>
  </conditionalFormatting>
  <conditionalFormatting sqref="Y177:Y178">
    <cfRule type="expression" dxfId="201" priority="3059">
      <formula>IF(RIGHT(TEXT(Y177,"0.#"),1)=".",FALSE,TRUE)</formula>
    </cfRule>
    <cfRule type="expression" dxfId="200" priority="3060">
      <formula>IF(RIGHT(TEXT(Y177,"0.#"),1)=".",TRUE,FALSE)</formula>
    </cfRule>
  </conditionalFormatting>
  <conditionalFormatting sqref="Y176">
    <cfRule type="expression" dxfId="199" priority="2915">
      <formula>IF(RIGHT(TEXT(Y176,"0.#"),1)=".",FALSE,TRUE)</formula>
    </cfRule>
    <cfRule type="expression" dxfId="198" priority="2916">
      <formula>IF(RIGHT(TEXT(Y176,"0.#"),1)=".",TRUE,FALSE)</formula>
    </cfRule>
  </conditionalFormatting>
  <conditionalFormatting sqref="Y182">
    <cfRule type="expression" dxfId="197" priority="2169">
      <formula>IF(RIGHT(TEXT(Y182,"0.#"),1)=".",FALSE,TRUE)</formula>
    </cfRule>
    <cfRule type="expression" dxfId="196" priority="2170">
      <formula>IF(RIGHT(TEXT(Y182,"0.#"),1)=".",TRUE,FALSE)</formula>
    </cfRule>
  </conditionalFormatting>
  <conditionalFormatting sqref="Y186">
    <cfRule type="expression" dxfId="195" priority="2157">
      <formula>IF(RIGHT(TEXT(Y186,"0.#"),1)=".",FALSE,TRUE)</formula>
    </cfRule>
    <cfRule type="expression" dxfId="194" priority="2158">
      <formula>IF(RIGHT(TEXT(Y186,"0.#"),1)=".",TRUE,FALSE)</formula>
    </cfRule>
  </conditionalFormatting>
  <conditionalFormatting sqref="Y190">
    <cfRule type="expression" dxfId="193" priority="2145">
      <formula>IF(RIGHT(TEXT(Y190,"0.#"),1)=".",FALSE,TRUE)</formula>
    </cfRule>
    <cfRule type="expression" dxfId="192" priority="2146">
      <formula>IF(RIGHT(TEXT(Y190,"0.#"),1)=".",TRUE,FALSE)</formula>
    </cfRule>
  </conditionalFormatting>
  <conditionalFormatting sqref="Y194">
    <cfRule type="expression" dxfId="191" priority="2133">
      <formula>IF(RIGHT(TEXT(Y194,"0.#"),1)=".",FALSE,TRUE)</formula>
    </cfRule>
    <cfRule type="expression" dxfId="190" priority="2134">
      <formula>IF(RIGHT(TEXT(Y194,"0.#"),1)=".",TRUE,FALSE)</formula>
    </cfRule>
  </conditionalFormatting>
  <conditionalFormatting sqref="AL182:AO182">
    <cfRule type="expression" dxfId="189" priority="2171">
      <formula>IF(AND(AL182&gt;=0, RIGHT(TEXT(AL182,"0.#"),1)&lt;&gt;"."),TRUE,FALSE)</formula>
    </cfRule>
    <cfRule type="expression" dxfId="188" priority="2172">
      <formula>IF(AND(AL182&gt;=0, RIGHT(TEXT(AL182,"0.#"),1)="."),TRUE,FALSE)</formula>
    </cfRule>
    <cfRule type="expression" dxfId="187" priority="2173">
      <formula>IF(AND(AL182&lt;0, RIGHT(TEXT(AL182,"0.#"),1)&lt;&gt;"."),TRUE,FALSE)</formula>
    </cfRule>
    <cfRule type="expression" dxfId="186" priority="2174">
      <formula>IF(AND(AL182&lt;0, RIGHT(TEXT(AL182,"0.#"),1)="."),TRUE,FALSE)</formula>
    </cfRule>
  </conditionalFormatting>
  <conditionalFormatting sqref="AL186:AO186">
    <cfRule type="expression" dxfId="185" priority="2159">
      <formula>IF(AND(AL186&gt;=0, RIGHT(TEXT(AL186,"0.#"),1)&lt;&gt;"."),TRUE,FALSE)</formula>
    </cfRule>
    <cfRule type="expression" dxfId="184" priority="2160">
      <formula>IF(AND(AL186&gt;=0, RIGHT(TEXT(AL186,"0.#"),1)="."),TRUE,FALSE)</formula>
    </cfRule>
    <cfRule type="expression" dxfId="183" priority="2161">
      <formula>IF(AND(AL186&lt;0, RIGHT(TEXT(AL186,"0.#"),1)&lt;&gt;"."),TRUE,FALSE)</formula>
    </cfRule>
    <cfRule type="expression" dxfId="182" priority="2162">
      <formula>IF(AND(AL186&lt;0, RIGHT(TEXT(AL186,"0.#"),1)="."),TRUE,FALSE)</formula>
    </cfRule>
  </conditionalFormatting>
  <conditionalFormatting sqref="AL190:AO190">
    <cfRule type="expression" dxfId="181" priority="2147">
      <formula>IF(AND(AL190&gt;=0, RIGHT(TEXT(AL190,"0.#"),1)&lt;&gt;"."),TRUE,FALSE)</formula>
    </cfRule>
    <cfRule type="expression" dxfId="180" priority="2148">
      <formula>IF(AND(AL190&gt;=0, RIGHT(TEXT(AL190,"0.#"),1)="."),TRUE,FALSE)</formula>
    </cfRule>
    <cfRule type="expression" dxfId="179" priority="2149">
      <formula>IF(AND(AL190&lt;0, RIGHT(TEXT(AL190,"0.#"),1)&lt;&gt;"."),TRUE,FALSE)</formula>
    </cfRule>
    <cfRule type="expression" dxfId="178" priority="2150">
      <formula>IF(AND(AL190&lt;0, RIGHT(TEXT(AL190,"0.#"),1)="."),TRUE,FALSE)</formula>
    </cfRule>
  </conditionalFormatting>
  <conditionalFormatting sqref="AL194:AO194">
    <cfRule type="expression" dxfId="177" priority="2135">
      <formula>IF(AND(AL194&gt;=0, RIGHT(TEXT(AL194,"0.#"),1)&lt;&gt;"."),TRUE,FALSE)</formula>
    </cfRule>
    <cfRule type="expression" dxfId="176" priority="2136">
      <formula>IF(AND(AL194&gt;=0, RIGHT(TEXT(AL194,"0.#"),1)="."),TRUE,FALSE)</formula>
    </cfRule>
    <cfRule type="expression" dxfId="175" priority="2137">
      <formula>IF(AND(AL194&lt;0, RIGHT(TEXT(AL194,"0.#"),1)&lt;&gt;"."),TRUE,FALSE)</formula>
    </cfRule>
    <cfRule type="expression" dxfId="174" priority="2138">
      <formula>IF(AND(AL194&lt;0, RIGHT(TEXT(AL194,"0.#"),1)="."),TRUE,FALSE)</formula>
    </cfRule>
  </conditionalFormatting>
  <conditionalFormatting sqref="AL198:AO198">
    <cfRule type="expression" dxfId="173" priority="2123">
      <formula>IF(AND(AL198&gt;=0, RIGHT(TEXT(AL198,"0.#"),1)&lt;&gt;"."),TRUE,FALSE)</formula>
    </cfRule>
    <cfRule type="expression" dxfId="172" priority="2124">
      <formula>IF(AND(AL198&gt;=0, RIGHT(TEXT(AL198,"0.#"),1)="."),TRUE,FALSE)</formula>
    </cfRule>
    <cfRule type="expression" dxfId="171" priority="2125">
      <formula>IF(AND(AL198&lt;0, RIGHT(TEXT(AL198,"0.#"),1)&lt;&gt;"."),TRUE,FALSE)</formula>
    </cfRule>
    <cfRule type="expression" dxfId="170" priority="2126">
      <formula>IF(AND(AL198&lt;0, RIGHT(TEXT(AL198,"0.#"),1)="."),TRUE,FALSE)</formula>
    </cfRule>
  </conditionalFormatting>
  <conditionalFormatting sqref="Y198">
    <cfRule type="expression" dxfId="169" priority="2121">
      <formula>IF(RIGHT(TEXT(Y198,"0.#"),1)=".",FALSE,TRUE)</formula>
    </cfRule>
    <cfRule type="expression" dxfId="168" priority="2122">
      <formula>IF(RIGHT(TEXT(Y198,"0.#"),1)=".",TRUE,FALSE)</formula>
    </cfRule>
  </conditionalFormatting>
  <conditionalFormatting sqref="AL202:AO202">
    <cfRule type="expression" dxfId="167" priority="2111">
      <formula>IF(AND(AL202&gt;=0, RIGHT(TEXT(AL202,"0.#"),1)&lt;&gt;"."),TRUE,FALSE)</formula>
    </cfRule>
    <cfRule type="expression" dxfId="166" priority="2112">
      <formula>IF(AND(AL202&gt;=0, RIGHT(TEXT(AL202,"0.#"),1)="."),TRUE,FALSE)</formula>
    </cfRule>
    <cfRule type="expression" dxfId="165" priority="2113">
      <formula>IF(AND(AL202&lt;0, RIGHT(TEXT(AL202,"0.#"),1)&lt;&gt;"."),TRUE,FALSE)</formula>
    </cfRule>
    <cfRule type="expression" dxfId="164" priority="2114">
      <formula>IF(AND(AL202&lt;0, RIGHT(TEXT(AL202,"0.#"),1)="."),TRUE,FALSE)</formula>
    </cfRule>
  </conditionalFormatting>
  <conditionalFormatting sqref="Y202">
    <cfRule type="expression" dxfId="163" priority="2109">
      <formula>IF(RIGHT(TEXT(Y202,"0.#"),1)=".",FALSE,TRUE)</formula>
    </cfRule>
    <cfRule type="expression" dxfId="162" priority="2110">
      <formula>IF(RIGHT(TEXT(Y202,"0.#"),1)=".",TRUE,FALSE)</formula>
    </cfRule>
  </conditionalFormatting>
  <conditionalFormatting sqref="AE38">
    <cfRule type="expression" dxfId="161" priority="2095">
      <formula>IF(RIGHT(TEXT(AE38,"0.#"),1)=".",FALSE,TRUE)</formula>
    </cfRule>
    <cfRule type="expression" dxfId="160" priority="2096">
      <formula>IF(RIGHT(TEXT(AE38,"0.#"),1)=".",TRUE,FALSE)</formula>
    </cfRule>
  </conditionalFormatting>
  <conditionalFormatting sqref="AM40">
    <cfRule type="expression" dxfId="159" priority="2079">
      <formula>IF(RIGHT(TEXT(AM40,"0.#"),1)=".",FALSE,TRUE)</formula>
    </cfRule>
    <cfRule type="expression" dxfId="158" priority="2080">
      <formula>IF(RIGHT(TEXT(AM40,"0.#"),1)=".",TRUE,FALSE)</formula>
    </cfRule>
  </conditionalFormatting>
  <conditionalFormatting sqref="AE39">
    <cfRule type="expression" dxfId="157" priority="2093">
      <formula>IF(RIGHT(TEXT(AE39,"0.#"),1)=".",FALSE,TRUE)</formula>
    </cfRule>
    <cfRule type="expression" dxfId="156" priority="2094">
      <formula>IF(RIGHT(TEXT(AE39,"0.#"),1)=".",TRUE,FALSE)</formula>
    </cfRule>
  </conditionalFormatting>
  <conditionalFormatting sqref="AE40">
    <cfRule type="expression" dxfId="155" priority="2091">
      <formula>IF(RIGHT(TEXT(AE40,"0.#"),1)=".",FALSE,TRUE)</formula>
    </cfRule>
    <cfRule type="expression" dxfId="154" priority="2092">
      <formula>IF(RIGHT(TEXT(AE40,"0.#"),1)=".",TRUE,FALSE)</formula>
    </cfRule>
  </conditionalFormatting>
  <conditionalFormatting sqref="AI40">
    <cfRule type="expression" dxfId="153" priority="2089">
      <formula>IF(RIGHT(TEXT(AI40,"0.#"),1)=".",FALSE,TRUE)</formula>
    </cfRule>
    <cfRule type="expression" dxfId="152" priority="2090">
      <formula>IF(RIGHT(TEXT(AI40,"0.#"),1)=".",TRUE,FALSE)</formula>
    </cfRule>
  </conditionalFormatting>
  <conditionalFormatting sqref="AI39">
    <cfRule type="expression" dxfId="151" priority="2087">
      <formula>IF(RIGHT(TEXT(AI39,"0.#"),1)=".",FALSE,TRUE)</formula>
    </cfRule>
    <cfRule type="expression" dxfId="150" priority="2088">
      <formula>IF(RIGHT(TEXT(AI39,"0.#"),1)=".",TRUE,FALSE)</formula>
    </cfRule>
  </conditionalFormatting>
  <conditionalFormatting sqref="AI38">
    <cfRule type="expression" dxfId="149" priority="2085">
      <formula>IF(RIGHT(TEXT(AI38,"0.#"),1)=".",FALSE,TRUE)</formula>
    </cfRule>
    <cfRule type="expression" dxfId="148" priority="2086">
      <formula>IF(RIGHT(TEXT(AI38,"0.#"),1)=".",TRUE,FALSE)</formula>
    </cfRule>
  </conditionalFormatting>
  <conditionalFormatting sqref="AM38">
    <cfRule type="expression" dxfId="147" priority="2083">
      <formula>IF(RIGHT(TEXT(AM38,"0.#"),1)=".",FALSE,TRUE)</formula>
    </cfRule>
    <cfRule type="expression" dxfId="146" priority="2084">
      <formula>IF(RIGHT(TEXT(AM38,"0.#"),1)=".",TRUE,FALSE)</formula>
    </cfRule>
  </conditionalFormatting>
  <conditionalFormatting sqref="AM39">
    <cfRule type="expression" dxfId="145" priority="2081">
      <formula>IF(RIGHT(TEXT(AM39,"0.#"),1)=".",FALSE,TRUE)</formula>
    </cfRule>
    <cfRule type="expression" dxfId="144" priority="2082">
      <formula>IF(RIGHT(TEXT(AM39,"0.#"),1)=".",TRUE,FALSE)</formula>
    </cfRule>
  </conditionalFormatting>
  <conditionalFormatting sqref="P28:AC28">
    <cfRule type="expression" dxfId="143" priority="107">
      <formula>IF(RIGHT(TEXT(P28,"0.#"),1)=".",FALSE,TRUE)</formula>
    </cfRule>
    <cfRule type="expression" dxfId="142" priority="108">
      <formula>IF(RIGHT(TEXT(P28,"0.#"),1)=".",TRUE,FALSE)</formula>
    </cfRule>
  </conditionalFormatting>
  <conditionalFormatting sqref="W24">
    <cfRule type="expression" dxfId="141" priority="103">
      <formula>IF(RIGHT(TEXT(W24,"0.#"),1)=".",FALSE,TRUE)</formula>
    </cfRule>
    <cfRule type="expression" dxfId="140" priority="104">
      <formula>IF(RIGHT(TEXT(W24,"0.#"),1)=".",TRUE,FALSE)</formula>
    </cfRule>
  </conditionalFormatting>
  <conditionalFormatting sqref="P24">
    <cfRule type="expression" dxfId="139" priority="99">
      <formula>IF(RIGHT(TEXT(P24,"0.#"),1)=".",FALSE,TRUE)</formula>
    </cfRule>
    <cfRule type="expression" dxfId="138" priority="100">
      <formula>IF(RIGHT(TEXT(P24,"0.#"),1)=".",TRUE,FALSE)</formula>
    </cfRule>
  </conditionalFormatting>
  <conditionalFormatting sqref="W25">
    <cfRule type="expression" dxfId="137" priority="97">
      <formula>IF(RIGHT(TEXT(W25,"0.#"),1)=".",FALSE,TRUE)</formula>
    </cfRule>
    <cfRule type="expression" dxfId="136" priority="98">
      <formula>IF(RIGHT(TEXT(W25,"0.#"),1)=".",TRUE,FALSE)</formula>
    </cfRule>
  </conditionalFormatting>
  <conditionalFormatting sqref="P25">
    <cfRule type="expression" dxfId="135" priority="95">
      <formula>IF(RIGHT(TEXT(P25,"0.#"),1)=".",FALSE,TRUE)</formula>
    </cfRule>
    <cfRule type="expression" dxfId="134" priority="96">
      <formula>IF(RIGHT(TEXT(P25,"0.#"),1)=".",TRUE,FALSE)</formula>
    </cfRule>
  </conditionalFormatting>
  <conditionalFormatting sqref="W26">
    <cfRule type="expression" dxfId="133" priority="93">
      <formula>IF(RIGHT(TEXT(W26,"0.#"),1)=".",FALSE,TRUE)</formula>
    </cfRule>
    <cfRule type="expression" dxfId="132" priority="94">
      <formula>IF(RIGHT(TEXT(W26,"0.#"),1)=".",TRUE,FALSE)</formula>
    </cfRule>
  </conditionalFormatting>
  <conditionalFormatting sqref="P26">
    <cfRule type="expression" dxfId="131" priority="91">
      <formula>IF(RIGHT(TEXT(P26,"0.#"),1)=".",FALSE,TRUE)</formula>
    </cfRule>
    <cfRule type="expression" dxfId="130" priority="92">
      <formula>IF(RIGHT(TEXT(P26,"0.#"),1)=".",TRUE,FALSE)</formula>
    </cfRule>
  </conditionalFormatting>
  <conditionalFormatting sqref="W27">
    <cfRule type="expression" dxfId="129" priority="89">
      <formula>IF(RIGHT(TEXT(W27,"0.#"),1)=".",FALSE,TRUE)</formula>
    </cfRule>
    <cfRule type="expression" dxfId="128" priority="90">
      <formula>IF(RIGHT(TEXT(W27,"0.#"),1)=".",TRUE,FALSE)</formula>
    </cfRule>
  </conditionalFormatting>
  <conditionalFormatting sqref="P27">
    <cfRule type="expression" dxfId="127" priority="87">
      <formula>IF(RIGHT(TEXT(P27,"0.#"),1)=".",FALSE,TRUE)</formula>
    </cfRule>
    <cfRule type="expression" dxfId="126" priority="88">
      <formula>IF(RIGHT(TEXT(P27,"0.#"),1)=".",TRUE,FALSE)</formula>
    </cfRule>
  </conditionalFormatting>
  <conditionalFormatting sqref="AE48">
    <cfRule type="expression" dxfId="125" priority="83">
      <formula>IF(RIGHT(TEXT(AE48,"0.#"),1)=".",FALSE,TRUE)</formula>
    </cfRule>
    <cfRule type="expression" dxfId="124" priority="84">
      <formula>IF(RIGHT(TEXT(AE48,"0.#"),1)=".",TRUE,FALSE)</formula>
    </cfRule>
  </conditionalFormatting>
  <conditionalFormatting sqref="AE49">
    <cfRule type="expression" dxfId="123" priority="81">
      <formula>IF(RIGHT(TEXT(AE49,"0.#"),1)=".",FALSE,TRUE)</formula>
    </cfRule>
    <cfRule type="expression" dxfId="122" priority="82">
      <formula>IF(RIGHT(TEXT(AE49,"0.#"),1)=".",TRUE,FALSE)</formula>
    </cfRule>
  </conditionalFormatting>
  <conditionalFormatting sqref="AI49">
    <cfRule type="expression" dxfId="121" priority="77">
      <formula>IF(RIGHT(TEXT(AI49,"0.#"),1)=".",FALSE,TRUE)</formula>
    </cfRule>
    <cfRule type="expression" dxfId="120" priority="78">
      <formula>IF(RIGHT(TEXT(AI49,"0.#"),1)=".",TRUE,FALSE)</formula>
    </cfRule>
  </conditionalFormatting>
  <conditionalFormatting sqref="AI48">
    <cfRule type="expression" dxfId="119" priority="79">
      <formula>IF(RIGHT(TEXT(AI48,"0.#"),1)=".",FALSE,TRUE)</formula>
    </cfRule>
    <cfRule type="expression" dxfId="118" priority="80">
      <formula>IF(RIGHT(TEXT(AI48,"0.#"),1)=".",TRUE,FALSE)</formula>
    </cfRule>
  </conditionalFormatting>
  <conditionalFormatting sqref="AM48 AQ48">
    <cfRule type="expression" dxfId="117" priority="75">
      <formula>IF(RIGHT(TEXT(AM48,"0.#"),1)=".",FALSE,TRUE)</formula>
    </cfRule>
    <cfRule type="expression" dxfId="116" priority="76">
      <formula>IF(RIGHT(TEXT(AM48,"0.#"),1)=".",TRUE,FALSE)</formula>
    </cfRule>
  </conditionalFormatting>
  <conditionalFormatting sqref="AM49 AQ49">
    <cfRule type="expression" dxfId="115" priority="73">
      <formula>IF(RIGHT(TEXT(AM49,"0.#"),1)=".",FALSE,TRUE)</formula>
    </cfRule>
    <cfRule type="expression" dxfId="114" priority="74">
      <formula>IF(RIGHT(TEXT(AM49,"0.#"),1)=".",TRUE,FALSE)</formula>
    </cfRule>
  </conditionalFormatting>
  <conditionalFormatting sqref="AU48">
    <cfRule type="expression" dxfId="113" priority="71">
      <formula>IF(RIGHT(TEXT(AU48,"0.#"),1)=".",FALSE,TRUE)</formula>
    </cfRule>
    <cfRule type="expression" dxfId="112" priority="72">
      <formula>IF(RIGHT(TEXT(AU48,"0.#"),1)=".",TRUE,FALSE)</formula>
    </cfRule>
  </conditionalFormatting>
  <conditionalFormatting sqref="AU45">
    <cfRule type="expression" dxfId="111" priority="67">
      <formula>IF(RIGHT(TEXT(AU45,"0.#"),1)=".",FALSE,TRUE)</formula>
    </cfRule>
    <cfRule type="expression" dxfId="110" priority="68">
      <formula>IF(RIGHT(TEXT(AU45,"0.#"),1)=".",TRUE,FALSE)</formula>
    </cfRule>
  </conditionalFormatting>
  <conditionalFormatting sqref="AE51">
    <cfRule type="expression" dxfId="109" priority="65">
      <formula>IF(RIGHT(TEXT(AE51,"0.#"),1)=".",FALSE,TRUE)</formula>
    </cfRule>
    <cfRule type="expression" dxfId="108" priority="66">
      <formula>IF(RIGHT(TEXT(AE51,"0.#"),1)=".",TRUE,FALSE)</formula>
    </cfRule>
  </conditionalFormatting>
  <conditionalFormatting sqref="AE52">
    <cfRule type="expression" dxfId="107" priority="63">
      <formula>IF(RIGHT(TEXT(AE52,"0.#"),1)=".",FALSE,TRUE)</formula>
    </cfRule>
    <cfRule type="expression" dxfId="106" priority="64">
      <formula>IF(RIGHT(TEXT(AE52,"0.#"),1)=".",TRUE,FALSE)</formula>
    </cfRule>
  </conditionalFormatting>
  <conditionalFormatting sqref="AI51">
    <cfRule type="expression" dxfId="105" priority="61">
      <formula>IF(RIGHT(TEXT(AI51,"0.#"),1)=".",FALSE,TRUE)</formula>
    </cfRule>
    <cfRule type="expression" dxfId="104" priority="62">
      <formula>IF(RIGHT(TEXT(AI51,"0.#"),1)=".",TRUE,FALSE)</formula>
    </cfRule>
  </conditionalFormatting>
  <conditionalFormatting sqref="AI52">
    <cfRule type="expression" dxfId="103" priority="59">
      <formula>IF(RIGHT(TEXT(AI52,"0.#"),1)=".",FALSE,TRUE)</formula>
    </cfRule>
    <cfRule type="expression" dxfId="102" priority="60">
      <formula>IF(RIGHT(TEXT(AI52,"0.#"),1)=".",TRUE,FALSE)</formula>
    </cfRule>
  </conditionalFormatting>
  <conditionalFormatting sqref="AE54">
    <cfRule type="expression" dxfId="101" priority="57">
      <formula>IF(RIGHT(TEXT(AE54,"0.#"),1)=".",FALSE,TRUE)</formula>
    </cfRule>
    <cfRule type="expression" dxfId="100" priority="58">
      <formula>IF(RIGHT(TEXT(AE54,"0.#"),1)=".",TRUE,FALSE)</formula>
    </cfRule>
  </conditionalFormatting>
  <conditionalFormatting sqref="AE55">
    <cfRule type="expression" dxfId="99" priority="55">
      <formula>IF(RIGHT(TEXT(AE55,"0.#"),1)=".",FALSE,TRUE)</formula>
    </cfRule>
    <cfRule type="expression" dxfId="98" priority="56">
      <formula>IF(RIGHT(TEXT(AE55,"0.#"),1)=".",TRUE,FALSE)</formula>
    </cfRule>
  </conditionalFormatting>
  <conditionalFormatting sqref="AI54 AM54">
    <cfRule type="expression" dxfId="97" priority="53">
      <formula>IF(RIGHT(TEXT(AI54,"0.#"),1)=".",FALSE,TRUE)</formula>
    </cfRule>
    <cfRule type="expression" dxfId="96" priority="54">
      <formula>IF(RIGHT(TEXT(AI54,"0.#"),1)=".",TRUE,FALSE)</formula>
    </cfRule>
  </conditionalFormatting>
  <conditionalFormatting sqref="AI55 AM55">
    <cfRule type="expression" dxfId="95" priority="51">
      <formula>IF(RIGHT(TEXT(AI55,"0.#"),1)=".",FALSE,TRUE)</formula>
    </cfRule>
    <cfRule type="expression" dxfId="94" priority="52">
      <formula>IF(RIGHT(TEXT(AI55,"0.#"),1)=".",TRUE,FALSE)</formula>
    </cfRule>
  </conditionalFormatting>
  <conditionalFormatting sqref="P23">
    <cfRule type="expression" dxfId="93" priority="49">
      <formula>IF(RIGHT(TEXT(P23,"0.#"),1)=".",FALSE,TRUE)</formula>
    </cfRule>
    <cfRule type="expression" dxfId="92" priority="50">
      <formula>IF(RIGHT(TEXT(P23,"0.#"),1)=".",TRUE,FALSE)</formula>
    </cfRule>
  </conditionalFormatting>
  <conditionalFormatting sqref="Y175">
    <cfRule type="expression" dxfId="91" priority="47">
      <formula>IF(RIGHT(TEXT(Y175,"0.#"),1)=".",FALSE,TRUE)</formula>
    </cfRule>
    <cfRule type="expression" dxfId="90" priority="48">
      <formula>IF(RIGHT(TEXT(Y175,"0.#"),1)=".",TRUE,FALSE)</formula>
    </cfRule>
  </conditionalFormatting>
  <conditionalFormatting sqref="AL175:AO178">
    <cfRule type="expression" dxfId="89" priority="43">
      <formula>IF(AND(AL175&gt;=0, RIGHT(TEXT(AL175,"0.#"),1)&lt;&gt;"."),TRUE,FALSE)</formula>
    </cfRule>
    <cfRule type="expression" dxfId="88" priority="44">
      <formula>IF(AND(AL175&gt;=0, RIGHT(TEXT(AL175,"0.#"),1)="."),TRUE,FALSE)</formula>
    </cfRule>
    <cfRule type="expression" dxfId="87" priority="45">
      <formula>IF(AND(AL175&lt;0, RIGHT(TEXT(AL175,"0.#"),1)&lt;&gt;"."),TRUE,FALSE)</formula>
    </cfRule>
    <cfRule type="expression" dxfId="86" priority="46">
      <formula>IF(AND(AL175&lt;0, RIGHT(TEXT(AL175,"0.#"),1)="."),TRUE,FALSE)</formula>
    </cfRule>
  </conditionalFormatting>
  <conditionalFormatting sqref="AL206:AO206">
    <cfRule type="expression" dxfId="85" priority="39">
      <formula>IF(AND(AL206&gt;=0, RIGHT(TEXT(AL206,"0.#"),1)&lt;&gt;"."),TRUE,FALSE)</formula>
    </cfRule>
    <cfRule type="expression" dxfId="84" priority="40">
      <formula>IF(AND(AL206&gt;=0, RIGHT(TEXT(AL206,"0.#"),1)="."),TRUE,FALSE)</formula>
    </cfRule>
    <cfRule type="expression" dxfId="83" priority="41">
      <formula>IF(AND(AL206&lt;0, RIGHT(TEXT(AL206,"0.#"),1)&lt;&gt;"."),TRUE,FALSE)</formula>
    </cfRule>
    <cfRule type="expression" dxfId="82" priority="42">
      <formula>IF(AND(AL206&lt;0, RIGHT(TEXT(AL206,"0.#"),1)="."),TRUE,FALSE)</formula>
    </cfRule>
  </conditionalFormatting>
  <conditionalFormatting sqref="Y206">
    <cfRule type="expression" dxfId="81" priority="37">
      <formula>IF(RIGHT(TEXT(Y206,"0.#"),1)=".",FALSE,TRUE)</formula>
    </cfRule>
    <cfRule type="expression" dxfId="80" priority="38">
      <formula>IF(RIGHT(TEXT(Y206,"0.#"),1)=".",TRUE,FALSE)</formula>
    </cfRule>
  </conditionalFormatting>
  <conditionalFormatting sqref="AQ46">
    <cfRule type="expression" dxfId="79" priority="33">
      <formula>IF(RIGHT(TEXT(AQ46,"0.#"),1)=".",FALSE,TRUE)</formula>
    </cfRule>
    <cfRule type="expression" dxfId="78" priority="34">
      <formula>IF(RIGHT(TEXT(AQ46,"0.#"),1)=".",TRUE,FALSE)</formula>
    </cfRule>
  </conditionalFormatting>
  <conditionalFormatting sqref="AM33">
    <cfRule type="expression" dxfId="77" priority="29">
      <formula>IF(RIGHT(TEXT(AM33,"0.#"),1)=".",FALSE,TRUE)</formula>
    </cfRule>
    <cfRule type="expression" dxfId="76" priority="30">
      <formula>IF(RIGHT(TEXT(AM33,"0.#"),1)=".",TRUE,FALSE)</formula>
    </cfRule>
  </conditionalFormatting>
  <conditionalFormatting sqref="AM32">
    <cfRule type="expression" dxfId="75" priority="31">
      <formula>IF(RIGHT(TEXT(AM32,"0.#"),1)=".",FALSE,TRUE)</formula>
    </cfRule>
    <cfRule type="expression" dxfId="74" priority="32">
      <formula>IF(RIGHT(TEXT(AM32,"0.#"),1)=".",TRUE,FALSE)</formula>
    </cfRule>
  </conditionalFormatting>
  <conditionalFormatting sqref="AM61">
    <cfRule type="expression" dxfId="73" priority="25">
      <formula>IF(RIGHT(TEXT(AM61,"0.#"),1)=".",FALSE,TRUE)</formula>
    </cfRule>
    <cfRule type="expression" dxfId="72" priority="26">
      <formula>IF(RIGHT(TEXT(AM61,"0.#"),1)=".",TRUE,FALSE)</formula>
    </cfRule>
  </conditionalFormatting>
  <conditionalFormatting sqref="AR13:AX13">
    <cfRule type="expression" dxfId="71" priority="23">
      <formula>IF(RIGHT(TEXT(AR13,"0.#"),1)=".",FALSE,TRUE)</formula>
    </cfRule>
    <cfRule type="expression" dxfId="70" priority="24">
      <formula>IF(RIGHT(TEXT(AR13,"0.#"),1)=".",TRUE,FALSE)</formula>
    </cfRule>
  </conditionalFormatting>
  <conditionalFormatting sqref="AR15:AX15">
    <cfRule type="expression" dxfId="69" priority="21">
      <formula>IF(RIGHT(TEXT(AR15,"0.#"),1)=".",FALSE,TRUE)</formula>
    </cfRule>
    <cfRule type="expression" dxfId="68" priority="22">
      <formula>IF(RIGHT(TEXT(AR15,"0.#"),1)=".",TRUE,FALSE)</formula>
    </cfRule>
  </conditionalFormatting>
  <conditionalFormatting sqref="W23">
    <cfRule type="expression" dxfId="67" priority="19">
      <formula>IF(RIGHT(TEXT(W23,"0.#"),1)=".",FALSE,TRUE)</formula>
    </cfRule>
    <cfRule type="expression" dxfId="66" priority="20">
      <formula>IF(RIGHT(TEXT(W23,"0.#"),1)=".",TRUE,FALSE)</formula>
    </cfRule>
  </conditionalFormatting>
  <conditionalFormatting sqref="AQ31">
    <cfRule type="expression" dxfId="65" priority="17">
      <formula>IF(RIGHT(TEXT(AQ31,"0.#"),1)=".",FALSE,TRUE)</formula>
    </cfRule>
    <cfRule type="expression" dxfId="64" priority="18">
      <formula>IF(RIGHT(TEXT(AQ31,"0.#"),1)=".",TRUE,FALSE)</formula>
    </cfRule>
  </conditionalFormatting>
  <conditionalFormatting sqref="AU31:AU33">
    <cfRule type="expression" dxfId="63" priority="15">
      <formula>IF(RIGHT(TEXT(AU31,"0.#"),1)=".",FALSE,TRUE)</formula>
    </cfRule>
    <cfRule type="expression" dxfId="62" priority="16">
      <formula>IF(RIGHT(TEXT(AU31,"0.#"),1)=".",TRUE,FALSE)</formula>
    </cfRule>
  </conditionalFormatting>
  <conditionalFormatting sqref="AQ32:AQ33">
    <cfRule type="expression" dxfId="61" priority="13">
      <formula>IF(RIGHT(TEXT(AQ32,"0.#"),1)=".",FALSE,TRUE)</formula>
    </cfRule>
    <cfRule type="expression" dxfId="60" priority="14">
      <formula>IF(RIGHT(TEXT(AQ32,"0.#"),1)=".",TRUE,FALSE)</formula>
    </cfRule>
  </conditionalFormatting>
  <conditionalFormatting sqref="AQ38:AQ40">
    <cfRule type="expression" dxfId="59" priority="11">
      <formula>IF(RIGHT(TEXT(AQ38,"0.#"),1)=".",FALSE,TRUE)</formula>
    </cfRule>
    <cfRule type="expression" dxfId="58" priority="12">
      <formula>IF(RIGHT(TEXT(AQ38,"0.#"),1)=".",TRUE,FALSE)</formula>
    </cfRule>
  </conditionalFormatting>
  <conditionalFormatting sqref="AU38:AU40">
    <cfRule type="expression" dxfId="57" priority="9">
      <formula>IF(RIGHT(TEXT(AU38,"0.#"),1)=".",FALSE,TRUE)</formula>
    </cfRule>
    <cfRule type="expression" dxfId="56" priority="10">
      <formula>IF(RIGHT(TEXT(AU38,"0.#"),1)=".",TRUE,FALSE)</formula>
    </cfRule>
  </conditionalFormatting>
  <conditionalFormatting sqref="AU46">
    <cfRule type="expression" dxfId="55" priority="7">
      <formula>IF(RIGHT(TEXT(AU46,"0.#"),1)=".",FALSE,TRUE)</formula>
    </cfRule>
    <cfRule type="expression" dxfId="54" priority="8">
      <formula>IF(RIGHT(TEXT(AU46,"0.#"),1)=".",TRUE,FALSE)</formula>
    </cfRule>
  </conditionalFormatting>
  <conditionalFormatting sqref="AU49">
    <cfRule type="expression" dxfId="53" priority="5">
      <formula>IF(RIGHT(TEXT(AU49,"0.#"),1)=".",FALSE,TRUE)</formula>
    </cfRule>
    <cfRule type="expression" dxfId="52" priority="6">
      <formula>IF(RIGHT(TEXT(AU49,"0.#"),1)=".",TRUE,FALSE)</formula>
    </cfRule>
  </conditionalFormatting>
  <conditionalFormatting sqref="AQ60 AU60:AU61">
    <cfRule type="expression" dxfId="51" priority="3">
      <formula>IF(RIGHT(TEXT(AQ60,"0.#"),1)=".",FALSE,TRUE)</formula>
    </cfRule>
    <cfRule type="expression" dxfId="50" priority="4">
      <formula>IF(RIGHT(TEXT(AQ60,"0.#"),1)=".",TRUE,FALSE)</formula>
    </cfRule>
  </conditionalFormatting>
  <conditionalFormatting sqref="AQ61">
    <cfRule type="expression" dxfId="49" priority="1">
      <formula>IF(RIGHT(TEXT(AQ61,"0.#"),1)=".",FALSE,TRUE)</formula>
    </cfRule>
    <cfRule type="expression" dxfId="48" priority="2">
      <formula>IF(RIGHT(TEXT(AQ61,"0.#"),1)=".",TRUE,FALSE)</formula>
    </cfRule>
  </conditionalFormatting>
  <dataValidations count="18">
    <dataValidation type="custom" imeMode="disabled" allowBlank="1" showInputMessage="1" showErrorMessage="1" sqref="AY23 AY59:AY61 J86:K90 P13:AX13 AR15:AX15 P14:AQ18 AR18:AX18 P19:AJ19 AQ30:AR30 AU30:AX30 AE31:AX33 AQ37:AR37 AU37:AX37 AE38:AX40 AE45:AX46 AE48:AX49 AE51:AX51 AE54:AX54 AQ59:AR59 AU59:AX59 AE60:AX61 AY64 Y154:AB155 AU154:AX155 Y159:AB160 AU159:AX160 Y164:AB164 AU164:AX164 Y168:AB168 AU168:AX168 Y175:AB178 AL175:AO178 Y182:AB182 AL182:AO182 Y186:AB186 AL186:AO186 Y190:AB190 AL190:AO190 Y194:AB194 AL194:AO194 Y198:AB198 AL198:AO198 Y202:AB202 AL202:AO202 Y206:AB206 AL206:AO206 P23:AC28">
      <formula1>OR(ISNUMBER(J13), J13="-")</formula1>
    </dataValidation>
    <dataValidation type="list" allowBlank="1" showInputMessage="1" showErrorMessage="1" sqref="G86:H90">
      <formula1>T事業番号</formula1>
    </dataValidation>
    <dataValidation type="list" allowBlank="1" showInputMessage="1" showErrorMessage="1" sqref="S5:X5">
      <formula1>T終了年度</formula1>
    </dataValidation>
    <dataValidation type="list" allowBlank="1" showInputMessage="1" showErrorMessage="1" sqref="AR43 AO170 AO207">
      <formula1>"　, ☑"</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sqref="A98:E98">
      <formula1>T所見を踏まえた改善点</formula1>
    </dataValidation>
    <dataValidation imeMode="disabled" allowBlank="1" showInputMessage="1" showErrorMessage="1" sqref="L86:L90"/>
    <dataValidation type="whole" imeMode="disabled" allowBlank="1" showInputMessage="1" showErrorMessage="1" sqref="M86:M90 AW2:AX2">
      <formula1>0</formula1>
      <formula2>99</formula2>
    </dataValidation>
    <dataValidation type="custom" imeMode="off" allowBlank="1" showInputMessage="1" showErrorMessage="1" sqref="J175:O178 J182:O182 J186:O186 J190:O190 J194:O194 J198:O198 J202:O202 J206:O206">
      <formula1>OR(ISNUMBER(J175), J175="-")</formula1>
    </dataValidation>
    <dataValidation type="custom" imeMode="disabled" allowBlank="1" showInputMessage="1" showErrorMessage="1" sqref="AH175:AK178 AH182:AK182 AH186:AK186 AH190:AK190 AH194:AK194 AH198:AK198 AH202:AK202 AH206:AK206">
      <formula1>OR(AND(MOD(IF(ISNUMBER(AH175), AH175, 0.5),1)=0, 0&lt;=AH175), AH175="-")</formula1>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6:F90">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1 L112:M112 X111:Y111 X112:Y112 AJ111:AK111 AJ112:AK112 AU111:AV111 AU112:AV112">
      <formula1>0</formula1>
      <formula2>9999</formula2>
    </dataValidation>
    <dataValidation type="whole" allowBlank="1" showInputMessage="1" showErrorMessage="1" sqref="O111:P111 O112:P112 AA111:AB111 AA112:AB112 AM111:AN111 AM112:AN112 AX111 AX11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5" max="49" man="1"/>
    <brk id="64" max="49" man="1"/>
    <brk id="92" max="49" man="1"/>
    <brk id="112" max="49" man="1"/>
    <brk id="151" max="49" man="1"/>
    <brk id="191"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AC175:AG178 AC182:AG182 AC186:AG186 AC190:AG190 AC194:AG194 AC198:AG198 AC202:AG202 AC206:AG206</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79</v>
      </c>
      <c r="B1" s="21" t="s">
        <v>80</v>
      </c>
      <c r="F1" s="22" t="s">
        <v>4</v>
      </c>
      <c r="G1" s="22" t="s">
        <v>69</v>
      </c>
      <c r="K1" s="23" t="s">
        <v>98</v>
      </c>
      <c r="L1" s="21" t="s">
        <v>80</v>
      </c>
      <c r="O1" s="11"/>
      <c r="P1" s="22" t="s">
        <v>5</v>
      </c>
      <c r="Q1" s="22" t="s">
        <v>69</v>
      </c>
      <c r="T1" s="11"/>
      <c r="U1" s="25" t="s">
        <v>163</v>
      </c>
      <c r="W1" s="25" t="s">
        <v>162</v>
      </c>
      <c r="Y1" s="25" t="s">
        <v>77</v>
      </c>
      <c r="Z1" s="25" t="s">
        <v>420</v>
      </c>
      <c r="AA1" s="25" t="s">
        <v>78</v>
      </c>
      <c r="AB1" s="25" t="s">
        <v>421</v>
      </c>
      <c r="AC1" s="25" t="s">
        <v>33</v>
      </c>
      <c r="AD1" s="24"/>
      <c r="AE1" s="25" t="s">
        <v>45</v>
      </c>
      <c r="AF1" s="26"/>
      <c r="AG1" s="40" t="s">
        <v>187</v>
      </c>
      <c r="AI1" s="40" t="s">
        <v>192</v>
      </c>
      <c r="AK1" s="40" t="s">
        <v>197</v>
      </c>
      <c r="AM1" s="59"/>
      <c r="AN1" s="59"/>
      <c r="AP1" s="24" t="s">
        <v>246</v>
      </c>
    </row>
    <row r="2" spans="1:42" ht="13.5" customHeight="1" x14ac:dyDescent="0.15">
      <c r="A2" s="12" t="s">
        <v>81</v>
      </c>
      <c r="B2" s="13"/>
      <c r="C2" s="11" t="str">
        <f>IF(B2="","",A2)</f>
        <v/>
      </c>
      <c r="D2" s="11" t="str">
        <f>IF(C2="","",IF(D1&lt;&gt;"",CONCATENATE(D1,"、",C2),C2))</f>
        <v/>
      </c>
      <c r="F2" s="10" t="s">
        <v>68</v>
      </c>
      <c r="G2" s="15" t="s">
        <v>586</v>
      </c>
      <c r="H2" s="11" t="str">
        <f>IF(G2="","",F2)</f>
        <v>一般会計</v>
      </c>
      <c r="I2" s="11" t="str">
        <f>IF(H2="","",IF(I1&lt;&gt;"",CONCATENATE(I1,"、",H2),H2))</f>
        <v>一般会計</v>
      </c>
      <c r="K2" s="12" t="s">
        <v>99</v>
      </c>
      <c r="L2" s="13"/>
      <c r="M2" s="11" t="str">
        <f>IF(L2="","",K2)</f>
        <v/>
      </c>
      <c r="N2" s="11" t="str">
        <f>IF(M2="","",IF(N1&lt;&gt;"",CONCATENATE(N1,"、",M2),M2))</f>
        <v/>
      </c>
      <c r="O2" s="11"/>
      <c r="P2" s="10" t="s">
        <v>70</v>
      </c>
      <c r="Q2" s="15"/>
      <c r="R2" s="11" t="str">
        <f>IF(Q2="","",P2)</f>
        <v/>
      </c>
      <c r="S2" s="11" t="str">
        <f>IF(R2="","",IF(S1&lt;&gt;"",CONCATENATE(S1,"、",R2),R2))</f>
        <v/>
      </c>
      <c r="T2" s="11"/>
      <c r="U2" s="76">
        <v>20</v>
      </c>
      <c r="W2" s="28" t="s">
        <v>168</v>
      </c>
      <c r="Y2" s="28" t="s">
        <v>64</v>
      </c>
      <c r="Z2" s="28" t="s">
        <v>64</v>
      </c>
      <c r="AA2" s="69" t="s">
        <v>287</v>
      </c>
      <c r="AB2" s="69" t="s">
        <v>515</v>
      </c>
      <c r="AC2" s="70" t="s">
        <v>131</v>
      </c>
      <c r="AD2" s="24"/>
      <c r="AE2" s="32" t="s">
        <v>164</v>
      </c>
      <c r="AF2" s="26"/>
      <c r="AG2" s="41" t="s">
        <v>255</v>
      </c>
      <c r="AI2" s="40" t="s">
        <v>284</v>
      </c>
      <c r="AK2" s="40" t="s">
        <v>198</v>
      </c>
      <c r="AM2" s="59"/>
      <c r="AN2" s="59"/>
      <c r="AP2" s="41" t="s">
        <v>255</v>
      </c>
    </row>
    <row r="3" spans="1:42" ht="13.5" customHeight="1" x14ac:dyDescent="0.15">
      <c r="A3" s="12" t="s">
        <v>82</v>
      </c>
      <c r="B3" s="13"/>
      <c r="C3" s="11" t="str">
        <f t="shared" ref="C3:C11" si="0">IF(B3="","",A3)</f>
        <v/>
      </c>
      <c r="D3" s="11" t="str">
        <f>IF(C3="",D2,IF(D2&lt;&gt;"",CONCATENATE(D2,"、",C3),C3))</f>
        <v/>
      </c>
      <c r="F3" s="16" t="s">
        <v>108</v>
      </c>
      <c r="G3" s="15"/>
      <c r="H3" s="11" t="str">
        <f t="shared" ref="H3:H37" si="1">IF(G3="","",F3)</f>
        <v/>
      </c>
      <c r="I3" s="11" t="str">
        <f>IF(H3="",I2,IF(I2&lt;&gt;"",CONCATENATE(I2,"、",H3),H3))</f>
        <v>一般会計</v>
      </c>
      <c r="K3" s="12" t="s">
        <v>100</v>
      </c>
      <c r="L3" s="13"/>
      <c r="M3" s="11" t="str">
        <f t="shared" ref="M3:M11" si="2">IF(L3="","",K3)</f>
        <v/>
      </c>
      <c r="N3" s="11" t="str">
        <f>IF(M3="",N2,IF(N2&lt;&gt;"",CONCATENATE(N2,"、",M3),M3))</f>
        <v/>
      </c>
      <c r="O3" s="11"/>
      <c r="P3" s="10" t="s">
        <v>71</v>
      </c>
      <c r="Q3" s="15" t="s">
        <v>586</v>
      </c>
      <c r="R3" s="11" t="str">
        <f t="shared" ref="R3:R8" si="3">IF(Q3="","",P3)</f>
        <v>委託・請負</v>
      </c>
      <c r="S3" s="11" t="str">
        <f t="shared" ref="S3:S8" si="4">IF(R3="",S2,IF(S2&lt;&gt;"",CONCATENATE(S2,"、",R3),R3))</f>
        <v>委託・請負</v>
      </c>
      <c r="T3" s="11"/>
      <c r="U3" s="28" t="s">
        <v>546</v>
      </c>
      <c r="W3" s="28" t="s">
        <v>143</v>
      </c>
      <c r="Y3" s="28" t="s">
        <v>65</v>
      </c>
      <c r="Z3" s="28" t="s">
        <v>422</v>
      </c>
      <c r="AA3" s="69" t="s">
        <v>387</v>
      </c>
      <c r="AB3" s="69" t="s">
        <v>516</v>
      </c>
      <c r="AC3" s="70" t="s">
        <v>132</v>
      </c>
      <c r="AD3" s="24"/>
      <c r="AE3" s="32" t="s">
        <v>165</v>
      </c>
      <c r="AF3" s="26"/>
      <c r="AG3" s="41" t="s">
        <v>256</v>
      </c>
      <c r="AI3" s="40" t="s">
        <v>191</v>
      </c>
      <c r="AK3" s="40" t="str">
        <f>CHAR(CODE(AK2)+1)</f>
        <v>B</v>
      </c>
      <c r="AM3" s="59"/>
      <c r="AN3" s="59"/>
      <c r="AP3" s="41" t="s">
        <v>256</v>
      </c>
    </row>
    <row r="4" spans="1:42" ht="13.5" customHeight="1" x14ac:dyDescent="0.15">
      <c r="A4" s="12" t="s">
        <v>83</v>
      </c>
      <c r="B4" s="13"/>
      <c r="C4" s="11" t="str">
        <f t="shared" si="0"/>
        <v/>
      </c>
      <c r="D4" s="11" t="str">
        <f>IF(C4="",D3,IF(D3&lt;&gt;"",CONCATENATE(D3,"、",C4),C4))</f>
        <v/>
      </c>
      <c r="F4" s="16" t="s">
        <v>109</v>
      </c>
      <c r="G4" s="15"/>
      <c r="H4" s="11" t="str">
        <f t="shared" si="1"/>
        <v/>
      </c>
      <c r="I4" s="11" t="str">
        <f t="shared" ref="I4:I37" si="5">IF(H4="",I3,IF(I3&lt;&gt;"",CONCATENATE(I3,"、",H4),H4))</f>
        <v>一般会計</v>
      </c>
      <c r="K4" s="12" t="s">
        <v>101</v>
      </c>
      <c r="L4" s="13"/>
      <c r="M4" s="11" t="str">
        <f t="shared" si="2"/>
        <v/>
      </c>
      <c r="N4" s="11" t="str">
        <f t="shared" ref="N4:N11" si="6">IF(M4="",N3,IF(N3&lt;&gt;"",CONCATENATE(N3,"、",M4),M4))</f>
        <v/>
      </c>
      <c r="O4" s="11"/>
      <c r="P4" s="10" t="s">
        <v>72</v>
      </c>
      <c r="Q4" s="15"/>
      <c r="R4" s="11" t="str">
        <f t="shared" si="3"/>
        <v/>
      </c>
      <c r="S4" s="11" t="str">
        <f t="shared" si="4"/>
        <v>委託・請負</v>
      </c>
      <c r="T4" s="11"/>
      <c r="U4" s="28" t="s">
        <v>547</v>
      </c>
      <c r="W4" s="28" t="s">
        <v>144</v>
      </c>
      <c r="Y4" s="28" t="s">
        <v>294</v>
      </c>
      <c r="Z4" s="28" t="s">
        <v>423</v>
      </c>
      <c r="AA4" s="69" t="s">
        <v>388</v>
      </c>
      <c r="AB4" s="69" t="s">
        <v>517</v>
      </c>
      <c r="AC4" s="69" t="s">
        <v>133</v>
      </c>
      <c r="AD4" s="24"/>
      <c r="AE4" s="32" t="s">
        <v>166</v>
      </c>
      <c r="AF4" s="26"/>
      <c r="AG4" s="41" t="s">
        <v>257</v>
      </c>
      <c r="AI4" s="40" t="s">
        <v>193</v>
      </c>
      <c r="AK4" s="40" t="str">
        <f t="shared" ref="AK4:AK49" si="7">CHAR(CODE(AK3)+1)</f>
        <v>C</v>
      </c>
      <c r="AM4" s="59"/>
      <c r="AN4" s="59"/>
      <c r="AP4" s="41" t="s">
        <v>257</v>
      </c>
    </row>
    <row r="5" spans="1:42" ht="13.5" customHeight="1" x14ac:dyDescent="0.15">
      <c r="A5" s="12" t="s">
        <v>84</v>
      </c>
      <c r="B5" s="13"/>
      <c r="C5" s="11" t="str">
        <f t="shared" si="0"/>
        <v/>
      </c>
      <c r="D5" s="11" t="str">
        <f>IF(C5="",D4,IF(D4&lt;&gt;"",CONCATENATE(D4,"、",C5),C5))</f>
        <v/>
      </c>
      <c r="F5" s="16" t="s">
        <v>110</v>
      </c>
      <c r="G5" s="15"/>
      <c r="H5" s="11" t="str">
        <f t="shared" si="1"/>
        <v/>
      </c>
      <c r="I5" s="11" t="str">
        <f t="shared" si="5"/>
        <v>一般会計</v>
      </c>
      <c r="K5" s="12" t="s">
        <v>102</v>
      </c>
      <c r="L5" s="13"/>
      <c r="M5" s="11" t="str">
        <f t="shared" si="2"/>
        <v/>
      </c>
      <c r="N5" s="11" t="str">
        <f t="shared" si="6"/>
        <v/>
      </c>
      <c r="O5" s="11"/>
      <c r="P5" s="10" t="s">
        <v>73</v>
      </c>
      <c r="Q5" s="15"/>
      <c r="R5" s="11" t="str">
        <f t="shared" si="3"/>
        <v/>
      </c>
      <c r="S5" s="11" t="str">
        <f t="shared" si="4"/>
        <v>委託・請負</v>
      </c>
      <c r="T5" s="11"/>
      <c r="W5" s="28" t="s">
        <v>571</v>
      </c>
      <c r="Y5" s="28" t="s">
        <v>295</v>
      </c>
      <c r="Z5" s="28" t="s">
        <v>424</v>
      </c>
      <c r="AA5" s="69" t="s">
        <v>389</v>
      </c>
      <c r="AB5" s="69" t="s">
        <v>518</v>
      </c>
      <c r="AC5" s="69" t="s">
        <v>167</v>
      </c>
      <c r="AD5" s="27"/>
      <c r="AE5" s="32" t="s">
        <v>267</v>
      </c>
      <c r="AF5" s="26"/>
      <c r="AG5" s="41" t="s">
        <v>258</v>
      </c>
      <c r="AI5" s="40" t="s">
        <v>291</v>
      </c>
      <c r="AK5" s="40" t="str">
        <f t="shared" si="7"/>
        <v>D</v>
      </c>
      <c r="AP5" s="41" t="s">
        <v>258</v>
      </c>
    </row>
    <row r="6" spans="1:42" ht="13.5" customHeight="1" x14ac:dyDescent="0.15">
      <c r="A6" s="12" t="s">
        <v>85</v>
      </c>
      <c r="B6" s="13"/>
      <c r="C6" s="11" t="str">
        <f t="shared" si="0"/>
        <v/>
      </c>
      <c r="D6" s="11" t="str">
        <f t="shared" ref="D6:D21" si="8">IF(C6="",D5,IF(D5&lt;&gt;"",CONCATENATE(D5,"、",C6),C6))</f>
        <v/>
      </c>
      <c r="F6" s="16" t="s">
        <v>111</v>
      </c>
      <c r="G6" s="15"/>
      <c r="H6" s="11" t="str">
        <f t="shared" si="1"/>
        <v/>
      </c>
      <c r="I6" s="11" t="str">
        <f t="shared" si="5"/>
        <v>一般会計</v>
      </c>
      <c r="K6" s="12" t="s">
        <v>103</v>
      </c>
      <c r="L6" s="13"/>
      <c r="M6" s="11" t="str">
        <f t="shared" si="2"/>
        <v/>
      </c>
      <c r="N6" s="11" t="str">
        <f t="shared" si="6"/>
        <v/>
      </c>
      <c r="O6" s="11"/>
      <c r="P6" s="10" t="s">
        <v>74</v>
      </c>
      <c r="Q6" s="15"/>
      <c r="R6" s="11" t="str">
        <f t="shared" si="3"/>
        <v/>
      </c>
      <c r="S6" s="11" t="str">
        <f t="shared" si="4"/>
        <v>委託・請負</v>
      </c>
      <c r="T6" s="11"/>
      <c r="U6" s="28" t="s">
        <v>268</v>
      </c>
      <c r="W6" s="28" t="s">
        <v>145</v>
      </c>
      <c r="Y6" s="28" t="s">
        <v>296</v>
      </c>
      <c r="Z6" s="28" t="s">
        <v>425</v>
      </c>
      <c r="AA6" s="69" t="s">
        <v>390</v>
      </c>
      <c r="AB6" s="69" t="s">
        <v>519</v>
      </c>
      <c r="AC6" s="69" t="s">
        <v>134</v>
      </c>
      <c r="AD6" s="27"/>
      <c r="AE6" s="32" t="s">
        <v>265</v>
      </c>
      <c r="AF6" s="26"/>
      <c r="AG6" s="41" t="s">
        <v>259</v>
      </c>
      <c r="AI6" s="40" t="s">
        <v>292</v>
      </c>
      <c r="AK6" s="40" t="str">
        <f>CHAR(CODE(AK5)+1)</f>
        <v>E</v>
      </c>
      <c r="AP6" s="41" t="s">
        <v>259</v>
      </c>
    </row>
    <row r="7" spans="1:42" ht="13.5" customHeight="1" x14ac:dyDescent="0.15">
      <c r="A7" s="12" t="s">
        <v>86</v>
      </c>
      <c r="B7" s="13"/>
      <c r="C7" s="11" t="str">
        <f t="shared" si="0"/>
        <v/>
      </c>
      <c r="D7" s="11" t="str">
        <f t="shared" si="8"/>
        <v/>
      </c>
      <c r="F7" s="16" t="s">
        <v>206</v>
      </c>
      <c r="G7" s="15"/>
      <c r="H7" s="11" t="str">
        <f t="shared" si="1"/>
        <v/>
      </c>
      <c r="I7" s="11" t="str">
        <f t="shared" si="5"/>
        <v>一般会計</v>
      </c>
      <c r="K7" s="12" t="s">
        <v>104</v>
      </c>
      <c r="L7" s="13"/>
      <c r="M7" s="11" t="str">
        <f t="shared" si="2"/>
        <v/>
      </c>
      <c r="N7" s="11" t="str">
        <f t="shared" si="6"/>
        <v/>
      </c>
      <c r="O7" s="11"/>
      <c r="P7" s="10" t="s">
        <v>75</v>
      </c>
      <c r="Q7" s="15"/>
      <c r="R7" s="11" t="str">
        <f t="shared" si="3"/>
        <v/>
      </c>
      <c r="S7" s="11" t="str">
        <f t="shared" si="4"/>
        <v>委託・請負</v>
      </c>
      <c r="T7" s="11"/>
      <c r="U7" s="28"/>
      <c r="W7" s="28" t="s">
        <v>146</v>
      </c>
      <c r="Y7" s="28" t="s">
        <v>297</v>
      </c>
      <c r="Z7" s="28" t="s">
        <v>426</v>
      </c>
      <c r="AA7" s="69" t="s">
        <v>391</v>
      </c>
      <c r="AB7" s="69" t="s">
        <v>520</v>
      </c>
      <c r="AC7" s="27"/>
      <c r="AD7" s="27"/>
      <c r="AE7" s="28" t="s">
        <v>134</v>
      </c>
      <c r="AF7" s="26"/>
      <c r="AG7" s="41" t="s">
        <v>260</v>
      </c>
      <c r="AH7" s="62"/>
      <c r="AI7" s="41" t="s">
        <v>280</v>
      </c>
      <c r="AK7" s="40" t="str">
        <f>CHAR(CODE(AK6)+1)</f>
        <v>F</v>
      </c>
      <c r="AP7" s="41" t="s">
        <v>260</v>
      </c>
    </row>
    <row r="8" spans="1:42" ht="13.5" customHeight="1" x14ac:dyDescent="0.15">
      <c r="A8" s="12" t="s">
        <v>87</v>
      </c>
      <c r="B8" s="13"/>
      <c r="C8" s="11" t="str">
        <f t="shared" si="0"/>
        <v/>
      </c>
      <c r="D8" s="11" t="str">
        <f t="shared" si="8"/>
        <v/>
      </c>
      <c r="F8" s="16" t="s">
        <v>112</v>
      </c>
      <c r="G8" s="15"/>
      <c r="H8" s="11" t="str">
        <f t="shared" si="1"/>
        <v/>
      </c>
      <c r="I8" s="11" t="str">
        <f t="shared" si="5"/>
        <v>一般会計</v>
      </c>
      <c r="K8" s="12" t="s">
        <v>105</v>
      </c>
      <c r="L8" s="13"/>
      <c r="M8" s="11" t="str">
        <f t="shared" si="2"/>
        <v/>
      </c>
      <c r="N8" s="11" t="str">
        <f t="shared" si="6"/>
        <v/>
      </c>
      <c r="O8" s="11"/>
      <c r="P8" s="10" t="s">
        <v>76</v>
      </c>
      <c r="Q8" s="15"/>
      <c r="R8" s="11" t="str">
        <f t="shared" si="3"/>
        <v/>
      </c>
      <c r="S8" s="11" t="str">
        <f t="shared" si="4"/>
        <v>委託・請負</v>
      </c>
      <c r="T8" s="11"/>
      <c r="U8" s="28" t="s">
        <v>289</v>
      </c>
      <c r="W8" s="28" t="s">
        <v>147</v>
      </c>
      <c r="Y8" s="28" t="s">
        <v>298</v>
      </c>
      <c r="Z8" s="28" t="s">
        <v>427</v>
      </c>
      <c r="AA8" s="69" t="s">
        <v>392</v>
      </c>
      <c r="AB8" s="69" t="s">
        <v>521</v>
      </c>
      <c r="AC8" s="27"/>
      <c r="AD8" s="27"/>
      <c r="AE8" s="27"/>
      <c r="AF8" s="26"/>
      <c r="AG8" s="41" t="s">
        <v>261</v>
      </c>
      <c r="AI8" s="40" t="s">
        <v>281</v>
      </c>
      <c r="AK8" s="40" t="str">
        <f t="shared" si="7"/>
        <v>G</v>
      </c>
      <c r="AP8" s="41" t="s">
        <v>261</v>
      </c>
    </row>
    <row r="9" spans="1:42" ht="13.5" customHeight="1" x14ac:dyDescent="0.15">
      <c r="A9" s="12" t="s">
        <v>88</v>
      </c>
      <c r="B9" s="13"/>
      <c r="C9" s="11" t="str">
        <f t="shared" si="0"/>
        <v/>
      </c>
      <c r="D9" s="11" t="str">
        <f t="shared" si="8"/>
        <v/>
      </c>
      <c r="F9" s="16" t="s">
        <v>207</v>
      </c>
      <c r="G9" s="15"/>
      <c r="H9" s="11" t="str">
        <f t="shared" si="1"/>
        <v/>
      </c>
      <c r="I9" s="11" t="str">
        <f t="shared" si="5"/>
        <v>一般会計</v>
      </c>
      <c r="K9" s="12" t="s">
        <v>106</v>
      </c>
      <c r="L9" s="13"/>
      <c r="M9" s="11" t="str">
        <f t="shared" si="2"/>
        <v/>
      </c>
      <c r="N9" s="11" t="str">
        <f t="shared" si="6"/>
        <v/>
      </c>
      <c r="O9" s="11"/>
      <c r="P9" s="11"/>
      <c r="Q9" s="17"/>
      <c r="T9" s="11"/>
      <c r="U9" s="28" t="s">
        <v>290</v>
      </c>
      <c r="W9" s="28" t="s">
        <v>148</v>
      </c>
      <c r="Y9" s="28" t="s">
        <v>299</v>
      </c>
      <c r="Z9" s="28" t="s">
        <v>428</v>
      </c>
      <c r="AA9" s="69" t="s">
        <v>393</v>
      </c>
      <c r="AB9" s="69" t="s">
        <v>522</v>
      </c>
      <c r="AC9" s="27"/>
      <c r="AD9" s="27"/>
      <c r="AE9" s="27"/>
      <c r="AF9" s="26"/>
      <c r="AG9" s="41" t="s">
        <v>262</v>
      </c>
      <c r="AI9" s="58"/>
      <c r="AK9" s="40" t="str">
        <f t="shared" si="7"/>
        <v>H</v>
      </c>
      <c r="AP9" s="41" t="s">
        <v>262</v>
      </c>
    </row>
    <row r="10" spans="1:42" ht="13.5" customHeight="1" x14ac:dyDescent="0.15">
      <c r="A10" s="12" t="s">
        <v>227</v>
      </c>
      <c r="B10" s="13"/>
      <c r="C10" s="11" t="str">
        <f t="shared" si="0"/>
        <v/>
      </c>
      <c r="D10" s="11" t="str">
        <f t="shared" si="8"/>
        <v/>
      </c>
      <c r="F10" s="16" t="s">
        <v>113</v>
      </c>
      <c r="G10" s="15"/>
      <c r="H10" s="11" t="str">
        <f t="shared" si="1"/>
        <v/>
      </c>
      <c r="I10" s="11" t="str">
        <f t="shared" si="5"/>
        <v>一般会計</v>
      </c>
      <c r="K10" s="12" t="s">
        <v>229</v>
      </c>
      <c r="L10" s="13"/>
      <c r="M10" s="11" t="str">
        <f t="shared" si="2"/>
        <v/>
      </c>
      <c r="N10" s="11" t="str">
        <f t="shared" si="6"/>
        <v/>
      </c>
      <c r="O10" s="11"/>
      <c r="P10" s="11" t="str">
        <f>S8</f>
        <v>委託・請負</v>
      </c>
      <c r="Q10" s="17"/>
      <c r="T10" s="11"/>
      <c r="W10" s="28" t="s">
        <v>149</v>
      </c>
      <c r="Y10" s="28" t="s">
        <v>300</v>
      </c>
      <c r="Z10" s="28" t="s">
        <v>429</v>
      </c>
      <c r="AA10" s="69" t="s">
        <v>394</v>
      </c>
      <c r="AB10" s="69" t="s">
        <v>523</v>
      </c>
      <c r="AC10" s="27"/>
      <c r="AD10" s="27"/>
      <c r="AE10" s="27"/>
      <c r="AF10" s="26"/>
      <c r="AG10" s="41" t="s">
        <v>249</v>
      </c>
      <c r="AK10" s="40" t="str">
        <f t="shared" si="7"/>
        <v>I</v>
      </c>
      <c r="AP10" s="40" t="s">
        <v>247</v>
      </c>
    </row>
    <row r="11" spans="1:42" ht="13.5" customHeight="1" x14ac:dyDescent="0.15">
      <c r="A11" s="12" t="s">
        <v>89</v>
      </c>
      <c r="B11" s="13"/>
      <c r="C11" s="11" t="str">
        <f t="shared" si="0"/>
        <v/>
      </c>
      <c r="D11" s="11" t="str">
        <f t="shared" si="8"/>
        <v/>
      </c>
      <c r="F11" s="16" t="s">
        <v>114</v>
      </c>
      <c r="G11" s="15"/>
      <c r="H11" s="11" t="str">
        <f t="shared" si="1"/>
        <v/>
      </c>
      <c r="I11" s="11" t="str">
        <f t="shared" si="5"/>
        <v>一般会計</v>
      </c>
      <c r="K11" s="12" t="s">
        <v>107</v>
      </c>
      <c r="L11" s="13" t="s">
        <v>586</v>
      </c>
      <c r="M11" s="11" t="str">
        <f t="shared" si="2"/>
        <v>その他の事項経費</v>
      </c>
      <c r="N11" s="11" t="str">
        <f t="shared" si="6"/>
        <v>その他の事項経費</v>
      </c>
      <c r="O11" s="11"/>
      <c r="P11" s="11"/>
      <c r="Q11" s="17"/>
      <c r="T11" s="11"/>
      <c r="W11" s="28" t="s">
        <v>150</v>
      </c>
      <c r="Y11" s="28" t="s">
        <v>301</v>
      </c>
      <c r="Z11" s="28" t="s">
        <v>430</v>
      </c>
      <c r="AA11" s="69" t="s">
        <v>395</v>
      </c>
      <c r="AB11" s="69" t="s">
        <v>524</v>
      </c>
      <c r="AC11" s="27"/>
      <c r="AD11" s="27"/>
      <c r="AE11" s="27"/>
      <c r="AF11" s="26"/>
      <c r="AG11" s="40" t="s">
        <v>252</v>
      </c>
      <c r="AK11" s="40" t="str">
        <f t="shared" si="7"/>
        <v>J</v>
      </c>
    </row>
    <row r="12" spans="1:42" ht="13.5" customHeight="1" x14ac:dyDescent="0.15">
      <c r="A12" s="12" t="s">
        <v>90</v>
      </c>
      <c r="B12" s="13"/>
      <c r="C12" s="11" t="str">
        <f t="shared" ref="C12:C24" si="9">IF(B12="","",A12)</f>
        <v/>
      </c>
      <c r="D12" s="11" t="str">
        <f t="shared" si="8"/>
        <v/>
      </c>
      <c r="F12" s="16" t="s">
        <v>115</v>
      </c>
      <c r="G12" s="15"/>
      <c r="H12" s="11" t="str">
        <f t="shared" si="1"/>
        <v/>
      </c>
      <c r="I12" s="11" t="str">
        <f t="shared" si="5"/>
        <v>一般会計</v>
      </c>
      <c r="K12" s="11"/>
      <c r="L12" s="11"/>
      <c r="O12" s="11"/>
      <c r="P12" s="11"/>
      <c r="Q12" s="17"/>
      <c r="T12" s="11"/>
      <c r="U12" s="25" t="s">
        <v>548</v>
      </c>
      <c r="W12" s="28" t="s">
        <v>151</v>
      </c>
      <c r="Y12" s="28" t="s">
        <v>302</v>
      </c>
      <c r="Z12" s="28" t="s">
        <v>431</v>
      </c>
      <c r="AA12" s="69" t="s">
        <v>396</v>
      </c>
      <c r="AB12" s="69" t="s">
        <v>525</v>
      </c>
      <c r="AC12" s="27"/>
      <c r="AD12" s="27"/>
      <c r="AE12" s="27"/>
      <c r="AF12" s="26"/>
      <c r="AG12" s="40" t="s">
        <v>250</v>
      </c>
      <c r="AK12" s="40" t="str">
        <f t="shared" si="7"/>
        <v>K</v>
      </c>
    </row>
    <row r="13" spans="1:42" ht="13.5" customHeight="1" x14ac:dyDescent="0.15">
      <c r="A13" s="12" t="s">
        <v>91</v>
      </c>
      <c r="B13" s="13"/>
      <c r="C13" s="11" t="str">
        <f t="shared" si="9"/>
        <v/>
      </c>
      <c r="D13" s="11" t="str">
        <f t="shared" si="8"/>
        <v/>
      </c>
      <c r="F13" s="16" t="s">
        <v>116</v>
      </c>
      <c r="G13" s="15"/>
      <c r="H13" s="11" t="str">
        <f t="shared" si="1"/>
        <v/>
      </c>
      <c r="I13" s="11" t="str">
        <f t="shared" si="5"/>
        <v>一般会計</v>
      </c>
      <c r="K13" s="11" t="str">
        <f>N11</f>
        <v>その他の事項経費</v>
      </c>
      <c r="L13" s="11"/>
      <c r="O13" s="11"/>
      <c r="P13" s="11"/>
      <c r="Q13" s="17"/>
      <c r="T13" s="11"/>
      <c r="U13" s="28" t="s">
        <v>168</v>
      </c>
      <c r="W13" s="28" t="s">
        <v>152</v>
      </c>
      <c r="Y13" s="28" t="s">
        <v>303</v>
      </c>
      <c r="Z13" s="28" t="s">
        <v>432</v>
      </c>
      <c r="AA13" s="69" t="s">
        <v>397</v>
      </c>
      <c r="AB13" s="69" t="s">
        <v>526</v>
      </c>
      <c r="AC13" s="27"/>
      <c r="AD13" s="27"/>
      <c r="AE13" s="27"/>
      <c r="AF13" s="26"/>
      <c r="AG13" s="40" t="s">
        <v>251</v>
      </c>
      <c r="AK13" s="40" t="str">
        <f t="shared" si="7"/>
        <v>L</v>
      </c>
    </row>
    <row r="14" spans="1:42" ht="13.5" customHeight="1" x14ac:dyDescent="0.15">
      <c r="A14" s="12" t="s">
        <v>92</v>
      </c>
      <c r="B14" s="13"/>
      <c r="C14" s="11" t="str">
        <f t="shared" si="9"/>
        <v/>
      </c>
      <c r="D14" s="11" t="str">
        <f t="shared" si="8"/>
        <v/>
      </c>
      <c r="F14" s="16" t="s">
        <v>117</v>
      </c>
      <c r="G14" s="15"/>
      <c r="H14" s="11" t="str">
        <f t="shared" si="1"/>
        <v/>
      </c>
      <c r="I14" s="11" t="str">
        <f t="shared" si="5"/>
        <v>一般会計</v>
      </c>
      <c r="K14" s="11"/>
      <c r="L14" s="11"/>
      <c r="O14" s="11"/>
      <c r="P14" s="11"/>
      <c r="Q14" s="17"/>
      <c r="T14" s="11"/>
      <c r="U14" s="28" t="s">
        <v>549</v>
      </c>
      <c r="W14" s="28" t="s">
        <v>153</v>
      </c>
      <c r="Y14" s="28" t="s">
        <v>304</v>
      </c>
      <c r="Z14" s="28" t="s">
        <v>433</v>
      </c>
      <c r="AA14" s="69" t="s">
        <v>398</v>
      </c>
      <c r="AB14" s="69" t="s">
        <v>527</v>
      </c>
      <c r="AC14" s="27"/>
      <c r="AD14" s="27"/>
      <c r="AE14" s="27"/>
      <c r="AF14" s="26"/>
      <c r="AG14" s="58"/>
      <c r="AK14" s="40" t="str">
        <f t="shared" si="7"/>
        <v>M</v>
      </c>
    </row>
    <row r="15" spans="1:42" ht="13.5" customHeight="1" x14ac:dyDescent="0.15">
      <c r="A15" s="12" t="s">
        <v>93</v>
      </c>
      <c r="B15" s="13"/>
      <c r="C15" s="11" t="str">
        <f t="shared" si="9"/>
        <v/>
      </c>
      <c r="D15" s="11" t="str">
        <f t="shared" si="8"/>
        <v/>
      </c>
      <c r="F15" s="16" t="s">
        <v>118</v>
      </c>
      <c r="G15" s="15"/>
      <c r="H15" s="11" t="str">
        <f t="shared" si="1"/>
        <v/>
      </c>
      <c r="I15" s="11" t="str">
        <f t="shared" si="5"/>
        <v>一般会計</v>
      </c>
      <c r="K15" s="11"/>
      <c r="L15" s="11"/>
      <c r="O15" s="11"/>
      <c r="P15" s="11"/>
      <c r="Q15" s="17"/>
      <c r="T15" s="11"/>
      <c r="U15" s="28" t="s">
        <v>550</v>
      </c>
      <c r="W15" s="28" t="s">
        <v>154</v>
      </c>
      <c r="Y15" s="28" t="s">
        <v>305</v>
      </c>
      <c r="Z15" s="28" t="s">
        <v>434</v>
      </c>
      <c r="AA15" s="69" t="s">
        <v>399</v>
      </c>
      <c r="AB15" s="69" t="s">
        <v>528</v>
      </c>
      <c r="AC15" s="27"/>
      <c r="AD15" s="27"/>
      <c r="AE15" s="27"/>
      <c r="AF15" s="26"/>
      <c r="AG15" s="59"/>
      <c r="AK15" s="40" t="str">
        <f t="shared" si="7"/>
        <v>N</v>
      </c>
    </row>
    <row r="16" spans="1:42" ht="13.5" customHeight="1" x14ac:dyDescent="0.15">
      <c r="A16" s="12" t="s">
        <v>94</v>
      </c>
      <c r="B16" s="13"/>
      <c r="C16" s="11" t="str">
        <f t="shared" si="9"/>
        <v/>
      </c>
      <c r="D16" s="11" t="str">
        <f t="shared" si="8"/>
        <v/>
      </c>
      <c r="F16" s="16" t="s">
        <v>119</v>
      </c>
      <c r="G16" s="15"/>
      <c r="H16" s="11" t="str">
        <f t="shared" si="1"/>
        <v/>
      </c>
      <c r="I16" s="11" t="str">
        <f t="shared" si="5"/>
        <v>一般会計</v>
      </c>
      <c r="K16" s="11"/>
      <c r="L16" s="11"/>
      <c r="O16" s="11"/>
      <c r="P16" s="11"/>
      <c r="Q16" s="17"/>
      <c r="T16" s="11"/>
      <c r="U16" s="28" t="s">
        <v>551</v>
      </c>
      <c r="W16" s="28" t="s">
        <v>155</v>
      </c>
      <c r="Y16" s="28" t="s">
        <v>306</v>
      </c>
      <c r="Z16" s="28" t="s">
        <v>435</v>
      </c>
      <c r="AA16" s="69" t="s">
        <v>400</v>
      </c>
      <c r="AB16" s="69" t="s">
        <v>529</v>
      </c>
      <c r="AC16" s="27"/>
      <c r="AD16" s="27"/>
      <c r="AE16" s="27"/>
      <c r="AF16" s="26"/>
      <c r="AG16" s="59"/>
      <c r="AK16" s="40" t="str">
        <f t="shared" si="7"/>
        <v>O</v>
      </c>
    </row>
    <row r="17" spans="1:37" ht="13.5" customHeight="1" x14ac:dyDescent="0.15">
      <c r="A17" s="12" t="s">
        <v>95</v>
      </c>
      <c r="B17" s="13"/>
      <c r="C17" s="11" t="str">
        <f t="shared" si="9"/>
        <v/>
      </c>
      <c r="D17" s="11" t="str">
        <f t="shared" si="8"/>
        <v/>
      </c>
      <c r="F17" s="16" t="s">
        <v>120</v>
      </c>
      <c r="G17" s="15"/>
      <c r="H17" s="11" t="str">
        <f t="shared" si="1"/>
        <v/>
      </c>
      <c r="I17" s="11" t="str">
        <f t="shared" si="5"/>
        <v>一般会計</v>
      </c>
      <c r="K17" s="11"/>
      <c r="L17" s="11"/>
      <c r="O17" s="11"/>
      <c r="P17" s="11"/>
      <c r="Q17" s="17"/>
      <c r="T17" s="11"/>
      <c r="U17" s="28" t="s">
        <v>552</v>
      </c>
      <c r="W17" s="28" t="s">
        <v>156</v>
      </c>
      <c r="Y17" s="28" t="s">
        <v>307</v>
      </c>
      <c r="Z17" s="28" t="s">
        <v>436</v>
      </c>
      <c r="AA17" s="69" t="s">
        <v>401</v>
      </c>
      <c r="AB17" s="69" t="s">
        <v>530</v>
      </c>
      <c r="AC17" s="27"/>
      <c r="AD17" s="27"/>
      <c r="AE17" s="27"/>
      <c r="AF17" s="26"/>
      <c r="AG17" s="59"/>
      <c r="AK17" s="40" t="str">
        <f t="shared" si="7"/>
        <v>P</v>
      </c>
    </row>
    <row r="18" spans="1:37" ht="13.5" customHeight="1" x14ac:dyDescent="0.15">
      <c r="A18" s="12" t="s">
        <v>96</v>
      </c>
      <c r="B18" s="13"/>
      <c r="C18" s="11" t="str">
        <f t="shared" si="9"/>
        <v/>
      </c>
      <c r="D18" s="11" t="str">
        <f t="shared" si="8"/>
        <v/>
      </c>
      <c r="F18" s="16" t="s">
        <v>121</v>
      </c>
      <c r="G18" s="15"/>
      <c r="H18" s="11" t="str">
        <f t="shared" si="1"/>
        <v/>
      </c>
      <c r="I18" s="11" t="str">
        <f t="shared" si="5"/>
        <v>一般会計</v>
      </c>
      <c r="K18" s="11"/>
      <c r="L18" s="11"/>
      <c r="O18" s="11"/>
      <c r="P18" s="11"/>
      <c r="Q18" s="17"/>
      <c r="T18" s="11"/>
      <c r="U18" s="28" t="s">
        <v>553</v>
      </c>
      <c r="W18" s="28" t="s">
        <v>157</v>
      </c>
      <c r="Y18" s="28" t="s">
        <v>308</v>
      </c>
      <c r="Z18" s="28" t="s">
        <v>437</v>
      </c>
      <c r="AA18" s="69" t="s">
        <v>402</v>
      </c>
      <c r="AB18" s="69" t="s">
        <v>531</v>
      </c>
      <c r="AC18" s="27"/>
      <c r="AD18" s="27"/>
      <c r="AE18" s="27"/>
      <c r="AF18" s="26"/>
      <c r="AK18" s="40" t="str">
        <f t="shared" si="7"/>
        <v>Q</v>
      </c>
    </row>
    <row r="19" spans="1:37" ht="13.5" customHeight="1" x14ac:dyDescent="0.15">
      <c r="A19" s="12" t="s">
        <v>97</v>
      </c>
      <c r="B19" s="13"/>
      <c r="C19" s="11" t="str">
        <f t="shared" si="9"/>
        <v/>
      </c>
      <c r="D19" s="11" t="str">
        <f t="shared" si="8"/>
        <v/>
      </c>
      <c r="F19" s="16" t="s">
        <v>122</v>
      </c>
      <c r="G19" s="15"/>
      <c r="H19" s="11" t="str">
        <f t="shared" si="1"/>
        <v/>
      </c>
      <c r="I19" s="11" t="str">
        <f t="shared" si="5"/>
        <v>一般会計</v>
      </c>
      <c r="K19" s="11"/>
      <c r="L19" s="11"/>
      <c r="O19" s="11"/>
      <c r="P19" s="11"/>
      <c r="Q19" s="17"/>
      <c r="T19" s="11"/>
      <c r="U19" s="28" t="s">
        <v>554</v>
      </c>
      <c r="W19" s="28" t="s">
        <v>158</v>
      </c>
      <c r="Y19" s="28" t="s">
        <v>309</v>
      </c>
      <c r="Z19" s="28" t="s">
        <v>438</v>
      </c>
      <c r="AA19" s="69" t="s">
        <v>403</v>
      </c>
      <c r="AB19" s="69" t="s">
        <v>532</v>
      </c>
      <c r="AC19" s="27"/>
      <c r="AD19" s="27"/>
      <c r="AE19" s="27"/>
      <c r="AF19" s="26"/>
      <c r="AK19" s="40" t="str">
        <f t="shared" si="7"/>
        <v>R</v>
      </c>
    </row>
    <row r="20" spans="1:37" ht="13.5" customHeight="1" x14ac:dyDescent="0.15">
      <c r="A20" s="12" t="s">
        <v>217</v>
      </c>
      <c r="B20" s="13"/>
      <c r="C20" s="11" t="str">
        <f t="shared" si="9"/>
        <v/>
      </c>
      <c r="D20" s="11" t="str">
        <f t="shared" si="8"/>
        <v/>
      </c>
      <c r="F20" s="16" t="s">
        <v>216</v>
      </c>
      <c r="G20" s="15"/>
      <c r="H20" s="11" t="str">
        <f t="shared" si="1"/>
        <v/>
      </c>
      <c r="I20" s="11" t="str">
        <f t="shared" si="5"/>
        <v>一般会計</v>
      </c>
      <c r="K20" s="11"/>
      <c r="L20" s="11"/>
      <c r="O20" s="11"/>
      <c r="P20" s="11"/>
      <c r="Q20" s="17"/>
      <c r="T20" s="11"/>
      <c r="U20" s="28" t="s">
        <v>555</v>
      </c>
      <c r="W20" s="28" t="s">
        <v>159</v>
      </c>
      <c r="Y20" s="28" t="s">
        <v>310</v>
      </c>
      <c r="Z20" s="28" t="s">
        <v>439</v>
      </c>
      <c r="AA20" s="69" t="s">
        <v>404</v>
      </c>
      <c r="AB20" s="69" t="s">
        <v>533</v>
      </c>
      <c r="AC20" s="27"/>
      <c r="AD20" s="27"/>
      <c r="AE20" s="27"/>
      <c r="AF20" s="26"/>
      <c r="AK20" s="40" t="str">
        <f t="shared" si="7"/>
        <v>S</v>
      </c>
    </row>
    <row r="21" spans="1:37" ht="13.5" customHeight="1" x14ac:dyDescent="0.15">
      <c r="A21" s="12" t="s">
        <v>218</v>
      </c>
      <c r="B21" s="13"/>
      <c r="C21" s="11" t="str">
        <f t="shared" si="9"/>
        <v/>
      </c>
      <c r="D21" s="11" t="str">
        <f t="shared" si="8"/>
        <v/>
      </c>
      <c r="F21" s="16" t="s">
        <v>123</v>
      </c>
      <c r="G21" s="15"/>
      <c r="H21" s="11" t="str">
        <f t="shared" si="1"/>
        <v/>
      </c>
      <c r="I21" s="11" t="str">
        <f t="shared" si="5"/>
        <v>一般会計</v>
      </c>
      <c r="K21" s="11"/>
      <c r="L21" s="11"/>
      <c r="O21" s="11"/>
      <c r="P21" s="11"/>
      <c r="Q21" s="17"/>
      <c r="T21" s="11"/>
      <c r="U21" s="28" t="s">
        <v>556</v>
      </c>
      <c r="W21" s="28" t="s">
        <v>160</v>
      </c>
      <c r="Y21" s="28" t="s">
        <v>311</v>
      </c>
      <c r="Z21" s="28" t="s">
        <v>440</v>
      </c>
      <c r="AA21" s="69" t="s">
        <v>405</v>
      </c>
      <c r="AB21" s="69" t="s">
        <v>534</v>
      </c>
      <c r="AC21" s="27"/>
      <c r="AD21" s="27"/>
      <c r="AE21" s="27"/>
      <c r="AF21" s="26"/>
      <c r="AK21" s="40" t="str">
        <f t="shared" si="7"/>
        <v>T</v>
      </c>
    </row>
    <row r="22" spans="1:37" ht="13.5" customHeight="1" x14ac:dyDescent="0.15">
      <c r="A22" s="12" t="s">
        <v>219</v>
      </c>
      <c r="B22" s="13"/>
      <c r="C22" s="11" t="str">
        <f t="shared" si="9"/>
        <v/>
      </c>
      <c r="D22" s="11" t="str">
        <f>IF(C22="",D21,IF(D21&lt;&gt;"",CONCATENATE(D21,"、",C22),C22))</f>
        <v/>
      </c>
      <c r="F22" s="16" t="s">
        <v>124</v>
      </c>
      <c r="G22" s="15"/>
      <c r="H22" s="11" t="str">
        <f t="shared" si="1"/>
        <v/>
      </c>
      <c r="I22" s="11" t="str">
        <f t="shared" si="5"/>
        <v>一般会計</v>
      </c>
      <c r="K22" s="11"/>
      <c r="L22" s="11"/>
      <c r="O22" s="11"/>
      <c r="P22" s="11"/>
      <c r="Q22" s="17"/>
      <c r="T22" s="11"/>
      <c r="U22" s="28" t="s">
        <v>557</v>
      </c>
      <c r="W22" s="28" t="s">
        <v>161</v>
      </c>
      <c r="Y22" s="28" t="s">
        <v>312</v>
      </c>
      <c r="Z22" s="28" t="s">
        <v>441</v>
      </c>
      <c r="AA22" s="69" t="s">
        <v>406</v>
      </c>
      <c r="AB22" s="69" t="s">
        <v>535</v>
      </c>
      <c r="AC22" s="27"/>
      <c r="AD22" s="27"/>
      <c r="AE22" s="27"/>
      <c r="AF22" s="26"/>
      <c r="AK22" s="40" t="str">
        <f t="shared" si="7"/>
        <v>U</v>
      </c>
    </row>
    <row r="23" spans="1:37" ht="13.5" customHeight="1" x14ac:dyDescent="0.15">
      <c r="A23" s="12" t="s">
        <v>220</v>
      </c>
      <c r="B23" s="13"/>
      <c r="C23" s="11" t="str">
        <f t="shared" si="9"/>
        <v/>
      </c>
      <c r="D23" s="11" t="str">
        <f>IF(C23="",D22,IF(D22&lt;&gt;"",CONCATENATE(D22,"、",C23),C23))</f>
        <v/>
      </c>
      <c r="F23" s="16" t="s">
        <v>125</v>
      </c>
      <c r="G23" s="15"/>
      <c r="H23" s="11" t="str">
        <f t="shared" si="1"/>
        <v/>
      </c>
      <c r="I23" s="11" t="str">
        <f t="shared" si="5"/>
        <v>一般会計</v>
      </c>
      <c r="K23" s="11"/>
      <c r="L23" s="11"/>
      <c r="O23" s="11"/>
      <c r="P23" s="11"/>
      <c r="Q23" s="17"/>
      <c r="T23" s="11"/>
      <c r="U23" s="28" t="s">
        <v>558</v>
      </c>
      <c r="W23" s="28" t="s">
        <v>573</v>
      </c>
      <c r="Y23" s="28" t="s">
        <v>313</v>
      </c>
      <c r="Z23" s="28" t="s">
        <v>442</v>
      </c>
      <c r="AA23" s="69" t="s">
        <v>407</v>
      </c>
      <c r="AB23" s="69" t="s">
        <v>536</v>
      </c>
      <c r="AC23" s="27"/>
      <c r="AD23" s="27"/>
      <c r="AE23" s="27"/>
      <c r="AF23" s="26"/>
      <c r="AK23" s="40" t="str">
        <f t="shared" si="7"/>
        <v>V</v>
      </c>
    </row>
    <row r="24" spans="1:37" ht="13.5" customHeight="1" x14ac:dyDescent="0.15">
      <c r="A24" s="65" t="s">
        <v>282</v>
      </c>
      <c r="B24" s="13"/>
      <c r="C24" s="11" t="str">
        <f t="shared" si="9"/>
        <v/>
      </c>
      <c r="D24" s="11" t="str">
        <f>IF(C24="",D23,IF(D23&lt;&gt;"",CONCATENATE(D23,"、",C24),C24))</f>
        <v/>
      </c>
      <c r="F24" s="16" t="s">
        <v>285</v>
      </c>
      <c r="G24" s="15"/>
      <c r="H24" s="11" t="str">
        <f t="shared" si="1"/>
        <v/>
      </c>
      <c r="I24" s="11" t="str">
        <f t="shared" si="5"/>
        <v>一般会計</v>
      </c>
      <c r="K24" s="11"/>
      <c r="L24" s="11"/>
      <c r="O24" s="11"/>
      <c r="P24" s="11"/>
      <c r="Q24" s="17"/>
      <c r="T24" s="11"/>
      <c r="U24" s="28" t="s">
        <v>559</v>
      </c>
      <c r="Y24" s="28" t="s">
        <v>314</v>
      </c>
      <c r="Z24" s="28" t="s">
        <v>443</v>
      </c>
      <c r="AA24" s="69" t="s">
        <v>408</v>
      </c>
      <c r="AB24" s="69" t="s">
        <v>537</v>
      </c>
      <c r="AC24" s="27"/>
      <c r="AD24" s="27"/>
      <c r="AE24" s="27"/>
      <c r="AF24" s="26"/>
      <c r="AK24" s="40" t="str">
        <f>CHAR(CODE(AK23)+1)</f>
        <v>W</v>
      </c>
    </row>
    <row r="25" spans="1:37" ht="13.5" customHeight="1" x14ac:dyDescent="0.15">
      <c r="A25" s="67"/>
      <c r="B25" s="66"/>
      <c r="F25" s="16" t="s">
        <v>126</v>
      </c>
      <c r="G25" s="15"/>
      <c r="H25" s="11" t="str">
        <f t="shared" si="1"/>
        <v/>
      </c>
      <c r="I25" s="11" t="str">
        <f t="shared" si="5"/>
        <v>一般会計</v>
      </c>
      <c r="K25" s="11"/>
      <c r="L25" s="11"/>
      <c r="O25" s="11"/>
      <c r="P25" s="11"/>
      <c r="Q25" s="17"/>
      <c r="T25" s="11"/>
      <c r="U25" s="28" t="s">
        <v>560</v>
      </c>
      <c r="Y25" s="28" t="s">
        <v>315</v>
      </c>
      <c r="Z25" s="28" t="s">
        <v>444</v>
      </c>
      <c r="AA25" s="69" t="s">
        <v>409</v>
      </c>
      <c r="AB25" s="69" t="s">
        <v>538</v>
      </c>
      <c r="AC25" s="27"/>
      <c r="AD25" s="27"/>
      <c r="AE25" s="27"/>
      <c r="AF25" s="26"/>
      <c r="AK25" s="40" t="str">
        <f t="shared" si="7"/>
        <v>X</v>
      </c>
    </row>
    <row r="26" spans="1:37" ht="13.5" customHeight="1" x14ac:dyDescent="0.15">
      <c r="A26" s="64"/>
      <c r="B26" s="63"/>
      <c r="F26" s="16" t="s">
        <v>127</v>
      </c>
      <c r="G26" s="15"/>
      <c r="H26" s="11" t="str">
        <f t="shared" si="1"/>
        <v/>
      </c>
      <c r="I26" s="11" t="str">
        <f t="shared" si="5"/>
        <v>一般会計</v>
      </c>
      <c r="K26" s="11"/>
      <c r="L26" s="11"/>
      <c r="O26" s="11"/>
      <c r="P26" s="11"/>
      <c r="Q26" s="17"/>
      <c r="T26" s="11"/>
      <c r="U26" s="28" t="s">
        <v>561</v>
      </c>
      <c r="Y26" s="28" t="s">
        <v>316</v>
      </c>
      <c r="Z26" s="28" t="s">
        <v>445</v>
      </c>
      <c r="AA26" s="69" t="s">
        <v>410</v>
      </c>
      <c r="AB26" s="69" t="s">
        <v>539</v>
      </c>
      <c r="AC26" s="27"/>
      <c r="AD26" s="27"/>
      <c r="AE26" s="27"/>
      <c r="AF26" s="26"/>
      <c r="AK26" s="40" t="str">
        <f t="shared" si="7"/>
        <v>Y</v>
      </c>
    </row>
    <row r="27" spans="1:37" ht="13.5" customHeight="1" x14ac:dyDescent="0.15">
      <c r="A27" s="11" t="str">
        <f>IF(D24="", "-", D24)</f>
        <v>-</v>
      </c>
      <c r="B27" s="11"/>
      <c r="F27" s="16" t="s">
        <v>128</v>
      </c>
      <c r="G27" s="15"/>
      <c r="H27" s="11" t="str">
        <f t="shared" si="1"/>
        <v/>
      </c>
      <c r="I27" s="11" t="str">
        <f t="shared" si="5"/>
        <v>一般会計</v>
      </c>
      <c r="K27" s="11"/>
      <c r="L27" s="11"/>
      <c r="O27" s="11"/>
      <c r="P27" s="11"/>
      <c r="Q27" s="17"/>
      <c r="T27" s="11"/>
      <c r="U27" s="28" t="s">
        <v>562</v>
      </c>
      <c r="Y27" s="28" t="s">
        <v>317</v>
      </c>
      <c r="Z27" s="28" t="s">
        <v>446</v>
      </c>
      <c r="AA27" s="69" t="s">
        <v>411</v>
      </c>
      <c r="AB27" s="69" t="s">
        <v>540</v>
      </c>
      <c r="AC27" s="27"/>
      <c r="AD27" s="27"/>
      <c r="AE27" s="27"/>
      <c r="AF27" s="26"/>
      <c r="AK27" s="40" t="str">
        <f>CHAR(CODE(AK26)+1)</f>
        <v>Z</v>
      </c>
    </row>
    <row r="28" spans="1:37" ht="13.5" customHeight="1" x14ac:dyDescent="0.15">
      <c r="B28" s="11"/>
      <c r="F28" s="16" t="s">
        <v>129</v>
      </c>
      <c r="G28" s="15"/>
      <c r="H28" s="11" t="str">
        <f t="shared" si="1"/>
        <v/>
      </c>
      <c r="I28" s="11" t="str">
        <f t="shared" si="5"/>
        <v>一般会計</v>
      </c>
      <c r="K28" s="11"/>
      <c r="L28" s="11"/>
      <c r="O28" s="11"/>
      <c r="P28" s="11"/>
      <c r="Q28" s="17"/>
      <c r="T28" s="11"/>
      <c r="U28" s="28" t="s">
        <v>563</v>
      </c>
      <c r="Y28" s="28" t="s">
        <v>318</v>
      </c>
      <c r="Z28" s="28" t="s">
        <v>447</v>
      </c>
      <c r="AA28" s="69" t="s">
        <v>412</v>
      </c>
      <c r="AB28" s="69" t="s">
        <v>541</v>
      </c>
      <c r="AC28" s="27"/>
      <c r="AD28" s="27"/>
      <c r="AE28" s="27"/>
      <c r="AF28" s="26"/>
      <c r="AK28" s="40" t="s">
        <v>199</v>
      </c>
    </row>
    <row r="29" spans="1:37" ht="13.5" customHeight="1" x14ac:dyDescent="0.15">
      <c r="A29" s="11"/>
      <c r="B29" s="11"/>
      <c r="F29" s="16" t="s">
        <v>208</v>
      </c>
      <c r="G29" s="15"/>
      <c r="H29" s="11" t="str">
        <f t="shared" si="1"/>
        <v/>
      </c>
      <c r="I29" s="11" t="str">
        <f t="shared" si="5"/>
        <v>一般会計</v>
      </c>
      <c r="K29" s="11"/>
      <c r="L29" s="11"/>
      <c r="O29" s="11"/>
      <c r="P29" s="11"/>
      <c r="Q29" s="17"/>
      <c r="T29" s="11"/>
      <c r="U29" s="28" t="s">
        <v>564</v>
      </c>
      <c r="Y29" s="28" t="s">
        <v>319</v>
      </c>
      <c r="Z29" s="28" t="s">
        <v>448</v>
      </c>
      <c r="AA29" s="69" t="s">
        <v>413</v>
      </c>
      <c r="AB29" s="69" t="s">
        <v>542</v>
      </c>
      <c r="AC29" s="27"/>
      <c r="AD29" s="27"/>
      <c r="AE29" s="27"/>
      <c r="AF29" s="26"/>
      <c r="AK29" s="40" t="str">
        <f t="shared" si="7"/>
        <v>b</v>
      </c>
    </row>
    <row r="30" spans="1:37" ht="13.5" customHeight="1" x14ac:dyDescent="0.15">
      <c r="A30" s="11"/>
      <c r="B30" s="11"/>
      <c r="F30" s="16" t="s">
        <v>209</v>
      </c>
      <c r="G30" s="15"/>
      <c r="H30" s="11" t="str">
        <f t="shared" si="1"/>
        <v/>
      </c>
      <c r="I30" s="11" t="str">
        <f t="shared" si="5"/>
        <v>一般会計</v>
      </c>
      <c r="K30" s="11"/>
      <c r="L30" s="11"/>
      <c r="O30" s="11"/>
      <c r="P30" s="11"/>
      <c r="Q30" s="17"/>
      <c r="T30" s="11"/>
      <c r="U30" s="28" t="s">
        <v>565</v>
      </c>
      <c r="Y30" s="28" t="s">
        <v>320</v>
      </c>
      <c r="Z30" s="28" t="s">
        <v>449</v>
      </c>
      <c r="AA30" s="69" t="s">
        <v>414</v>
      </c>
      <c r="AB30" s="69" t="s">
        <v>543</v>
      </c>
      <c r="AC30" s="27"/>
      <c r="AD30" s="27"/>
      <c r="AE30" s="27"/>
      <c r="AF30" s="26"/>
      <c r="AK30" s="40" t="str">
        <f t="shared" si="7"/>
        <v>c</v>
      </c>
    </row>
    <row r="31" spans="1:37" ht="13.5" customHeight="1" x14ac:dyDescent="0.15">
      <c r="A31" s="11"/>
      <c r="B31" s="11"/>
      <c r="F31" s="16" t="s">
        <v>210</v>
      </c>
      <c r="G31" s="15"/>
      <c r="H31" s="11" t="str">
        <f t="shared" si="1"/>
        <v/>
      </c>
      <c r="I31" s="11" t="str">
        <f t="shared" si="5"/>
        <v>一般会計</v>
      </c>
      <c r="K31" s="11"/>
      <c r="L31" s="11"/>
      <c r="O31" s="11"/>
      <c r="P31" s="11"/>
      <c r="Q31" s="17"/>
      <c r="T31" s="11"/>
      <c r="U31" s="28" t="s">
        <v>566</v>
      </c>
      <c r="Y31" s="28" t="s">
        <v>321</v>
      </c>
      <c r="Z31" s="28" t="s">
        <v>450</v>
      </c>
      <c r="AA31" s="69" t="s">
        <v>415</v>
      </c>
      <c r="AB31" s="69" t="s">
        <v>544</v>
      </c>
      <c r="AC31" s="27"/>
      <c r="AD31" s="27"/>
      <c r="AE31" s="27"/>
      <c r="AF31" s="26"/>
      <c r="AK31" s="40" t="str">
        <f t="shared" si="7"/>
        <v>d</v>
      </c>
    </row>
    <row r="32" spans="1:37" ht="13.5" customHeight="1" x14ac:dyDescent="0.15">
      <c r="A32" s="11"/>
      <c r="B32" s="11"/>
      <c r="F32" s="16" t="s">
        <v>211</v>
      </c>
      <c r="G32" s="15"/>
      <c r="H32" s="11" t="str">
        <f t="shared" si="1"/>
        <v/>
      </c>
      <c r="I32" s="11" t="str">
        <f t="shared" si="5"/>
        <v>一般会計</v>
      </c>
      <c r="K32" s="11"/>
      <c r="L32" s="11"/>
      <c r="O32" s="11"/>
      <c r="P32" s="11"/>
      <c r="Q32" s="17"/>
      <c r="T32" s="11"/>
      <c r="U32" s="28" t="s">
        <v>567</v>
      </c>
      <c r="Y32" s="28" t="s">
        <v>322</v>
      </c>
      <c r="Z32" s="28" t="s">
        <v>451</v>
      </c>
      <c r="AA32" s="69" t="s">
        <v>66</v>
      </c>
      <c r="AB32" s="69" t="s">
        <v>66</v>
      </c>
      <c r="AC32" s="27"/>
      <c r="AD32" s="27"/>
      <c r="AE32" s="27"/>
      <c r="AF32" s="26"/>
      <c r="AK32" s="40" t="str">
        <f t="shared" si="7"/>
        <v>e</v>
      </c>
    </row>
    <row r="33" spans="1:37" ht="13.5" customHeight="1" x14ac:dyDescent="0.15">
      <c r="A33" s="11"/>
      <c r="B33" s="11"/>
      <c r="F33" s="16" t="s">
        <v>212</v>
      </c>
      <c r="G33" s="15"/>
      <c r="H33" s="11" t="str">
        <f t="shared" si="1"/>
        <v/>
      </c>
      <c r="I33" s="11" t="str">
        <f t="shared" si="5"/>
        <v>一般会計</v>
      </c>
      <c r="K33" s="11"/>
      <c r="L33" s="11"/>
      <c r="O33" s="11"/>
      <c r="P33" s="11"/>
      <c r="Q33" s="17"/>
      <c r="T33" s="11"/>
      <c r="U33" s="28" t="s">
        <v>568</v>
      </c>
      <c r="Y33" s="28" t="s">
        <v>323</v>
      </c>
      <c r="Z33" s="28" t="s">
        <v>452</v>
      </c>
      <c r="AA33" s="52"/>
      <c r="AB33" s="27"/>
      <c r="AC33" s="27"/>
      <c r="AD33" s="27"/>
      <c r="AE33" s="27"/>
      <c r="AF33" s="26"/>
      <c r="AK33" s="40" t="str">
        <f t="shared" si="7"/>
        <v>f</v>
      </c>
    </row>
    <row r="34" spans="1:37" ht="13.5" customHeight="1" x14ac:dyDescent="0.15">
      <c r="A34" s="11"/>
      <c r="B34" s="11"/>
      <c r="F34" s="16" t="s">
        <v>213</v>
      </c>
      <c r="G34" s="15"/>
      <c r="H34" s="11" t="str">
        <f t="shared" si="1"/>
        <v/>
      </c>
      <c r="I34" s="11" t="str">
        <f t="shared" si="5"/>
        <v>一般会計</v>
      </c>
      <c r="K34" s="11"/>
      <c r="L34" s="11"/>
      <c r="O34" s="11"/>
      <c r="P34" s="11"/>
      <c r="Q34" s="17"/>
      <c r="T34" s="11"/>
      <c r="U34" s="28" t="s">
        <v>569</v>
      </c>
      <c r="Y34" s="28" t="s">
        <v>324</v>
      </c>
      <c r="Z34" s="28" t="s">
        <v>453</v>
      </c>
      <c r="AB34" s="27"/>
      <c r="AC34" s="27"/>
      <c r="AD34" s="27"/>
      <c r="AE34" s="27"/>
      <c r="AF34" s="26"/>
      <c r="AK34" s="40" t="str">
        <f t="shared" si="7"/>
        <v>g</v>
      </c>
    </row>
    <row r="35" spans="1:37" ht="13.5" customHeight="1" x14ac:dyDescent="0.15">
      <c r="A35" s="11"/>
      <c r="B35" s="11"/>
      <c r="F35" s="16" t="s">
        <v>214</v>
      </c>
      <c r="G35" s="15"/>
      <c r="H35" s="11" t="str">
        <f t="shared" si="1"/>
        <v/>
      </c>
      <c r="I35" s="11" t="str">
        <f t="shared" si="5"/>
        <v>一般会計</v>
      </c>
      <c r="K35" s="11"/>
      <c r="L35" s="11"/>
      <c r="O35" s="11"/>
      <c r="P35" s="11"/>
      <c r="Q35" s="17"/>
      <c r="T35" s="11"/>
      <c r="Y35" s="28" t="s">
        <v>325</v>
      </c>
      <c r="Z35" s="28" t="s">
        <v>454</v>
      </c>
      <c r="AC35" s="27"/>
      <c r="AF35" s="26"/>
      <c r="AK35" s="40" t="str">
        <f t="shared" si="7"/>
        <v>h</v>
      </c>
    </row>
    <row r="36" spans="1:37" ht="13.5" customHeight="1" x14ac:dyDescent="0.15">
      <c r="A36" s="11"/>
      <c r="B36" s="11"/>
      <c r="F36" s="16" t="s">
        <v>215</v>
      </c>
      <c r="G36" s="15"/>
      <c r="H36" s="11" t="str">
        <f t="shared" si="1"/>
        <v/>
      </c>
      <c r="I36" s="11" t="str">
        <f t="shared" si="5"/>
        <v>一般会計</v>
      </c>
      <c r="K36" s="11"/>
      <c r="L36" s="11"/>
      <c r="O36" s="11"/>
      <c r="P36" s="11"/>
      <c r="Q36" s="17"/>
      <c r="T36" s="11"/>
      <c r="U36" s="28" t="s">
        <v>570</v>
      </c>
      <c r="Y36" s="28" t="s">
        <v>326</v>
      </c>
      <c r="Z36" s="28" t="s">
        <v>455</v>
      </c>
      <c r="AF36" s="26"/>
      <c r="AK36" s="40"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327</v>
      </c>
      <c r="Z37" s="28" t="s">
        <v>456</v>
      </c>
      <c r="AF37" s="26"/>
      <c r="AK37" s="40" t="str">
        <f t="shared" si="7"/>
        <v>j</v>
      </c>
    </row>
    <row r="38" spans="1:37" x14ac:dyDescent="0.15">
      <c r="A38" s="11"/>
      <c r="B38" s="11"/>
      <c r="F38" s="11"/>
      <c r="G38" s="17"/>
      <c r="K38" s="11"/>
      <c r="L38" s="11"/>
      <c r="O38" s="11"/>
      <c r="P38" s="11"/>
      <c r="Q38" s="17"/>
      <c r="T38" s="11"/>
      <c r="U38" s="28" t="s">
        <v>269</v>
      </c>
      <c r="Y38" s="28" t="s">
        <v>328</v>
      </c>
      <c r="Z38" s="28" t="s">
        <v>457</v>
      </c>
      <c r="AF38" s="26"/>
      <c r="AK38" s="40" t="str">
        <f t="shared" si="7"/>
        <v>k</v>
      </c>
    </row>
    <row r="39" spans="1:37" x14ac:dyDescent="0.15">
      <c r="A39" s="11"/>
      <c r="B39" s="11"/>
      <c r="F39" s="11" t="str">
        <f>I37</f>
        <v>一般会計</v>
      </c>
      <c r="G39" s="17"/>
      <c r="K39" s="11"/>
      <c r="L39" s="11"/>
      <c r="O39" s="11"/>
      <c r="P39" s="11"/>
      <c r="Q39" s="17"/>
      <c r="T39" s="11"/>
      <c r="U39" s="28" t="s">
        <v>279</v>
      </c>
      <c r="Y39" s="28" t="s">
        <v>329</v>
      </c>
      <c r="Z39" s="28" t="s">
        <v>458</v>
      </c>
      <c r="AF39" s="26"/>
      <c r="AK39" s="40" t="str">
        <f t="shared" si="7"/>
        <v>l</v>
      </c>
    </row>
    <row r="40" spans="1:37" x14ac:dyDescent="0.15">
      <c r="A40" s="11"/>
      <c r="B40" s="11"/>
      <c r="F40" s="11"/>
      <c r="G40" s="17"/>
      <c r="K40" s="11"/>
      <c r="L40" s="11"/>
      <c r="O40" s="11"/>
      <c r="P40" s="11"/>
      <c r="Q40" s="17"/>
      <c r="T40" s="11"/>
      <c r="Y40" s="28" t="s">
        <v>330</v>
      </c>
      <c r="Z40" s="28" t="s">
        <v>459</v>
      </c>
      <c r="AF40" s="26"/>
      <c r="AK40" s="40" t="str">
        <f t="shared" si="7"/>
        <v>m</v>
      </c>
    </row>
    <row r="41" spans="1:37" x14ac:dyDescent="0.15">
      <c r="A41" s="11"/>
      <c r="B41" s="11"/>
      <c r="F41" s="11"/>
      <c r="G41" s="17"/>
      <c r="K41" s="11"/>
      <c r="L41" s="11"/>
      <c r="O41" s="11"/>
      <c r="P41" s="11"/>
      <c r="Q41" s="17"/>
      <c r="T41" s="11"/>
      <c r="Y41" s="28" t="s">
        <v>331</v>
      </c>
      <c r="Z41" s="28" t="s">
        <v>460</v>
      </c>
      <c r="AF41" s="26"/>
      <c r="AK41" s="40" t="str">
        <f t="shared" si="7"/>
        <v>n</v>
      </c>
    </row>
    <row r="42" spans="1:37" x14ac:dyDescent="0.15">
      <c r="A42" s="11"/>
      <c r="B42" s="11"/>
      <c r="F42" s="11"/>
      <c r="G42" s="17"/>
      <c r="K42" s="11"/>
      <c r="L42" s="11"/>
      <c r="O42" s="11"/>
      <c r="P42" s="11"/>
      <c r="Q42" s="17"/>
      <c r="T42" s="11"/>
      <c r="Y42" s="28" t="s">
        <v>332</v>
      </c>
      <c r="Z42" s="28" t="s">
        <v>461</v>
      </c>
      <c r="AF42" s="26"/>
      <c r="AK42" s="40" t="str">
        <f t="shared" si="7"/>
        <v>o</v>
      </c>
    </row>
    <row r="43" spans="1:37" x14ac:dyDescent="0.15">
      <c r="A43" s="11"/>
      <c r="B43" s="11"/>
      <c r="F43" s="11"/>
      <c r="G43" s="17"/>
      <c r="K43" s="11"/>
      <c r="L43" s="11"/>
      <c r="O43" s="11"/>
      <c r="P43" s="11"/>
      <c r="Q43" s="17"/>
      <c r="T43" s="11"/>
      <c r="Y43" s="28" t="s">
        <v>333</v>
      </c>
      <c r="Z43" s="28" t="s">
        <v>462</v>
      </c>
      <c r="AF43" s="26"/>
      <c r="AK43" s="40" t="str">
        <f t="shared" si="7"/>
        <v>p</v>
      </c>
    </row>
    <row r="44" spans="1:37" x14ac:dyDescent="0.15">
      <c r="A44" s="11"/>
      <c r="B44" s="11"/>
      <c r="F44" s="11"/>
      <c r="G44" s="17"/>
      <c r="K44" s="11"/>
      <c r="L44" s="11"/>
      <c r="O44" s="11"/>
      <c r="P44" s="11"/>
      <c r="Q44" s="17"/>
      <c r="T44" s="11"/>
      <c r="Y44" s="28" t="s">
        <v>334</v>
      </c>
      <c r="Z44" s="28" t="s">
        <v>463</v>
      </c>
      <c r="AF44" s="26"/>
      <c r="AK44" s="40" t="str">
        <f t="shared" si="7"/>
        <v>q</v>
      </c>
    </row>
    <row r="45" spans="1:37" x14ac:dyDescent="0.15">
      <c r="A45" s="11"/>
      <c r="B45" s="11"/>
      <c r="F45" s="11"/>
      <c r="G45" s="17"/>
      <c r="K45" s="11"/>
      <c r="L45" s="11"/>
      <c r="O45" s="11"/>
      <c r="P45" s="11"/>
      <c r="Q45" s="17"/>
      <c r="T45" s="11"/>
      <c r="Y45" s="28" t="s">
        <v>335</v>
      </c>
      <c r="Z45" s="28" t="s">
        <v>464</v>
      </c>
      <c r="AF45" s="26"/>
      <c r="AK45" s="40" t="str">
        <f t="shared" si="7"/>
        <v>r</v>
      </c>
    </row>
    <row r="46" spans="1:37" x14ac:dyDescent="0.15">
      <c r="A46" s="11"/>
      <c r="B46" s="11"/>
      <c r="F46" s="11"/>
      <c r="G46" s="17"/>
      <c r="K46" s="11"/>
      <c r="L46" s="11"/>
      <c r="O46" s="11"/>
      <c r="P46" s="11"/>
      <c r="Q46" s="17"/>
      <c r="T46" s="11"/>
      <c r="Y46" s="28" t="s">
        <v>336</v>
      </c>
      <c r="Z46" s="28" t="s">
        <v>465</v>
      </c>
      <c r="AF46" s="26"/>
      <c r="AK46" s="40" t="str">
        <f t="shared" si="7"/>
        <v>s</v>
      </c>
    </row>
    <row r="47" spans="1:37" x14ac:dyDescent="0.15">
      <c r="A47" s="11"/>
      <c r="B47" s="11"/>
      <c r="F47" s="11"/>
      <c r="G47" s="17"/>
      <c r="K47" s="11"/>
      <c r="L47" s="11"/>
      <c r="O47" s="11"/>
      <c r="P47" s="11"/>
      <c r="Q47" s="17"/>
      <c r="T47" s="11"/>
      <c r="Y47" s="28" t="s">
        <v>337</v>
      </c>
      <c r="Z47" s="28" t="s">
        <v>466</v>
      </c>
      <c r="AF47" s="26"/>
      <c r="AK47" s="40" t="str">
        <f t="shared" si="7"/>
        <v>t</v>
      </c>
    </row>
    <row r="48" spans="1:37" x14ac:dyDescent="0.15">
      <c r="A48" s="11"/>
      <c r="B48" s="11"/>
      <c r="F48" s="11"/>
      <c r="G48" s="17"/>
      <c r="K48" s="11"/>
      <c r="L48" s="11"/>
      <c r="O48" s="11"/>
      <c r="P48" s="11"/>
      <c r="Q48" s="17"/>
      <c r="T48" s="11"/>
      <c r="Y48" s="28" t="s">
        <v>338</v>
      </c>
      <c r="Z48" s="28" t="s">
        <v>467</v>
      </c>
      <c r="AF48" s="26"/>
      <c r="AK48" s="40" t="str">
        <f t="shared" si="7"/>
        <v>u</v>
      </c>
    </row>
    <row r="49" spans="1:37" x14ac:dyDescent="0.15">
      <c r="A49" s="11"/>
      <c r="B49" s="11"/>
      <c r="F49" s="11"/>
      <c r="G49" s="17"/>
      <c r="K49" s="11"/>
      <c r="L49" s="11"/>
      <c r="O49" s="11"/>
      <c r="P49" s="11"/>
      <c r="Q49" s="17"/>
      <c r="T49" s="11"/>
      <c r="Y49" s="28" t="s">
        <v>339</v>
      </c>
      <c r="Z49" s="28" t="s">
        <v>468</v>
      </c>
      <c r="AF49" s="26"/>
      <c r="AK49" s="40" t="str">
        <f t="shared" si="7"/>
        <v>v</v>
      </c>
    </row>
    <row r="50" spans="1:37" x14ac:dyDescent="0.15">
      <c r="A50" s="11"/>
      <c r="B50" s="11"/>
      <c r="F50" s="11"/>
      <c r="G50" s="17"/>
      <c r="K50" s="11"/>
      <c r="L50" s="11"/>
      <c r="O50" s="11"/>
      <c r="P50" s="11"/>
      <c r="Q50" s="17"/>
      <c r="T50" s="11"/>
      <c r="Y50" s="28" t="s">
        <v>340</v>
      </c>
      <c r="Z50" s="28" t="s">
        <v>469</v>
      </c>
      <c r="AF50" s="26"/>
    </row>
    <row r="51" spans="1:37" x14ac:dyDescent="0.15">
      <c r="A51" s="11"/>
      <c r="B51" s="11"/>
      <c r="F51" s="11"/>
      <c r="G51" s="17"/>
      <c r="K51" s="11"/>
      <c r="L51" s="11"/>
      <c r="O51" s="11"/>
      <c r="P51" s="11"/>
      <c r="Q51" s="17"/>
      <c r="T51" s="11"/>
      <c r="Y51" s="28" t="s">
        <v>341</v>
      </c>
      <c r="Z51" s="28" t="s">
        <v>470</v>
      </c>
      <c r="AF51" s="26"/>
    </row>
    <row r="52" spans="1:37" x14ac:dyDescent="0.15">
      <c r="A52" s="11"/>
      <c r="B52" s="11"/>
      <c r="F52" s="11"/>
      <c r="G52" s="17"/>
      <c r="K52" s="11"/>
      <c r="L52" s="11"/>
      <c r="O52" s="11"/>
      <c r="P52" s="11"/>
      <c r="Q52" s="17"/>
      <c r="T52" s="11"/>
      <c r="Y52" s="28" t="s">
        <v>342</v>
      </c>
      <c r="Z52" s="28" t="s">
        <v>471</v>
      </c>
      <c r="AF52" s="26"/>
    </row>
    <row r="53" spans="1:37" x14ac:dyDescent="0.15">
      <c r="A53" s="11"/>
      <c r="B53" s="11"/>
      <c r="F53" s="11"/>
      <c r="G53" s="17"/>
      <c r="K53" s="11"/>
      <c r="L53" s="11"/>
      <c r="O53" s="11"/>
      <c r="P53" s="11"/>
      <c r="Q53" s="17"/>
      <c r="T53" s="11"/>
      <c r="Y53" s="28" t="s">
        <v>343</v>
      </c>
      <c r="Z53" s="28" t="s">
        <v>472</v>
      </c>
      <c r="AF53" s="26"/>
    </row>
    <row r="54" spans="1:37" x14ac:dyDescent="0.15">
      <c r="A54" s="11"/>
      <c r="B54" s="11"/>
      <c r="F54" s="11"/>
      <c r="G54" s="17"/>
      <c r="K54" s="11"/>
      <c r="L54" s="11"/>
      <c r="O54" s="11"/>
      <c r="P54" s="18"/>
      <c r="Q54" s="17"/>
      <c r="T54" s="11"/>
      <c r="Y54" s="28" t="s">
        <v>344</v>
      </c>
      <c r="Z54" s="28" t="s">
        <v>473</v>
      </c>
      <c r="AF54" s="26"/>
    </row>
    <row r="55" spans="1:37" x14ac:dyDescent="0.15">
      <c r="A55" s="11"/>
      <c r="B55" s="11"/>
      <c r="F55" s="11"/>
      <c r="G55" s="17"/>
      <c r="K55" s="11"/>
      <c r="L55" s="11"/>
      <c r="O55" s="11"/>
      <c r="P55" s="11"/>
      <c r="Q55" s="17"/>
      <c r="T55" s="11"/>
      <c r="Y55" s="28" t="s">
        <v>345</v>
      </c>
      <c r="Z55" s="28" t="s">
        <v>474</v>
      </c>
      <c r="AF55" s="26"/>
    </row>
    <row r="56" spans="1:37" x14ac:dyDescent="0.15">
      <c r="A56" s="11"/>
      <c r="B56" s="11"/>
      <c r="F56" s="11"/>
      <c r="G56" s="17"/>
      <c r="K56" s="11"/>
      <c r="L56" s="11"/>
      <c r="O56" s="11"/>
      <c r="P56" s="11"/>
      <c r="Q56" s="17"/>
      <c r="T56" s="11"/>
      <c r="Y56" s="28" t="s">
        <v>346</v>
      </c>
      <c r="Z56" s="28" t="s">
        <v>475</v>
      </c>
      <c r="AF56" s="26"/>
    </row>
    <row r="57" spans="1:37" x14ac:dyDescent="0.15">
      <c r="A57" s="11"/>
      <c r="B57" s="11"/>
      <c r="F57" s="11"/>
      <c r="G57" s="17"/>
      <c r="K57" s="11"/>
      <c r="L57" s="11"/>
      <c r="O57" s="11"/>
      <c r="P57" s="11"/>
      <c r="Q57" s="17"/>
      <c r="T57" s="11"/>
      <c r="Y57" s="28" t="s">
        <v>347</v>
      </c>
      <c r="Z57" s="28" t="s">
        <v>476</v>
      </c>
      <c r="AF57" s="26"/>
    </row>
    <row r="58" spans="1:37" x14ac:dyDescent="0.15">
      <c r="A58" s="11"/>
      <c r="B58" s="11"/>
      <c r="F58" s="11"/>
      <c r="G58" s="17"/>
      <c r="K58" s="11"/>
      <c r="L58" s="11"/>
      <c r="O58" s="11"/>
      <c r="P58" s="11"/>
      <c r="Q58" s="17"/>
      <c r="T58" s="11"/>
      <c r="Y58" s="28" t="s">
        <v>348</v>
      </c>
      <c r="Z58" s="28" t="s">
        <v>477</v>
      </c>
      <c r="AF58" s="26"/>
    </row>
    <row r="59" spans="1:37" x14ac:dyDescent="0.15">
      <c r="A59" s="11"/>
      <c r="B59" s="11"/>
      <c r="F59" s="11"/>
      <c r="G59" s="17"/>
      <c r="K59" s="11"/>
      <c r="L59" s="11"/>
      <c r="O59" s="11"/>
      <c r="P59" s="11"/>
      <c r="Q59" s="17"/>
      <c r="T59" s="11"/>
      <c r="Y59" s="28" t="s">
        <v>349</v>
      </c>
      <c r="Z59" s="28" t="s">
        <v>478</v>
      </c>
      <c r="AF59" s="26"/>
    </row>
    <row r="60" spans="1:37" x14ac:dyDescent="0.15">
      <c r="A60" s="11"/>
      <c r="B60" s="11"/>
      <c r="F60" s="11"/>
      <c r="G60" s="17"/>
      <c r="K60" s="11"/>
      <c r="L60" s="11"/>
      <c r="O60" s="11"/>
      <c r="P60" s="11"/>
      <c r="Q60" s="17"/>
      <c r="T60" s="11"/>
      <c r="Y60" s="28" t="s">
        <v>350</v>
      </c>
      <c r="Z60" s="28" t="s">
        <v>479</v>
      </c>
      <c r="AF60" s="26"/>
    </row>
    <row r="61" spans="1:37" x14ac:dyDescent="0.15">
      <c r="A61" s="11"/>
      <c r="B61" s="11"/>
      <c r="F61" s="11"/>
      <c r="G61" s="17"/>
      <c r="K61" s="11"/>
      <c r="L61" s="11"/>
      <c r="O61" s="11"/>
      <c r="P61" s="11"/>
      <c r="Q61" s="17"/>
      <c r="T61" s="11"/>
      <c r="Y61" s="28" t="s">
        <v>351</v>
      </c>
      <c r="Z61" s="28" t="s">
        <v>480</v>
      </c>
      <c r="AF61" s="26"/>
    </row>
    <row r="62" spans="1:37" x14ac:dyDescent="0.15">
      <c r="A62" s="11"/>
      <c r="B62" s="11"/>
      <c r="F62" s="11"/>
      <c r="G62" s="17"/>
      <c r="K62" s="11"/>
      <c r="L62" s="11"/>
      <c r="O62" s="11"/>
      <c r="P62" s="11"/>
      <c r="Q62" s="17"/>
      <c r="T62" s="11"/>
      <c r="Y62" s="28" t="s">
        <v>352</v>
      </c>
      <c r="Z62" s="28" t="s">
        <v>481</v>
      </c>
      <c r="AF62" s="26"/>
    </row>
    <row r="63" spans="1:37" x14ac:dyDescent="0.15">
      <c r="A63" s="11"/>
      <c r="B63" s="11"/>
      <c r="F63" s="11"/>
      <c r="G63" s="17"/>
      <c r="K63" s="11"/>
      <c r="L63" s="11"/>
      <c r="O63" s="11"/>
      <c r="P63" s="11"/>
      <c r="Q63" s="17"/>
      <c r="T63" s="11"/>
      <c r="Y63" s="28" t="s">
        <v>353</v>
      </c>
      <c r="Z63" s="28" t="s">
        <v>482</v>
      </c>
      <c r="AF63" s="26"/>
    </row>
    <row r="64" spans="1:37" x14ac:dyDescent="0.15">
      <c r="A64" s="11"/>
      <c r="B64" s="11"/>
      <c r="F64" s="11"/>
      <c r="G64" s="17"/>
      <c r="K64" s="11"/>
      <c r="L64" s="11"/>
      <c r="O64" s="11"/>
      <c r="P64" s="11"/>
      <c r="Q64" s="17"/>
      <c r="T64" s="11"/>
      <c r="Y64" s="28" t="s">
        <v>354</v>
      </c>
      <c r="Z64" s="28" t="s">
        <v>483</v>
      </c>
      <c r="AF64" s="26"/>
    </row>
    <row r="65" spans="1:32" x14ac:dyDescent="0.15">
      <c r="A65" s="11"/>
      <c r="B65" s="11"/>
      <c r="F65" s="11"/>
      <c r="G65" s="17"/>
      <c r="K65" s="11"/>
      <c r="L65" s="11"/>
      <c r="O65" s="11"/>
      <c r="P65" s="11"/>
      <c r="Q65" s="17"/>
      <c r="T65" s="11"/>
      <c r="Y65" s="28" t="s">
        <v>355</v>
      </c>
      <c r="Z65" s="28" t="s">
        <v>484</v>
      </c>
      <c r="AF65" s="26"/>
    </row>
    <row r="66" spans="1:32" x14ac:dyDescent="0.15">
      <c r="A66" s="11"/>
      <c r="B66" s="11"/>
      <c r="F66" s="11"/>
      <c r="G66" s="17"/>
      <c r="K66" s="11"/>
      <c r="L66" s="11"/>
      <c r="O66" s="11"/>
      <c r="P66" s="11"/>
      <c r="Q66" s="17"/>
      <c r="T66" s="11"/>
      <c r="Y66" s="28" t="s">
        <v>67</v>
      </c>
      <c r="Z66" s="28" t="s">
        <v>485</v>
      </c>
      <c r="AF66" s="26"/>
    </row>
    <row r="67" spans="1:32" x14ac:dyDescent="0.15">
      <c r="A67" s="11"/>
      <c r="B67" s="11"/>
      <c r="F67" s="11"/>
      <c r="G67" s="17"/>
      <c r="K67" s="11"/>
      <c r="L67" s="11"/>
      <c r="O67" s="11"/>
      <c r="P67" s="11"/>
      <c r="Q67" s="17"/>
      <c r="T67" s="11"/>
      <c r="Y67" s="28" t="s">
        <v>356</v>
      </c>
      <c r="Z67" s="28" t="s">
        <v>486</v>
      </c>
      <c r="AF67" s="26"/>
    </row>
    <row r="68" spans="1:32" x14ac:dyDescent="0.15">
      <c r="A68" s="11"/>
      <c r="B68" s="11"/>
      <c r="F68" s="11"/>
      <c r="G68" s="17"/>
      <c r="K68" s="11"/>
      <c r="L68" s="11"/>
      <c r="O68" s="11"/>
      <c r="P68" s="11"/>
      <c r="Q68" s="17"/>
      <c r="T68" s="11"/>
      <c r="Y68" s="28" t="s">
        <v>357</v>
      </c>
      <c r="Z68" s="28" t="s">
        <v>487</v>
      </c>
      <c r="AF68" s="26"/>
    </row>
    <row r="69" spans="1:32" x14ac:dyDescent="0.15">
      <c r="A69" s="11"/>
      <c r="B69" s="11"/>
      <c r="F69" s="11"/>
      <c r="G69" s="17"/>
      <c r="K69" s="11"/>
      <c r="L69" s="11"/>
      <c r="O69" s="11"/>
      <c r="P69" s="11"/>
      <c r="Q69" s="17"/>
      <c r="T69" s="11"/>
      <c r="Y69" s="28" t="s">
        <v>358</v>
      </c>
      <c r="Z69" s="28" t="s">
        <v>488</v>
      </c>
      <c r="AF69" s="26"/>
    </row>
    <row r="70" spans="1:32" x14ac:dyDescent="0.15">
      <c r="A70" s="11"/>
      <c r="B70" s="11"/>
      <c r="Y70" s="28" t="s">
        <v>359</v>
      </c>
      <c r="Z70" s="28" t="s">
        <v>489</v>
      </c>
    </row>
    <row r="71" spans="1:32" x14ac:dyDescent="0.15">
      <c r="Y71" s="28" t="s">
        <v>360</v>
      </c>
      <c r="Z71" s="28" t="s">
        <v>490</v>
      </c>
    </row>
    <row r="72" spans="1:32" x14ac:dyDescent="0.15">
      <c r="Y72" s="28" t="s">
        <v>361</v>
      </c>
      <c r="Z72" s="28" t="s">
        <v>491</v>
      </c>
    </row>
    <row r="73" spans="1:32" x14ac:dyDescent="0.15">
      <c r="Y73" s="28" t="s">
        <v>362</v>
      </c>
      <c r="Z73" s="28" t="s">
        <v>492</v>
      </c>
    </row>
    <row r="74" spans="1:32" x14ac:dyDescent="0.15">
      <c r="Y74" s="28" t="s">
        <v>363</v>
      </c>
      <c r="Z74" s="28" t="s">
        <v>493</v>
      </c>
    </row>
    <row r="75" spans="1:32" x14ac:dyDescent="0.15">
      <c r="Y75" s="28" t="s">
        <v>364</v>
      </c>
      <c r="Z75" s="28" t="s">
        <v>494</v>
      </c>
    </row>
    <row r="76" spans="1:32" x14ac:dyDescent="0.15">
      <c r="Y76" s="28" t="s">
        <v>365</v>
      </c>
      <c r="Z76" s="28" t="s">
        <v>495</v>
      </c>
    </row>
    <row r="77" spans="1:32" x14ac:dyDescent="0.15">
      <c r="Y77" s="28" t="s">
        <v>366</v>
      </c>
      <c r="Z77" s="28" t="s">
        <v>496</v>
      </c>
    </row>
    <row r="78" spans="1:32" x14ac:dyDescent="0.15">
      <c r="Y78" s="28" t="s">
        <v>367</v>
      </c>
      <c r="Z78" s="28" t="s">
        <v>497</v>
      </c>
    </row>
    <row r="79" spans="1:32" x14ac:dyDescent="0.15">
      <c r="Y79" s="28" t="s">
        <v>368</v>
      </c>
      <c r="Z79" s="28" t="s">
        <v>498</v>
      </c>
    </row>
    <row r="80" spans="1:32" x14ac:dyDescent="0.15">
      <c r="Y80" s="28" t="s">
        <v>369</v>
      </c>
      <c r="Z80" s="28" t="s">
        <v>499</v>
      </c>
    </row>
    <row r="81" spans="25:26" x14ac:dyDescent="0.15">
      <c r="Y81" s="28" t="s">
        <v>370</v>
      </c>
      <c r="Z81" s="28" t="s">
        <v>500</v>
      </c>
    </row>
    <row r="82" spans="25:26" x14ac:dyDescent="0.15">
      <c r="Y82" s="28" t="s">
        <v>371</v>
      </c>
      <c r="Z82" s="28" t="s">
        <v>501</v>
      </c>
    </row>
    <row r="83" spans="25:26" x14ac:dyDescent="0.15">
      <c r="Y83" s="28" t="s">
        <v>372</v>
      </c>
      <c r="Z83" s="28" t="s">
        <v>502</v>
      </c>
    </row>
    <row r="84" spans="25:26" x14ac:dyDescent="0.15">
      <c r="Y84" s="28" t="s">
        <v>373</v>
      </c>
      <c r="Z84" s="28" t="s">
        <v>503</v>
      </c>
    </row>
    <row r="85" spans="25:26" x14ac:dyDescent="0.15">
      <c r="Y85" s="28" t="s">
        <v>374</v>
      </c>
      <c r="Z85" s="28" t="s">
        <v>504</v>
      </c>
    </row>
    <row r="86" spans="25:26" x14ac:dyDescent="0.15">
      <c r="Y86" s="28" t="s">
        <v>375</v>
      </c>
      <c r="Z86" s="28" t="s">
        <v>505</v>
      </c>
    </row>
    <row r="87" spans="25:26" x14ac:dyDescent="0.15">
      <c r="Y87" s="28" t="s">
        <v>376</v>
      </c>
      <c r="Z87" s="28" t="s">
        <v>506</v>
      </c>
    </row>
    <row r="88" spans="25:26" x14ac:dyDescent="0.15">
      <c r="Y88" s="28" t="s">
        <v>377</v>
      </c>
      <c r="Z88" s="28" t="s">
        <v>507</v>
      </c>
    </row>
    <row r="89" spans="25:26" x14ac:dyDescent="0.15">
      <c r="Y89" s="28" t="s">
        <v>378</v>
      </c>
      <c r="Z89" s="28" t="s">
        <v>508</v>
      </c>
    </row>
    <row r="90" spans="25:26" x14ac:dyDescent="0.15">
      <c r="Y90" s="28" t="s">
        <v>379</v>
      </c>
      <c r="Z90" s="28" t="s">
        <v>509</v>
      </c>
    </row>
    <row r="91" spans="25:26" x14ac:dyDescent="0.15">
      <c r="Y91" s="28" t="s">
        <v>380</v>
      </c>
      <c r="Z91" s="28" t="s">
        <v>510</v>
      </c>
    </row>
    <row r="92" spans="25:26" x14ac:dyDescent="0.15">
      <c r="Y92" s="28" t="s">
        <v>381</v>
      </c>
      <c r="Z92" s="28" t="s">
        <v>511</v>
      </c>
    </row>
    <row r="93" spans="25:26" x14ac:dyDescent="0.15">
      <c r="Y93" s="28" t="s">
        <v>382</v>
      </c>
      <c r="Z93" s="28" t="s">
        <v>512</v>
      </c>
    </row>
    <row r="94" spans="25:26" x14ac:dyDescent="0.15">
      <c r="Y94" s="28" t="s">
        <v>383</v>
      </c>
      <c r="Z94" s="28" t="s">
        <v>513</v>
      </c>
    </row>
    <row r="95" spans="25:26" x14ac:dyDescent="0.15">
      <c r="Y95" s="28" t="s">
        <v>384</v>
      </c>
      <c r="Z95" s="28" t="s">
        <v>514</v>
      </c>
    </row>
    <row r="96" spans="25:26" x14ac:dyDescent="0.15">
      <c r="Y96" s="28" t="s">
        <v>286</v>
      </c>
      <c r="Z96" s="28" t="s">
        <v>515</v>
      </c>
    </row>
    <row r="97" spans="25:26" x14ac:dyDescent="0.15">
      <c r="Y97" s="28" t="s">
        <v>385</v>
      </c>
      <c r="Z97" s="28" t="s">
        <v>516</v>
      </c>
    </row>
    <row r="98" spans="25:26" x14ac:dyDescent="0.15">
      <c r="Y98" s="28" t="s">
        <v>386</v>
      </c>
      <c r="Z98" s="28" t="s">
        <v>517</v>
      </c>
    </row>
    <row r="99" spans="25:26" x14ac:dyDescent="0.15">
      <c r="Y99" s="28" t="s">
        <v>416</v>
      </c>
      <c r="Z99" s="28" t="s">
        <v>518</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32"/>
  <sheetViews>
    <sheetView view="pageBreakPreview" zoomScale="85" zoomScaleNormal="75" zoomScaleSheetLayoutView="85" zoomScalePageLayoutView="70" workbookViewId="0"/>
  </sheetViews>
  <sheetFormatPr defaultColWidth="9" defaultRowHeight="13.5" x14ac:dyDescent="0.15"/>
  <cols>
    <col min="1" max="2" width="2.625" style="31" customWidth="1"/>
    <col min="3" max="33" width="2.625" style="47" customWidth="1"/>
    <col min="34" max="37" width="3.5" style="47" customWidth="1"/>
    <col min="38" max="41" width="2.625" style="47" customWidth="1"/>
    <col min="42" max="50" width="3.25" style="48" customWidth="1"/>
    <col min="51" max="51" width="11.125" style="31" hidden="1" customWidth="1"/>
    <col min="52" max="52" width="2.25" style="31" customWidth="1"/>
    <col min="53" max="57" width="2.25" style="30" customWidth="1"/>
    <col min="58" max="61" width="9" style="30"/>
    <col min="62" max="62" width="27.875" style="30" customWidth="1"/>
    <col min="63" max="63" width="12.25" style="30" customWidth="1"/>
    <col min="64" max="16384" width="9" style="30"/>
  </cols>
  <sheetData>
    <row r="1" spans="1:52" ht="23.25" customHeight="1" x14ac:dyDescent="0.15">
      <c r="P1" s="48"/>
      <c r="Q1" s="48"/>
      <c r="R1" s="48"/>
      <c r="S1" s="48"/>
      <c r="T1" s="48"/>
      <c r="U1" s="48"/>
      <c r="V1" s="48"/>
      <c r="W1" s="48"/>
      <c r="X1" s="48"/>
      <c r="Y1" s="49"/>
      <c r="Z1" s="49"/>
      <c r="AA1" s="49"/>
      <c r="AB1" s="49"/>
      <c r="AC1" s="49"/>
      <c r="AD1" s="49"/>
      <c r="AE1" s="49"/>
      <c r="AF1" s="49"/>
      <c r="AG1" s="49"/>
      <c r="AH1" s="49"/>
      <c r="AI1" s="49"/>
      <c r="AJ1" s="49"/>
      <c r="AK1" s="49"/>
      <c r="AL1" s="49"/>
      <c r="AM1" s="49"/>
      <c r="AN1" s="49"/>
      <c r="AO1" s="49"/>
      <c r="AP1" s="50"/>
      <c r="AQ1" s="50"/>
      <c r="AR1" s="50"/>
      <c r="AS1" s="50"/>
      <c r="AT1" s="50"/>
      <c r="AU1" s="50"/>
      <c r="AV1" s="50"/>
      <c r="AW1" s="51"/>
    </row>
    <row r="2" spans="1:52" x14ac:dyDescent="0.15">
      <c r="A2" s="7"/>
      <c r="B2" s="82" t="s">
        <v>223</v>
      </c>
      <c r="C2" s="43"/>
      <c r="D2" s="43"/>
      <c r="E2" s="43"/>
      <c r="F2" s="43"/>
      <c r="G2" s="43"/>
      <c r="H2" s="43"/>
      <c r="I2" s="43"/>
      <c r="J2" s="43"/>
      <c r="K2" s="43"/>
      <c r="L2" s="43"/>
      <c r="M2" s="43"/>
      <c r="N2" s="43"/>
      <c r="O2" s="43"/>
      <c r="P2" s="45"/>
      <c r="Q2" s="45"/>
      <c r="R2" s="45"/>
      <c r="S2" s="45"/>
      <c r="T2" s="45"/>
      <c r="U2" s="45"/>
      <c r="V2" s="45"/>
      <c r="W2" s="45"/>
      <c r="X2" s="45"/>
      <c r="Y2" s="46"/>
      <c r="Z2" s="46"/>
      <c r="AA2" s="46"/>
      <c r="AB2" s="46"/>
      <c r="AC2" s="46"/>
      <c r="AD2" s="46"/>
      <c r="AE2" s="46"/>
      <c r="AF2" s="46"/>
      <c r="AG2" s="46"/>
      <c r="AH2" s="46"/>
      <c r="AI2" s="46"/>
      <c r="AJ2" s="46"/>
      <c r="AK2" s="46"/>
      <c r="AL2" s="46"/>
      <c r="AM2" s="46"/>
      <c r="AN2" s="46"/>
      <c r="AO2" s="46"/>
      <c r="AP2" s="45"/>
      <c r="AQ2" s="45"/>
      <c r="AR2" s="45"/>
      <c r="AS2" s="45"/>
      <c r="AT2" s="45"/>
      <c r="AU2" s="45"/>
      <c r="AV2" s="45"/>
      <c r="AW2" s="45"/>
      <c r="AX2" s="45"/>
      <c r="AY2" s="7">
        <f>COUNTA($C$4)</f>
        <v>1</v>
      </c>
    </row>
    <row r="3" spans="1:52" customFormat="1" ht="59.25" customHeight="1" x14ac:dyDescent="0.15">
      <c r="A3" s="755"/>
      <c r="B3" s="755"/>
      <c r="C3" s="755" t="s">
        <v>26</v>
      </c>
      <c r="D3" s="755"/>
      <c r="E3" s="755"/>
      <c r="F3" s="755"/>
      <c r="G3" s="755"/>
      <c r="H3" s="755"/>
      <c r="I3" s="755"/>
      <c r="J3" s="753" t="s">
        <v>204</v>
      </c>
      <c r="K3" s="765"/>
      <c r="L3" s="765"/>
      <c r="M3" s="765"/>
      <c r="N3" s="765"/>
      <c r="O3" s="765"/>
      <c r="P3" s="755" t="s">
        <v>27</v>
      </c>
      <c r="Q3" s="755"/>
      <c r="R3" s="755"/>
      <c r="S3" s="755"/>
      <c r="T3" s="755"/>
      <c r="U3" s="755"/>
      <c r="V3" s="755"/>
      <c r="W3" s="755"/>
      <c r="X3" s="755"/>
      <c r="Y3" s="754" t="s">
        <v>244</v>
      </c>
      <c r="Z3" s="754"/>
      <c r="AA3" s="754"/>
      <c r="AB3" s="754"/>
      <c r="AC3" s="753" t="s">
        <v>233</v>
      </c>
      <c r="AD3" s="753"/>
      <c r="AE3" s="753"/>
      <c r="AF3" s="753"/>
      <c r="AG3" s="753"/>
      <c r="AH3" s="754" t="s">
        <v>196</v>
      </c>
      <c r="AI3" s="755"/>
      <c r="AJ3" s="755"/>
      <c r="AK3" s="755"/>
      <c r="AL3" s="755" t="s">
        <v>21</v>
      </c>
      <c r="AM3" s="755"/>
      <c r="AN3" s="755"/>
      <c r="AO3" s="756"/>
      <c r="AP3" s="753" t="s">
        <v>205</v>
      </c>
      <c r="AQ3" s="753"/>
      <c r="AR3" s="753"/>
      <c r="AS3" s="753"/>
      <c r="AT3" s="753"/>
      <c r="AU3" s="753"/>
      <c r="AV3" s="753"/>
      <c r="AW3" s="753"/>
      <c r="AX3" s="753"/>
      <c r="AY3" s="7">
        <f>$AY$2</f>
        <v>1</v>
      </c>
      <c r="AZ3" s="7"/>
    </row>
    <row r="4" spans="1:52" ht="26.25" customHeight="1" x14ac:dyDescent="0.15">
      <c r="A4" s="766">
        <v>1</v>
      </c>
      <c r="B4" s="766">
        <v>1</v>
      </c>
      <c r="C4" s="762" t="s">
        <v>662</v>
      </c>
      <c r="D4" s="762"/>
      <c r="E4" s="762"/>
      <c r="F4" s="762"/>
      <c r="G4" s="762"/>
      <c r="H4" s="762"/>
      <c r="I4" s="762"/>
      <c r="J4" s="763" t="s">
        <v>663</v>
      </c>
      <c r="K4" s="763"/>
      <c r="L4" s="763"/>
      <c r="M4" s="763"/>
      <c r="N4" s="763"/>
      <c r="O4" s="763"/>
      <c r="P4" s="764" t="s">
        <v>683</v>
      </c>
      <c r="Q4" s="764"/>
      <c r="R4" s="764"/>
      <c r="S4" s="764"/>
      <c r="T4" s="764"/>
      <c r="U4" s="764"/>
      <c r="V4" s="764"/>
      <c r="W4" s="764"/>
      <c r="X4" s="764"/>
      <c r="Y4" s="757">
        <v>0.5</v>
      </c>
      <c r="Z4" s="758"/>
      <c r="AA4" s="758"/>
      <c r="AB4" s="759"/>
      <c r="AC4" s="760" t="s">
        <v>76</v>
      </c>
      <c r="AD4" s="760"/>
      <c r="AE4" s="760"/>
      <c r="AF4" s="760"/>
      <c r="AG4" s="760"/>
      <c r="AH4" s="761" t="s">
        <v>663</v>
      </c>
      <c r="AI4" s="761"/>
      <c r="AJ4" s="761"/>
      <c r="AK4" s="761"/>
      <c r="AL4" s="749" t="s">
        <v>663</v>
      </c>
      <c r="AM4" s="750"/>
      <c r="AN4" s="750"/>
      <c r="AO4" s="751"/>
      <c r="AP4" s="752" t="s">
        <v>663</v>
      </c>
      <c r="AQ4" s="752"/>
      <c r="AR4" s="752"/>
      <c r="AS4" s="752"/>
      <c r="AT4" s="752"/>
      <c r="AU4" s="752"/>
      <c r="AV4" s="752"/>
      <c r="AW4" s="752"/>
      <c r="AX4" s="752"/>
      <c r="AY4" s="7">
        <f>$AY$2</f>
        <v>1</v>
      </c>
    </row>
    <row r="5" spans="1:52" x14ac:dyDescent="0.15">
      <c r="P5" s="48"/>
      <c r="Q5" s="48"/>
      <c r="R5" s="48"/>
      <c r="S5" s="48"/>
      <c r="T5" s="48"/>
      <c r="U5" s="48"/>
      <c r="V5" s="48"/>
      <c r="W5" s="48"/>
      <c r="X5" s="48"/>
      <c r="Y5" s="49"/>
      <c r="Z5" s="49"/>
      <c r="AA5" s="49"/>
      <c r="AB5" s="49"/>
      <c r="AC5" s="49"/>
      <c r="AD5" s="49"/>
      <c r="AE5" s="49"/>
      <c r="AF5" s="49"/>
      <c r="AG5" s="49"/>
      <c r="AH5" s="49"/>
      <c r="AI5" s="49"/>
      <c r="AJ5" s="49"/>
      <c r="AK5" s="49"/>
      <c r="AL5" s="49"/>
      <c r="AM5" s="49"/>
      <c r="AN5" s="49"/>
      <c r="AO5" s="49"/>
      <c r="AY5" s="7">
        <f>COUNTA($C$8)</f>
        <v>1</v>
      </c>
    </row>
    <row r="6" spans="1:52" x14ac:dyDescent="0.15">
      <c r="A6" s="7"/>
      <c r="B6" s="82" t="s">
        <v>224</v>
      </c>
      <c r="C6" s="43"/>
      <c r="D6" s="43"/>
      <c r="E6" s="43"/>
      <c r="F6" s="43"/>
      <c r="G6" s="43"/>
      <c r="H6" s="43"/>
      <c r="I6" s="43"/>
      <c r="J6" s="43"/>
      <c r="K6" s="43"/>
      <c r="L6" s="43"/>
      <c r="M6" s="43"/>
      <c r="N6" s="43"/>
      <c r="O6" s="43"/>
      <c r="P6" s="45"/>
      <c r="Q6" s="45"/>
      <c r="R6" s="45"/>
      <c r="S6" s="45"/>
      <c r="T6" s="45"/>
      <c r="U6" s="45"/>
      <c r="V6" s="45"/>
      <c r="W6" s="45"/>
      <c r="X6" s="45"/>
      <c r="Y6" s="46"/>
      <c r="Z6" s="46"/>
      <c r="AA6" s="46"/>
      <c r="AB6" s="46"/>
      <c r="AC6" s="46"/>
      <c r="AD6" s="46"/>
      <c r="AE6" s="46"/>
      <c r="AF6" s="46"/>
      <c r="AG6" s="46"/>
      <c r="AH6" s="46"/>
      <c r="AI6" s="46"/>
      <c r="AJ6" s="46"/>
      <c r="AK6" s="46"/>
      <c r="AL6" s="46"/>
      <c r="AM6" s="46"/>
      <c r="AN6" s="46"/>
      <c r="AO6" s="46"/>
      <c r="AP6" s="45"/>
      <c r="AQ6" s="45"/>
      <c r="AR6" s="45"/>
      <c r="AS6" s="45"/>
      <c r="AT6" s="45"/>
      <c r="AU6" s="45"/>
      <c r="AV6" s="45"/>
      <c r="AW6" s="45"/>
      <c r="AX6" s="45"/>
      <c r="AY6" s="7">
        <f>$AY$5</f>
        <v>1</v>
      </c>
    </row>
    <row r="7" spans="1:52" customFormat="1" ht="59.25" customHeight="1" x14ac:dyDescent="0.15">
      <c r="A7" s="755"/>
      <c r="B7" s="755"/>
      <c r="C7" s="755" t="s">
        <v>26</v>
      </c>
      <c r="D7" s="755"/>
      <c r="E7" s="755"/>
      <c r="F7" s="755"/>
      <c r="G7" s="755"/>
      <c r="H7" s="755"/>
      <c r="I7" s="755"/>
      <c r="J7" s="753" t="s">
        <v>204</v>
      </c>
      <c r="K7" s="765"/>
      <c r="L7" s="765"/>
      <c r="M7" s="765"/>
      <c r="N7" s="765"/>
      <c r="O7" s="765"/>
      <c r="P7" s="755" t="s">
        <v>27</v>
      </c>
      <c r="Q7" s="755"/>
      <c r="R7" s="755"/>
      <c r="S7" s="755"/>
      <c r="T7" s="755"/>
      <c r="U7" s="755"/>
      <c r="V7" s="755"/>
      <c r="W7" s="755"/>
      <c r="X7" s="755"/>
      <c r="Y7" s="754" t="s">
        <v>244</v>
      </c>
      <c r="Z7" s="754"/>
      <c r="AA7" s="754"/>
      <c r="AB7" s="754"/>
      <c r="AC7" s="753" t="s">
        <v>233</v>
      </c>
      <c r="AD7" s="753"/>
      <c r="AE7" s="753"/>
      <c r="AF7" s="753"/>
      <c r="AG7" s="753"/>
      <c r="AH7" s="754" t="s">
        <v>196</v>
      </c>
      <c r="AI7" s="755"/>
      <c r="AJ7" s="755"/>
      <c r="AK7" s="755"/>
      <c r="AL7" s="755" t="s">
        <v>21</v>
      </c>
      <c r="AM7" s="755"/>
      <c r="AN7" s="755"/>
      <c r="AO7" s="756"/>
      <c r="AP7" s="753" t="s">
        <v>205</v>
      </c>
      <c r="AQ7" s="753"/>
      <c r="AR7" s="753"/>
      <c r="AS7" s="753"/>
      <c r="AT7" s="753"/>
      <c r="AU7" s="753"/>
      <c r="AV7" s="753"/>
      <c r="AW7" s="753"/>
      <c r="AX7" s="753"/>
      <c r="AY7" s="7">
        <f>$AY$5</f>
        <v>1</v>
      </c>
      <c r="AZ7" s="7"/>
    </row>
    <row r="8" spans="1:52" ht="26.25" customHeight="1" x14ac:dyDescent="0.15">
      <c r="A8" s="766">
        <v>1</v>
      </c>
      <c r="B8" s="766">
        <v>1</v>
      </c>
      <c r="C8" s="762" t="s">
        <v>664</v>
      </c>
      <c r="D8" s="762"/>
      <c r="E8" s="762"/>
      <c r="F8" s="762"/>
      <c r="G8" s="762"/>
      <c r="H8" s="762"/>
      <c r="I8" s="762"/>
      <c r="J8" s="763" t="s">
        <v>663</v>
      </c>
      <c r="K8" s="763"/>
      <c r="L8" s="763"/>
      <c r="M8" s="763"/>
      <c r="N8" s="763"/>
      <c r="O8" s="763"/>
      <c r="P8" s="764" t="s">
        <v>683</v>
      </c>
      <c r="Q8" s="764"/>
      <c r="R8" s="764"/>
      <c r="S8" s="764"/>
      <c r="T8" s="764"/>
      <c r="U8" s="764"/>
      <c r="V8" s="764"/>
      <c r="W8" s="764"/>
      <c r="X8" s="764"/>
      <c r="Y8" s="757">
        <v>0.5</v>
      </c>
      <c r="Z8" s="758"/>
      <c r="AA8" s="758"/>
      <c r="AB8" s="759"/>
      <c r="AC8" s="760" t="s">
        <v>76</v>
      </c>
      <c r="AD8" s="760"/>
      <c r="AE8" s="760"/>
      <c r="AF8" s="760"/>
      <c r="AG8" s="760"/>
      <c r="AH8" s="761" t="s">
        <v>663</v>
      </c>
      <c r="AI8" s="761"/>
      <c r="AJ8" s="761"/>
      <c r="AK8" s="761"/>
      <c r="AL8" s="749" t="s">
        <v>663</v>
      </c>
      <c r="AM8" s="750"/>
      <c r="AN8" s="750"/>
      <c r="AO8" s="751"/>
      <c r="AP8" s="752" t="s">
        <v>663</v>
      </c>
      <c r="AQ8" s="752"/>
      <c r="AR8" s="752"/>
      <c r="AS8" s="752"/>
      <c r="AT8" s="752"/>
      <c r="AU8" s="752"/>
      <c r="AV8" s="752"/>
      <c r="AW8" s="752"/>
      <c r="AX8" s="752"/>
      <c r="AY8" s="7">
        <f>$AY$5</f>
        <v>1</v>
      </c>
    </row>
    <row r="9" spans="1:52" x14ac:dyDescent="0.15">
      <c r="P9" s="48"/>
      <c r="Q9" s="48"/>
      <c r="R9" s="48"/>
      <c r="S9" s="48"/>
      <c r="T9" s="48"/>
      <c r="U9" s="48"/>
      <c r="V9" s="48"/>
      <c r="W9" s="48"/>
      <c r="X9" s="48"/>
      <c r="Y9" s="49"/>
      <c r="Z9" s="49"/>
      <c r="AA9" s="49"/>
      <c r="AB9" s="49"/>
      <c r="AC9" s="49"/>
      <c r="AD9" s="49"/>
      <c r="AE9" s="49"/>
      <c r="AF9" s="49"/>
      <c r="AG9" s="49"/>
      <c r="AH9" s="49"/>
      <c r="AI9" s="49"/>
      <c r="AJ9" s="49"/>
      <c r="AK9" s="49"/>
      <c r="AL9" s="49"/>
      <c r="AM9" s="49"/>
      <c r="AN9" s="49"/>
      <c r="AO9" s="49"/>
      <c r="AY9" s="7">
        <f>COUNTA($C$12)</f>
        <v>1</v>
      </c>
    </row>
    <row r="10" spans="1:52" x14ac:dyDescent="0.15">
      <c r="A10" s="7"/>
      <c r="B10" s="82" t="s">
        <v>175</v>
      </c>
      <c r="C10" s="43"/>
      <c r="D10" s="43"/>
      <c r="E10" s="43"/>
      <c r="F10" s="43"/>
      <c r="G10" s="43"/>
      <c r="H10" s="43"/>
      <c r="I10" s="43"/>
      <c r="J10" s="43"/>
      <c r="K10" s="43"/>
      <c r="L10" s="43"/>
      <c r="M10" s="43"/>
      <c r="N10" s="43"/>
      <c r="O10" s="43"/>
      <c r="P10" s="45"/>
      <c r="Q10" s="45"/>
      <c r="R10" s="45"/>
      <c r="S10" s="45"/>
      <c r="T10" s="45"/>
      <c r="U10" s="45"/>
      <c r="V10" s="45"/>
      <c r="W10" s="45"/>
      <c r="X10" s="45"/>
      <c r="Y10" s="46"/>
      <c r="Z10" s="46"/>
      <c r="AA10" s="46"/>
      <c r="AB10" s="46"/>
      <c r="AC10" s="46"/>
      <c r="AD10" s="46"/>
      <c r="AE10" s="46"/>
      <c r="AF10" s="46"/>
      <c r="AG10" s="46"/>
      <c r="AH10" s="46"/>
      <c r="AI10" s="46"/>
      <c r="AJ10" s="46"/>
      <c r="AK10" s="46"/>
      <c r="AL10" s="46"/>
      <c r="AM10" s="46"/>
      <c r="AN10" s="46"/>
      <c r="AO10" s="46"/>
      <c r="AP10" s="45"/>
      <c r="AQ10" s="45"/>
      <c r="AR10" s="45"/>
      <c r="AS10" s="45"/>
      <c r="AT10" s="45"/>
      <c r="AU10" s="45"/>
      <c r="AV10" s="45"/>
      <c r="AW10" s="45"/>
      <c r="AX10" s="45"/>
      <c r="AY10" s="31">
        <f>$AY$9</f>
        <v>1</v>
      </c>
    </row>
    <row r="11" spans="1:52" customFormat="1" ht="59.25" customHeight="1" x14ac:dyDescent="0.15">
      <c r="A11" s="755"/>
      <c r="B11" s="755"/>
      <c r="C11" s="755" t="s">
        <v>26</v>
      </c>
      <c r="D11" s="755"/>
      <c r="E11" s="755"/>
      <c r="F11" s="755"/>
      <c r="G11" s="755"/>
      <c r="H11" s="755"/>
      <c r="I11" s="755"/>
      <c r="J11" s="753" t="s">
        <v>204</v>
      </c>
      <c r="K11" s="765"/>
      <c r="L11" s="765"/>
      <c r="M11" s="765"/>
      <c r="N11" s="765"/>
      <c r="O11" s="765"/>
      <c r="P11" s="755" t="s">
        <v>27</v>
      </c>
      <c r="Q11" s="755"/>
      <c r="R11" s="755"/>
      <c r="S11" s="755"/>
      <c r="T11" s="755"/>
      <c r="U11" s="755"/>
      <c r="V11" s="755"/>
      <c r="W11" s="755"/>
      <c r="X11" s="755"/>
      <c r="Y11" s="754" t="s">
        <v>244</v>
      </c>
      <c r="Z11" s="754"/>
      <c r="AA11" s="754"/>
      <c r="AB11" s="754"/>
      <c r="AC11" s="753" t="s">
        <v>233</v>
      </c>
      <c r="AD11" s="753"/>
      <c r="AE11" s="753"/>
      <c r="AF11" s="753"/>
      <c r="AG11" s="753"/>
      <c r="AH11" s="754" t="s">
        <v>196</v>
      </c>
      <c r="AI11" s="755"/>
      <c r="AJ11" s="755"/>
      <c r="AK11" s="755"/>
      <c r="AL11" s="755" t="s">
        <v>21</v>
      </c>
      <c r="AM11" s="755"/>
      <c r="AN11" s="755"/>
      <c r="AO11" s="756"/>
      <c r="AP11" s="753" t="s">
        <v>205</v>
      </c>
      <c r="AQ11" s="753"/>
      <c r="AR11" s="753"/>
      <c r="AS11" s="753"/>
      <c r="AT11" s="753"/>
      <c r="AU11" s="753"/>
      <c r="AV11" s="753"/>
      <c r="AW11" s="753"/>
      <c r="AX11" s="753"/>
      <c r="AY11" s="31">
        <f t="shared" ref="AY11:AY12" si="0">$AY$9</f>
        <v>1</v>
      </c>
      <c r="AZ11" s="7"/>
    </row>
    <row r="12" spans="1:52" ht="26.25" customHeight="1" x14ac:dyDescent="0.15">
      <c r="A12" s="766">
        <v>1</v>
      </c>
      <c r="B12" s="766">
        <v>1</v>
      </c>
      <c r="C12" s="762" t="s">
        <v>665</v>
      </c>
      <c r="D12" s="762"/>
      <c r="E12" s="762"/>
      <c r="F12" s="762"/>
      <c r="G12" s="762"/>
      <c r="H12" s="762"/>
      <c r="I12" s="762"/>
      <c r="J12" s="763">
        <v>4010401013042</v>
      </c>
      <c r="K12" s="763"/>
      <c r="L12" s="763"/>
      <c r="M12" s="763"/>
      <c r="N12" s="763"/>
      <c r="O12" s="763"/>
      <c r="P12" s="764" t="s">
        <v>683</v>
      </c>
      <c r="Q12" s="764"/>
      <c r="R12" s="764"/>
      <c r="S12" s="764"/>
      <c r="T12" s="764"/>
      <c r="U12" s="764"/>
      <c r="V12" s="764"/>
      <c r="W12" s="764"/>
      <c r="X12" s="764"/>
      <c r="Y12" s="757">
        <v>0.7</v>
      </c>
      <c r="Z12" s="758"/>
      <c r="AA12" s="758"/>
      <c r="AB12" s="759"/>
      <c r="AC12" s="760" t="s">
        <v>76</v>
      </c>
      <c r="AD12" s="760"/>
      <c r="AE12" s="760"/>
      <c r="AF12" s="760"/>
      <c r="AG12" s="760"/>
      <c r="AH12" s="761" t="s">
        <v>663</v>
      </c>
      <c r="AI12" s="761"/>
      <c r="AJ12" s="761"/>
      <c r="AK12" s="761"/>
      <c r="AL12" s="749" t="s">
        <v>663</v>
      </c>
      <c r="AM12" s="750"/>
      <c r="AN12" s="750"/>
      <c r="AO12" s="751"/>
      <c r="AP12" s="752" t="s">
        <v>663</v>
      </c>
      <c r="AQ12" s="752"/>
      <c r="AR12" s="752"/>
      <c r="AS12" s="752"/>
      <c r="AT12" s="752"/>
      <c r="AU12" s="752"/>
      <c r="AV12" s="752"/>
      <c r="AW12" s="752"/>
      <c r="AX12" s="752"/>
      <c r="AY12" s="31">
        <f t="shared" si="0"/>
        <v>1</v>
      </c>
    </row>
    <row r="13" spans="1:52" x14ac:dyDescent="0.15">
      <c r="P13" s="48"/>
      <c r="Q13" s="48"/>
      <c r="R13" s="48"/>
      <c r="S13" s="48"/>
      <c r="T13" s="48"/>
      <c r="U13" s="48"/>
      <c r="V13" s="48"/>
      <c r="W13" s="48"/>
      <c r="X13" s="48"/>
      <c r="Y13" s="49"/>
      <c r="Z13" s="49"/>
      <c r="AA13" s="49"/>
      <c r="AB13" s="49"/>
      <c r="AC13" s="49"/>
      <c r="AD13" s="49"/>
      <c r="AE13" s="49"/>
      <c r="AF13" s="49"/>
      <c r="AG13" s="49"/>
      <c r="AH13" s="49"/>
      <c r="AI13" s="49"/>
      <c r="AJ13" s="49"/>
      <c r="AK13" s="49"/>
      <c r="AL13" s="49"/>
      <c r="AM13" s="49"/>
      <c r="AN13" s="49"/>
      <c r="AO13" s="49"/>
      <c r="AY13" s="7">
        <f>COUNTA($C$16)</f>
        <v>1</v>
      </c>
    </row>
    <row r="14" spans="1:52" x14ac:dyDescent="0.15">
      <c r="A14" s="7"/>
      <c r="B14" s="82" t="s">
        <v>176</v>
      </c>
      <c r="C14" s="43"/>
      <c r="D14" s="43"/>
      <c r="E14" s="43"/>
      <c r="F14" s="43"/>
      <c r="G14" s="43"/>
      <c r="H14" s="43"/>
      <c r="I14" s="43"/>
      <c r="J14" s="43"/>
      <c r="K14" s="43"/>
      <c r="L14" s="43"/>
      <c r="M14" s="43"/>
      <c r="N14" s="43"/>
      <c r="O14" s="43"/>
      <c r="P14" s="45"/>
      <c r="Q14" s="45"/>
      <c r="R14" s="45"/>
      <c r="S14" s="45"/>
      <c r="T14" s="45"/>
      <c r="U14" s="45"/>
      <c r="V14" s="45"/>
      <c r="W14" s="45"/>
      <c r="X14" s="45"/>
      <c r="Y14" s="46"/>
      <c r="Z14" s="46"/>
      <c r="AA14" s="46"/>
      <c r="AB14" s="46"/>
      <c r="AC14" s="46"/>
      <c r="AD14" s="46"/>
      <c r="AE14" s="46"/>
      <c r="AF14" s="46"/>
      <c r="AG14" s="46"/>
      <c r="AH14" s="46"/>
      <c r="AI14" s="46"/>
      <c r="AJ14" s="46"/>
      <c r="AK14" s="46"/>
      <c r="AL14" s="46"/>
      <c r="AM14" s="46"/>
      <c r="AN14" s="46"/>
      <c r="AO14" s="46"/>
      <c r="AP14" s="45"/>
      <c r="AQ14" s="45"/>
      <c r="AR14" s="45"/>
      <c r="AS14" s="45"/>
      <c r="AT14" s="45"/>
      <c r="AU14" s="45"/>
      <c r="AV14" s="45"/>
      <c r="AW14" s="45"/>
      <c r="AX14" s="45"/>
      <c r="AY14" s="31">
        <f>$AY$13</f>
        <v>1</v>
      </c>
    </row>
    <row r="15" spans="1:52" customFormat="1" ht="59.25" customHeight="1" x14ac:dyDescent="0.15">
      <c r="A15" s="755"/>
      <c r="B15" s="755"/>
      <c r="C15" s="755" t="s">
        <v>26</v>
      </c>
      <c r="D15" s="755"/>
      <c r="E15" s="755"/>
      <c r="F15" s="755"/>
      <c r="G15" s="755"/>
      <c r="H15" s="755"/>
      <c r="I15" s="755"/>
      <c r="J15" s="753" t="s">
        <v>204</v>
      </c>
      <c r="K15" s="765"/>
      <c r="L15" s="765"/>
      <c r="M15" s="765"/>
      <c r="N15" s="765"/>
      <c r="O15" s="765"/>
      <c r="P15" s="755" t="s">
        <v>27</v>
      </c>
      <c r="Q15" s="755"/>
      <c r="R15" s="755"/>
      <c r="S15" s="755"/>
      <c r="T15" s="755"/>
      <c r="U15" s="755"/>
      <c r="V15" s="755"/>
      <c r="W15" s="755"/>
      <c r="X15" s="755"/>
      <c r="Y15" s="754" t="s">
        <v>244</v>
      </c>
      <c r="Z15" s="754"/>
      <c r="AA15" s="754"/>
      <c r="AB15" s="754"/>
      <c r="AC15" s="753" t="s">
        <v>233</v>
      </c>
      <c r="AD15" s="753"/>
      <c r="AE15" s="753"/>
      <c r="AF15" s="753"/>
      <c r="AG15" s="753"/>
      <c r="AH15" s="754" t="s">
        <v>196</v>
      </c>
      <c r="AI15" s="755"/>
      <c r="AJ15" s="755"/>
      <c r="AK15" s="755"/>
      <c r="AL15" s="755" t="s">
        <v>21</v>
      </c>
      <c r="AM15" s="755"/>
      <c r="AN15" s="755"/>
      <c r="AO15" s="756"/>
      <c r="AP15" s="753" t="s">
        <v>205</v>
      </c>
      <c r="AQ15" s="753"/>
      <c r="AR15" s="753"/>
      <c r="AS15" s="753"/>
      <c r="AT15" s="753"/>
      <c r="AU15" s="753"/>
      <c r="AV15" s="753"/>
      <c r="AW15" s="753"/>
      <c r="AX15" s="753"/>
      <c r="AY15" s="31">
        <f t="shared" ref="AY15:AY16" si="1">$AY$13</f>
        <v>1</v>
      </c>
      <c r="AZ15" s="7"/>
    </row>
    <row r="16" spans="1:52" ht="26.25" customHeight="1" x14ac:dyDescent="0.15">
      <c r="A16" s="766">
        <v>1</v>
      </c>
      <c r="B16" s="766">
        <v>1</v>
      </c>
      <c r="C16" s="762" t="s">
        <v>652</v>
      </c>
      <c r="D16" s="762"/>
      <c r="E16" s="762"/>
      <c r="F16" s="762"/>
      <c r="G16" s="762"/>
      <c r="H16" s="762"/>
      <c r="I16" s="762"/>
      <c r="J16" s="763">
        <v>7010401091151</v>
      </c>
      <c r="K16" s="763"/>
      <c r="L16" s="763"/>
      <c r="M16" s="763"/>
      <c r="N16" s="763"/>
      <c r="O16" s="763"/>
      <c r="P16" s="764" t="s">
        <v>683</v>
      </c>
      <c r="Q16" s="764"/>
      <c r="R16" s="764"/>
      <c r="S16" s="764"/>
      <c r="T16" s="764"/>
      <c r="U16" s="764"/>
      <c r="V16" s="764"/>
      <c r="W16" s="764"/>
      <c r="X16" s="764"/>
      <c r="Y16" s="757">
        <v>2</v>
      </c>
      <c r="Z16" s="758"/>
      <c r="AA16" s="758"/>
      <c r="AB16" s="759"/>
      <c r="AC16" s="767" t="s">
        <v>76</v>
      </c>
      <c r="AD16" s="768"/>
      <c r="AE16" s="768"/>
      <c r="AF16" s="768"/>
      <c r="AG16" s="768"/>
      <c r="AH16" s="748" t="s">
        <v>284</v>
      </c>
      <c r="AI16" s="748"/>
      <c r="AJ16" s="748"/>
      <c r="AK16" s="748"/>
      <c r="AL16" s="749" t="s">
        <v>284</v>
      </c>
      <c r="AM16" s="750"/>
      <c r="AN16" s="750"/>
      <c r="AO16" s="751"/>
      <c r="AP16" s="752" t="s">
        <v>284</v>
      </c>
      <c r="AQ16" s="752"/>
      <c r="AR16" s="752"/>
      <c r="AS16" s="752"/>
      <c r="AT16" s="752"/>
      <c r="AU16" s="752"/>
      <c r="AV16" s="752"/>
      <c r="AW16" s="752"/>
      <c r="AX16" s="752"/>
      <c r="AY16" s="31">
        <f t="shared" si="1"/>
        <v>1</v>
      </c>
    </row>
    <row r="17" spans="1:52" x14ac:dyDescent="0.15">
      <c r="P17" s="48"/>
      <c r="Q17" s="48"/>
      <c r="R17" s="48"/>
      <c r="S17" s="48"/>
      <c r="T17" s="48"/>
      <c r="U17" s="48"/>
      <c r="V17" s="48"/>
      <c r="W17" s="48"/>
      <c r="X17" s="48"/>
      <c r="Y17" s="49"/>
      <c r="Z17" s="49"/>
      <c r="AA17" s="49"/>
      <c r="AB17" s="49"/>
      <c r="AC17" s="49"/>
      <c r="AD17" s="49"/>
      <c r="AE17" s="49"/>
      <c r="AF17" s="49"/>
      <c r="AG17" s="49"/>
      <c r="AH17" s="49"/>
      <c r="AI17" s="49"/>
      <c r="AJ17" s="49"/>
      <c r="AK17" s="49"/>
      <c r="AL17" s="49"/>
      <c r="AM17" s="49"/>
      <c r="AN17" s="49"/>
      <c r="AO17" s="49"/>
      <c r="AY17" s="7">
        <f>COUNTA($C$20)</f>
        <v>1</v>
      </c>
    </row>
    <row r="18" spans="1:52" x14ac:dyDescent="0.15">
      <c r="A18" s="7"/>
      <c r="B18" s="82" t="s">
        <v>177</v>
      </c>
      <c r="C18" s="43"/>
      <c r="D18" s="43"/>
      <c r="E18" s="43"/>
      <c r="F18" s="43"/>
      <c r="G18" s="43"/>
      <c r="H18" s="43"/>
      <c r="I18" s="43"/>
      <c r="J18" s="43"/>
      <c r="K18" s="43"/>
      <c r="L18" s="43"/>
      <c r="M18" s="43"/>
      <c r="N18" s="43"/>
      <c r="O18" s="43"/>
      <c r="P18" s="45"/>
      <c r="Q18" s="45"/>
      <c r="R18" s="45"/>
      <c r="S18" s="45"/>
      <c r="T18" s="45"/>
      <c r="U18" s="45"/>
      <c r="V18" s="45"/>
      <c r="W18" s="45"/>
      <c r="X18" s="45"/>
      <c r="Y18" s="46"/>
      <c r="Z18" s="46"/>
      <c r="AA18" s="46"/>
      <c r="AB18" s="46"/>
      <c r="AC18" s="46"/>
      <c r="AD18" s="46"/>
      <c r="AE18" s="46"/>
      <c r="AF18" s="46"/>
      <c r="AG18" s="46"/>
      <c r="AH18" s="46"/>
      <c r="AI18" s="46"/>
      <c r="AJ18" s="46"/>
      <c r="AK18" s="46"/>
      <c r="AL18" s="46"/>
      <c r="AM18" s="46"/>
      <c r="AN18" s="46"/>
      <c r="AO18" s="46"/>
      <c r="AP18" s="45"/>
      <c r="AQ18" s="45"/>
      <c r="AR18" s="45"/>
      <c r="AS18" s="45"/>
      <c r="AT18" s="45"/>
      <c r="AU18" s="45"/>
      <c r="AV18" s="45"/>
      <c r="AW18" s="45"/>
      <c r="AX18" s="45"/>
      <c r="AY18" s="31">
        <f>$AY$17</f>
        <v>1</v>
      </c>
    </row>
    <row r="19" spans="1:52" customFormat="1" ht="59.25" customHeight="1" x14ac:dyDescent="0.15">
      <c r="A19" s="755"/>
      <c r="B19" s="755"/>
      <c r="C19" s="755" t="s">
        <v>26</v>
      </c>
      <c r="D19" s="755"/>
      <c r="E19" s="755"/>
      <c r="F19" s="755"/>
      <c r="G19" s="755"/>
      <c r="H19" s="755"/>
      <c r="I19" s="755"/>
      <c r="J19" s="753" t="s">
        <v>204</v>
      </c>
      <c r="K19" s="765"/>
      <c r="L19" s="765"/>
      <c r="M19" s="765"/>
      <c r="N19" s="765"/>
      <c r="O19" s="765"/>
      <c r="P19" s="755" t="s">
        <v>27</v>
      </c>
      <c r="Q19" s="755"/>
      <c r="R19" s="755"/>
      <c r="S19" s="755"/>
      <c r="T19" s="755"/>
      <c r="U19" s="755"/>
      <c r="V19" s="755"/>
      <c r="W19" s="755"/>
      <c r="X19" s="755"/>
      <c r="Y19" s="754" t="s">
        <v>244</v>
      </c>
      <c r="Z19" s="754"/>
      <c r="AA19" s="754"/>
      <c r="AB19" s="754"/>
      <c r="AC19" s="753" t="s">
        <v>233</v>
      </c>
      <c r="AD19" s="753"/>
      <c r="AE19" s="753"/>
      <c r="AF19" s="753"/>
      <c r="AG19" s="753"/>
      <c r="AH19" s="754" t="s">
        <v>196</v>
      </c>
      <c r="AI19" s="755"/>
      <c r="AJ19" s="755"/>
      <c r="AK19" s="755"/>
      <c r="AL19" s="755" t="s">
        <v>21</v>
      </c>
      <c r="AM19" s="755"/>
      <c r="AN19" s="755"/>
      <c r="AO19" s="756"/>
      <c r="AP19" s="753" t="s">
        <v>205</v>
      </c>
      <c r="AQ19" s="753"/>
      <c r="AR19" s="753"/>
      <c r="AS19" s="753"/>
      <c r="AT19" s="753"/>
      <c r="AU19" s="753"/>
      <c r="AV19" s="753"/>
      <c r="AW19" s="753"/>
      <c r="AX19" s="753"/>
      <c r="AY19" s="31">
        <f t="shared" ref="AY19:AY20" si="2">$AY$17</f>
        <v>1</v>
      </c>
      <c r="AZ19" s="7"/>
    </row>
    <row r="20" spans="1:52" ht="26.25" customHeight="1" x14ac:dyDescent="0.15">
      <c r="A20" s="766">
        <v>1</v>
      </c>
      <c r="B20" s="766">
        <v>1</v>
      </c>
      <c r="C20" s="762" t="s">
        <v>653</v>
      </c>
      <c r="D20" s="762"/>
      <c r="E20" s="762"/>
      <c r="F20" s="762"/>
      <c r="G20" s="762"/>
      <c r="H20" s="762"/>
      <c r="I20" s="762"/>
      <c r="J20" s="763">
        <v>1011101019654</v>
      </c>
      <c r="K20" s="763"/>
      <c r="L20" s="763"/>
      <c r="M20" s="763"/>
      <c r="N20" s="763"/>
      <c r="O20" s="763"/>
      <c r="P20" s="764" t="s">
        <v>683</v>
      </c>
      <c r="Q20" s="764"/>
      <c r="R20" s="764"/>
      <c r="S20" s="764"/>
      <c r="T20" s="764"/>
      <c r="U20" s="764"/>
      <c r="V20" s="764"/>
      <c r="W20" s="764"/>
      <c r="X20" s="764"/>
      <c r="Y20" s="757">
        <v>2</v>
      </c>
      <c r="Z20" s="758"/>
      <c r="AA20" s="758"/>
      <c r="AB20" s="759"/>
      <c r="AC20" s="767" t="s">
        <v>76</v>
      </c>
      <c r="AD20" s="768"/>
      <c r="AE20" s="768"/>
      <c r="AF20" s="768"/>
      <c r="AG20" s="768"/>
      <c r="AH20" s="748" t="s">
        <v>284</v>
      </c>
      <c r="AI20" s="748"/>
      <c r="AJ20" s="748"/>
      <c r="AK20" s="748"/>
      <c r="AL20" s="749" t="s">
        <v>284</v>
      </c>
      <c r="AM20" s="750"/>
      <c r="AN20" s="750"/>
      <c r="AO20" s="751"/>
      <c r="AP20" s="752" t="s">
        <v>284</v>
      </c>
      <c r="AQ20" s="752"/>
      <c r="AR20" s="752"/>
      <c r="AS20" s="752"/>
      <c r="AT20" s="752"/>
      <c r="AU20" s="752"/>
      <c r="AV20" s="752"/>
      <c r="AW20" s="752"/>
      <c r="AX20" s="752"/>
      <c r="AY20" s="31">
        <f t="shared" si="2"/>
        <v>1</v>
      </c>
    </row>
    <row r="21" spans="1:52" x14ac:dyDescent="0.15">
      <c r="P21" s="48"/>
      <c r="Q21" s="48"/>
      <c r="R21" s="48"/>
      <c r="S21" s="48"/>
      <c r="T21" s="48"/>
      <c r="U21" s="48"/>
      <c r="V21" s="48"/>
      <c r="W21" s="48"/>
      <c r="X21" s="48"/>
      <c r="Y21" s="49"/>
      <c r="Z21" s="49"/>
      <c r="AA21" s="49"/>
      <c r="AB21" s="49"/>
      <c r="AC21" s="49"/>
      <c r="AD21" s="49"/>
      <c r="AE21" s="49"/>
      <c r="AF21" s="49"/>
      <c r="AG21" s="49"/>
      <c r="AH21" s="49"/>
      <c r="AI21" s="49"/>
      <c r="AJ21" s="49"/>
      <c r="AK21" s="49"/>
      <c r="AL21" s="49"/>
      <c r="AM21" s="49"/>
      <c r="AN21" s="49"/>
      <c r="AO21" s="49"/>
      <c r="AY21" s="7">
        <f>COUNTA($C$24)</f>
        <v>1</v>
      </c>
    </row>
    <row r="22" spans="1:52" x14ac:dyDescent="0.15">
      <c r="A22" s="7"/>
      <c r="B22" s="82" t="s">
        <v>178</v>
      </c>
      <c r="C22" s="43"/>
      <c r="D22" s="43"/>
      <c r="E22" s="43"/>
      <c r="F22" s="43"/>
      <c r="G22" s="43"/>
      <c r="H22" s="43"/>
      <c r="I22" s="43"/>
      <c r="J22" s="43"/>
      <c r="K22" s="43"/>
      <c r="L22" s="43"/>
      <c r="M22" s="43"/>
      <c r="N22" s="43"/>
      <c r="O22" s="43"/>
      <c r="P22" s="45"/>
      <c r="Q22" s="45"/>
      <c r="R22" s="45"/>
      <c r="S22" s="45"/>
      <c r="T22" s="45"/>
      <c r="U22" s="45"/>
      <c r="V22" s="45"/>
      <c r="W22" s="45"/>
      <c r="X22" s="45"/>
      <c r="Y22" s="46"/>
      <c r="Z22" s="46"/>
      <c r="AA22" s="46"/>
      <c r="AB22" s="46"/>
      <c r="AC22" s="46"/>
      <c r="AD22" s="46"/>
      <c r="AE22" s="46"/>
      <c r="AF22" s="46"/>
      <c r="AG22" s="46"/>
      <c r="AH22" s="46"/>
      <c r="AI22" s="46"/>
      <c r="AJ22" s="46"/>
      <c r="AK22" s="46"/>
      <c r="AL22" s="46"/>
      <c r="AM22" s="46"/>
      <c r="AN22" s="46"/>
      <c r="AO22" s="46"/>
      <c r="AP22" s="45"/>
      <c r="AQ22" s="45"/>
      <c r="AR22" s="45"/>
      <c r="AS22" s="45"/>
      <c r="AT22" s="45"/>
      <c r="AU22" s="45"/>
      <c r="AV22" s="45"/>
      <c r="AW22" s="45"/>
      <c r="AX22" s="45"/>
      <c r="AY22" s="31">
        <f>$AY$21</f>
        <v>1</v>
      </c>
    </row>
    <row r="23" spans="1:52" customFormat="1" ht="59.25" customHeight="1" x14ac:dyDescent="0.15">
      <c r="A23" s="755"/>
      <c r="B23" s="755"/>
      <c r="C23" s="755" t="s">
        <v>26</v>
      </c>
      <c r="D23" s="755"/>
      <c r="E23" s="755"/>
      <c r="F23" s="755"/>
      <c r="G23" s="755"/>
      <c r="H23" s="755"/>
      <c r="I23" s="755"/>
      <c r="J23" s="753" t="s">
        <v>204</v>
      </c>
      <c r="K23" s="765"/>
      <c r="L23" s="765"/>
      <c r="M23" s="765"/>
      <c r="N23" s="765"/>
      <c r="O23" s="765"/>
      <c r="P23" s="755" t="s">
        <v>27</v>
      </c>
      <c r="Q23" s="755"/>
      <c r="R23" s="755"/>
      <c r="S23" s="755"/>
      <c r="T23" s="755"/>
      <c r="U23" s="755"/>
      <c r="V23" s="755"/>
      <c r="W23" s="755"/>
      <c r="X23" s="755"/>
      <c r="Y23" s="754" t="s">
        <v>244</v>
      </c>
      <c r="Z23" s="754"/>
      <c r="AA23" s="754"/>
      <c r="AB23" s="754"/>
      <c r="AC23" s="753" t="s">
        <v>233</v>
      </c>
      <c r="AD23" s="753"/>
      <c r="AE23" s="753"/>
      <c r="AF23" s="753"/>
      <c r="AG23" s="753"/>
      <c r="AH23" s="754" t="s">
        <v>196</v>
      </c>
      <c r="AI23" s="755"/>
      <c r="AJ23" s="755"/>
      <c r="AK23" s="755"/>
      <c r="AL23" s="755" t="s">
        <v>21</v>
      </c>
      <c r="AM23" s="755"/>
      <c r="AN23" s="755"/>
      <c r="AO23" s="756"/>
      <c r="AP23" s="753" t="s">
        <v>205</v>
      </c>
      <c r="AQ23" s="753"/>
      <c r="AR23" s="753"/>
      <c r="AS23" s="753"/>
      <c r="AT23" s="753"/>
      <c r="AU23" s="753"/>
      <c r="AV23" s="753"/>
      <c r="AW23" s="753"/>
      <c r="AX23" s="753"/>
      <c r="AY23" s="31">
        <f t="shared" ref="AY23:AY24" si="3">$AY$21</f>
        <v>1</v>
      </c>
      <c r="AZ23" s="7"/>
    </row>
    <row r="24" spans="1:52" ht="50.45" customHeight="1" x14ac:dyDescent="0.15">
      <c r="A24" s="766">
        <v>1</v>
      </c>
      <c r="B24" s="766">
        <v>1</v>
      </c>
      <c r="C24" s="762" t="s">
        <v>649</v>
      </c>
      <c r="D24" s="762"/>
      <c r="E24" s="762"/>
      <c r="F24" s="762"/>
      <c r="G24" s="762"/>
      <c r="H24" s="762"/>
      <c r="I24" s="762"/>
      <c r="J24" s="763">
        <v>9011105000974</v>
      </c>
      <c r="K24" s="763"/>
      <c r="L24" s="763"/>
      <c r="M24" s="763"/>
      <c r="N24" s="763"/>
      <c r="O24" s="763"/>
      <c r="P24" s="764" t="s">
        <v>666</v>
      </c>
      <c r="Q24" s="764"/>
      <c r="R24" s="764"/>
      <c r="S24" s="764"/>
      <c r="T24" s="764"/>
      <c r="U24" s="764"/>
      <c r="V24" s="764"/>
      <c r="W24" s="764"/>
      <c r="X24" s="764"/>
      <c r="Y24" s="757">
        <v>0.5</v>
      </c>
      <c r="Z24" s="758"/>
      <c r="AA24" s="758"/>
      <c r="AB24" s="759"/>
      <c r="AC24" s="760" t="s">
        <v>261</v>
      </c>
      <c r="AD24" s="760"/>
      <c r="AE24" s="760"/>
      <c r="AF24" s="760"/>
      <c r="AG24" s="760"/>
      <c r="AH24" s="748" t="s">
        <v>284</v>
      </c>
      <c r="AI24" s="748"/>
      <c r="AJ24" s="748"/>
      <c r="AK24" s="748"/>
      <c r="AL24" s="749" t="s">
        <v>284</v>
      </c>
      <c r="AM24" s="750"/>
      <c r="AN24" s="750"/>
      <c r="AO24" s="751"/>
      <c r="AP24" s="752" t="s">
        <v>284</v>
      </c>
      <c r="AQ24" s="752"/>
      <c r="AR24" s="752"/>
      <c r="AS24" s="752"/>
      <c r="AT24" s="752"/>
      <c r="AU24" s="752"/>
      <c r="AV24" s="752"/>
      <c r="AW24" s="752"/>
      <c r="AX24" s="752"/>
      <c r="AY24" s="31">
        <f t="shared" si="3"/>
        <v>1</v>
      </c>
    </row>
    <row r="25" spans="1:52" x14ac:dyDescent="0.15">
      <c r="P25" s="48"/>
      <c r="Q25" s="48"/>
      <c r="R25" s="48"/>
      <c r="S25" s="48"/>
      <c r="T25" s="48"/>
      <c r="U25" s="48"/>
      <c r="V25" s="48"/>
      <c r="W25" s="48"/>
      <c r="X25" s="48"/>
      <c r="Y25" s="49"/>
      <c r="Z25" s="49"/>
      <c r="AA25" s="49"/>
      <c r="AB25" s="49"/>
      <c r="AC25" s="49"/>
      <c r="AD25" s="49"/>
      <c r="AE25" s="49"/>
      <c r="AF25" s="49"/>
      <c r="AG25" s="49"/>
      <c r="AH25" s="49"/>
      <c r="AI25" s="49"/>
      <c r="AJ25" s="49"/>
      <c r="AK25" s="49"/>
      <c r="AL25" s="49"/>
      <c r="AM25" s="49"/>
      <c r="AN25" s="49"/>
      <c r="AO25" s="49"/>
      <c r="AY25" s="7">
        <f>COUNTA($C$28)</f>
        <v>1</v>
      </c>
    </row>
    <row r="26" spans="1:52" x14ac:dyDescent="0.15">
      <c r="A26" s="7"/>
      <c r="B26" s="82" t="s">
        <v>179</v>
      </c>
      <c r="C26" s="43"/>
      <c r="D26" s="43"/>
      <c r="E26" s="43"/>
      <c r="F26" s="43"/>
      <c r="G26" s="43"/>
      <c r="H26" s="43"/>
      <c r="I26" s="43"/>
      <c r="J26" s="43"/>
      <c r="K26" s="43"/>
      <c r="L26" s="43"/>
      <c r="M26" s="43"/>
      <c r="N26" s="43"/>
      <c r="O26" s="43"/>
      <c r="P26" s="45"/>
      <c r="Q26" s="45"/>
      <c r="R26" s="45"/>
      <c r="S26" s="45"/>
      <c r="T26" s="45"/>
      <c r="U26" s="45"/>
      <c r="V26" s="45"/>
      <c r="W26" s="45"/>
      <c r="X26" s="45"/>
      <c r="Y26" s="46"/>
      <c r="Z26" s="46"/>
      <c r="AA26" s="46"/>
      <c r="AB26" s="46"/>
      <c r="AC26" s="46"/>
      <c r="AD26" s="46"/>
      <c r="AE26" s="46"/>
      <c r="AF26" s="46"/>
      <c r="AG26" s="46"/>
      <c r="AH26" s="46"/>
      <c r="AI26" s="46"/>
      <c r="AJ26" s="46"/>
      <c r="AK26" s="46"/>
      <c r="AL26" s="46"/>
      <c r="AM26" s="46"/>
      <c r="AN26" s="46"/>
      <c r="AO26" s="46"/>
      <c r="AP26" s="45"/>
      <c r="AQ26" s="45"/>
      <c r="AR26" s="45"/>
      <c r="AS26" s="45"/>
      <c r="AT26" s="45"/>
      <c r="AU26" s="45"/>
      <c r="AV26" s="45"/>
      <c r="AW26" s="45"/>
      <c r="AX26" s="45"/>
      <c r="AY26" s="31">
        <f>$AY$25</f>
        <v>1</v>
      </c>
    </row>
    <row r="27" spans="1:52" customFormat="1" ht="59.25" customHeight="1" x14ac:dyDescent="0.15">
      <c r="A27" s="755"/>
      <c r="B27" s="755"/>
      <c r="C27" s="755" t="s">
        <v>26</v>
      </c>
      <c r="D27" s="755"/>
      <c r="E27" s="755"/>
      <c r="F27" s="755"/>
      <c r="G27" s="755"/>
      <c r="H27" s="755"/>
      <c r="I27" s="755"/>
      <c r="J27" s="753" t="s">
        <v>204</v>
      </c>
      <c r="K27" s="765"/>
      <c r="L27" s="765"/>
      <c r="M27" s="765"/>
      <c r="N27" s="765"/>
      <c r="O27" s="765"/>
      <c r="P27" s="755" t="s">
        <v>27</v>
      </c>
      <c r="Q27" s="755"/>
      <c r="R27" s="755"/>
      <c r="S27" s="755"/>
      <c r="T27" s="755"/>
      <c r="U27" s="755"/>
      <c r="V27" s="755"/>
      <c r="W27" s="755"/>
      <c r="X27" s="755"/>
      <c r="Y27" s="754" t="s">
        <v>244</v>
      </c>
      <c r="Z27" s="754"/>
      <c r="AA27" s="754"/>
      <c r="AB27" s="754"/>
      <c r="AC27" s="753" t="s">
        <v>233</v>
      </c>
      <c r="AD27" s="753"/>
      <c r="AE27" s="753"/>
      <c r="AF27" s="753"/>
      <c r="AG27" s="753"/>
      <c r="AH27" s="754" t="s">
        <v>196</v>
      </c>
      <c r="AI27" s="755"/>
      <c r="AJ27" s="755"/>
      <c r="AK27" s="755"/>
      <c r="AL27" s="755" t="s">
        <v>21</v>
      </c>
      <c r="AM27" s="755"/>
      <c r="AN27" s="755"/>
      <c r="AO27" s="756"/>
      <c r="AP27" s="753" t="s">
        <v>205</v>
      </c>
      <c r="AQ27" s="753"/>
      <c r="AR27" s="753"/>
      <c r="AS27" s="753"/>
      <c r="AT27" s="753"/>
      <c r="AU27" s="753"/>
      <c r="AV27" s="753"/>
      <c r="AW27" s="753"/>
      <c r="AX27" s="753"/>
      <c r="AY27" s="31">
        <f t="shared" ref="AY27:AY28" si="4">$AY$25</f>
        <v>1</v>
      </c>
      <c r="AZ27" s="7"/>
    </row>
    <row r="28" spans="1:52" ht="46.15" customHeight="1" x14ac:dyDescent="0.15">
      <c r="A28" s="766">
        <v>1</v>
      </c>
      <c r="B28" s="766">
        <v>1</v>
      </c>
      <c r="C28" s="762" t="s">
        <v>649</v>
      </c>
      <c r="D28" s="762"/>
      <c r="E28" s="762"/>
      <c r="F28" s="762"/>
      <c r="G28" s="762"/>
      <c r="H28" s="762"/>
      <c r="I28" s="762"/>
      <c r="J28" s="763">
        <v>9011105000974</v>
      </c>
      <c r="K28" s="763"/>
      <c r="L28" s="763"/>
      <c r="M28" s="763"/>
      <c r="N28" s="763"/>
      <c r="O28" s="763"/>
      <c r="P28" s="764" t="s">
        <v>667</v>
      </c>
      <c r="Q28" s="764"/>
      <c r="R28" s="764"/>
      <c r="S28" s="764"/>
      <c r="T28" s="764"/>
      <c r="U28" s="764"/>
      <c r="V28" s="764"/>
      <c r="W28" s="764"/>
      <c r="X28" s="764"/>
      <c r="Y28" s="757">
        <v>0.3</v>
      </c>
      <c r="Z28" s="758"/>
      <c r="AA28" s="758"/>
      <c r="AB28" s="759"/>
      <c r="AC28" s="760" t="s">
        <v>262</v>
      </c>
      <c r="AD28" s="760"/>
      <c r="AE28" s="760"/>
      <c r="AF28" s="760"/>
      <c r="AG28" s="760"/>
      <c r="AH28" s="748" t="s">
        <v>284</v>
      </c>
      <c r="AI28" s="748"/>
      <c r="AJ28" s="748"/>
      <c r="AK28" s="748"/>
      <c r="AL28" s="749" t="s">
        <v>284</v>
      </c>
      <c r="AM28" s="750"/>
      <c r="AN28" s="750"/>
      <c r="AO28" s="751"/>
      <c r="AP28" s="752" t="s">
        <v>284</v>
      </c>
      <c r="AQ28" s="752"/>
      <c r="AR28" s="752"/>
      <c r="AS28" s="752"/>
      <c r="AT28" s="752"/>
      <c r="AU28" s="752"/>
      <c r="AV28" s="752"/>
      <c r="AW28" s="752"/>
      <c r="AX28" s="752"/>
      <c r="AY28" s="31">
        <f t="shared" si="4"/>
        <v>1</v>
      </c>
    </row>
    <row r="29" spans="1:52" x14ac:dyDescent="0.15">
      <c r="P29" s="48"/>
      <c r="Q29" s="48"/>
      <c r="R29" s="48"/>
      <c r="S29" s="48"/>
      <c r="T29" s="48"/>
      <c r="U29" s="48"/>
      <c r="V29" s="48"/>
      <c r="W29" s="48"/>
      <c r="X29" s="48"/>
      <c r="Y29" s="49"/>
      <c r="Z29" s="49"/>
      <c r="AA29" s="49"/>
      <c r="AB29" s="49"/>
      <c r="AC29" s="49"/>
      <c r="AD29" s="49"/>
      <c r="AE29" s="49"/>
      <c r="AF29" s="49"/>
      <c r="AG29" s="49"/>
      <c r="AH29" s="49"/>
      <c r="AI29" s="49"/>
      <c r="AJ29" s="49"/>
      <c r="AK29" s="49"/>
      <c r="AL29" s="49"/>
      <c r="AM29" s="49"/>
      <c r="AN29" s="49"/>
      <c r="AO29" s="49"/>
      <c r="AY29" s="7">
        <f>COUNTA($C$32)</f>
        <v>1</v>
      </c>
    </row>
    <row r="30" spans="1:52" x14ac:dyDescent="0.15">
      <c r="A30" s="7"/>
      <c r="B30" s="82" t="s">
        <v>180</v>
      </c>
      <c r="C30" s="43"/>
      <c r="D30" s="43"/>
      <c r="E30" s="43"/>
      <c r="F30" s="43"/>
      <c r="G30" s="43"/>
      <c r="H30" s="43"/>
      <c r="I30" s="43"/>
      <c r="J30" s="43"/>
      <c r="K30" s="43"/>
      <c r="L30" s="43"/>
      <c r="M30" s="43"/>
      <c r="N30" s="43"/>
      <c r="O30" s="43"/>
      <c r="P30" s="45"/>
      <c r="Q30" s="45"/>
      <c r="R30" s="45"/>
      <c r="S30" s="45"/>
      <c r="T30" s="45"/>
      <c r="U30" s="45"/>
      <c r="V30" s="45"/>
      <c r="W30" s="45"/>
      <c r="X30" s="45"/>
      <c r="Y30" s="46"/>
      <c r="Z30" s="46"/>
      <c r="AA30" s="46"/>
      <c r="AB30" s="46"/>
      <c r="AC30" s="46"/>
      <c r="AD30" s="46"/>
      <c r="AE30" s="46"/>
      <c r="AF30" s="46"/>
      <c r="AG30" s="46"/>
      <c r="AH30" s="46"/>
      <c r="AI30" s="46"/>
      <c r="AJ30" s="46"/>
      <c r="AK30" s="46"/>
      <c r="AL30" s="46"/>
      <c r="AM30" s="46"/>
      <c r="AN30" s="46"/>
      <c r="AO30" s="46"/>
      <c r="AP30" s="45"/>
      <c r="AQ30" s="45"/>
      <c r="AR30" s="45"/>
      <c r="AS30" s="45"/>
      <c r="AT30" s="45"/>
      <c r="AU30" s="45"/>
      <c r="AV30" s="45"/>
      <c r="AW30" s="45"/>
      <c r="AX30" s="45"/>
      <c r="AY30" s="31">
        <f>$AY$29</f>
        <v>1</v>
      </c>
    </row>
    <row r="31" spans="1:52" customFormat="1" ht="59.25" customHeight="1" x14ac:dyDescent="0.15">
      <c r="A31" s="755"/>
      <c r="B31" s="755"/>
      <c r="C31" s="755" t="s">
        <v>26</v>
      </c>
      <c r="D31" s="755"/>
      <c r="E31" s="755"/>
      <c r="F31" s="755"/>
      <c r="G31" s="755"/>
      <c r="H31" s="755"/>
      <c r="I31" s="755"/>
      <c r="J31" s="753" t="s">
        <v>204</v>
      </c>
      <c r="K31" s="765"/>
      <c r="L31" s="765"/>
      <c r="M31" s="765"/>
      <c r="N31" s="765"/>
      <c r="O31" s="765"/>
      <c r="P31" s="755" t="s">
        <v>27</v>
      </c>
      <c r="Q31" s="755"/>
      <c r="R31" s="755"/>
      <c r="S31" s="755"/>
      <c r="T31" s="755"/>
      <c r="U31" s="755"/>
      <c r="V31" s="755"/>
      <c r="W31" s="755"/>
      <c r="X31" s="755"/>
      <c r="Y31" s="754" t="s">
        <v>244</v>
      </c>
      <c r="Z31" s="754"/>
      <c r="AA31" s="754"/>
      <c r="AB31" s="754"/>
      <c r="AC31" s="753" t="s">
        <v>233</v>
      </c>
      <c r="AD31" s="753"/>
      <c r="AE31" s="753"/>
      <c r="AF31" s="753"/>
      <c r="AG31" s="753"/>
      <c r="AH31" s="754" t="s">
        <v>196</v>
      </c>
      <c r="AI31" s="755"/>
      <c r="AJ31" s="755"/>
      <c r="AK31" s="755"/>
      <c r="AL31" s="755" t="s">
        <v>21</v>
      </c>
      <c r="AM31" s="755"/>
      <c r="AN31" s="755"/>
      <c r="AO31" s="756"/>
      <c r="AP31" s="753" t="s">
        <v>205</v>
      </c>
      <c r="AQ31" s="753"/>
      <c r="AR31" s="753"/>
      <c r="AS31" s="753"/>
      <c r="AT31" s="753"/>
      <c r="AU31" s="753"/>
      <c r="AV31" s="753"/>
      <c r="AW31" s="753"/>
      <c r="AX31" s="753"/>
      <c r="AY31" s="31">
        <f>$AY$29</f>
        <v>1</v>
      </c>
      <c r="AZ31" s="7"/>
    </row>
    <row r="32" spans="1:52" ht="64.150000000000006" customHeight="1" x14ac:dyDescent="0.15">
      <c r="A32" s="766">
        <v>1</v>
      </c>
      <c r="B32" s="766">
        <v>1</v>
      </c>
      <c r="C32" s="762" t="s">
        <v>648</v>
      </c>
      <c r="D32" s="762"/>
      <c r="E32" s="762"/>
      <c r="F32" s="762"/>
      <c r="G32" s="762"/>
      <c r="H32" s="762"/>
      <c r="I32" s="762"/>
      <c r="J32" s="763">
        <v>6010001002559</v>
      </c>
      <c r="K32" s="763"/>
      <c r="L32" s="763"/>
      <c r="M32" s="763"/>
      <c r="N32" s="763"/>
      <c r="O32" s="763"/>
      <c r="P32" s="764" t="s">
        <v>668</v>
      </c>
      <c r="Q32" s="764"/>
      <c r="R32" s="764"/>
      <c r="S32" s="764"/>
      <c r="T32" s="764"/>
      <c r="U32" s="764"/>
      <c r="V32" s="764"/>
      <c r="W32" s="764"/>
      <c r="X32" s="764"/>
      <c r="Y32" s="757">
        <v>0.4</v>
      </c>
      <c r="Z32" s="758"/>
      <c r="AA32" s="758"/>
      <c r="AB32" s="759"/>
      <c r="AC32" s="760" t="s">
        <v>261</v>
      </c>
      <c r="AD32" s="760"/>
      <c r="AE32" s="760"/>
      <c r="AF32" s="760"/>
      <c r="AG32" s="760"/>
      <c r="AH32" s="748" t="s">
        <v>284</v>
      </c>
      <c r="AI32" s="748"/>
      <c r="AJ32" s="748"/>
      <c r="AK32" s="748"/>
      <c r="AL32" s="749" t="s">
        <v>284</v>
      </c>
      <c r="AM32" s="750"/>
      <c r="AN32" s="750"/>
      <c r="AO32" s="751"/>
      <c r="AP32" s="752" t="s">
        <v>284</v>
      </c>
      <c r="AQ32" s="752"/>
      <c r="AR32" s="752"/>
      <c r="AS32" s="752"/>
      <c r="AT32" s="752"/>
      <c r="AU32" s="752"/>
      <c r="AV32" s="752"/>
      <c r="AW32" s="752"/>
      <c r="AX32" s="752"/>
      <c r="AY32" s="7">
        <f>$AY$29</f>
        <v>1</v>
      </c>
    </row>
  </sheetData>
  <sheetProtection formatRows="0"/>
  <mergeCells count="144">
    <mergeCell ref="AH31:AK31"/>
    <mergeCell ref="AL31:AO31"/>
    <mergeCell ref="AP31:AX31"/>
    <mergeCell ref="C32:I32"/>
    <mergeCell ref="J32:O32"/>
    <mergeCell ref="P32:X32"/>
    <mergeCell ref="Y32:AB32"/>
    <mergeCell ref="AC32:AG32"/>
    <mergeCell ref="AH32:AK32"/>
    <mergeCell ref="AL32:AO32"/>
    <mergeCell ref="AP32:AX32"/>
    <mergeCell ref="A27:B27"/>
    <mergeCell ref="A28:B28"/>
    <mergeCell ref="A32:B32"/>
    <mergeCell ref="A31:B31"/>
    <mergeCell ref="C31:I31"/>
    <mergeCell ref="J31:O31"/>
    <mergeCell ref="P31:X31"/>
    <mergeCell ref="Y31:AB31"/>
    <mergeCell ref="AC31:AG31"/>
    <mergeCell ref="C28:I28"/>
    <mergeCell ref="J28:O28"/>
    <mergeCell ref="C27:I27"/>
    <mergeCell ref="J27:O27"/>
    <mergeCell ref="P27:X27"/>
    <mergeCell ref="Y27:AB27"/>
    <mergeCell ref="AC27:AG27"/>
    <mergeCell ref="P28:X28"/>
    <mergeCell ref="Y28:AB28"/>
    <mergeCell ref="AC28:AG28"/>
    <mergeCell ref="A23:B23"/>
    <mergeCell ref="C24:I24"/>
    <mergeCell ref="J24:O24"/>
    <mergeCell ref="P24:X24"/>
    <mergeCell ref="Y24:AB24"/>
    <mergeCell ref="AC24:AG24"/>
    <mergeCell ref="AH24:AK24"/>
    <mergeCell ref="AL24:AO24"/>
    <mergeCell ref="A20:B20"/>
    <mergeCell ref="C23:I23"/>
    <mergeCell ref="J23:O23"/>
    <mergeCell ref="P23:X23"/>
    <mergeCell ref="Y23:AB23"/>
    <mergeCell ref="AC23:AG23"/>
    <mergeCell ref="AH23:AK23"/>
    <mergeCell ref="AL23:AO23"/>
    <mergeCell ref="A24:B24"/>
    <mergeCell ref="A19:B19"/>
    <mergeCell ref="C20:I20"/>
    <mergeCell ref="J20:O20"/>
    <mergeCell ref="P20:X20"/>
    <mergeCell ref="Y20:AB20"/>
    <mergeCell ref="AC20:AG20"/>
    <mergeCell ref="AH20:AK20"/>
    <mergeCell ref="AL20:AO20"/>
    <mergeCell ref="C19:I19"/>
    <mergeCell ref="J19:O19"/>
    <mergeCell ref="P19:X19"/>
    <mergeCell ref="Y19:AB19"/>
    <mergeCell ref="AC19:AG19"/>
    <mergeCell ref="AH19:AK19"/>
    <mergeCell ref="AL19:AO19"/>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3:B3"/>
    <mergeCell ref="A4:B4"/>
    <mergeCell ref="C3:I3"/>
    <mergeCell ref="J3:O3"/>
    <mergeCell ref="P3:X3"/>
    <mergeCell ref="A12:B12"/>
    <mergeCell ref="A11:B11"/>
    <mergeCell ref="C11:I11"/>
    <mergeCell ref="J11:O11"/>
    <mergeCell ref="P11:X11"/>
    <mergeCell ref="A8:B8"/>
    <mergeCell ref="A7:B7"/>
    <mergeCell ref="C4:I4"/>
    <mergeCell ref="J4:O4"/>
    <mergeCell ref="P4:X4"/>
    <mergeCell ref="C12:I12"/>
    <mergeCell ref="J12:O12"/>
    <mergeCell ref="P12:X12"/>
    <mergeCell ref="C8:I8"/>
    <mergeCell ref="J8:O8"/>
    <mergeCell ref="P8:X8"/>
    <mergeCell ref="Y8:AB8"/>
    <mergeCell ref="AC8:AG8"/>
    <mergeCell ref="AH8:AK8"/>
    <mergeCell ref="AL8:AO8"/>
    <mergeCell ref="AP8:AX8"/>
    <mergeCell ref="C7:I7"/>
    <mergeCell ref="J7:O7"/>
    <mergeCell ref="P7:X7"/>
    <mergeCell ref="Y7:AB7"/>
    <mergeCell ref="AC7:AG7"/>
    <mergeCell ref="AH7:AK7"/>
    <mergeCell ref="AL7:AO7"/>
    <mergeCell ref="Y3:AB3"/>
    <mergeCell ref="AC3:AG3"/>
    <mergeCell ref="AH3:AK3"/>
    <mergeCell ref="AL3:AO3"/>
    <mergeCell ref="AL12:AO12"/>
    <mergeCell ref="AP12:AX12"/>
    <mergeCell ref="Y4:AB4"/>
    <mergeCell ref="AC4:AG4"/>
    <mergeCell ref="AH4:AK4"/>
    <mergeCell ref="AL4:AO4"/>
    <mergeCell ref="AP4:AX4"/>
    <mergeCell ref="AP11:AX11"/>
    <mergeCell ref="AP3:AX3"/>
    <mergeCell ref="AP7:AX7"/>
    <mergeCell ref="Y11:AB11"/>
    <mergeCell ref="AC11:AG11"/>
    <mergeCell ref="AH11:AK11"/>
    <mergeCell ref="AL11:AO11"/>
    <mergeCell ref="Y12:AB12"/>
    <mergeCell ref="AC12:AG12"/>
    <mergeCell ref="AH12:AK12"/>
    <mergeCell ref="AH28:AK28"/>
    <mergeCell ref="AL28:AO28"/>
    <mergeCell ref="AP28:AX28"/>
    <mergeCell ref="AP23:AX23"/>
    <mergeCell ref="AP19:AX19"/>
    <mergeCell ref="AP20:AX20"/>
    <mergeCell ref="AP24:AX24"/>
    <mergeCell ref="AH27:AK27"/>
    <mergeCell ref="AL27:AO27"/>
    <mergeCell ref="AP27:AX27"/>
  </mergeCells>
  <phoneticPr fontId="9"/>
  <conditionalFormatting sqref="AL4:AO4">
    <cfRule type="expression" dxfId="47" priority="273">
      <formula>IF(AND(AL4&gt;=0, RIGHT(TEXT(AL4,"0.#"),1)&lt;&gt;"."),TRUE,FALSE)</formula>
    </cfRule>
    <cfRule type="expression" dxfId="46" priority="274">
      <formula>IF(AND(AL4&gt;=0, RIGHT(TEXT(AL4,"0.#"),1)="."),TRUE,FALSE)</formula>
    </cfRule>
    <cfRule type="expression" dxfId="45" priority="275">
      <formula>IF(AND(AL4&lt;0, RIGHT(TEXT(AL4,"0.#"),1)&lt;&gt;"."),TRUE,FALSE)</formula>
    </cfRule>
    <cfRule type="expression" dxfId="44" priority="276">
      <formula>IF(AND(AL4&lt;0, RIGHT(TEXT(AL4,"0.#"),1)="."),TRUE,FALSE)</formula>
    </cfRule>
  </conditionalFormatting>
  <conditionalFormatting sqref="Y4">
    <cfRule type="expression" dxfId="43" priority="271">
      <formula>IF(RIGHT(TEXT(Y4,"0.#"),1)=".",FALSE,TRUE)</formula>
    </cfRule>
    <cfRule type="expression" dxfId="42" priority="272">
      <formula>IF(RIGHT(TEXT(Y4,"0.#"),1)=".",TRUE,FALSE)</formula>
    </cfRule>
  </conditionalFormatting>
  <conditionalFormatting sqref="Y24">
    <cfRule type="expression" dxfId="41" priority="241">
      <formula>IF(RIGHT(TEXT(Y24,"0.#"),1)=".",FALSE,TRUE)</formula>
    </cfRule>
    <cfRule type="expression" dxfId="40" priority="242">
      <formula>IF(RIGHT(TEXT(Y24,"0.#"),1)=".",TRUE,FALSE)</formula>
    </cfRule>
  </conditionalFormatting>
  <conditionalFormatting sqref="Y28">
    <cfRule type="expression" dxfId="39" priority="235">
      <formula>IF(RIGHT(TEXT(Y28,"0.#"),1)=".",FALSE,TRUE)</formula>
    </cfRule>
    <cfRule type="expression" dxfId="38" priority="236">
      <formula>IF(RIGHT(TEXT(Y28,"0.#"),1)=".",TRUE,FALSE)</formula>
    </cfRule>
  </conditionalFormatting>
  <conditionalFormatting sqref="Y32">
    <cfRule type="expression" dxfId="37" priority="229">
      <formula>IF(RIGHT(TEXT(Y32,"0.#"),1)=".",FALSE,TRUE)</formula>
    </cfRule>
    <cfRule type="expression" dxfId="36" priority="230">
      <formula>IF(RIGHT(TEXT(Y32,"0.#"),1)=".",TRUE,FALSE)</formula>
    </cfRule>
  </conditionalFormatting>
  <conditionalFormatting sqref="AL20:AO20">
    <cfRule type="expression" dxfId="35" priority="33">
      <formula>IF(AND(AL20&gt;=0, RIGHT(TEXT(AL20,"0.#"),1)&lt;&gt;"."),TRUE,FALSE)</formula>
    </cfRule>
    <cfRule type="expression" dxfId="34" priority="34">
      <formula>IF(AND(AL20&gt;=0, RIGHT(TEXT(AL20,"0.#"),1)="."),TRUE,FALSE)</formula>
    </cfRule>
    <cfRule type="expression" dxfId="33" priority="35">
      <formula>IF(AND(AL20&lt;0, RIGHT(TEXT(AL20,"0.#"),1)&lt;&gt;"."),TRUE,FALSE)</formula>
    </cfRule>
    <cfRule type="expression" dxfId="32" priority="36">
      <formula>IF(AND(AL20&lt;0, RIGHT(TEXT(AL20,"0.#"),1)="."),TRUE,FALSE)</formula>
    </cfRule>
  </conditionalFormatting>
  <conditionalFormatting sqref="Y20">
    <cfRule type="expression" dxfId="31" priority="31">
      <formula>IF(RIGHT(TEXT(Y20,"0.#"),1)=".",FALSE,TRUE)</formula>
    </cfRule>
    <cfRule type="expression" dxfId="30" priority="32">
      <formula>IF(RIGHT(TEXT(Y20,"0.#"),1)=".",TRUE,FALSE)</formula>
    </cfRule>
  </conditionalFormatting>
  <conditionalFormatting sqref="AL16:AO16">
    <cfRule type="expression" dxfId="29" priority="27">
      <formula>IF(AND(AL16&gt;=0, RIGHT(TEXT(AL16,"0.#"),1)&lt;&gt;"."),TRUE,FALSE)</formula>
    </cfRule>
    <cfRule type="expression" dxfId="28" priority="28">
      <formula>IF(AND(AL16&gt;=0, RIGHT(TEXT(AL16,"0.#"),1)="."),TRUE,FALSE)</formula>
    </cfRule>
    <cfRule type="expression" dxfId="27" priority="29">
      <formula>IF(AND(AL16&lt;0, RIGHT(TEXT(AL16,"0.#"),1)&lt;&gt;"."),TRUE,FALSE)</formula>
    </cfRule>
    <cfRule type="expression" dxfId="26" priority="30">
      <formula>IF(AND(AL16&lt;0, RIGHT(TEXT(AL16,"0.#"),1)="."),TRUE,FALSE)</formula>
    </cfRule>
  </conditionalFormatting>
  <conditionalFormatting sqref="Y16">
    <cfRule type="expression" dxfId="25" priority="25">
      <formula>IF(RIGHT(TEXT(Y16,"0.#"),1)=".",FALSE,TRUE)</formula>
    </cfRule>
    <cfRule type="expression" dxfId="24" priority="26">
      <formula>IF(RIGHT(TEXT(Y16,"0.#"),1)=".",TRUE,FALSE)</formula>
    </cfRule>
  </conditionalFormatting>
  <conditionalFormatting sqref="AL8:AO8">
    <cfRule type="expression" dxfId="23" priority="21">
      <formula>IF(AND(AL8&gt;=0, RIGHT(TEXT(AL8,"0.#"),1)&lt;&gt;"."),TRUE,FALSE)</formula>
    </cfRule>
    <cfRule type="expression" dxfId="22" priority="22">
      <formula>IF(AND(AL8&gt;=0, RIGHT(TEXT(AL8,"0.#"),1)="."),TRUE,FALSE)</formula>
    </cfRule>
    <cfRule type="expression" dxfId="21" priority="23">
      <formula>IF(AND(AL8&lt;0, RIGHT(TEXT(AL8,"0.#"),1)&lt;&gt;"."),TRUE,FALSE)</formula>
    </cfRule>
    <cfRule type="expression" dxfId="20" priority="24">
      <formula>IF(AND(AL8&lt;0, RIGHT(TEXT(AL8,"0.#"),1)="."),TRUE,FALSE)</formula>
    </cfRule>
  </conditionalFormatting>
  <conditionalFormatting sqref="Y8">
    <cfRule type="expression" dxfId="19" priority="19">
      <formula>IF(RIGHT(TEXT(Y8,"0.#"),1)=".",FALSE,TRUE)</formula>
    </cfRule>
    <cfRule type="expression" dxfId="18" priority="20">
      <formula>IF(RIGHT(TEXT(Y8,"0.#"),1)=".",TRUE,FALSE)</formula>
    </cfRule>
  </conditionalFormatting>
  <conditionalFormatting sqref="AL12:AO12">
    <cfRule type="expression" dxfId="17" priority="15">
      <formula>IF(AND(AL12&gt;=0, RIGHT(TEXT(AL12,"0.#"),1)&lt;&gt;"."),TRUE,FALSE)</formula>
    </cfRule>
    <cfRule type="expression" dxfId="16" priority="16">
      <formula>IF(AND(AL12&gt;=0, RIGHT(TEXT(AL12,"0.#"),1)="."),TRUE,FALSE)</formula>
    </cfRule>
    <cfRule type="expression" dxfId="15" priority="17">
      <formula>IF(AND(AL12&lt;0, RIGHT(TEXT(AL12,"0.#"),1)&lt;&gt;"."),TRUE,FALSE)</formula>
    </cfRule>
    <cfRule type="expression" dxfId="14" priority="18">
      <formula>IF(AND(AL12&lt;0, RIGHT(TEXT(AL12,"0.#"),1)="."),TRUE,FALSE)</formula>
    </cfRule>
  </conditionalFormatting>
  <conditionalFormatting sqref="Y12">
    <cfRule type="expression" dxfId="13" priority="13">
      <formula>IF(RIGHT(TEXT(Y12,"0.#"),1)=".",FALSE,TRUE)</formula>
    </cfRule>
    <cfRule type="expression" dxfId="12" priority="14">
      <formula>IF(RIGHT(TEXT(Y12,"0.#"),1)=".",TRUE,FALSE)</formula>
    </cfRule>
  </conditionalFormatting>
  <conditionalFormatting sqref="AL24:AO24">
    <cfRule type="expression" dxfId="11" priority="9">
      <formula>IF(AND(AL24&gt;=0, RIGHT(TEXT(AL24,"0.#"),1)&lt;&gt;"."),TRUE,FALSE)</formula>
    </cfRule>
    <cfRule type="expression" dxfId="10" priority="10">
      <formula>IF(AND(AL24&gt;=0, RIGHT(TEXT(AL24,"0.#"),1)="."),TRUE,FALSE)</formula>
    </cfRule>
    <cfRule type="expression" dxfId="9" priority="11">
      <formula>IF(AND(AL24&lt;0, RIGHT(TEXT(AL24,"0.#"),1)&lt;&gt;"."),TRUE,FALSE)</formula>
    </cfRule>
    <cfRule type="expression" dxfId="8" priority="12">
      <formula>IF(AND(AL24&lt;0, RIGHT(TEXT(AL24,"0.#"),1)="."),TRUE,FALSE)</formula>
    </cfRule>
  </conditionalFormatting>
  <conditionalFormatting sqref="AL28:AO28">
    <cfRule type="expression" dxfId="7" priority="5">
      <formula>IF(AND(AL28&gt;=0, RIGHT(TEXT(AL28,"0.#"),1)&lt;&gt;"."),TRUE,FALSE)</formula>
    </cfRule>
    <cfRule type="expression" dxfId="6" priority="6">
      <formula>IF(AND(AL28&gt;=0, RIGHT(TEXT(AL28,"0.#"),1)="."),TRUE,FALSE)</formula>
    </cfRule>
    <cfRule type="expression" dxfId="5" priority="7">
      <formula>IF(AND(AL28&lt;0, RIGHT(TEXT(AL28,"0.#"),1)&lt;&gt;"."),TRUE,FALSE)</formula>
    </cfRule>
    <cfRule type="expression" dxfId="4" priority="8">
      <formula>IF(AND(AL28&lt;0, RIGHT(TEXT(AL28,"0.#"),1)="."),TRUE,FALSE)</formula>
    </cfRule>
  </conditionalFormatting>
  <conditionalFormatting sqref="AL32:AO32">
    <cfRule type="expression" dxfId="3" priority="1">
      <formula>IF(AND(AL32&gt;=0, RIGHT(TEXT(AL32,"0.#"),1)&lt;&gt;"."),TRUE,FALSE)</formula>
    </cfRule>
    <cfRule type="expression" dxfId="2" priority="2">
      <formula>IF(AND(AL32&gt;=0, RIGHT(TEXT(AL32,"0.#"),1)="."),TRUE,FALSE)</formula>
    </cfRule>
    <cfRule type="expression" dxfId="1" priority="3">
      <formula>IF(AND(AL32&lt;0, RIGHT(TEXT(AL32,"0.#"),1)&lt;&gt;"."),TRUE,FALSE)</formula>
    </cfRule>
    <cfRule type="expression" dxfId="0" priority="4">
      <formula>IF(AND(AL32&lt;0, RIGHT(TEXT(AL32,"0.#"),1)="."),TRUE,FALSE)</formula>
    </cfRule>
  </conditionalFormatting>
  <dataValidations count="3">
    <dataValidation type="custom" imeMode="disabled" allowBlank="1" showInputMessage="1" showErrorMessage="1" sqref="AL8 AL24 AL28 AL12 AL32 AL20 AL16 AL4 Y4:AB4 Y8:AB8 Y12:AB12 Y16:AB16 Y20:AB20 Y24:AB24 Y28:AB28 Y32:AB32">
      <formula1>OR(ISNUMBER(Y4), Y4="-")</formula1>
    </dataValidation>
    <dataValidation type="custom" imeMode="off" allowBlank="1" showInputMessage="1" showErrorMessage="1" sqref="J4:O4 J8:O8 J12:O12 J16:O16 J20:O20 J24:O24 J28:O28 J32:O32">
      <formula1>OR(ISNUMBER(J4), J4="-")</formula1>
    </dataValidation>
    <dataValidation type="custom" imeMode="disabled" allowBlank="1" showInputMessage="1" showErrorMessage="1" sqref="AH4:AK4 AH8:AK8 AH12:AK12 AH16:AK16 AH20:AK20 AH24:AK24 AH28:AK28 AH32:AK32">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2021-08-24T15:32:31Z</dcterms:created>
  <dcterms:modified xsi:type="dcterms:W3CDTF">2021-09-07T08:46:14Z</dcterms:modified>
</cp:coreProperties>
</file>