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 name="別紙1" sheetId="5" r:id="rId3"/>
    <sheet name="別紙2" sheetId="6" r:id="rId4"/>
    <sheet name="別紙3" sheetId="7" r:id="rId5"/>
  </sheets>
  <definedNames>
    <definedName name="_xlnm._FilterDatabase" localSheetId="4" hidden="1">別紙3!$AP$1:$AP$8</definedName>
    <definedName name="_xlnm.Print_Area" localSheetId="0">行政事業レビューシート!$A$1:$AX$230</definedName>
    <definedName name="_xlnm.Print_Area" localSheetId="2">別紙1!$A$1:$AX$15</definedName>
    <definedName name="_xlnm.Print_Area" localSheetId="3">別紙2!$A$1:$AX$5</definedName>
    <definedName name="_xlnm.Print_Area" localSheetId="4">別紙3!$A$1:$AX$8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M47" i="3" l="1"/>
  <c r="AI47" i="3"/>
  <c r="AE47" i="3"/>
  <c r="AM40" i="3" l="1"/>
  <c r="AI33" i="3"/>
  <c r="AE33" i="3"/>
  <c r="L116" i="3" l="1"/>
  <c r="I116" i="3"/>
  <c r="L115" i="3"/>
  <c r="I115" i="3"/>
  <c r="L114" i="3"/>
  <c r="I114" i="3"/>
  <c r="L113" i="3"/>
  <c r="I113" i="3"/>
  <c r="L112" i="3"/>
  <c r="I112" i="3"/>
  <c r="AY230" i="3" l="1"/>
  <c r="AY229" i="3"/>
  <c r="AY224" i="3"/>
  <c r="AY220" i="3"/>
  <c r="AY222" i="3" s="1"/>
  <c r="AY216" i="3"/>
  <c r="AY217" i="3" s="1"/>
  <c r="AY212" i="3"/>
  <c r="AY213" i="3" s="1"/>
  <c r="AY208" i="3"/>
  <c r="AY209" i="3" s="1"/>
  <c r="AY204" i="3"/>
  <c r="AY207" i="3" s="1"/>
  <c r="AY200" i="3"/>
  <c r="AY201" i="3" s="1"/>
  <c r="AY196" i="3"/>
  <c r="AY197" i="3" s="1"/>
  <c r="AY190" i="3"/>
  <c r="AY185" i="3"/>
  <c r="AY181" i="3"/>
  <c r="AY184" i="3" s="1"/>
  <c r="AY175" i="3"/>
  <c r="AY88" i="3"/>
  <c r="AY89" i="3" s="1"/>
  <c r="AY84" i="3"/>
  <c r="AY87" i="3" s="1"/>
  <c r="AY82" i="3"/>
  <c r="AY83" i="3" s="1"/>
  <c r="AY79" i="3"/>
  <c r="AY81" i="3" s="1"/>
  <c r="AY76" i="3"/>
  <c r="AY77" i="3" s="1"/>
  <c r="AY70" i="3"/>
  <c r="AY72" i="3" s="1"/>
  <c r="AY67" i="3"/>
  <c r="AY69" i="3" s="1"/>
  <c r="AY64" i="3"/>
  <c r="AY66" i="3" s="1"/>
  <c r="AY61" i="3"/>
  <c r="AY62" i="3" s="1"/>
  <c r="AY57" i="3"/>
  <c r="AY50" i="3"/>
  <c r="AY56" i="3" s="1"/>
  <c r="AY43" i="3"/>
  <c r="AY44" i="3" s="1"/>
  <c r="AY36" i="3"/>
  <c r="AY38" i="3" s="1"/>
  <c r="AY86" i="3" l="1"/>
  <c r="AY49" i="3"/>
  <c r="AY221" i="3"/>
  <c r="AY78" i="3"/>
  <c r="AY199" i="3"/>
  <c r="AY210" i="3"/>
  <c r="AY198" i="3"/>
  <c r="AY202" i="3"/>
  <c r="AY215" i="3"/>
  <c r="AY85" i="3"/>
  <c r="AY206" i="3"/>
  <c r="AY211" i="3"/>
  <c r="AY51" i="3"/>
  <c r="AY41" i="3"/>
  <c r="AY53" i="3"/>
  <c r="AY52" i="3"/>
  <c r="AY42" i="3"/>
  <c r="AY54" i="3"/>
  <c r="AY55" i="3"/>
  <c r="AY182" i="3"/>
  <c r="AY48" i="3"/>
  <c r="AY183" i="3"/>
  <c r="AY68" i="3"/>
  <c r="AY37" i="3"/>
  <c r="AY63" i="3"/>
  <c r="AY80" i="3"/>
  <c r="AY177" i="3"/>
  <c r="AY187" i="3"/>
  <c r="AY39" i="3"/>
  <c r="AY46" i="3"/>
  <c r="AY71" i="3"/>
  <c r="AY188" i="3"/>
  <c r="AY40" i="3"/>
  <c r="AY47" i="3"/>
  <c r="AY65" i="3"/>
  <c r="AY90" i="3"/>
  <c r="AY176" i="3"/>
  <c r="AY178" i="3"/>
  <c r="AY179" i="3"/>
  <c r="AY180" i="3"/>
  <c r="AY186" i="3"/>
  <c r="AY189" i="3"/>
  <c r="AY45" i="3"/>
  <c r="AY203" i="3"/>
  <c r="AY205" i="3"/>
  <c r="AY214" i="3"/>
  <c r="AY223" i="3"/>
  <c r="AY218" i="3"/>
  <c r="AY219" i="3"/>
  <c r="AW138" i="3"/>
  <c r="AT138" i="3"/>
  <c r="AQ138" i="3"/>
  <c r="AL138" i="3"/>
  <c r="AI138" i="3"/>
  <c r="AF138" i="3"/>
  <c r="Z138" i="3"/>
  <c r="W138" i="3"/>
  <c r="T138" i="3"/>
  <c r="N138" i="3"/>
  <c r="K138" i="3"/>
  <c r="H138" i="3"/>
  <c r="AW137" i="3"/>
  <c r="AT137" i="3"/>
  <c r="AQ137" i="3"/>
  <c r="AL137" i="3"/>
  <c r="AI137" i="3"/>
  <c r="AF137" i="3"/>
  <c r="Z137" i="3"/>
  <c r="W137" i="3"/>
  <c r="T137" i="3"/>
  <c r="N137" i="3"/>
  <c r="K137" i="3"/>
  <c r="H137" i="3"/>
  <c r="AV2" i="3" l="1"/>
  <c r="AY5" i="7" l="1"/>
  <c r="AY6" i="7" s="1"/>
  <c r="AY2" i="7"/>
  <c r="AY4" i="7" s="1"/>
  <c r="AY2" i="6"/>
  <c r="AY9" i="5"/>
  <c r="AY11" i="5" s="1"/>
  <c r="AY2" i="5"/>
  <c r="AY3" i="5" s="1"/>
  <c r="AY14" i="5" l="1"/>
  <c r="AY6" i="5"/>
  <c r="AY13" i="5"/>
  <c r="AY3" i="7"/>
  <c r="AY8" i="5"/>
  <c r="AY5" i="5"/>
  <c r="AY10" i="5"/>
  <c r="AY12" i="5"/>
  <c r="AY4" i="5"/>
  <c r="AY15" i="5"/>
  <c r="AY7" i="7"/>
  <c r="AY8" i="7"/>
  <c r="AY4" i="6"/>
  <c r="AY3" i="6"/>
  <c r="AY5" i="6"/>
  <c r="AY7" i="5"/>
  <c r="C12" i="4" l="1"/>
  <c r="P28" i="3" l="1"/>
  <c r="W28" i="3" l="1"/>
  <c r="C23" i="4" l="1"/>
  <c r="C24" i="4"/>
  <c r="W21" i="3" l="1"/>
  <c r="AD21" i="3"/>
  <c r="P21" i="3"/>
  <c r="P18" i="3" l="1"/>
  <c r="P20" i="3" s="1"/>
  <c r="W18" i="3"/>
  <c r="W20" i="3" s="1"/>
  <c r="Y5" i="6"/>
  <c r="Y189" i="3"/>
  <c r="AU189" i="3"/>
  <c r="Y184" i="3"/>
  <c r="AU184" i="3"/>
  <c r="Y180" i="3"/>
  <c r="AU180" i="3"/>
  <c r="AU174" i="3"/>
  <c r="Y174"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<sst xmlns="http://schemas.openxmlformats.org/spreadsheetml/2006/main" count="1278" uniqueCount="715">
  <si>
    <t>事業番号</t>
    <rPh sb="0" eb="2">
      <t>ジギョウ</t>
    </rPh>
    <rPh sb="2" eb="4">
      <t>バンゴウ</t>
    </rPh>
    <phoneticPr fontId="9"/>
  </si>
  <si>
    <t>担当部局庁</t>
    <phoneticPr fontId="9"/>
  </si>
  <si>
    <t>作成責任者</t>
    <rPh sb="0" eb="2">
      <t>サクセイ</t>
    </rPh>
    <rPh sb="2" eb="5">
      <t>セキニンシャ</t>
    </rPh>
    <phoneticPr fontId="9"/>
  </si>
  <si>
    <t>担当課室</t>
    <rPh sb="0" eb="2">
      <t>タントウ</t>
    </rPh>
    <rPh sb="2" eb="3">
      <t>カ</t>
    </rPh>
    <rPh sb="3" eb="4">
      <t>シツ</t>
    </rPh>
    <phoneticPr fontId="9"/>
  </si>
  <si>
    <t>会計区分</t>
    <rPh sb="0" eb="2">
      <t>カイケイ</t>
    </rPh>
    <rPh sb="2" eb="4">
      <t>クブン</t>
    </rPh>
    <phoneticPr fontId="9"/>
  </si>
  <si>
    <t>実施方法</t>
    <rPh sb="0" eb="2">
      <t>ジッシ</t>
    </rPh>
    <rPh sb="2" eb="4">
      <t>ホウホウ</t>
    </rPh>
    <phoneticPr fontId="9"/>
  </si>
  <si>
    <t>予算の状況</t>
    <rPh sb="0" eb="2">
      <t>ヨサン</t>
    </rPh>
    <rPh sb="3" eb="5">
      <t>ジョウキョウ</t>
    </rPh>
    <phoneticPr fontId="9"/>
  </si>
  <si>
    <t>当初予算</t>
    <rPh sb="0" eb="2">
      <t>トウショ</t>
    </rPh>
    <rPh sb="2" eb="4">
      <t>ヨサン</t>
    </rPh>
    <phoneticPr fontId="9"/>
  </si>
  <si>
    <t>補正予算</t>
    <rPh sb="0" eb="2">
      <t>ホセイ</t>
    </rPh>
    <rPh sb="2" eb="4">
      <t>ヨサン</t>
    </rPh>
    <phoneticPr fontId="9"/>
  </si>
  <si>
    <t>執行額</t>
    <rPh sb="0" eb="2">
      <t>シッコウ</t>
    </rPh>
    <rPh sb="2" eb="3">
      <t>ガク</t>
    </rPh>
    <phoneticPr fontId="9"/>
  </si>
  <si>
    <t>執行率（％）</t>
    <rPh sb="0" eb="3">
      <t>シッコウリツ</t>
    </rPh>
    <phoneticPr fontId="9"/>
  </si>
  <si>
    <t>単位</t>
    <rPh sb="0" eb="2">
      <t>タンイ</t>
    </rPh>
    <phoneticPr fontId="9"/>
  </si>
  <si>
    <t>成果実績</t>
    <rPh sb="0" eb="2">
      <t>セイカ</t>
    </rPh>
    <rPh sb="2" eb="4">
      <t>ジッセキ</t>
    </rPh>
    <phoneticPr fontId="9"/>
  </si>
  <si>
    <t>達成度</t>
    <rPh sb="0" eb="2">
      <t>タッセイ</t>
    </rPh>
    <rPh sb="2" eb="3">
      <t>ド</t>
    </rPh>
    <phoneticPr fontId="9"/>
  </si>
  <si>
    <t>％</t>
    <phoneticPr fontId="9"/>
  </si>
  <si>
    <t>単位当たり
コスト</t>
    <rPh sb="0" eb="2">
      <t>タンイ</t>
    </rPh>
    <rPh sb="2" eb="3">
      <t>ア</t>
    </rPh>
    <phoneticPr fontId="9"/>
  </si>
  <si>
    <t>算出根拠</t>
    <rPh sb="0" eb="2">
      <t>サンシュツ</t>
    </rPh>
    <rPh sb="2" eb="4">
      <t>コンキョ</t>
    </rPh>
    <phoneticPr fontId="9"/>
  </si>
  <si>
    <t>費　目</t>
    <rPh sb="0" eb="1">
      <t>ヒ</t>
    </rPh>
    <rPh sb="2" eb="3">
      <t>メ</t>
    </rPh>
    <phoneticPr fontId="9"/>
  </si>
  <si>
    <t>使　途</t>
    <rPh sb="0" eb="1">
      <t>ツカ</t>
    </rPh>
    <rPh sb="2" eb="3">
      <t>ト</t>
    </rPh>
    <phoneticPr fontId="9"/>
  </si>
  <si>
    <t>金　額
(百万円）</t>
    <rPh sb="0" eb="1">
      <t>キン</t>
    </rPh>
    <rPh sb="2" eb="3">
      <t>ガク</t>
    </rPh>
    <rPh sb="5" eb="7">
      <t>ヒャクマン</t>
    </rPh>
    <rPh sb="7" eb="8">
      <t>エン</t>
    </rPh>
    <phoneticPr fontId="9"/>
  </si>
  <si>
    <t>計</t>
    <rPh sb="0" eb="1">
      <t>ケイ</t>
    </rPh>
    <phoneticPr fontId="9"/>
  </si>
  <si>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</si>
  <si>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9"/>
  </si>
  <si>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9"/>
  </si>
  <si>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9"/>
  </si>
  <si>
    <t>事業名</t>
    <rPh sb="0" eb="2">
      <t>ジギョウ</t>
    </rPh>
    <rPh sb="2" eb="3">
      <t>メイ</t>
    </rPh>
    <phoneticPr fontId="9"/>
  </si>
  <si>
    <t>支　出　先</t>
    <phoneticPr fontId="9"/>
  </si>
  <si>
    <t>業　務　概　要</t>
    <phoneticPr fontId="9"/>
  </si>
  <si>
    <t>支出先上位１０者リスト</t>
    <phoneticPr fontId="9"/>
  </si>
  <si>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9"/>
  </si>
  <si>
    <t>評価に関する説明</t>
    <rPh sb="0" eb="2">
      <t>ヒョウカ</t>
    </rPh>
    <rPh sb="3" eb="4">
      <t>カン</t>
    </rPh>
    <rPh sb="6" eb="8">
      <t>セツメイ</t>
    </rPh>
    <phoneticPr fontId="9"/>
  </si>
  <si>
    <t>項　　目</t>
    <rPh sb="0" eb="1">
      <t>コウ</t>
    </rPh>
    <rPh sb="3" eb="4">
      <t>メ</t>
    </rPh>
    <phoneticPr fontId="9"/>
  </si>
  <si>
    <t>外部有識者の所見</t>
    <rPh sb="0" eb="2">
      <t>ガイブ</t>
    </rPh>
    <rPh sb="2" eb="5">
      <t>ユウシキシャ</t>
    </rPh>
    <rPh sb="6" eb="8">
      <t>ショケン</t>
    </rPh>
    <phoneticPr fontId="9"/>
  </si>
  <si>
    <t>行政事業レビュー推進チームの所見</t>
    <rPh sb="0" eb="2">
      <t>ギョウセイ</t>
    </rPh>
    <rPh sb="2" eb="4">
      <t>ジギョウ</t>
    </rPh>
    <rPh sb="8" eb="10">
      <t>スイシン</t>
    </rPh>
    <rPh sb="14" eb="16">
      <t>ショケン</t>
    </rPh>
    <phoneticPr fontId="9"/>
  </si>
  <si>
    <t>備考</t>
    <rPh sb="0" eb="2">
      <t>ビコウ</t>
    </rPh>
    <phoneticPr fontId="9"/>
  </si>
  <si>
    <t>評　価</t>
    <rPh sb="0" eb="1">
      <t>ヒョウ</t>
    </rPh>
    <rPh sb="2" eb="3">
      <t>アタイ</t>
    </rPh>
    <phoneticPr fontId="9"/>
  </si>
  <si>
    <t>地方自治体、民間等に委ねることができない事業なのか。</t>
    <phoneticPr fontId="9"/>
  </si>
  <si>
    <t>資金の流れの中間段階での支出は合理的なものとなっているか。</t>
    <phoneticPr fontId="9"/>
  </si>
  <si>
    <t>事業の効率性</t>
    <phoneticPr fontId="9"/>
  </si>
  <si>
    <t>事業の有効性</t>
    <rPh sb="0" eb="2">
      <t>ジギョウ</t>
    </rPh>
    <rPh sb="3" eb="6">
      <t>ユウコウセイ</t>
    </rPh>
    <phoneticPr fontId="9"/>
  </si>
  <si>
    <t>競争性が確保されているなど支出先の選定は妥当か。　</t>
    <phoneticPr fontId="9"/>
  </si>
  <si>
    <t>受益者との負担関係は妥当であるか。</t>
    <phoneticPr fontId="9"/>
  </si>
  <si>
    <t>費目・使途が事業目的に即し真に必要なものに限定されているか。</t>
    <phoneticPr fontId="9"/>
  </si>
  <si>
    <t>整備された施設や成果物は十分に活用されているか。</t>
    <phoneticPr fontId="9"/>
  </si>
  <si>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9"/>
  </si>
  <si>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9"/>
  </si>
  <si>
    <t>事業所管部局による点検・改善</t>
    <rPh sb="0" eb="2">
      <t>ジギョウ</t>
    </rPh>
    <rPh sb="2" eb="4">
      <t>ショカン</t>
    </rPh>
    <rPh sb="4" eb="6">
      <t>ブキョク</t>
    </rPh>
    <rPh sb="9" eb="11">
      <t>テンケン</t>
    </rPh>
    <rPh sb="12" eb="14">
      <t>カイゼン</t>
    </rPh>
    <phoneticPr fontId="9"/>
  </si>
  <si>
    <t>点検・改善結果</t>
    <rPh sb="0" eb="2">
      <t>テンケン</t>
    </rPh>
    <rPh sb="3" eb="5">
      <t>カイゼン</t>
    </rPh>
    <rPh sb="5" eb="7">
      <t>ケッカ</t>
    </rPh>
    <phoneticPr fontId="9"/>
  </si>
  <si>
    <t>計算式</t>
    <rPh sb="0" eb="2">
      <t>ケイサン</t>
    </rPh>
    <rPh sb="2" eb="3">
      <t>シキ</t>
    </rPh>
    <phoneticPr fontId="9"/>
  </si>
  <si>
    <t>予備費等</t>
    <rPh sb="0" eb="3">
      <t>ヨビヒ</t>
    </rPh>
    <rPh sb="3" eb="4">
      <t>トウ</t>
    </rPh>
    <phoneticPr fontId="9"/>
  </si>
  <si>
    <t>前年度から繰越し</t>
    <rPh sb="0" eb="3">
      <t>ゼンネンド</t>
    </rPh>
    <rPh sb="5" eb="6">
      <t>ク</t>
    </rPh>
    <rPh sb="6" eb="7">
      <t>コ</t>
    </rPh>
    <phoneticPr fontId="9"/>
  </si>
  <si>
    <t>翌年度へ繰越し</t>
    <rPh sb="0" eb="3">
      <t>ヨクネンド</t>
    </rPh>
    <rPh sb="4" eb="6">
      <t>クリコ</t>
    </rPh>
    <phoneticPr fontId="9"/>
  </si>
  <si>
    <t>点検結果</t>
    <rPh sb="0" eb="2">
      <t>テンケン</t>
    </rPh>
    <rPh sb="2" eb="4">
      <t>ケッカ</t>
    </rPh>
    <phoneticPr fontId="9"/>
  </si>
  <si>
    <t>目標値</t>
    <rPh sb="0" eb="3">
      <t>モクヒョウチ</t>
    </rPh>
    <phoneticPr fontId="9"/>
  </si>
  <si>
    <t>活動実績</t>
    <rPh sb="0" eb="2">
      <t>カツドウ</t>
    </rPh>
    <rPh sb="2" eb="4">
      <t>ジッセキ</t>
    </rPh>
    <phoneticPr fontId="9"/>
  </si>
  <si>
    <t>当初見込み</t>
    <phoneticPr fontId="9"/>
  </si>
  <si>
    <t>改善の
方向性</t>
    <rPh sb="0" eb="2">
      <t>カイゼン</t>
    </rPh>
    <rPh sb="4" eb="7">
      <t>ホウコウセイ</t>
    </rPh>
    <phoneticPr fontId="9"/>
  </si>
  <si>
    <t>関連事業</t>
    <rPh sb="0" eb="2">
      <t>カンレン</t>
    </rPh>
    <rPh sb="2" eb="4">
      <t>ジギョウ</t>
    </rPh>
    <phoneticPr fontId="9"/>
  </si>
  <si>
    <t>成果指標</t>
    <rPh sb="0" eb="2">
      <t>セイカ</t>
    </rPh>
    <rPh sb="2" eb="4">
      <t>シヒョウ</t>
    </rPh>
    <phoneticPr fontId="9"/>
  </si>
  <si>
    <t>活動指標</t>
    <rPh sb="0" eb="2">
      <t>カツドウ</t>
    </rPh>
    <rPh sb="2" eb="4">
      <t>シヒョウ</t>
    </rPh>
    <phoneticPr fontId="9"/>
  </si>
  <si>
    <t>（</t>
    <phoneticPr fontId="9"/>
  </si>
  <si>
    <t>）</t>
    <phoneticPr fontId="9"/>
  </si>
  <si>
    <t>事業終了
（予定）年度</t>
    <rPh sb="0" eb="2">
      <t>ジギョウ</t>
    </rPh>
    <rPh sb="2" eb="4">
      <t>シュウリョウ</t>
    </rPh>
    <rPh sb="6" eb="8">
      <t>ヨテイ</t>
    </rPh>
    <rPh sb="9" eb="11">
      <t>ネンド</t>
    </rPh>
    <phoneticPr fontId="9"/>
  </si>
  <si>
    <t>事業開始年度</t>
    <rPh sb="4" eb="6">
      <t>ネンド</t>
    </rPh>
    <phoneticPr fontId="9"/>
  </si>
  <si>
    <t>不明</t>
    <rPh sb="0" eb="2">
      <t>フメイ</t>
    </rPh>
    <phoneticPr fontId="26"/>
  </si>
  <si>
    <t>昭和元年度以前</t>
    <rPh sb="0" eb="2">
      <t>ショウワ</t>
    </rPh>
    <rPh sb="2" eb="4">
      <t>ガンネン</t>
    </rPh>
    <rPh sb="4" eb="5">
      <t>ド</t>
    </rPh>
    <rPh sb="5" eb="7">
      <t>イゼン</t>
    </rPh>
    <phoneticPr fontId="26"/>
  </si>
  <si>
    <t>終了予定なし</t>
    <rPh sb="0" eb="2">
      <t>シュウリョウ</t>
    </rPh>
    <rPh sb="2" eb="4">
      <t>ヨテイ</t>
    </rPh>
    <phoneticPr fontId="26"/>
  </si>
  <si>
    <t>平成元年度</t>
    <rPh sb="0" eb="2">
      <t>ヘイセイ</t>
    </rPh>
    <rPh sb="2" eb="4">
      <t>ガンネン</t>
    </rPh>
    <rPh sb="4" eb="5">
      <t>ド</t>
    </rPh>
    <phoneticPr fontId="26"/>
  </si>
  <si>
    <t>一般会計</t>
    <rPh sb="0" eb="2">
      <t>イッパン</t>
    </rPh>
    <rPh sb="2" eb="4">
      <t>カイケイ</t>
    </rPh>
    <phoneticPr fontId="9"/>
  </si>
  <si>
    <t>該当の有無</t>
    <rPh sb="0" eb="2">
      <t>ガイトウ</t>
    </rPh>
    <rPh sb="3" eb="5">
      <t>ウム</t>
    </rPh>
    <phoneticPr fontId="9"/>
  </si>
  <si>
    <t>直接実施</t>
    <rPh sb="0" eb="2">
      <t>チョクセツ</t>
    </rPh>
    <rPh sb="2" eb="4">
      <t>ジッシ</t>
    </rPh>
    <phoneticPr fontId="9"/>
  </si>
  <si>
    <t>委託・請負</t>
    <rPh sb="0" eb="2">
      <t>イタク</t>
    </rPh>
    <rPh sb="3" eb="5">
      <t>ウケオイ</t>
    </rPh>
    <phoneticPr fontId="9"/>
  </si>
  <si>
    <t>補助</t>
    <rPh sb="0" eb="2">
      <t>ホジョ</t>
    </rPh>
    <phoneticPr fontId="9"/>
  </si>
  <si>
    <t>負担</t>
    <rPh sb="0" eb="2">
      <t>フタン</t>
    </rPh>
    <phoneticPr fontId="9"/>
  </si>
  <si>
    <t>交付</t>
    <rPh sb="0" eb="2">
      <t>コウフ</t>
    </rPh>
    <phoneticPr fontId="9"/>
  </si>
  <si>
    <t>貸付</t>
    <rPh sb="0" eb="2">
      <t>カシツケ</t>
    </rPh>
    <phoneticPr fontId="9"/>
  </si>
  <si>
    <t>その他</t>
    <rPh sb="2" eb="3">
      <t>タ</t>
    </rPh>
    <phoneticPr fontId="9"/>
  </si>
  <si>
    <t>開始年度</t>
    <rPh sb="0" eb="2">
      <t>カイシ</t>
    </rPh>
    <rPh sb="2" eb="4">
      <t>ネンド</t>
    </rPh>
    <phoneticPr fontId="9"/>
  </si>
  <si>
    <t>終了（予定）年度</t>
    <rPh sb="0" eb="2">
      <t>シュウリョウ</t>
    </rPh>
    <rPh sb="3" eb="5">
      <t>ヨテイ</t>
    </rPh>
    <rPh sb="6" eb="8">
      <t>ネンド</t>
    </rPh>
    <phoneticPr fontId="9"/>
  </si>
  <si>
    <t>主要施策名</t>
    <rPh sb="0" eb="2">
      <t>シュヨウ</t>
    </rPh>
    <rPh sb="2" eb="4">
      <t>シサク</t>
    </rPh>
    <rPh sb="4" eb="5">
      <t>メイ</t>
    </rPh>
    <phoneticPr fontId="29"/>
  </si>
  <si>
    <t>該当の有無</t>
    <rPh sb="0" eb="2">
      <t>ガイトウ</t>
    </rPh>
    <rPh sb="3" eb="5">
      <t>ウム</t>
    </rPh>
    <phoneticPr fontId="2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</si>
  <si>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</si>
  <si>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</si>
  <si>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</si>
  <si>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</si>
  <si>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</si>
  <si>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</si>
  <si>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</si>
  <si>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</si>
  <si>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</si>
  <si>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</si>
  <si>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</si>
  <si>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</si>
  <si>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</si>
  <si>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</si>
  <si>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</si>
  <si>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</si>
  <si>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</si>
  <si>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</si>
  <si>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</si>
  <si>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</si>
  <si>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</si>
  <si>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</si>
  <si>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</si>
  <si>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</si>
  <si>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</si>
  <si>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</si>
  <si>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</si>
  <si>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31"/>
  </si>
  <si>
    <t>地震再保険特別会計</t>
    <rPh sb="5" eb="7">
      <t>トクベツ</t>
    </rPh>
    <rPh sb="7" eb="9">
      <t>カイケイ</t>
    </rPh>
    <phoneticPr fontId="9"/>
  </si>
  <si>
    <t>国債整理基金特別会計</t>
    <rPh sb="6" eb="8">
      <t>トクベツ</t>
    </rPh>
    <rPh sb="8" eb="10">
      <t>カイケイ</t>
    </rPh>
    <phoneticPr fontId="9"/>
  </si>
  <si>
    <t>外国為替資金特別会計</t>
    <rPh sb="6" eb="8">
      <t>トクベツ</t>
    </rPh>
    <rPh sb="8" eb="10">
      <t>カイケイ</t>
    </rPh>
    <phoneticPr fontId="9"/>
  </si>
  <si>
    <t>財政投融資特別会計投資勘定</t>
    <rPh sb="5" eb="7">
      <t>トクベツ</t>
    </rPh>
    <rPh sb="7" eb="9">
      <t>カイケイ</t>
    </rPh>
    <phoneticPr fontId="9"/>
  </si>
  <si>
    <t>エネルギー対策特別会計エネルギー需給勘定</t>
    <rPh sb="7" eb="9">
      <t>トクベツ</t>
    </rPh>
    <rPh sb="9" eb="11">
      <t>カイケイ</t>
    </rPh>
    <phoneticPr fontId="9"/>
  </si>
  <si>
    <t>エネルギー対策特別会計電源開発促進勘定</t>
    <rPh sb="7" eb="9">
      <t>トクベツ</t>
    </rPh>
    <rPh sb="9" eb="11">
      <t>カイケイ</t>
    </rPh>
    <phoneticPr fontId="9"/>
  </si>
  <si>
    <t>エネルギー対策特別会計原子力損害賠償支援勘定</t>
    <rPh sb="7" eb="9">
      <t>トクベツ</t>
    </rPh>
    <rPh sb="9" eb="11">
      <t>カイケイ</t>
    </rPh>
    <phoneticPr fontId="9"/>
  </si>
  <si>
    <t>労働保険特別会計労災勘定</t>
    <rPh sb="4" eb="6">
      <t>トクベツ</t>
    </rPh>
    <rPh sb="6" eb="8">
      <t>カイケイ</t>
    </rPh>
    <phoneticPr fontId="9"/>
  </si>
  <si>
    <t>労働保険特別会計雇用勘定</t>
    <rPh sb="4" eb="6">
      <t>トクベツ</t>
    </rPh>
    <rPh sb="6" eb="8">
      <t>カイケイ</t>
    </rPh>
    <phoneticPr fontId="9"/>
  </si>
  <si>
    <t>労働保険特別会計徴収勘定</t>
    <rPh sb="4" eb="6">
      <t>トクベツ</t>
    </rPh>
    <rPh sb="6" eb="8">
      <t>カイケイ</t>
    </rPh>
    <phoneticPr fontId="9"/>
  </si>
  <si>
    <t>年金特別会計基礎年金勘定</t>
    <rPh sb="2" eb="4">
      <t>トクベツ</t>
    </rPh>
    <rPh sb="4" eb="6">
      <t>カイケイ</t>
    </rPh>
    <phoneticPr fontId="9"/>
  </si>
  <si>
    <t>年金特別会計国民年金勘定</t>
    <rPh sb="2" eb="4">
      <t>トクベツ</t>
    </rPh>
    <rPh sb="4" eb="6">
      <t>カイケイ</t>
    </rPh>
    <phoneticPr fontId="9"/>
  </si>
  <si>
    <t>年金特別会計厚生年金勘定</t>
    <rPh sb="2" eb="4">
      <t>トクベツ</t>
    </rPh>
    <rPh sb="4" eb="6">
      <t>カイケイ</t>
    </rPh>
    <phoneticPr fontId="9"/>
  </si>
  <si>
    <t>年金特別会計健康勘定</t>
    <rPh sb="2" eb="4">
      <t>トクベツ</t>
    </rPh>
    <rPh sb="4" eb="6">
      <t>カイケイ</t>
    </rPh>
    <phoneticPr fontId="9"/>
  </si>
  <si>
    <t>年金特別会計業務勘定</t>
    <rPh sb="2" eb="4">
      <t>トクベツ</t>
    </rPh>
    <rPh sb="4" eb="6">
      <t>カイケイ</t>
    </rPh>
    <phoneticPr fontId="9"/>
  </si>
  <si>
    <t>食料安定供給特別会計農業経営安定勘定</t>
    <rPh sb="6" eb="8">
      <t>トクベツ</t>
    </rPh>
    <rPh sb="8" eb="10">
      <t>カイケイ</t>
    </rPh>
    <phoneticPr fontId="9"/>
  </si>
  <si>
    <t>食料安定供給特別会計食糧管理勘定</t>
    <rPh sb="6" eb="8">
      <t>トクベツ</t>
    </rPh>
    <rPh sb="8" eb="10">
      <t>カイケイ</t>
    </rPh>
    <phoneticPr fontId="9"/>
  </si>
  <si>
    <t>食料安定供給特別会計漁船再保険勘定</t>
    <rPh sb="6" eb="8">
      <t>トクベツ</t>
    </rPh>
    <rPh sb="8" eb="10">
      <t>カイケイ</t>
    </rPh>
    <phoneticPr fontId="9"/>
  </si>
  <si>
    <t>食料安定供給特別会計漁業共済保険勘定</t>
    <rPh sb="6" eb="8">
      <t>トクベツ</t>
    </rPh>
    <rPh sb="8" eb="10">
      <t>カイケイ</t>
    </rPh>
    <phoneticPr fontId="9"/>
  </si>
  <si>
    <t>食料安定供給特別会計業務勘定</t>
    <rPh sb="6" eb="8">
      <t>トクベツ</t>
    </rPh>
    <rPh sb="8" eb="10">
      <t>カイケイ</t>
    </rPh>
    <phoneticPr fontId="9"/>
  </si>
  <si>
    <t>食料安定供給特別会計国営土地改良事業勘定</t>
    <rPh sb="6" eb="8">
      <t>トクベツ</t>
    </rPh>
    <rPh sb="8" eb="10">
      <t>カイケイ</t>
    </rPh>
    <phoneticPr fontId="9"/>
  </si>
  <si>
    <t>目標最終年度</t>
    <rPh sb="0" eb="2">
      <t>モクヒョウ</t>
    </rPh>
    <rPh sb="2" eb="4">
      <t>サイシュウ</t>
    </rPh>
    <rPh sb="4" eb="6">
      <t>ネンド</t>
    </rPh>
    <phoneticPr fontId="9"/>
  </si>
  <si>
    <t>廃止</t>
    <rPh sb="0" eb="2">
      <t>ハイシ</t>
    </rPh>
    <phoneticPr fontId="9"/>
  </si>
  <si>
    <t>事業全体の
抜本的な改善</t>
    <rPh sb="0" eb="2">
      <t>ジギョウ</t>
    </rPh>
    <rPh sb="2" eb="4">
      <t>ゼンタイ</t>
    </rPh>
    <rPh sb="6" eb="9">
      <t>バッポンテキ</t>
    </rPh>
    <rPh sb="10" eb="12">
      <t>カイゼン</t>
    </rPh>
    <phoneticPr fontId="9"/>
  </si>
  <si>
    <t>事業内容の
一部改善</t>
    <rPh sb="0" eb="2">
      <t>ジギョウ</t>
    </rPh>
    <rPh sb="2" eb="4">
      <t>ナイヨウ</t>
    </rPh>
    <rPh sb="6" eb="8">
      <t>イチブ</t>
    </rPh>
    <rPh sb="8" eb="10">
      <t>カイゼン</t>
    </rPh>
    <phoneticPr fontId="9"/>
  </si>
  <si>
    <t>現状通り</t>
    <rPh sb="0" eb="2">
      <t>ゲンジョウ</t>
    </rPh>
    <rPh sb="2" eb="3">
      <t>ドオ</t>
    </rPh>
    <phoneticPr fontId="9"/>
  </si>
  <si>
    <t>国費投入の必要性</t>
    <phoneticPr fontId="9"/>
  </si>
  <si>
    <t>事業の目的は国民や社会のニーズを的確に反映しているか。</t>
    <phoneticPr fontId="9"/>
  </si>
  <si>
    <t>政策目的の達成手段として必要かつ適切な事業か。政策体系の中で優先度の高い事業か。</t>
    <phoneticPr fontId="9"/>
  </si>
  <si>
    <t>単位当たりコスト等の水準は妥当か。</t>
    <rPh sb="8" eb="9">
      <t>トウ</t>
    </rPh>
    <phoneticPr fontId="9"/>
  </si>
  <si>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9"/>
  </si>
  <si>
    <t>定量的な成果目標</t>
    <rPh sb="0" eb="3">
      <t>テイリョウテキ</t>
    </rPh>
    <rPh sb="4" eb="6">
      <t>セイカ</t>
    </rPh>
    <rPh sb="6" eb="8">
      <t>モクヒョウ</t>
    </rPh>
    <phoneticPr fontId="9"/>
  </si>
  <si>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9"/>
  </si>
  <si>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9"/>
  </si>
  <si>
    <t>内閣官房</t>
  </si>
  <si>
    <t>内閣府</t>
    <phoneticPr fontId="9"/>
  </si>
  <si>
    <t>公正取引委員会</t>
    <phoneticPr fontId="9"/>
  </si>
  <si>
    <t>警察庁</t>
    <phoneticPr fontId="9"/>
  </si>
  <si>
    <t>金融庁</t>
    <phoneticPr fontId="9"/>
  </si>
  <si>
    <t>消費者庁</t>
    <phoneticPr fontId="9"/>
  </si>
  <si>
    <t>復興庁</t>
    <phoneticPr fontId="9"/>
  </si>
  <si>
    <t>総務省</t>
    <phoneticPr fontId="9"/>
  </si>
  <si>
    <t>法務省</t>
    <phoneticPr fontId="9"/>
  </si>
  <si>
    <t>外務省</t>
    <phoneticPr fontId="9"/>
  </si>
  <si>
    <t>財務省</t>
    <phoneticPr fontId="9"/>
  </si>
  <si>
    <t>文部科学省</t>
    <phoneticPr fontId="9"/>
  </si>
  <si>
    <t>厚生労働省</t>
    <phoneticPr fontId="9"/>
  </si>
  <si>
    <t>農林水産省</t>
    <phoneticPr fontId="9"/>
  </si>
  <si>
    <t>経済産業省</t>
    <phoneticPr fontId="9"/>
  </si>
  <si>
    <t>国土交通省</t>
    <phoneticPr fontId="9"/>
  </si>
  <si>
    <t>環境省</t>
    <phoneticPr fontId="9"/>
  </si>
  <si>
    <t>原子力規制委員会</t>
    <phoneticPr fontId="9"/>
  </si>
  <si>
    <t>防衛省</t>
    <phoneticPr fontId="9"/>
  </si>
  <si>
    <t>省庁</t>
    <rPh sb="0" eb="2">
      <t>ショウチョウ</t>
    </rPh>
    <phoneticPr fontId="9"/>
  </si>
  <si>
    <t>事業番号</t>
    <rPh sb="0" eb="4">
      <t>ジギョウバンゴウ</t>
    </rPh>
    <phoneticPr fontId="9"/>
  </si>
  <si>
    <t>廃止</t>
  </si>
  <si>
    <t>縮減</t>
    <phoneticPr fontId="9"/>
  </si>
  <si>
    <t>執行等改善</t>
    <phoneticPr fontId="9"/>
  </si>
  <si>
    <t>終了予定</t>
    <phoneticPr fontId="9"/>
  </si>
  <si>
    <t>（選択してください）</t>
    <rPh sb="1" eb="3">
      <t>センタク</t>
    </rPh>
    <phoneticPr fontId="9"/>
  </si>
  <si>
    <t>年度</t>
    <phoneticPr fontId="9"/>
  </si>
  <si>
    <t>％</t>
    <phoneticPr fontId="9"/>
  </si>
  <si>
    <t>B</t>
    <phoneticPr fontId="9"/>
  </si>
  <si>
    <t>D</t>
    <phoneticPr fontId="9"/>
  </si>
  <si>
    <t>E</t>
    <phoneticPr fontId="9"/>
  </si>
  <si>
    <t>F</t>
    <phoneticPr fontId="9"/>
  </si>
  <si>
    <t>G</t>
    <phoneticPr fontId="9"/>
  </si>
  <si>
    <t>H</t>
    <phoneticPr fontId="9"/>
  </si>
  <si>
    <t>中間目標</t>
    <rPh sb="0" eb="2">
      <t>チュウカン</t>
    </rPh>
    <rPh sb="2" eb="4">
      <t>モクヒョウ</t>
    </rPh>
    <phoneticPr fontId="9"/>
  </si>
  <si>
    <t>年度</t>
    <rPh sb="0" eb="2">
      <t>ネンド</t>
    </rPh>
    <phoneticPr fontId="9"/>
  </si>
  <si>
    <t>政策評価</t>
    <rPh sb="0" eb="2">
      <t>セイサク</t>
    </rPh>
    <rPh sb="2" eb="4">
      <t>ヒョウカ</t>
    </rPh>
    <phoneticPr fontId="9"/>
  </si>
  <si>
    <t>測定指標</t>
    <rPh sb="0" eb="2">
      <t>ソクテイ</t>
    </rPh>
    <rPh sb="2" eb="4">
      <t>シヒョウ</t>
    </rPh>
    <phoneticPr fontId="9"/>
  </si>
  <si>
    <t>活動実績は見込みに見合ったものであるか。</t>
    <phoneticPr fontId="9"/>
  </si>
  <si>
    <t>業　務　概　要</t>
    <phoneticPr fontId="9"/>
  </si>
  <si>
    <t>契約方式</t>
    <rPh sb="0" eb="2">
      <t>ケイヤク</t>
    </rPh>
    <rPh sb="2" eb="4">
      <t>ホウシキ</t>
    </rPh>
    <phoneticPr fontId="9"/>
  </si>
  <si>
    <t>定量的指標</t>
    <rPh sb="0" eb="3">
      <t>テイリョウテキ</t>
    </rPh>
    <rPh sb="3" eb="5">
      <t>シヒョウ</t>
    </rPh>
    <phoneticPr fontId="9"/>
  </si>
  <si>
    <t>実績値</t>
    <rPh sb="0" eb="3">
      <t>ジッセキチ</t>
    </rPh>
    <phoneticPr fontId="9"/>
  </si>
  <si>
    <t>目標年度</t>
    <rPh sb="0" eb="2">
      <t>モクヒョウ</t>
    </rPh>
    <rPh sb="2" eb="4">
      <t>ネンド</t>
    </rPh>
    <phoneticPr fontId="9"/>
  </si>
  <si>
    <t>社会保障</t>
    <rPh sb="0" eb="2">
      <t>シャカイ</t>
    </rPh>
    <rPh sb="2" eb="4">
      <t>ホショウ</t>
    </rPh>
    <phoneticPr fontId="9"/>
  </si>
  <si>
    <t>一体改革分野</t>
    <rPh sb="0" eb="2">
      <t>イッタイ</t>
    </rPh>
    <rPh sb="2" eb="4">
      <t>カイカク</t>
    </rPh>
    <rPh sb="4" eb="6">
      <t>ブンヤ</t>
    </rPh>
    <phoneticPr fontId="9"/>
  </si>
  <si>
    <t>社会資本整備等</t>
    <phoneticPr fontId="9"/>
  </si>
  <si>
    <t>主要政策・施策</t>
  </si>
  <si>
    <t>主要経費</t>
    <phoneticPr fontId="9"/>
  </si>
  <si>
    <t>入札者数
（応募者数）</t>
    <rPh sb="6" eb="9">
      <t>オウボシャ</t>
    </rPh>
    <rPh sb="9" eb="10">
      <t>スウ</t>
    </rPh>
    <phoneticPr fontId="9"/>
  </si>
  <si>
    <t>ブロック名</t>
    <rPh sb="4" eb="5">
      <t>メイ</t>
    </rPh>
    <phoneticPr fontId="9"/>
  </si>
  <si>
    <t>A</t>
    <phoneticPr fontId="9"/>
  </si>
  <si>
    <t>a</t>
    <phoneticPr fontId="9"/>
  </si>
  <si>
    <t>契　約　先</t>
    <rPh sb="0" eb="1">
      <t>チギリ</t>
    </rPh>
    <rPh sb="2" eb="3">
      <t>ヤク</t>
    </rPh>
    <phoneticPr fontId="9"/>
  </si>
  <si>
    <t>施策</t>
    <phoneticPr fontId="9"/>
  </si>
  <si>
    <t>政策</t>
    <rPh sb="0" eb="2">
      <t>セイサク</t>
    </rPh>
    <phoneticPr fontId="9"/>
  </si>
  <si>
    <t>支　出　額
（百万円）</t>
    <phoneticPr fontId="9"/>
  </si>
  <si>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9"/>
  </si>
  <si>
    <t>法　人　番　号</t>
    <rPh sb="0" eb="1">
      <t>ホウ</t>
    </rPh>
    <rPh sb="2" eb="3">
      <t>ヒト</t>
    </rPh>
    <rPh sb="4" eb="5">
      <t>バン</t>
    </rPh>
    <rPh sb="6" eb="7">
      <t>ゴウ</t>
    </rPh>
    <phoneticPr fontId="9"/>
  </si>
  <si>
    <t>一者応札・一者応募又は
競争性のない随意契約となった
理由及び改善策
（支出額10億円以上）</t>
    <rPh sb="5" eb="6">
      <t>イッ</t>
    </rPh>
    <rPh sb="6" eb="7">
      <t>シャ</t>
    </rPh>
    <rPh sb="7" eb="9">
      <t>オウボ</t>
    </rPh>
    <rPh sb="12" eb="15">
      <t>キョウソウセイ</t>
    </rPh>
    <phoneticPr fontId="9"/>
  </si>
  <si>
    <t>契約額
（百万円）</t>
    <phoneticPr fontId="9"/>
  </si>
  <si>
    <t>財政投融資特別会計財政融資資金勘定</t>
    <rPh sb="5" eb="7">
      <t>トクベツ</t>
    </rPh>
    <rPh sb="7" eb="9">
      <t>カイケイ</t>
    </rPh>
    <phoneticPr fontId="9"/>
  </si>
  <si>
    <t>財政投融資特別会計特定国有財産整備勘定</t>
    <rPh sb="5" eb="7">
      <t>トクベツ</t>
    </rPh>
    <rPh sb="7" eb="9">
      <t>カイケイ</t>
    </rPh>
    <phoneticPr fontId="9"/>
  </si>
  <si>
    <t>国有林野事業債務管理特別会計</t>
    <phoneticPr fontId="9"/>
  </si>
  <si>
    <t>貿易再保険特別会計</t>
    <phoneticPr fontId="9"/>
  </si>
  <si>
    <t>特許特別会計</t>
    <phoneticPr fontId="9"/>
  </si>
  <si>
    <t>自動車安全特別会計保障勘定</t>
    <phoneticPr fontId="9"/>
  </si>
  <si>
    <t>自動車安全特別会計自動車検査登録勘定</t>
    <phoneticPr fontId="9"/>
  </si>
  <si>
    <t>自動車安全特別会計自動車事故対策勘定</t>
    <phoneticPr fontId="9"/>
  </si>
  <si>
    <t>自動車安全特別会計空港整備勘定</t>
    <phoneticPr fontId="9"/>
  </si>
  <si>
    <t>東日本大震災復興特別会計</t>
    <phoneticPr fontId="9"/>
  </si>
  <si>
    <t>年金特別会計子ども・子育て支援勘定</t>
    <rPh sb="2" eb="4">
      <t>トクベツ</t>
    </rPh>
    <rPh sb="4" eb="6">
      <t>カイケイ</t>
    </rPh>
    <rPh sb="6" eb="7">
      <t>コ</t>
    </rPh>
    <rPh sb="11" eb="12">
      <t>ソダ</t>
    </rPh>
    <rPh sb="13" eb="15">
      <t>シエン</t>
    </rPh>
    <phoneticPr fontId="9"/>
  </si>
  <si>
    <t>知的財産</t>
    <phoneticPr fontId="9"/>
  </si>
  <si>
    <t>地方創生</t>
    <phoneticPr fontId="9"/>
  </si>
  <si>
    <t>ＯＤＡ</t>
    <phoneticPr fontId="9"/>
  </si>
  <si>
    <t>2020年東京オリパラ</t>
    <rPh sb="4" eb="5">
      <t>ネン</t>
    </rPh>
    <rPh sb="5" eb="7">
      <t>トウキョウ</t>
    </rPh>
    <phoneticPr fontId="9"/>
  </si>
  <si>
    <t>競争性のない随意契約となったものはないか。</t>
    <phoneticPr fontId="9"/>
  </si>
  <si>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9"/>
  </si>
  <si>
    <t>C</t>
    <phoneticPr fontId="9"/>
  </si>
  <si>
    <t>I</t>
    <phoneticPr fontId="9"/>
  </si>
  <si>
    <t>J</t>
    <phoneticPr fontId="9"/>
  </si>
  <si>
    <t>その他コスト削減や効率化に向けた工夫は行われているか。</t>
    <phoneticPr fontId="9"/>
  </si>
  <si>
    <t>成果実績は成果目標に見合ったものとなっているか。</t>
    <phoneticPr fontId="9"/>
  </si>
  <si>
    <t>国土強靱化施策</t>
    <rPh sb="2" eb="4">
      <t>キョウジン</t>
    </rPh>
    <rPh sb="5" eb="7">
      <t>シサク</t>
    </rPh>
    <phoneticPr fontId="9"/>
  </si>
  <si>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9"/>
  </si>
  <si>
    <t>一者応札・一者応募又は
競争性のない随意契約となった理由及び改善策
（契約額10億円以上）</t>
    <phoneticPr fontId="9"/>
  </si>
  <si>
    <t>食料安定供給関係</t>
    <rPh sb="1" eb="2">
      <t>リョウ</t>
    </rPh>
    <phoneticPr fontId="9"/>
  </si>
  <si>
    <t>主な増減理由</t>
    <phoneticPr fontId="9"/>
  </si>
  <si>
    <t>歳出予算目</t>
    <rPh sb="0" eb="2">
      <t>サイシュツ</t>
    </rPh>
    <rPh sb="2" eb="4">
      <t>ヨサン</t>
    </rPh>
    <rPh sb="4" eb="5">
      <t>モク</t>
    </rPh>
    <phoneticPr fontId="9"/>
  </si>
  <si>
    <t>計</t>
    <rPh sb="0" eb="1">
      <t>ケイ</t>
    </rPh>
    <phoneticPr fontId="9"/>
  </si>
  <si>
    <t>契約方式等</t>
    <rPh sb="0" eb="2">
      <t>ケイヤク</t>
    </rPh>
    <rPh sb="2" eb="4">
      <t>ホウシキ</t>
    </rPh>
    <rPh sb="4" eb="5">
      <t>トウ</t>
    </rPh>
    <phoneticPr fontId="9"/>
  </si>
  <si>
    <t>所管府省名</t>
    <rPh sb="0" eb="2">
      <t>ショカン</t>
    </rPh>
    <rPh sb="2" eb="4">
      <t>フショウ</t>
    </rPh>
    <rPh sb="4" eb="5">
      <t>メイ</t>
    </rPh>
    <phoneticPr fontId="9"/>
  </si>
  <si>
    <t>事業番号</t>
    <phoneticPr fontId="9"/>
  </si>
  <si>
    <t>事業名</t>
  </si>
  <si>
    <t>チェック</t>
    <phoneticPr fontId="9"/>
  </si>
  <si>
    <t>不用率が大きい場合、その理由は妥当か。（理由を右に記載）</t>
    <phoneticPr fontId="9"/>
  </si>
  <si>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9"/>
  </si>
  <si>
    <t>成果目標及び
成果実績
（アウトカム）</t>
    <rPh sb="0" eb="2">
      <t>セイカ</t>
    </rPh>
    <rPh sb="2" eb="4">
      <t>モクヒョウ</t>
    </rPh>
    <rPh sb="4" eb="5">
      <t>オヨ</t>
    </rPh>
    <rPh sb="7" eb="9">
      <t>セイカ</t>
    </rPh>
    <rPh sb="9" eb="11">
      <t>ジッセキ</t>
    </rPh>
    <phoneticPr fontId="9"/>
  </si>
  <si>
    <t>活動指標及び
活動実績
（アウトプット）</t>
    <rPh sb="0" eb="2">
      <t>カツドウ</t>
    </rPh>
    <rPh sb="2" eb="4">
      <t>シヒョウ</t>
    </rPh>
    <rPh sb="4" eb="5">
      <t>オヨ</t>
    </rPh>
    <rPh sb="7" eb="9">
      <t>カツドウ</t>
    </rPh>
    <rPh sb="9" eb="11">
      <t>ジッセキ</t>
    </rPh>
    <phoneticPr fontId="9"/>
  </si>
  <si>
    <t>関連する過去のレビューシートの事業番号</t>
    <rPh sb="0" eb="2">
      <t>カンレン</t>
    </rPh>
    <rPh sb="4" eb="6">
      <t>カコ</t>
    </rPh>
    <rPh sb="15" eb="17">
      <t>ジギョウ</t>
    </rPh>
    <rPh sb="17" eb="19">
      <t>バンゴウ</t>
    </rPh>
    <phoneticPr fontId="9"/>
  </si>
  <si>
    <t>支　出　額
（百万円）</t>
    <phoneticPr fontId="9"/>
  </si>
  <si>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9"/>
  </si>
  <si>
    <t>契約方式その２</t>
    <rPh sb="0" eb="2">
      <t>ケイヤク</t>
    </rPh>
    <rPh sb="2" eb="4">
      <t>ホウシキ</t>
    </rPh>
    <phoneticPr fontId="9"/>
  </si>
  <si>
    <t>その他</t>
    <rPh sb="2" eb="3">
      <t>タ</t>
    </rPh>
    <phoneticPr fontId="9"/>
  </si>
  <si>
    <t>A.</t>
    <phoneticPr fontId="9"/>
  </si>
  <si>
    <t>補助金等交付</t>
    <phoneticPr fontId="9"/>
  </si>
  <si>
    <t>国庫債務負担行為等</t>
    <phoneticPr fontId="9"/>
  </si>
  <si>
    <t>その他</t>
    <rPh sb="2" eb="3">
      <t>タ</t>
    </rPh>
    <phoneticPr fontId="9"/>
  </si>
  <si>
    <t>運営費交付金交付</t>
    <phoneticPr fontId="9"/>
  </si>
  <si>
    <r>
      <t xml:space="preserve">入札者数
</t>
    </r>
    <r>
      <rPr>
        <sz val="10"/>
        <rFont val="ＭＳ Ｐゴシック"/>
        <family val="3"/>
        <charset val="128"/>
      </rPr>
      <t>（応募者数）</t>
    </r>
    <rPh sb="6" eb="9">
      <t>オウボシャ</t>
    </rPh>
    <rPh sb="9" eb="10">
      <t>スウ</t>
    </rPh>
    <phoneticPr fontId="9"/>
  </si>
  <si>
    <t>％</t>
  </si>
  <si>
    <t>一般競争契約
（最低価格）</t>
    <rPh sb="4" eb="6">
      <t>ケイヤク</t>
    </rPh>
    <rPh sb="8" eb="10">
      <t>サイテイ</t>
    </rPh>
    <rPh sb="10" eb="12">
      <t>カカク</t>
    </rPh>
    <phoneticPr fontId="9"/>
  </si>
  <si>
    <t>一般競争契約
（総合評価）</t>
    <rPh sb="4" eb="6">
      <t>ケイヤク</t>
    </rPh>
    <rPh sb="8" eb="12">
      <t>ソウゴウヒョウカ</t>
    </rPh>
    <phoneticPr fontId="9"/>
  </si>
  <si>
    <t>指名競争契約
（最低価格）</t>
    <rPh sb="0" eb="2">
      <t>シメイ</t>
    </rPh>
    <rPh sb="2" eb="4">
      <t>キョウソウ</t>
    </rPh>
    <rPh sb="4" eb="6">
      <t>ケイヤク</t>
    </rPh>
    <rPh sb="8" eb="10">
      <t>サイテイ</t>
    </rPh>
    <rPh sb="10" eb="12">
      <t>カカク</t>
    </rPh>
    <phoneticPr fontId="9"/>
  </si>
  <si>
    <t>指名競争契約
（総合評価）</t>
    <rPh sb="0" eb="2">
      <t>シメイ</t>
    </rPh>
    <rPh sb="2" eb="4">
      <t>キョウソウ</t>
    </rPh>
    <rPh sb="4" eb="6">
      <t>ケイヤク</t>
    </rPh>
    <rPh sb="8" eb="12">
      <t>ソウゴウヒョウカ</t>
    </rPh>
    <phoneticPr fontId="9"/>
  </si>
  <si>
    <t>随意契約
（企画競争）</t>
    <rPh sb="2" eb="4">
      <t>ケイヤク</t>
    </rPh>
    <rPh sb="6" eb="8">
      <t>キカク</t>
    </rPh>
    <rPh sb="8" eb="10">
      <t>キョウソウ</t>
    </rPh>
    <phoneticPr fontId="9"/>
  </si>
  <si>
    <t>随意契約
（公募）</t>
    <rPh sb="2" eb="4">
      <t>ケイヤク</t>
    </rPh>
    <rPh sb="6" eb="8">
      <t>コウボ</t>
    </rPh>
    <phoneticPr fontId="9"/>
  </si>
  <si>
    <t>随意契約
（少額）</t>
    <rPh sb="0" eb="2">
      <t>ズイイ</t>
    </rPh>
    <rPh sb="2" eb="4">
      <t>ケイヤク</t>
    </rPh>
    <rPh sb="6" eb="8">
      <t>ショウガク</t>
    </rPh>
    <phoneticPr fontId="9"/>
  </si>
  <si>
    <t>随意契約
（その他）</t>
    <rPh sb="0" eb="2">
      <t>ズイイ</t>
    </rPh>
    <rPh sb="2" eb="4">
      <t>ケイヤク</t>
    </rPh>
    <rPh sb="8" eb="9">
      <t>タ</t>
    </rPh>
    <phoneticPr fontId="9"/>
  </si>
  <si>
    <t>根拠として用いた
統計・データ名
（出典）</t>
    <rPh sb="0" eb="2">
      <t>コンキョ</t>
    </rPh>
    <rPh sb="5" eb="6">
      <t>モチ</t>
    </rPh>
    <rPh sb="9" eb="11">
      <t>トウケイ</t>
    </rPh>
    <rPh sb="15" eb="16">
      <t>メイ</t>
    </rPh>
    <rPh sb="18" eb="20">
      <t>シュッテン</t>
    </rPh>
    <phoneticPr fontId="9"/>
  </si>
  <si>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9"/>
  </si>
  <si>
    <t>予定通り終了</t>
    <rPh sb="0" eb="2">
      <t>ヨテイ</t>
    </rPh>
    <rPh sb="2" eb="3">
      <t>ドオ</t>
    </rPh>
    <rPh sb="4" eb="6">
      <t>シュウリョウ</t>
    </rPh>
    <phoneticPr fontId="9"/>
  </si>
  <si>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9"/>
  </si>
  <si>
    <t>年度内に改善を検討</t>
    <rPh sb="0" eb="2">
      <t>ネンド</t>
    </rPh>
    <rPh sb="2" eb="3">
      <t>ナイ</t>
    </rPh>
    <rPh sb="4" eb="6">
      <t>カイゼン</t>
    </rPh>
    <rPh sb="7" eb="9">
      <t>ケントウ</t>
    </rPh>
    <phoneticPr fontId="9"/>
  </si>
  <si>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9"/>
  </si>
  <si>
    <t>事業番号その２</t>
    <rPh sb="0" eb="4">
      <t>ジギョウバンゴウ</t>
    </rPh>
    <phoneticPr fontId="9"/>
  </si>
  <si>
    <t>新31</t>
    <rPh sb="0" eb="1">
      <t>シン</t>
    </rPh>
    <phoneticPr fontId="9"/>
  </si>
  <si>
    <t>関係する
計画、通知等</t>
    <phoneticPr fontId="9"/>
  </si>
  <si>
    <t>平成30年度</t>
    <rPh sb="0" eb="2">
      <t>ヘイセイ</t>
    </rPh>
    <phoneticPr fontId="9"/>
  </si>
  <si>
    <t>平成29年度</t>
    <rPh sb="0" eb="2">
      <t>ヘイセイ</t>
    </rPh>
    <phoneticPr fontId="9"/>
  </si>
  <si>
    <t>平成28年度</t>
    <rPh sb="0" eb="2">
      <t>ヘイセイ</t>
    </rPh>
    <phoneticPr fontId="9"/>
  </si>
  <si>
    <t>平成27年度</t>
    <rPh sb="0" eb="2">
      <t>ヘイセイ</t>
    </rPh>
    <phoneticPr fontId="9"/>
  </si>
  <si>
    <t>平成26年度</t>
    <rPh sb="0" eb="2">
      <t>ヘイセイ</t>
    </rPh>
    <phoneticPr fontId="9"/>
  </si>
  <si>
    <t>平成25年度</t>
    <rPh sb="0" eb="2">
      <t>ヘイセイ</t>
    </rPh>
    <phoneticPr fontId="9"/>
  </si>
  <si>
    <t>平成24年度</t>
    <rPh sb="0" eb="2">
      <t>ヘイセイ</t>
    </rPh>
    <phoneticPr fontId="9"/>
  </si>
  <si>
    <t>平成23年度</t>
    <rPh sb="0" eb="2">
      <t>ヘイセイ</t>
    </rPh>
    <phoneticPr fontId="9"/>
  </si>
  <si>
    <t>新32</t>
    <rPh sb="0" eb="1">
      <t>シン</t>
    </rPh>
    <phoneticPr fontId="9"/>
  </si>
  <si>
    <t>文教・科学技術</t>
    <phoneticPr fontId="9"/>
  </si>
  <si>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9"/>
  </si>
  <si>
    <t>統計改革</t>
    <rPh sb="0" eb="2">
      <t>トウケイ</t>
    </rPh>
    <rPh sb="2" eb="4">
      <t>カイカク</t>
    </rPh>
    <phoneticPr fontId="9"/>
  </si>
  <si>
    <t>政策評価、新経済・財政再生計画との関係</t>
    <rPh sb="0" eb="2">
      <t>セイサク</t>
    </rPh>
    <rPh sb="2" eb="4">
      <t>ヒョウカ</t>
    </rPh>
    <rPh sb="17" eb="19">
      <t>カンケイ</t>
    </rPh>
    <phoneticPr fontId="9"/>
  </si>
  <si>
    <t>-</t>
    <phoneticPr fontId="9"/>
  </si>
  <si>
    <t>食料安定供給特別会計農業再保険勘定</t>
    <rPh sb="6" eb="8">
      <t>トクベツ</t>
    </rPh>
    <rPh sb="8" eb="10">
      <t>カイケイ</t>
    </rPh>
    <phoneticPr fontId="9"/>
  </si>
  <si>
    <t>令和元年度</t>
    <rPh sb="0" eb="2">
      <t>レイワ</t>
    </rPh>
    <rPh sb="2" eb="4">
      <t>ガンネン</t>
    </rPh>
    <rPh sb="3" eb="5">
      <t>ネンド</t>
    </rPh>
    <phoneticPr fontId="9"/>
  </si>
  <si>
    <t>令和元年度</t>
    <rPh sb="0" eb="2">
      <t>レイワ</t>
    </rPh>
    <rPh sb="2" eb="3">
      <t>ガン</t>
    </rPh>
    <rPh sb="4" eb="5">
      <t>ド</t>
    </rPh>
    <phoneticPr fontId="26"/>
  </si>
  <si>
    <t>令和元年度</t>
    <rPh sb="0" eb="2">
      <t>レイワ</t>
    </rPh>
    <rPh sb="2" eb="3">
      <t>ガン</t>
    </rPh>
    <phoneticPr fontId="9"/>
  </si>
  <si>
    <t>新02</t>
    <rPh sb="0" eb="1">
      <t>シン</t>
    </rPh>
    <phoneticPr fontId="9"/>
  </si>
  <si>
    <t>新03</t>
    <rPh sb="0" eb="1">
      <t>シン</t>
    </rPh>
    <phoneticPr fontId="9"/>
  </si>
  <si>
    <t>地方行財政改革</t>
    <rPh sb="0" eb="2">
      <t>チホウ</t>
    </rPh>
    <rPh sb="2" eb="5">
      <t>ギョウザイセイ</t>
    </rPh>
    <rPh sb="5" eb="7">
      <t>カイカク</t>
    </rPh>
    <phoneticPr fontId="9"/>
  </si>
  <si>
    <t>次世代型行政サービスの早期実現</t>
    <rPh sb="0" eb="4">
      <t>ジセダイガタ</t>
    </rPh>
    <rPh sb="4" eb="6">
      <t>ギョウセイ</t>
    </rPh>
    <rPh sb="11" eb="13">
      <t>ソウキ</t>
    </rPh>
    <rPh sb="13" eb="15">
      <t>ジツゲン</t>
    </rPh>
    <phoneticPr fontId="9"/>
  </si>
  <si>
    <t>3年度
活動見込</t>
    <rPh sb="4" eb="6">
      <t>カツドウ</t>
    </rPh>
    <rPh sb="6" eb="8">
      <t>ミコ</t>
    </rPh>
    <phoneticPr fontId="9"/>
  </si>
  <si>
    <t>昭和2年度</t>
    <rPh sb="0" eb="2">
      <t>ショウワ</t>
    </rPh>
    <rPh sb="3" eb="4">
      <t>ネン</t>
    </rPh>
    <rPh sb="4" eb="5">
      <t>ド</t>
    </rPh>
    <phoneticPr fontId="26"/>
  </si>
  <si>
    <t>昭和3年度</t>
    <rPh sb="0" eb="2">
      <t>ショウワ</t>
    </rPh>
    <rPh sb="3" eb="4">
      <t>ネン</t>
    </rPh>
    <rPh sb="4" eb="5">
      <t>ド</t>
    </rPh>
    <phoneticPr fontId="26"/>
  </si>
  <si>
    <t>昭和4年度</t>
    <rPh sb="0" eb="2">
      <t>ショウワ</t>
    </rPh>
    <rPh sb="3" eb="4">
      <t>ネン</t>
    </rPh>
    <rPh sb="4" eb="5">
      <t>ド</t>
    </rPh>
    <phoneticPr fontId="26"/>
  </si>
  <si>
    <t>昭和5年度</t>
    <rPh sb="0" eb="2">
      <t>ショウワ</t>
    </rPh>
    <rPh sb="3" eb="4">
      <t>ネン</t>
    </rPh>
    <rPh sb="4" eb="5">
      <t>ド</t>
    </rPh>
    <phoneticPr fontId="26"/>
  </si>
  <si>
    <t>昭和6年度</t>
    <rPh sb="0" eb="2">
      <t>ショウワ</t>
    </rPh>
    <rPh sb="3" eb="4">
      <t>ネン</t>
    </rPh>
    <rPh sb="4" eb="5">
      <t>ド</t>
    </rPh>
    <phoneticPr fontId="26"/>
  </si>
  <si>
    <t>昭和7年度</t>
    <rPh sb="0" eb="2">
      <t>ショウワ</t>
    </rPh>
    <rPh sb="3" eb="4">
      <t>ネン</t>
    </rPh>
    <rPh sb="4" eb="5">
      <t>ド</t>
    </rPh>
    <phoneticPr fontId="26"/>
  </si>
  <si>
    <t>昭和8年度</t>
    <rPh sb="0" eb="2">
      <t>ショウワ</t>
    </rPh>
    <rPh sb="3" eb="4">
      <t>ネン</t>
    </rPh>
    <rPh sb="4" eb="5">
      <t>ド</t>
    </rPh>
    <phoneticPr fontId="26"/>
  </si>
  <si>
    <t>昭和9年度</t>
    <rPh sb="0" eb="2">
      <t>ショウワ</t>
    </rPh>
    <rPh sb="3" eb="4">
      <t>ネン</t>
    </rPh>
    <rPh sb="4" eb="5">
      <t>ド</t>
    </rPh>
    <phoneticPr fontId="26"/>
  </si>
  <si>
    <t>昭和10年度</t>
    <rPh sb="0" eb="2">
      <t>ショウワ</t>
    </rPh>
    <rPh sb="4" eb="5">
      <t>ネン</t>
    </rPh>
    <rPh sb="5" eb="6">
      <t>ド</t>
    </rPh>
    <phoneticPr fontId="26"/>
  </si>
  <si>
    <t>昭和11年度</t>
    <rPh sb="0" eb="2">
      <t>ショウワ</t>
    </rPh>
    <rPh sb="4" eb="5">
      <t>ネン</t>
    </rPh>
    <rPh sb="5" eb="6">
      <t>ド</t>
    </rPh>
    <phoneticPr fontId="26"/>
  </si>
  <si>
    <t>昭和12年度</t>
    <rPh sb="0" eb="2">
      <t>ショウワ</t>
    </rPh>
    <rPh sb="4" eb="5">
      <t>ネン</t>
    </rPh>
    <rPh sb="5" eb="6">
      <t>ド</t>
    </rPh>
    <phoneticPr fontId="26"/>
  </si>
  <si>
    <t>昭和13年度</t>
    <rPh sb="0" eb="2">
      <t>ショウワ</t>
    </rPh>
    <rPh sb="4" eb="5">
      <t>ネン</t>
    </rPh>
    <rPh sb="5" eb="6">
      <t>ド</t>
    </rPh>
    <phoneticPr fontId="26"/>
  </si>
  <si>
    <t>昭和14年度</t>
    <rPh sb="0" eb="2">
      <t>ショウワ</t>
    </rPh>
    <rPh sb="4" eb="5">
      <t>ネン</t>
    </rPh>
    <rPh sb="5" eb="6">
      <t>ド</t>
    </rPh>
    <phoneticPr fontId="26"/>
  </si>
  <si>
    <t>昭和15年度</t>
    <rPh sb="0" eb="2">
      <t>ショウワ</t>
    </rPh>
    <rPh sb="4" eb="5">
      <t>ネン</t>
    </rPh>
    <rPh sb="5" eb="6">
      <t>ド</t>
    </rPh>
    <phoneticPr fontId="26"/>
  </si>
  <si>
    <t>昭和16年度</t>
    <rPh sb="0" eb="2">
      <t>ショウワ</t>
    </rPh>
    <rPh sb="4" eb="5">
      <t>ネン</t>
    </rPh>
    <rPh sb="5" eb="6">
      <t>ド</t>
    </rPh>
    <phoneticPr fontId="26"/>
  </si>
  <si>
    <t>昭和17年度</t>
    <rPh sb="0" eb="2">
      <t>ショウワ</t>
    </rPh>
    <rPh sb="4" eb="5">
      <t>ネン</t>
    </rPh>
    <rPh sb="5" eb="6">
      <t>ド</t>
    </rPh>
    <phoneticPr fontId="26"/>
  </si>
  <si>
    <t>昭和18年度</t>
    <rPh sb="0" eb="2">
      <t>ショウワ</t>
    </rPh>
    <rPh sb="4" eb="5">
      <t>ネン</t>
    </rPh>
    <rPh sb="5" eb="6">
      <t>ド</t>
    </rPh>
    <phoneticPr fontId="26"/>
  </si>
  <si>
    <t>昭和19年度</t>
    <rPh sb="0" eb="2">
      <t>ショウワ</t>
    </rPh>
    <rPh sb="4" eb="5">
      <t>ネン</t>
    </rPh>
    <rPh sb="5" eb="6">
      <t>ド</t>
    </rPh>
    <phoneticPr fontId="26"/>
  </si>
  <si>
    <t>昭和20年度</t>
    <rPh sb="0" eb="2">
      <t>ショウワ</t>
    </rPh>
    <rPh sb="4" eb="5">
      <t>ネン</t>
    </rPh>
    <rPh sb="5" eb="6">
      <t>ド</t>
    </rPh>
    <phoneticPr fontId="26"/>
  </si>
  <si>
    <t>昭和21年度</t>
    <rPh sb="0" eb="2">
      <t>ショウワ</t>
    </rPh>
    <rPh sb="4" eb="5">
      <t>ネン</t>
    </rPh>
    <rPh sb="5" eb="6">
      <t>ド</t>
    </rPh>
    <phoneticPr fontId="26"/>
  </si>
  <si>
    <t>昭和22年度</t>
    <rPh sb="0" eb="2">
      <t>ショウワ</t>
    </rPh>
    <rPh sb="4" eb="5">
      <t>ネン</t>
    </rPh>
    <rPh sb="5" eb="6">
      <t>ド</t>
    </rPh>
    <phoneticPr fontId="26"/>
  </si>
  <si>
    <t>昭和23年度</t>
    <rPh sb="0" eb="2">
      <t>ショウワ</t>
    </rPh>
    <rPh sb="4" eb="5">
      <t>ネン</t>
    </rPh>
    <rPh sb="5" eb="6">
      <t>ド</t>
    </rPh>
    <phoneticPr fontId="26"/>
  </si>
  <si>
    <t>昭和24年度</t>
    <rPh sb="0" eb="2">
      <t>ショウワ</t>
    </rPh>
    <rPh sb="4" eb="5">
      <t>ネン</t>
    </rPh>
    <rPh sb="5" eb="6">
      <t>ド</t>
    </rPh>
    <phoneticPr fontId="26"/>
  </si>
  <si>
    <t>昭和25年度</t>
    <rPh sb="0" eb="2">
      <t>ショウワ</t>
    </rPh>
    <rPh sb="4" eb="5">
      <t>ネン</t>
    </rPh>
    <rPh sb="5" eb="6">
      <t>ド</t>
    </rPh>
    <phoneticPr fontId="26"/>
  </si>
  <si>
    <t>昭和26年度</t>
    <rPh sb="0" eb="2">
      <t>ショウワ</t>
    </rPh>
    <rPh sb="4" eb="5">
      <t>ネン</t>
    </rPh>
    <rPh sb="5" eb="6">
      <t>ド</t>
    </rPh>
    <phoneticPr fontId="26"/>
  </si>
  <si>
    <t>昭和27年度</t>
    <rPh sb="0" eb="2">
      <t>ショウワ</t>
    </rPh>
    <rPh sb="4" eb="5">
      <t>ネン</t>
    </rPh>
    <rPh sb="5" eb="6">
      <t>ド</t>
    </rPh>
    <phoneticPr fontId="26"/>
  </si>
  <si>
    <t>昭和28年度</t>
    <rPh sb="0" eb="2">
      <t>ショウワ</t>
    </rPh>
    <rPh sb="4" eb="5">
      <t>ネン</t>
    </rPh>
    <rPh sb="5" eb="6">
      <t>ド</t>
    </rPh>
    <phoneticPr fontId="26"/>
  </si>
  <si>
    <t>昭和29年度</t>
    <rPh sb="0" eb="2">
      <t>ショウワ</t>
    </rPh>
    <rPh sb="4" eb="5">
      <t>ネン</t>
    </rPh>
    <rPh sb="5" eb="6">
      <t>ド</t>
    </rPh>
    <phoneticPr fontId="26"/>
  </si>
  <si>
    <t>昭和30年度</t>
    <rPh sb="0" eb="2">
      <t>ショウワ</t>
    </rPh>
    <rPh sb="4" eb="5">
      <t>ネン</t>
    </rPh>
    <rPh sb="5" eb="6">
      <t>ド</t>
    </rPh>
    <phoneticPr fontId="26"/>
  </si>
  <si>
    <t>昭和31年度</t>
    <rPh sb="0" eb="2">
      <t>ショウワ</t>
    </rPh>
    <rPh sb="4" eb="5">
      <t>ネン</t>
    </rPh>
    <rPh sb="5" eb="6">
      <t>ド</t>
    </rPh>
    <phoneticPr fontId="26"/>
  </si>
  <si>
    <t>昭和32年度</t>
    <rPh sb="0" eb="2">
      <t>ショウワ</t>
    </rPh>
    <rPh sb="4" eb="5">
      <t>ネン</t>
    </rPh>
    <rPh sb="5" eb="6">
      <t>ド</t>
    </rPh>
    <phoneticPr fontId="26"/>
  </si>
  <si>
    <t>昭和33年度</t>
    <rPh sb="0" eb="2">
      <t>ショウワ</t>
    </rPh>
    <rPh sb="4" eb="5">
      <t>ネン</t>
    </rPh>
    <rPh sb="5" eb="6">
      <t>ド</t>
    </rPh>
    <phoneticPr fontId="26"/>
  </si>
  <si>
    <t>昭和34年度</t>
    <rPh sb="0" eb="2">
      <t>ショウワ</t>
    </rPh>
    <rPh sb="4" eb="5">
      <t>ネン</t>
    </rPh>
    <rPh sb="5" eb="6">
      <t>ド</t>
    </rPh>
    <phoneticPr fontId="26"/>
  </si>
  <si>
    <t>昭和35年度</t>
    <rPh sb="0" eb="2">
      <t>ショウワ</t>
    </rPh>
    <rPh sb="4" eb="5">
      <t>ネン</t>
    </rPh>
    <rPh sb="5" eb="6">
      <t>ド</t>
    </rPh>
    <phoneticPr fontId="26"/>
  </si>
  <si>
    <t>昭和36年度</t>
    <rPh sb="0" eb="2">
      <t>ショウワ</t>
    </rPh>
    <rPh sb="4" eb="5">
      <t>ネン</t>
    </rPh>
    <rPh sb="5" eb="6">
      <t>ド</t>
    </rPh>
    <phoneticPr fontId="26"/>
  </si>
  <si>
    <t>昭和37年度</t>
    <rPh sb="0" eb="2">
      <t>ショウワ</t>
    </rPh>
    <rPh sb="4" eb="5">
      <t>ネン</t>
    </rPh>
    <rPh sb="5" eb="6">
      <t>ド</t>
    </rPh>
    <phoneticPr fontId="26"/>
  </si>
  <si>
    <t>昭和38年度</t>
    <rPh sb="0" eb="2">
      <t>ショウワ</t>
    </rPh>
    <rPh sb="4" eb="5">
      <t>ネン</t>
    </rPh>
    <rPh sb="5" eb="6">
      <t>ド</t>
    </rPh>
    <phoneticPr fontId="26"/>
  </si>
  <si>
    <t>昭和39年度</t>
    <rPh sb="0" eb="2">
      <t>ショウワ</t>
    </rPh>
    <rPh sb="4" eb="5">
      <t>ネン</t>
    </rPh>
    <rPh sb="5" eb="6">
      <t>ド</t>
    </rPh>
    <phoneticPr fontId="26"/>
  </si>
  <si>
    <t>昭和40年度</t>
    <rPh sb="0" eb="2">
      <t>ショウワ</t>
    </rPh>
    <rPh sb="4" eb="5">
      <t>ネン</t>
    </rPh>
    <rPh sb="5" eb="6">
      <t>ド</t>
    </rPh>
    <phoneticPr fontId="26"/>
  </si>
  <si>
    <t>昭和41年度</t>
    <rPh sb="0" eb="2">
      <t>ショウワ</t>
    </rPh>
    <rPh sb="4" eb="5">
      <t>ネン</t>
    </rPh>
    <rPh sb="5" eb="6">
      <t>ド</t>
    </rPh>
    <phoneticPr fontId="26"/>
  </si>
  <si>
    <t>昭和42年度</t>
    <rPh sb="0" eb="2">
      <t>ショウワ</t>
    </rPh>
    <rPh sb="4" eb="5">
      <t>ネン</t>
    </rPh>
    <rPh sb="5" eb="6">
      <t>ド</t>
    </rPh>
    <phoneticPr fontId="26"/>
  </si>
  <si>
    <t>昭和43年度</t>
    <rPh sb="0" eb="2">
      <t>ショウワ</t>
    </rPh>
    <rPh sb="4" eb="5">
      <t>ネン</t>
    </rPh>
    <rPh sb="5" eb="6">
      <t>ド</t>
    </rPh>
    <phoneticPr fontId="26"/>
  </si>
  <si>
    <t>昭和44年度</t>
    <rPh sb="0" eb="2">
      <t>ショウワ</t>
    </rPh>
    <rPh sb="4" eb="5">
      <t>ネン</t>
    </rPh>
    <rPh sb="5" eb="6">
      <t>ド</t>
    </rPh>
    <phoneticPr fontId="26"/>
  </si>
  <si>
    <t>昭和45年度</t>
    <rPh sb="0" eb="2">
      <t>ショウワ</t>
    </rPh>
    <rPh sb="4" eb="5">
      <t>ネン</t>
    </rPh>
    <rPh sb="5" eb="6">
      <t>ド</t>
    </rPh>
    <phoneticPr fontId="26"/>
  </si>
  <si>
    <t>昭和46年度</t>
    <rPh sb="0" eb="2">
      <t>ショウワ</t>
    </rPh>
    <rPh sb="4" eb="5">
      <t>ネン</t>
    </rPh>
    <rPh sb="5" eb="6">
      <t>ド</t>
    </rPh>
    <phoneticPr fontId="26"/>
  </si>
  <si>
    <t>昭和47年度</t>
    <rPh sb="0" eb="2">
      <t>ショウワ</t>
    </rPh>
    <rPh sb="4" eb="5">
      <t>ネン</t>
    </rPh>
    <rPh sb="5" eb="6">
      <t>ド</t>
    </rPh>
    <phoneticPr fontId="26"/>
  </si>
  <si>
    <t>昭和48年度</t>
    <rPh sb="0" eb="2">
      <t>ショウワ</t>
    </rPh>
    <rPh sb="4" eb="5">
      <t>ネン</t>
    </rPh>
    <rPh sb="5" eb="6">
      <t>ド</t>
    </rPh>
    <phoneticPr fontId="26"/>
  </si>
  <si>
    <t>昭和49年度</t>
    <rPh sb="0" eb="2">
      <t>ショウワ</t>
    </rPh>
    <rPh sb="4" eb="5">
      <t>ネン</t>
    </rPh>
    <rPh sb="5" eb="6">
      <t>ド</t>
    </rPh>
    <phoneticPr fontId="26"/>
  </si>
  <si>
    <t>昭和50年度</t>
    <rPh sb="0" eb="2">
      <t>ショウワ</t>
    </rPh>
    <rPh sb="4" eb="5">
      <t>ネン</t>
    </rPh>
    <rPh sb="5" eb="6">
      <t>ド</t>
    </rPh>
    <phoneticPr fontId="26"/>
  </si>
  <si>
    <t>昭和51年度</t>
    <rPh sb="0" eb="2">
      <t>ショウワ</t>
    </rPh>
    <rPh sb="4" eb="5">
      <t>ネン</t>
    </rPh>
    <rPh sb="5" eb="6">
      <t>ド</t>
    </rPh>
    <phoneticPr fontId="26"/>
  </si>
  <si>
    <t>昭和52年度</t>
    <rPh sb="0" eb="2">
      <t>ショウワ</t>
    </rPh>
    <rPh sb="4" eb="5">
      <t>ネン</t>
    </rPh>
    <rPh sb="5" eb="6">
      <t>ド</t>
    </rPh>
    <phoneticPr fontId="26"/>
  </si>
  <si>
    <t>昭和53年度</t>
    <rPh sb="0" eb="2">
      <t>ショウワ</t>
    </rPh>
    <rPh sb="4" eb="5">
      <t>ネン</t>
    </rPh>
    <rPh sb="5" eb="6">
      <t>ド</t>
    </rPh>
    <phoneticPr fontId="26"/>
  </si>
  <si>
    <t>昭和54年度</t>
    <rPh sb="0" eb="2">
      <t>ショウワ</t>
    </rPh>
    <rPh sb="4" eb="5">
      <t>ネン</t>
    </rPh>
    <rPh sb="5" eb="6">
      <t>ド</t>
    </rPh>
    <phoneticPr fontId="26"/>
  </si>
  <si>
    <t>昭和55年度</t>
    <rPh sb="0" eb="2">
      <t>ショウワ</t>
    </rPh>
    <rPh sb="4" eb="5">
      <t>ネン</t>
    </rPh>
    <rPh sb="5" eb="6">
      <t>ド</t>
    </rPh>
    <phoneticPr fontId="26"/>
  </si>
  <si>
    <t>昭和56年度</t>
    <rPh sb="0" eb="2">
      <t>ショウワ</t>
    </rPh>
    <rPh sb="4" eb="5">
      <t>ネン</t>
    </rPh>
    <rPh sb="5" eb="6">
      <t>ド</t>
    </rPh>
    <phoneticPr fontId="26"/>
  </si>
  <si>
    <t>昭和57年度</t>
    <rPh sb="0" eb="2">
      <t>ショウワ</t>
    </rPh>
    <rPh sb="4" eb="5">
      <t>ネン</t>
    </rPh>
    <rPh sb="5" eb="6">
      <t>ド</t>
    </rPh>
    <phoneticPr fontId="26"/>
  </si>
  <si>
    <t>昭和58年度</t>
    <rPh sb="0" eb="2">
      <t>ショウワ</t>
    </rPh>
    <rPh sb="4" eb="5">
      <t>ネン</t>
    </rPh>
    <rPh sb="5" eb="6">
      <t>ド</t>
    </rPh>
    <phoneticPr fontId="26"/>
  </si>
  <si>
    <t>昭和59年度</t>
    <rPh sb="0" eb="2">
      <t>ショウワ</t>
    </rPh>
    <rPh sb="4" eb="5">
      <t>ネン</t>
    </rPh>
    <rPh sb="5" eb="6">
      <t>ド</t>
    </rPh>
    <phoneticPr fontId="26"/>
  </si>
  <si>
    <t>昭和60年度</t>
    <rPh sb="0" eb="2">
      <t>ショウワ</t>
    </rPh>
    <rPh sb="4" eb="5">
      <t>ネン</t>
    </rPh>
    <rPh sb="5" eb="6">
      <t>ド</t>
    </rPh>
    <phoneticPr fontId="26"/>
  </si>
  <si>
    <t>昭和61年度</t>
    <rPh sb="0" eb="2">
      <t>ショウワ</t>
    </rPh>
    <rPh sb="4" eb="5">
      <t>ネン</t>
    </rPh>
    <rPh sb="5" eb="6">
      <t>ド</t>
    </rPh>
    <phoneticPr fontId="26"/>
  </si>
  <si>
    <t>昭和62年度</t>
    <rPh sb="0" eb="2">
      <t>ショウワ</t>
    </rPh>
    <rPh sb="4" eb="5">
      <t>ネン</t>
    </rPh>
    <rPh sb="5" eb="6">
      <t>ド</t>
    </rPh>
    <phoneticPr fontId="26"/>
  </si>
  <si>
    <t>昭和63年度</t>
    <rPh sb="0" eb="2">
      <t>ショウワ</t>
    </rPh>
    <rPh sb="4" eb="5">
      <t>ネン</t>
    </rPh>
    <rPh sb="5" eb="6">
      <t>ド</t>
    </rPh>
    <phoneticPr fontId="26"/>
  </si>
  <si>
    <t>平成2年度</t>
    <rPh sb="0" eb="2">
      <t>ヘイセイ</t>
    </rPh>
    <rPh sb="3" eb="4">
      <t>ネン</t>
    </rPh>
    <rPh sb="4" eb="5">
      <t>ド</t>
    </rPh>
    <phoneticPr fontId="26"/>
  </si>
  <si>
    <t>平成3年度</t>
    <rPh sb="0" eb="2">
      <t>ヘイセイ</t>
    </rPh>
    <rPh sb="3" eb="4">
      <t>ネン</t>
    </rPh>
    <rPh sb="4" eb="5">
      <t>ド</t>
    </rPh>
    <phoneticPr fontId="26"/>
  </si>
  <si>
    <t>平成4年度</t>
    <rPh sb="0" eb="2">
      <t>ヘイセイ</t>
    </rPh>
    <rPh sb="3" eb="4">
      <t>ネン</t>
    </rPh>
    <rPh sb="4" eb="5">
      <t>ド</t>
    </rPh>
    <phoneticPr fontId="26"/>
  </si>
  <si>
    <t>平成5年度</t>
    <rPh sb="0" eb="2">
      <t>ヘイセイ</t>
    </rPh>
    <rPh sb="3" eb="4">
      <t>ネン</t>
    </rPh>
    <rPh sb="4" eb="5">
      <t>ド</t>
    </rPh>
    <phoneticPr fontId="26"/>
  </si>
  <si>
    <t>平成6年度</t>
    <rPh sb="0" eb="2">
      <t>ヘイセイ</t>
    </rPh>
    <rPh sb="3" eb="4">
      <t>ネン</t>
    </rPh>
    <rPh sb="4" eb="5">
      <t>ド</t>
    </rPh>
    <phoneticPr fontId="26"/>
  </si>
  <si>
    <t>平成7年度</t>
    <rPh sb="0" eb="2">
      <t>ヘイセイ</t>
    </rPh>
    <rPh sb="3" eb="4">
      <t>ネン</t>
    </rPh>
    <rPh sb="4" eb="5">
      <t>ド</t>
    </rPh>
    <phoneticPr fontId="26"/>
  </si>
  <si>
    <t>平成8年度</t>
    <rPh sb="0" eb="2">
      <t>ヘイセイ</t>
    </rPh>
    <rPh sb="3" eb="4">
      <t>ネン</t>
    </rPh>
    <rPh sb="4" eb="5">
      <t>ド</t>
    </rPh>
    <phoneticPr fontId="26"/>
  </si>
  <si>
    <t>平成9年度</t>
    <rPh sb="0" eb="2">
      <t>ヘイセイ</t>
    </rPh>
    <rPh sb="3" eb="4">
      <t>ネン</t>
    </rPh>
    <rPh sb="4" eb="5">
      <t>ド</t>
    </rPh>
    <phoneticPr fontId="26"/>
  </si>
  <si>
    <t>平成10年度</t>
    <rPh sb="0" eb="2">
      <t>ヘイセイ</t>
    </rPh>
    <rPh sb="4" eb="5">
      <t>ネン</t>
    </rPh>
    <rPh sb="5" eb="6">
      <t>ド</t>
    </rPh>
    <phoneticPr fontId="26"/>
  </si>
  <si>
    <t>平成11年度</t>
    <rPh sb="0" eb="2">
      <t>ヘイセイ</t>
    </rPh>
    <rPh sb="4" eb="5">
      <t>ネン</t>
    </rPh>
    <rPh sb="5" eb="6">
      <t>ド</t>
    </rPh>
    <phoneticPr fontId="26"/>
  </si>
  <si>
    <t>平成12年度</t>
    <rPh sb="0" eb="2">
      <t>ヘイセイ</t>
    </rPh>
    <rPh sb="4" eb="5">
      <t>ネン</t>
    </rPh>
    <rPh sb="5" eb="6">
      <t>ド</t>
    </rPh>
    <phoneticPr fontId="26"/>
  </si>
  <si>
    <t>平成13年度</t>
    <rPh sb="0" eb="2">
      <t>ヘイセイ</t>
    </rPh>
    <rPh sb="4" eb="5">
      <t>ネン</t>
    </rPh>
    <rPh sb="5" eb="6">
      <t>ド</t>
    </rPh>
    <phoneticPr fontId="26"/>
  </si>
  <si>
    <t>平成14年度</t>
    <rPh sb="0" eb="2">
      <t>ヘイセイ</t>
    </rPh>
    <rPh sb="4" eb="5">
      <t>ネン</t>
    </rPh>
    <rPh sb="5" eb="6">
      <t>ド</t>
    </rPh>
    <phoneticPr fontId="26"/>
  </si>
  <si>
    <t>平成15年度</t>
    <rPh sb="0" eb="2">
      <t>ヘイセイ</t>
    </rPh>
    <rPh sb="4" eb="5">
      <t>ネン</t>
    </rPh>
    <rPh sb="5" eb="6">
      <t>ド</t>
    </rPh>
    <phoneticPr fontId="26"/>
  </si>
  <si>
    <t>平成16年度</t>
    <rPh sb="0" eb="2">
      <t>ヘイセイ</t>
    </rPh>
    <rPh sb="4" eb="5">
      <t>ネン</t>
    </rPh>
    <rPh sb="5" eb="6">
      <t>ド</t>
    </rPh>
    <phoneticPr fontId="26"/>
  </si>
  <si>
    <t>平成17年度</t>
    <rPh sb="0" eb="2">
      <t>ヘイセイ</t>
    </rPh>
    <rPh sb="4" eb="5">
      <t>ネン</t>
    </rPh>
    <rPh sb="5" eb="6">
      <t>ド</t>
    </rPh>
    <phoneticPr fontId="26"/>
  </si>
  <si>
    <t>平成18年度</t>
    <rPh sb="0" eb="2">
      <t>ヘイセイ</t>
    </rPh>
    <rPh sb="4" eb="5">
      <t>ネン</t>
    </rPh>
    <rPh sb="5" eb="6">
      <t>ド</t>
    </rPh>
    <phoneticPr fontId="26"/>
  </si>
  <si>
    <t>平成19年度</t>
    <rPh sb="0" eb="2">
      <t>ヘイセイ</t>
    </rPh>
    <rPh sb="4" eb="5">
      <t>ネン</t>
    </rPh>
    <rPh sb="5" eb="6">
      <t>ド</t>
    </rPh>
    <phoneticPr fontId="26"/>
  </si>
  <si>
    <t>平成20年度</t>
    <rPh sb="0" eb="2">
      <t>ヘイセイ</t>
    </rPh>
    <rPh sb="4" eb="5">
      <t>ネン</t>
    </rPh>
    <rPh sb="5" eb="6">
      <t>ド</t>
    </rPh>
    <phoneticPr fontId="26"/>
  </si>
  <si>
    <t>平成21年度</t>
    <rPh sb="0" eb="2">
      <t>ヘイセイ</t>
    </rPh>
    <rPh sb="4" eb="5">
      <t>ネン</t>
    </rPh>
    <rPh sb="5" eb="6">
      <t>ド</t>
    </rPh>
    <phoneticPr fontId="26"/>
  </si>
  <si>
    <t>平成22年度</t>
    <rPh sb="0" eb="2">
      <t>ヘイセイ</t>
    </rPh>
    <rPh sb="4" eb="5">
      <t>ネン</t>
    </rPh>
    <rPh sb="5" eb="6">
      <t>ド</t>
    </rPh>
    <phoneticPr fontId="26"/>
  </si>
  <si>
    <t>平成23年度</t>
    <rPh sb="0" eb="2">
      <t>ヘイセイ</t>
    </rPh>
    <rPh sb="4" eb="5">
      <t>ネン</t>
    </rPh>
    <rPh sb="5" eb="6">
      <t>ド</t>
    </rPh>
    <phoneticPr fontId="26"/>
  </si>
  <si>
    <t>平成24年度</t>
    <rPh sb="0" eb="2">
      <t>ヘイセイ</t>
    </rPh>
    <rPh sb="4" eb="5">
      <t>ネン</t>
    </rPh>
    <rPh sb="5" eb="6">
      <t>ド</t>
    </rPh>
    <phoneticPr fontId="26"/>
  </si>
  <si>
    <t>平成25年度</t>
    <rPh sb="0" eb="2">
      <t>ヘイセイ</t>
    </rPh>
    <rPh sb="4" eb="5">
      <t>ネン</t>
    </rPh>
    <rPh sb="5" eb="6">
      <t>ド</t>
    </rPh>
    <phoneticPr fontId="26"/>
  </si>
  <si>
    <t>平成26年度</t>
    <rPh sb="0" eb="2">
      <t>ヘイセイ</t>
    </rPh>
    <rPh sb="4" eb="5">
      <t>ネン</t>
    </rPh>
    <rPh sb="5" eb="6">
      <t>ド</t>
    </rPh>
    <phoneticPr fontId="26"/>
  </si>
  <si>
    <t>平成27年度</t>
    <rPh sb="0" eb="2">
      <t>ヘイセイ</t>
    </rPh>
    <rPh sb="4" eb="5">
      <t>ネン</t>
    </rPh>
    <rPh sb="5" eb="6">
      <t>ド</t>
    </rPh>
    <phoneticPr fontId="26"/>
  </si>
  <si>
    <t>平成28年度</t>
    <rPh sb="0" eb="2">
      <t>ヘイセイ</t>
    </rPh>
    <rPh sb="4" eb="5">
      <t>ネン</t>
    </rPh>
    <rPh sb="5" eb="6">
      <t>ド</t>
    </rPh>
    <phoneticPr fontId="26"/>
  </si>
  <si>
    <t>平成29年度</t>
    <rPh sb="0" eb="2">
      <t>ヘイセイ</t>
    </rPh>
    <rPh sb="4" eb="5">
      <t>ネン</t>
    </rPh>
    <rPh sb="5" eb="6">
      <t>ド</t>
    </rPh>
    <phoneticPr fontId="26"/>
  </si>
  <si>
    <t>平成30年度</t>
    <rPh sb="0" eb="2">
      <t>ヘイセイ</t>
    </rPh>
    <rPh sb="4" eb="5">
      <t>ネン</t>
    </rPh>
    <rPh sb="5" eb="6">
      <t>ド</t>
    </rPh>
    <phoneticPr fontId="26"/>
  </si>
  <si>
    <t>令和2年度</t>
    <rPh sb="0" eb="2">
      <t>レイワ</t>
    </rPh>
    <rPh sb="3" eb="5">
      <t>ネンド</t>
    </rPh>
    <phoneticPr fontId="9"/>
  </si>
  <si>
    <t>令和3年度</t>
    <rPh sb="0" eb="2">
      <t>レイワ</t>
    </rPh>
    <rPh sb="3" eb="5">
      <t>ネンド</t>
    </rPh>
    <phoneticPr fontId="9"/>
  </si>
  <si>
    <t>令和2年度</t>
    <rPh sb="0" eb="2">
      <t>レイワ</t>
    </rPh>
    <rPh sb="3" eb="4">
      <t>ネン</t>
    </rPh>
    <rPh sb="4" eb="5">
      <t>ド</t>
    </rPh>
    <phoneticPr fontId="26"/>
  </si>
  <si>
    <t>令和3年度</t>
    <rPh sb="0" eb="2">
      <t>レイワ</t>
    </rPh>
    <rPh sb="3" eb="4">
      <t>ネン</t>
    </rPh>
    <rPh sb="4" eb="5">
      <t>ド</t>
    </rPh>
    <phoneticPr fontId="26"/>
  </si>
  <si>
    <t>令和4年度</t>
    <rPh sb="0" eb="2">
      <t>レイワ</t>
    </rPh>
    <rPh sb="3" eb="4">
      <t>ネン</t>
    </rPh>
    <rPh sb="4" eb="5">
      <t>ド</t>
    </rPh>
    <phoneticPr fontId="26"/>
  </si>
  <si>
    <t>令和5年度</t>
    <rPh sb="0" eb="2">
      <t>レイワ</t>
    </rPh>
    <rPh sb="3" eb="4">
      <t>ネン</t>
    </rPh>
    <rPh sb="4" eb="5">
      <t>ド</t>
    </rPh>
    <phoneticPr fontId="26"/>
  </si>
  <si>
    <t>令和6年度</t>
    <rPh sb="0" eb="2">
      <t>レイワ</t>
    </rPh>
    <rPh sb="3" eb="4">
      <t>ネン</t>
    </rPh>
    <rPh sb="4" eb="5">
      <t>ド</t>
    </rPh>
    <phoneticPr fontId="26"/>
  </si>
  <si>
    <t>令和7年度</t>
    <rPh sb="0" eb="2">
      <t>レイワ</t>
    </rPh>
    <rPh sb="3" eb="4">
      <t>ネン</t>
    </rPh>
    <rPh sb="4" eb="5">
      <t>ド</t>
    </rPh>
    <phoneticPr fontId="26"/>
  </si>
  <si>
    <t>令和8年度</t>
    <rPh sb="0" eb="2">
      <t>レイワ</t>
    </rPh>
    <rPh sb="3" eb="4">
      <t>ネン</t>
    </rPh>
    <rPh sb="4" eb="5">
      <t>ド</t>
    </rPh>
    <phoneticPr fontId="26"/>
  </si>
  <si>
    <t>令和9年度</t>
    <rPh sb="0" eb="2">
      <t>レイワ</t>
    </rPh>
    <rPh sb="3" eb="4">
      <t>ネン</t>
    </rPh>
    <rPh sb="4" eb="5">
      <t>ド</t>
    </rPh>
    <phoneticPr fontId="26"/>
  </si>
  <si>
    <t>令和10年度</t>
    <rPh sb="0" eb="2">
      <t>レイワ</t>
    </rPh>
    <rPh sb="4" eb="5">
      <t>ネン</t>
    </rPh>
    <rPh sb="5" eb="6">
      <t>ド</t>
    </rPh>
    <phoneticPr fontId="26"/>
  </si>
  <si>
    <t>令和11年度</t>
    <rPh sb="0" eb="2">
      <t>レイワ</t>
    </rPh>
    <rPh sb="4" eb="5">
      <t>ネン</t>
    </rPh>
    <rPh sb="5" eb="6">
      <t>ド</t>
    </rPh>
    <phoneticPr fontId="26"/>
  </si>
  <si>
    <t>令和12年度</t>
    <rPh sb="0" eb="2">
      <t>レイワ</t>
    </rPh>
    <rPh sb="4" eb="5">
      <t>ネン</t>
    </rPh>
    <rPh sb="5" eb="6">
      <t>ド</t>
    </rPh>
    <phoneticPr fontId="26"/>
  </si>
  <si>
    <t>令和13年度</t>
    <rPh sb="0" eb="2">
      <t>レイワ</t>
    </rPh>
    <rPh sb="4" eb="5">
      <t>ネン</t>
    </rPh>
    <rPh sb="5" eb="6">
      <t>ド</t>
    </rPh>
    <phoneticPr fontId="26"/>
  </si>
  <si>
    <t>令和14年度</t>
    <rPh sb="0" eb="2">
      <t>レイワ</t>
    </rPh>
    <rPh sb="4" eb="5">
      <t>ネン</t>
    </rPh>
    <rPh sb="5" eb="6">
      <t>ド</t>
    </rPh>
    <phoneticPr fontId="26"/>
  </si>
  <si>
    <t>令和15年度</t>
    <rPh sb="0" eb="2">
      <t>レイワ</t>
    </rPh>
    <rPh sb="4" eb="5">
      <t>ネン</t>
    </rPh>
    <rPh sb="5" eb="6">
      <t>ド</t>
    </rPh>
    <phoneticPr fontId="26"/>
  </si>
  <si>
    <t>令和16年度</t>
    <rPh sb="0" eb="2">
      <t>レイワ</t>
    </rPh>
    <rPh sb="4" eb="5">
      <t>ネン</t>
    </rPh>
    <rPh sb="5" eb="6">
      <t>ド</t>
    </rPh>
    <phoneticPr fontId="26"/>
  </si>
  <si>
    <t>令和17年度</t>
    <rPh sb="0" eb="2">
      <t>レイワ</t>
    </rPh>
    <rPh sb="4" eb="5">
      <t>ネン</t>
    </rPh>
    <rPh sb="5" eb="6">
      <t>ド</t>
    </rPh>
    <phoneticPr fontId="26"/>
  </si>
  <si>
    <t>令和18年度</t>
    <rPh sb="0" eb="2">
      <t>レイワ</t>
    </rPh>
    <rPh sb="4" eb="5">
      <t>ネン</t>
    </rPh>
    <rPh sb="5" eb="6">
      <t>ド</t>
    </rPh>
    <phoneticPr fontId="26"/>
  </si>
  <si>
    <t>令和19年度</t>
    <rPh sb="0" eb="2">
      <t>レイワ</t>
    </rPh>
    <rPh sb="4" eb="5">
      <t>ネン</t>
    </rPh>
    <rPh sb="5" eb="6">
      <t>ド</t>
    </rPh>
    <phoneticPr fontId="26"/>
  </si>
  <si>
    <t>令和20年度</t>
    <rPh sb="0" eb="2">
      <t>レイワ</t>
    </rPh>
    <rPh sb="4" eb="5">
      <t>ネン</t>
    </rPh>
    <rPh sb="5" eb="6">
      <t>ド</t>
    </rPh>
    <phoneticPr fontId="26"/>
  </si>
  <si>
    <t>令和21年度</t>
    <rPh sb="0" eb="2">
      <t>レイワ</t>
    </rPh>
    <rPh sb="4" eb="5">
      <t>ネン</t>
    </rPh>
    <rPh sb="5" eb="6">
      <t>ド</t>
    </rPh>
    <phoneticPr fontId="26"/>
  </si>
  <si>
    <t>令和22年度</t>
    <rPh sb="0" eb="2">
      <t>レイワ</t>
    </rPh>
    <rPh sb="4" eb="5">
      <t>ネン</t>
    </rPh>
    <rPh sb="5" eb="6">
      <t>ド</t>
    </rPh>
    <phoneticPr fontId="26"/>
  </si>
  <si>
    <t>令和23年度</t>
    <rPh sb="0" eb="2">
      <t>レイワ</t>
    </rPh>
    <rPh sb="4" eb="5">
      <t>ネン</t>
    </rPh>
    <rPh sb="5" eb="6">
      <t>ド</t>
    </rPh>
    <phoneticPr fontId="26"/>
  </si>
  <si>
    <t>令和24年度</t>
    <rPh sb="0" eb="2">
      <t>レイワ</t>
    </rPh>
    <rPh sb="4" eb="5">
      <t>ネン</t>
    </rPh>
    <rPh sb="5" eb="6">
      <t>ド</t>
    </rPh>
    <phoneticPr fontId="26"/>
  </si>
  <si>
    <t>令和25年度</t>
    <rPh sb="0" eb="2">
      <t>レイワ</t>
    </rPh>
    <rPh sb="4" eb="5">
      <t>ネン</t>
    </rPh>
    <rPh sb="5" eb="6">
      <t>ド</t>
    </rPh>
    <phoneticPr fontId="26"/>
  </si>
  <si>
    <t>令和26年度</t>
    <rPh sb="0" eb="2">
      <t>レイワ</t>
    </rPh>
    <rPh sb="4" eb="5">
      <t>ネン</t>
    </rPh>
    <rPh sb="5" eb="6">
      <t>ド</t>
    </rPh>
    <phoneticPr fontId="26"/>
  </si>
  <si>
    <t>令和27年度</t>
    <rPh sb="0" eb="2">
      <t>レイワ</t>
    </rPh>
    <rPh sb="4" eb="5">
      <t>ネン</t>
    </rPh>
    <rPh sb="5" eb="6">
      <t>ド</t>
    </rPh>
    <phoneticPr fontId="26"/>
  </si>
  <si>
    <t>令和28年度</t>
    <rPh sb="0" eb="2">
      <t>レイワ</t>
    </rPh>
    <rPh sb="4" eb="5">
      <t>ネン</t>
    </rPh>
    <rPh sb="5" eb="6">
      <t>ド</t>
    </rPh>
    <phoneticPr fontId="26"/>
  </si>
  <si>
    <t>令和29年度</t>
    <rPh sb="0" eb="2">
      <t>レイワ</t>
    </rPh>
    <rPh sb="4" eb="5">
      <t>ネン</t>
    </rPh>
    <rPh sb="5" eb="6">
      <t>ド</t>
    </rPh>
    <phoneticPr fontId="26"/>
  </si>
  <si>
    <t>令和30年度以降</t>
    <rPh sb="0" eb="2">
      <t>レイワ</t>
    </rPh>
    <rPh sb="4" eb="5">
      <t>ネン</t>
    </rPh>
    <rPh sb="5" eb="6">
      <t>ド</t>
    </rPh>
    <rPh sb="6" eb="8">
      <t>イコウ</t>
    </rPh>
    <phoneticPr fontId="26"/>
  </si>
  <si>
    <t>令和4年度</t>
    <rPh sb="0" eb="2">
      <t>レイワ</t>
    </rPh>
    <rPh sb="3" eb="5">
      <t>ネンド</t>
    </rPh>
    <phoneticPr fontId="9"/>
  </si>
  <si>
    <t>4年度
活動見込</t>
    <rPh sb="4" eb="6">
      <t>カツドウ</t>
    </rPh>
    <rPh sb="6" eb="8">
      <t>ミコ</t>
    </rPh>
    <phoneticPr fontId="9"/>
  </si>
  <si>
    <t>3年度活動見込</t>
    <rPh sb="3" eb="5">
      <t>カツドウ</t>
    </rPh>
    <rPh sb="5" eb="7">
      <t>ミコ</t>
    </rPh>
    <phoneticPr fontId="9"/>
  </si>
  <si>
    <t>令和元年度</t>
    <rPh sb="0" eb="2">
      <t>レイワ</t>
    </rPh>
    <rPh sb="2" eb="4">
      <t>ガンネン</t>
    </rPh>
    <rPh sb="4" eb="5">
      <t>ド</t>
    </rPh>
    <phoneticPr fontId="9"/>
  </si>
  <si>
    <t>開始年度西暦</t>
    <rPh sb="0" eb="2">
      <t>カイシ</t>
    </rPh>
    <rPh sb="2" eb="4">
      <t>ネンド</t>
    </rPh>
    <rPh sb="4" eb="6">
      <t>セイレキ</t>
    </rPh>
    <phoneticPr fontId="9"/>
  </si>
  <si>
    <t>終了（予定）年度西暦</t>
    <rPh sb="0" eb="2">
      <t>シュウリョウ</t>
    </rPh>
    <rPh sb="3" eb="5">
      <t>ヨテイ</t>
    </rPh>
    <rPh sb="6" eb="8">
      <t>ネンド</t>
    </rPh>
    <rPh sb="8" eb="10">
      <t>セイレキ</t>
    </rPh>
    <phoneticPr fontId="9"/>
  </si>
  <si>
    <t>1926年度以前</t>
    <rPh sb="4" eb="6">
      <t>ネンド</t>
    </rPh>
    <rPh sb="5" eb="6">
      <t>ド</t>
    </rPh>
    <rPh sb="6" eb="8">
      <t>イゼン</t>
    </rPh>
    <phoneticPr fontId="26"/>
  </si>
  <si>
    <t>1927年度</t>
    <rPh sb="4" eb="6">
      <t>ネンド</t>
    </rPh>
    <rPh sb="5" eb="6">
      <t>ド</t>
    </rPh>
    <phoneticPr fontId="26"/>
  </si>
  <si>
    <t>1928年度</t>
    <rPh sb="4" eb="6">
      <t>ネンド</t>
    </rPh>
    <rPh sb="5" eb="6">
      <t>ド</t>
    </rPh>
    <phoneticPr fontId="26"/>
  </si>
  <si>
    <t>1929年度</t>
    <rPh sb="4" eb="6">
      <t>ネンド</t>
    </rPh>
    <rPh sb="5" eb="6">
      <t>ド</t>
    </rPh>
    <phoneticPr fontId="26"/>
  </si>
  <si>
    <t>1930年度</t>
    <rPh sb="4" eb="6">
      <t>ネンド</t>
    </rPh>
    <rPh sb="5" eb="6">
      <t>ド</t>
    </rPh>
    <phoneticPr fontId="26"/>
  </si>
  <si>
    <t>1931年度</t>
    <rPh sb="4" eb="6">
      <t>ネンド</t>
    </rPh>
    <rPh sb="5" eb="6">
      <t>ド</t>
    </rPh>
    <phoneticPr fontId="26"/>
  </si>
  <si>
    <t>1932年度</t>
    <rPh sb="4" eb="6">
      <t>ネンド</t>
    </rPh>
    <rPh sb="5" eb="6">
      <t>ド</t>
    </rPh>
    <phoneticPr fontId="26"/>
  </si>
  <si>
    <t>1933年度</t>
    <rPh sb="4" eb="6">
      <t>ネンド</t>
    </rPh>
    <rPh sb="5" eb="6">
      <t>ド</t>
    </rPh>
    <phoneticPr fontId="26"/>
  </si>
  <si>
    <t>1934年度</t>
    <rPh sb="4" eb="6">
      <t>ネンド</t>
    </rPh>
    <rPh sb="5" eb="6">
      <t>ド</t>
    </rPh>
    <phoneticPr fontId="26"/>
  </si>
  <si>
    <t>1935年度</t>
    <rPh sb="4" eb="6">
      <t>ネンド</t>
    </rPh>
    <rPh sb="5" eb="6">
      <t>ド</t>
    </rPh>
    <phoneticPr fontId="26"/>
  </si>
  <si>
    <t>1936年度</t>
    <rPh sb="4" eb="6">
      <t>ネンド</t>
    </rPh>
    <rPh sb="5" eb="6">
      <t>ド</t>
    </rPh>
    <phoneticPr fontId="26"/>
  </si>
  <si>
    <t>1937年度</t>
    <rPh sb="4" eb="6">
      <t>ネンド</t>
    </rPh>
    <rPh sb="5" eb="6">
      <t>ド</t>
    </rPh>
    <phoneticPr fontId="26"/>
  </si>
  <si>
    <t>1938年度</t>
    <rPh sb="4" eb="6">
      <t>ネンド</t>
    </rPh>
    <rPh sb="5" eb="6">
      <t>ド</t>
    </rPh>
    <phoneticPr fontId="26"/>
  </si>
  <si>
    <t>1939年度</t>
    <rPh sb="4" eb="6">
      <t>ネンド</t>
    </rPh>
    <rPh sb="5" eb="6">
      <t>ド</t>
    </rPh>
    <phoneticPr fontId="26"/>
  </si>
  <si>
    <t>1940年度</t>
    <rPh sb="4" eb="6">
      <t>ネンド</t>
    </rPh>
    <rPh sb="5" eb="6">
      <t>ド</t>
    </rPh>
    <phoneticPr fontId="26"/>
  </si>
  <si>
    <t>1941年度</t>
    <rPh sb="4" eb="6">
      <t>ネンド</t>
    </rPh>
    <rPh sb="5" eb="6">
      <t>ド</t>
    </rPh>
    <phoneticPr fontId="26"/>
  </si>
  <si>
    <t>1942年度</t>
    <rPh sb="4" eb="6">
      <t>ネンド</t>
    </rPh>
    <rPh sb="5" eb="6">
      <t>ド</t>
    </rPh>
    <phoneticPr fontId="26"/>
  </si>
  <si>
    <t>1943年度</t>
    <rPh sb="4" eb="6">
      <t>ネンド</t>
    </rPh>
    <rPh sb="5" eb="6">
      <t>ド</t>
    </rPh>
    <phoneticPr fontId="26"/>
  </si>
  <si>
    <t>1944年度</t>
    <rPh sb="4" eb="6">
      <t>ネンド</t>
    </rPh>
    <rPh sb="5" eb="6">
      <t>ド</t>
    </rPh>
    <phoneticPr fontId="26"/>
  </si>
  <si>
    <t>1945年度</t>
    <rPh sb="4" eb="6">
      <t>ネンド</t>
    </rPh>
    <rPh sb="5" eb="6">
      <t>ド</t>
    </rPh>
    <phoneticPr fontId="26"/>
  </si>
  <si>
    <t>1946年度</t>
    <rPh sb="4" eb="6">
      <t>ネンド</t>
    </rPh>
    <rPh sb="5" eb="6">
      <t>ド</t>
    </rPh>
    <phoneticPr fontId="26"/>
  </si>
  <si>
    <t>1947年度</t>
    <rPh sb="4" eb="6">
      <t>ネンド</t>
    </rPh>
    <rPh sb="5" eb="6">
      <t>ド</t>
    </rPh>
    <phoneticPr fontId="26"/>
  </si>
  <si>
    <t>1948年度</t>
    <rPh sb="4" eb="6">
      <t>ネンド</t>
    </rPh>
    <rPh sb="5" eb="6">
      <t>ド</t>
    </rPh>
    <phoneticPr fontId="26"/>
  </si>
  <si>
    <t>1949年度</t>
    <rPh sb="4" eb="6">
      <t>ネンド</t>
    </rPh>
    <rPh sb="5" eb="6">
      <t>ド</t>
    </rPh>
    <phoneticPr fontId="26"/>
  </si>
  <si>
    <t>1950年度</t>
    <rPh sb="4" eb="6">
      <t>ネンド</t>
    </rPh>
    <rPh sb="5" eb="6">
      <t>ド</t>
    </rPh>
    <phoneticPr fontId="26"/>
  </si>
  <si>
    <t>1951年度</t>
    <rPh sb="4" eb="6">
      <t>ネンド</t>
    </rPh>
    <rPh sb="5" eb="6">
      <t>ド</t>
    </rPh>
    <phoneticPr fontId="26"/>
  </si>
  <si>
    <t>1952年度</t>
    <rPh sb="4" eb="6">
      <t>ネンド</t>
    </rPh>
    <rPh sb="5" eb="6">
      <t>ド</t>
    </rPh>
    <phoneticPr fontId="26"/>
  </si>
  <si>
    <t>1953年度</t>
    <rPh sb="4" eb="6">
      <t>ネンド</t>
    </rPh>
    <rPh sb="5" eb="6">
      <t>ド</t>
    </rPh>
    <phoneticPr fontId="26"/>
  </si>
  <si>
    <t>1954年度</t>
    <rPh sb="4" eb="6">
      <t>ネンド</t>
    </rPh>
    <rPh sb="5" eb="6">
      <t>ド</t>
    </rPh>
    <phoneticPr fontId="26"/>
  </si>
  <si>
    <t>1955年度</t>
    <rPh sb="4" eb="6">
      <t>ネンド</t>
    </rPh>
    <rPh sb="5" eb="6">
      <t>ド</t>
    </rPh>
    <phoneticPr fontId="26"/>
  </si>
  <si>
    <t>1956年度</t>
    <rPh sb="4" eb="6">
      <t>ネンド</t>
    </rPh>
    <rPh sb="5" eb="6">
      <t>ド</t>
    </rPh>
    <phoneticPr fontId="26"/>
  </si>
  <si>
    <t>1957年度</t>
    <rPh sb="4" eb="6">
      <t>ネンド</t>
    </rPh>
    <rPh sb="5" eb="6">
      <t>ド</t>
    </rPh>
    <phoneticPr fontId="26"/>
  </si>
  <si>
    <t>1958年度</t>
    <rPh sb="4" eb="6">
      <t>ネンド</t>
    </rPh>
    <rPh sb="5" eb="6">
      <t>ド</t>
    </rPh>
    <phoneticPr fontId="26"/>
  </si>
  <si>
    <t>1959年度</t>
    <rPh sb="4" eb="6">
      <t>ネンド</t>
    </rPh>
    <rPh sb="5" eb="6">
      <t>ド</t>
    </rPh>
    <phoneticPr fontId="26"/>
  </si>
  <si>
    <t>1960年度</t>
    <rPh sb="4" eb="6">
      <t>ネンド</t>
    </rPh>
    <rPh sb="5" eb="6">
      <t>ド</t>
    </rPh>
    <phoneticPr fontId="26"/>
  </si>
  <si>
    <t>1961年度</t>
    <rPh sb="4" eb="6">
      <t>ネンド</t>
    </rPh>
    <rPh sb="5" eb="6">
      <t>ド</t>
    </rPh>
    <phoneticPr fontId="26"/>
  </si>
  <si>
    <t>1962年度</t>
    <rPh sb="4" eb="6">
      <t>ネンド</t>
    </rPh>
    <rPh sb="5" eb="6">
      <t>ド</t>
    </rPh>
    <phoneticPr fontId="26"/>
  </si>
  <si>
    <t>1963年度</t>
    <rPh sb="4" eb="6">
      <t>ネンド</t>
    </rPh>
    <rPh sb="5" eb="6">
      <t>ド</t>
    </rPh>
    <phoneticPr fontId="26"/>
  </si>
  <si>
    <t>1964年度</t>
    <rPh sb="4" eb="6">
      <t>ネンド</t>
    </rPh>
    <rPh sb="5" eb="6">
      <t>ド</t>
    </rPh>
    <phoneticPr fontId="26"/>
  </si>
  <si>
    <t>1965年度</t>
    <rPh sb="4" eb="6">
      <t>ネンド</t>
    </rPh>
    <rPh sb="5" eb="6">
      <t>ド</t>
    </rPh>
    <phoneticPr fontId="26"/>
  </si>
  <si>
    <t>1966年度</t>
    <rPh sb="4" eb="6">
      <t>ネンド</t>
    </rPh>
    <rPh sb="5" eb="6">
      <t>ド</t>
    </rPh>
    <phoneticPr fontId="26"/>
  </si>
  <si>
    <t>1967年度</t>
    <rPh sb="4" eb="6">
      <t>ネンド</t>
    </rPh>
    <rPh sb="5" eb="6">
      <t>ド</t>
    </rPh>
    <phoneticPr fontId="26"/>
  </si>
  <si>
    <t>1968年度</t>
    <rPh sb="4" eb="6">
      <t>ネンド</t>
    </rPh>
    <rPh sb="5" eb="6">
      <t>ド</t>
    </rPh>
    <phoneticPr fontId="26"/>
  </si>
  <si>
    <t>1969年度</t>
    <rPh sb="4" eb="6">
      <t>ネンド</t>
    </rPh>
    <rPh sb="5" eb="6">
      <t>ド</t>
    </rPh>
    <phoneticPr fontId="26"/>
  </si>
  <si>
    <t>1970年度</t>
    <rPh sb="4" eb="6">
      <t>ネンド</t>
    </rPh>
    <rPh sb="5" eb="6">
      <t>ド</t>
    </rPh>
    <phoneticPr fontId="26"/>
  </si>
  <si>
    <t>1971年度</t>
    <rPh sb="4" eb="6">
      <t>ネンド</t>
    </rPh>
    <rPh sb="5" eb="6">
      <t>ド</t>
    </rPh>
    <phoneticPr fontId="26"/>
  </si>
  <si>
    <t>1972年度</t>
    <rPh sb="4" eb="6">
      <t>ネンド</t>
    </rPh>
    <rPh sb="5" eb="6">
      <t>ド</t>
    </rPh>
    <phoneticPr fontId="26"/>
  </si>
  <si>
    <t>1973年度</t>
    <rPh sb="4" eb="6">
      <t>ネンド</t>
    </rPh>
    <rPh sb="5" eb="6">
      <t>ド</t>
    </rPh>
    <phoneticPr fontId="26"/>
  </si>
  <si>
    <t>1974年度</t>
    <rPh sb="4" eb="6">
      <t>ネンド</t>
    </rPh>
    <rPh sb="5" eb="6">
      <t>ド</t>
    </rPh>
    <phoneticPr fontId="26"/>
  </si>
  <si>
    <t>1975年度</t>
    <rPh sb="4" eb="6">
      <t>ネンド</t>
    </rPh>
    <rPh sb="5" eb="6">
      <t>ド</t>
    </rPh>
    <phoneticPr fontId="26"/>
  </si>
  <si>
    <t>1976年度</t>
    <rPh sb="4" eb="6">
      <t>ネンド</t>
    </rPh>
    <rPh sb="5" eb="6">
      <t>ド</t>
    </rPh>
    <phoneticPr fontId="26"/>
  </si>
  <si>
    <t>1977年度</t>
    <rPh sb="4" eb="6">
      <t>ネンド</t>
    </rPh>
    <rPh sb="5" eb="6">
      <t>ド</t>
    </rPh>
    <phoneticPr fontId="26"/>
  </si>
  <si>
    <t>1978年度</t>
    <rPh sb="4" eb="6">
      <t>ネンド</t>
    </rPh>
    <rPh sb="5" eb="6">
      <t>ド</t>
    </rPh>
    <phoneticPr fontId="26"/>
  </si>
  <si>
    <t>1979年度</t>
    <rPh sb="4" eb="6">
      <t>ネンド</t>
    </rPh>
    <rPh sb="5" eb="6">
      <t>ド</t>
    </rPh>
    <phoneticPr fontId="26"/>
  </si>
  <si>
    <t>1980年度</t>
    <rPh sb="4" eb="6">
      <t>ネンド</t>
    </rPh>
    <rPh sb="5" eb="6">
      <t>ド</t>
    </rPh>
    <phoneticPr fontId="26"/>
  </si>
  <si>
    <t>1981年度</t>
    <rPh sb="4" eb="6">
      <t>ネンド</t>
    </rPh>
    <rPh sb="5" eb="6">
      <t>ド</t>
    </rPh>
    <phoneticPr fontId="26"/>
  </si>
  <si>
    <t>1982年度</t>
    <rPh sb="4" eb="6">
      <t>ネンド</t>
    </rPh>
    <rPh sb="5" eb="6">
      <t>ド</t>
    </rPh>
    <phoneticPr fontId="26"/>
  </si>
  <si>
    <t>1983年度</t>
    <rPh sb="4" eb="6">
      <t>ネンド</t>
    </rPh>
    <rPh sb="5" eb="6">
      <t>ド</t>
    </rPh>
    <phoneticPr fontId="26"/>
  </si>
  <si>
    <t>1984年度</t>
    <rPh sb="4" eb="6">
      <t>ネンド</t>
    </rPh>
    <rPh sb="5" eb="6">
      <t>ド</t>
    </rPh>
    <phoneticPr fontId="26"/>
  </si>
  <si>
    <t>1985年度</t>
    <rPh sb="4" eb="6">
      <t>ネンド</t>
    </rPh>
    <rPh sb="5" eb="6">
      <t>ド</t>
    </rPh>
    <phoneticPr fontId="26"/>
  </si>
  <si>
    <t>1986年度</t>
    <rPh sb="4" eb="6">
      <t>ネンド</t>
    </rPh>
    <rPh sb="5" eb="6">
      <t>ド</t>
    </rPh>
    <phoneticPr fontId="26"/>
  </si>
  <si>
    <t>1987年度</t>
    <rPh sb="4" eb="6">
      <t>ネンド</t>
    </rPh>
    <rPh sb="5" eb="6">
      <t>ド</t>
    </rPh>
    <phoneticPr fontId="26"/>
  </si>
  <si>
    <t>1988年度</t>
    <rPh sb="4" eb="6">
      <t>ネンド</t>
    </rPh>
    <rPh sb="5" eb="6">
      <t>ド</t>
    </rPh>
    <phoneticPr fontId="26"/>
  </si>
  <si>
    <t>1989年度</t>
    <rPh sb="4" eb="6">
      <t>ネンド</t>
    </rPh>
    <rPh sb="5" eb="6">
      <t>ド</t>
    </rPh>
    <phoneticPr fontId="26"/>
  </si>
  <si>
    <t>1990年度</t>
    <rPh sb="4" eb="6">
      <t>ネンド</t>
    </rPh>
    <rPh sb="5" eb="6">
      <t>ド</t>
    </rPh>
    <phoneticPr fontId="26"/>
  </si>
  <si>
    <t>1991年度</t>
    <rPh sb="4" eb="6">
      <t>ネンド</t>
    </rPh>
    <rPh sb="5" eb="6">
      <t>ド</t>
    </rPh>
    <phoneticPr fontId="26"/>
  </si>
  <si>
    <t>1992年度</t>
    <rPh sb="4" eb="6">
      <t>ネンド</t>
    </rPh>
    <rPh sb="5" eb="6">
      <t>ド</t>
    </rPh>
    <phoneticPr fontId="26"/>
  </si>
  <si>
    <t>1993年度</t>
    <rPh sb="4" eb="6">
      <t>ネンド</t>
    </rPh>
    <rPh sb="5" eb="6">
      <t>ド</t>
    </rPh>
    <phoneticPr fontId="26"/>
  </si>
  <si>
    <t>1994年度</t>
    <rPh sb="4" eb="6">
      <t>ネンド</t>
    </rPh>
    <rPh sb="5" eb="6">
      <t>ド</t>
    </rPh>
    <phoneticPr fontId="26"/>
  </si>
  <si>
    <t>1995年度</t>
    <rPh sb="4" eb="6">
      <t>ネンド</t>
    </rPh>
    <rPh sb="5" eb="6">
      <t>ド</t>
    </rPh>
    <phoneticPr fontId="26"/>
  </si>
  <si>
    <t>1996年度</t>
    <rPh sb="4" eb="6">
      <t>ネンド</t>
    </rPh>
    <rPh sb="5" eb="6">
      <t>ド</t>
    </rPh>
    <phoneticPr fontId="26"/>
  </si>
  <si>
    <t>1997年度</t>
    <rPh sb="4" eb="6">
      <t>ネンド</t>
    </rPh>
    <rPh sb="5" eb="6">
      <t>ド</t>
    </rPh>
    <phoneticPr fontId="26"/>
  </si>
  <si>
    <t>1998年度</t>
    <rPh sb="4" eb="6">
      <t>ネンド</t>
    </rPh>
    <rPh sb="5" eb="6">
      <t>ド</t>
    </rPh>
    <phoneticPr fontId="26"/>
  </si>
  <si>
    <t>1999年度</t>
    <rPh sb="4" eb="6">
      <t>ネンド</t>
    </rPh>
    <rPh sb="5" eb="6">
      <t>ド</t>
    </rPh>
    <phoneticPr fontId="26"/>
  </si>
  <si>
    <t>2000年度</t>
    <rPh sb="4" eb="6">
      <t>ネンド</t>
    </rPh>
    <rPh sb="5" eb="6">
      <t>ド</t>
    </rPh>
    <phoneticPr fontId="26"/>
  </si>
  <si>
    <t>2001年度</t>
    <rPh sb="4" eb="6">
      <t>ネンド</t>
    </rPh>
    <rPh sb="5" eb="6">
      <t>ド</t>
    </rPh>
    <phoneticPr fontId="26"/>
  </si>
  <si>
    <t>2002年度</t>
    <rPh sb="4" eb="6">
      <t>ネンド</t>
    </rPh>
    <rPh sb="5" eb="6">
      <t>ド</t>
    </rPh>
    <phoneticPr fontId="26"/>
  </si>
  <si>
    <t>2003年度</t>
    <rPh sb="4" eb="6">
      <t>ネンド</t>
    </rPh>
    <rPh sb="5" eb="6">
      <t>ド</t>
    </rPh>
    <phoneticPr fontId="26"/>
  </si>
  <si>
    <t>2004年度</t>
    <rPh sb="4" eb="6">
      <t>ネンド</t>
    </rPh>
    <rPh sb="5" eb="6">
      <t>ド</t>
    </rPh>
    <phoneticPr fontId="26"/>
  </si>
  <si>
    <t>2005年度</t>
    <rPh sb="4" eb="6">
      <t>ネンド</t>
    </rPh>
    <rPh sb="5" eb="6">
      <t>ド</t>
    </rPh>
    <phoneticPr fontId="26"/>
  </si>
  <si>
    <t>2006年度</t>
    <rPh sb="4" eb="6">
      <t>ネンド</t>
    </rPh>
    <rPh sb="5" eb="6">
      <t>ド</t>
    </rPh>
    <phoneticPr fontId="26"/>
  </si>
  <si>
    <t>2007年度</t>
    <rPh sb="4" eb="6">
      <t>ネンド</t>
    </rPh>
    <rPh sb="5" eb="6">
      <t>ド</t>
    </rPh>
    <phoneticPr fontId="26"/>
  </si>
  <si>
    <t>2008年度</t>
    <rPh sb="4" eb="6">
      <t>ネンド</t>
    </rPh>
    <rPh sb="5" eb="6">
      <t>ド</t>
    </rPh>
    <phoneticPr fontId="26"/>
  </si>
  <si>
    <t>2009年度</t>
    <rPh sb="4" eb="6">
      <t>ネンド</t>
    </rPh>
    <rPh sb="5" eb="6">
      <t>ド</t>
    </rPh>
    <phoneticPr fontId="26"/>
  </si>
  <si>
    <t>2010年度</t>
    <rPh sb="4" eb="6">
      <t>ネンド</t>
    </rPh>
    <rPh sb="5" eb="6">
      <t>ド</t>
    </rPh>
    <phoneticPr fontId="26"/>
  </si>
  <si>
    <t>2011年度</t>
    <rPh sb="4" eb="6">
      <t>ネンド</t>
    </rPh>
    <rPh sb="5" eb="6">
      <t>ド</t>
    </rPh>
    <phoneticPr fontId="26"/>
  </si>
  <si>
    <t>2012年度</t>
    <rPh sb="4" eb="6">
      <t>ネンド</t>
    </rPh>
    <rPh sb="5" eb="6">
      <t>ド</t>
    </rPh>
    <phoneticPr fontId="26"/>
  </si>
  <si>
    <t>2013年度</t>
    <rPh sb="4" eb="6">
      <t>ネンド</t>
    </rPh>
    <rPh sb="5" eb="6">
      <t>ド</t>
    </rPh>
    <phoneticPr fontId="26"/>
  </si>
  <si>
    <t>2014年度</t>
    <rPh sb="4" eb="6">
      <t>ネンド</t>
    </rPh>
    <rPh sb="5" eb="6">
      <t>ド</t>
    </rPh>
    <phoneticPr fontId="26"/>
  </si>
  <si>
    <t>2015年度</t>
    <rPh sb="4" eb="6">
      <t>ネンド</t>
    </rPh>
    <rPh sb="5" eb="6">
      <t>ド</t>
    </rPh>
    <phoneticPr fontId="26"/>
  </si>
  <si>
    <t>2016年度</t>
    <rPh sb="4" eb="6">
      <t>ネンド</t>
    </rPh>
    <rPh sb="5" eb="6">
      <t>ド</t>
    </rPh>
    <phoneticPr fontId="26"/>
  </si>
  <si>
    <t>2017年度</t>
    <rPh sb="4" eb="6">
      <t>ネンド</t>
    </rPh>
    <rPh sb="5" eb="6">
      <t>ド</t>
    </rPh>
    <phoneticPr fontId="26"/>
  </si>
  <si>
    <t>2018年度</t>
    <rPh sb="4" eb="6">
      <t>ネンド</t>
    </rPh>
    <rPh sb="5" eb="6">
      <t>ド</t>
    </rPh>
    <phoneticPr fontId="26"/>
  </si>
  <si>
    <t>2019年度</t>
    <rPh sb="4" eb="6">
      <t>ネンド</t>
    </rPh>
    <rPh sb="5" eb="6">
      <t>ド</t>
    </rPh>
    <phoneticPr fontId="26"/>
  </si>
  <si>
    <t>2020年度</t>
    <rPh sb="4" eb="6">
      <t>ネンド</t>
    </rPh>
    <rPh sb="5" eb="6">
      <t>ド</t>
    </rPh>
    <phoneticPr fontId="26"/>
  </si>
  <si>
    <t>2021年度</t>
    <rPh sb="4" eb="6">
      <t>ネンド</t>
    </rPh>
    <rPh sb="5" eb="6">
      <t>ド</t>
    </rPh>
    <phoneticPr fontId="26"/>
  </si>
  <si>
    <t>2022年度</t>
    <rPh sb="4" eb="6">
      <t>ネンド</t>
    </rPh>
    <rPh sb="5" eb="6">
      <t>ド</t>
    </rPh>
    <phoneticPr fontId="26"/>
  </si>
  <si>
    <t>2023年度</t>
    <rPh sb="4" eb="6">
      <t>ネンド</t>
    </rPh>
    <rPh sb="5" eb="6">
      <t>ド</t>
    </rPh>
    <phoneticPr fontId="26"/>
  </si>
  <si>
    <t>2024年度</t>
    <rPh sb="4" eb="6">
      <t>ネンド</t>
    </rPh>
    <rPh sb="5" eb="6">
      <t>ド</t>
    </rPh>
    <phoneticPr fontId="26"/>
  </si>
  <si>
    <t>2025年度</t>
    <rPh sb="4" eb="6">
      <t>ネンド</t>
    </rPh>
    <rPh sb="5" eb="6">
      <t>ド</t>
    </rPh>
    <phoneticPr fontId="26"/>
  </si>
  <si>
    <t>2026年度</t>
    <rPh sb="4" eb="6">
      <t>ネンド</t>
    </rPh>
    <rPh sb="5" eb="6">
      <t>ド</t>
    </rPh>
    <phoneticPr fontId="26"/>
  </si>
  <si>
    <t>2027年度</t>
    <rPh sb="4" eb="6">
      <t>ネンド</t>
    </rPh>
    <rPh sb="5" eb="6">
      <t>ド</t>
    </rPh>
    <phoneticPr fontId="26"/>
  </si>
  <si>
    <t>2028年度</t>
    <rPh sb="4" eb="6">
      <t>ネンド</t>
    </rPh>
    <rPh sb="5" eb="6">
      <t>ド</t>
    </rPh>
    <phoneticPr fontId="26"/>
  </si>
  <si>
    <t>2029年度</t>
    <rPh sb="4" eb="6">
      <t>ネンド</t>
    </rPh>
    <rPh sb="5" eb="6">
      <t>ド</t>
    </rPh>
    <phoneticPr fontId="26"/>
  </si>
  <si>
    <t>2030年度</t>
    <rPh sb="4" eb="6">
      <t>ネンド</t>
    </rPh>
    <rPh sb="5" eb="6">
      <t>ド</t>
    </rPh>
    <phoneticPr fontId="26"/>
  </si>
  <si>
    <t>2031年度</t>
    <rPh sb="4" eb="6">
      <t>ネンド</t>
    </rPh>
    <rPh sb="5" eb="6">
      <t>ド</t>
    </rPh>
    <phoneticPr fontId="26"/>
  </si>
  <si>
    <t>2032年度</t>
    <rPh sb="4" eb="6">
      <t>ネンド</t>
    </rPh>
    <rPh sb="5" eb="6">
      <t>ド</t>
    </rPh>
    <phoneticPr fontId="26"/>
  </si>
  <si>
    <t>2033年度</t>
    <rPh sb="4" eb="6">
      <t>ネンド</t>
    </rPh>
    <rPh sb="5" eb="6">
      <t>ド</t>
    </rPh>
    <phoneticPr fontId="26"/>
  </si>
  <si>
    <t>2034年度</t>
    <rPh sb="4" eb="6">
      <t>ネンド</t>
    </rPh>
    <rPh sb="5" eb="6">
      <t>ド</t>
    </rPh>
    <phoneticPr fontId="26"/>
  </si>
  <si>
    <t>2035年度</t>
    <rPh sb="4" eb="6">
      <t>ネンド</t>
    </rPh>
    <rPh sb="5" eb="6">
      <t>ド</t>
    </rPh>
    <phoneticPr fontId="26"/>
  </si>
  <si>
    <t>2036年度</t>
    <rPh sb="4" eb="6">
      <t>ネンド</t>
    </rPh>
    <rPh sb="5" eb="6">
      <t>ド</t>
    </rPh>
    <phoneticPr fontId="26"/>
  </si>
  <si>
    <t>2037年度</t>
    <rPh sb="4" eb="6">
      <t>ネンド</t>
    </rPh>
    <rPh sb="5" eb="6">
      <t>ド</t>
    </rPh>
    <phoneticPr fontId="26"/>
  </si>
  <si>
    <t>2038年度</t>
    <rPh sb="4" eb="6">
      <t>ネンド</t>
    </rPh>
    <rPh sb="5" eb="6">
      <t>ド</t>
    </rPh>
    <phoneticPr fontId="26"/>
  </si>
  <si>
    <t>2039年度</t>
    <rPh sb="4" eb="6">
      <t>ネンド</t>
    </rPh>
    <rPh sb="5" eb="6">
      <t>ド</t>
    </rPh>
    <phoneticPr fontId="26"/>
  </si>
  <si>
    <t>2040年度</t>
    <rPh sb="4" eb="6">
      <t>ネンド</t>
    </rPh>
    <rPh sb="5" eb="6">
      <t>ド</t>
    </rPh>
    <phoneticPr fontId="26"/>
  </si>
  <si>
    <t>2041年度</t>
    <rPh sb="4" eb="6">
      <t>ネンド</t>
    </rPh>
    <rPh sb="5" eb="6">
      <t>ド</t>
    </rPh>
    <phoneticPr fontId="26"/>
  </si>
  <si>
    <t>2042年度</t>
    <rPh sb="4" eb="6">
      <t>ネンド</t>
    </rPh>
    <rPh sb="5" eb="6">
      <t>ド</t>
    </rPh>
    <phoneticPr fontId="26"/>
  </si>
  <si>
    <t>2043年度</t>
    <rPh sb="4" eb="6">
      <t>ネンド</t>
    </rPh>
    <rPh sb="5" eb="6">
      <t>ド</t>
    </rPh>
    <phoneticPr fontId="26"/>
  </si>
  <si>
    <t>2044年度</t>
    <rPh sb="4" eb="6">
      <t>ネンド</t>
    </rPh>
    <rPh sb="5" eb="6">
      <t>ド</t>
    </rPh>
    <phoneticPr fontId="26"/>
  </si>
  <si>
    <t>2045年度</t>
    <rPh sb="4" eb="6">
      <t>ネンド</t>
    </rPh>
    <rPh sb="5" eb="6">
      <t>ド</t>
    </rPh>
    <phoneticPr fontId="26"/>
  </si>
  <si>
    <t>2046年度</t>
    <rPh sb="4" eb="6">
      <t>ネンド</t>
    </rPh>
    <rPh sb="5" eb="6">
      <t>ド</t>
    </rPh>
    <phoneticPr fontId="26"/>
  </si>
  <si>
    <t>2047年度</t>
    <rPh sb="4" eb="6">
      <t>ネンド</t>
    </rPh>
    <rPh sb="5" eb="6">
      <t>ド</t>
    </rPh>
    <phoneticPr fontId="26"/>
  </si>
  <si>
    <t>2048年度以降</t>
    <rPh sb="4" eb="6">
      <t>ネンド</t>
    </rPh>
    <rPh sb="5" eb="6">
      <t>ド</t>
    </rPh>
    <rPh sb="6" eb="8">
      <t>イコウ</t>
    </rPh>
    <phoneticPr fontId="26"/>
  </si>
  <si>
    <t>平成22年度</t>
    <rPh sb="0" eb="2">
      <t>ヘイセイ</t>
    </rPh>
    <phoneticPr fontId="9"/>
  </si>
  <si>
    <t>新21</t>
    <rPh sb="0" eb="1">
      <t>シン</t>
    </rPh>
    <phoneticPr fontId="9"/>
  </si>
  <si>
    <t>新22</t>
    <rPh sb="0" eb="1">
      <t>シン</t>
    </rPh>
    <phoneticPr fontId="9"/>
  </si>
  <si>
    <t>省庁(事業番号用)</t>
    <rPh sb="0" eb="2">
      <t>ショウチョウ</t>
    </rPh>
    <rPh sb="3" eb="5">
      <t>ジギョウ</t>
    </rPh>
    <rPh sb="5" eb="7">
      <t>バンゴウ</t>
    </rPh>
    <rPh sb="7" eb="8">
      <t>ヨウ</t>
    </rPh>
    <phoneticPr fontId="9"/>
  </si>
  <si>
    <t>官房</t>
    <phoneticPr fontId="9"/>
  </si>
  <si>
    <t>府</t>
    <phoneticPr fontId="9"/>
  </si>
  <si>
    <t>個情</t>
    <rPh sb="1" eb="2">
      <t>ジョウ</t>
    </rPh>
    <phoneticPr fontId="9"/>
  </si>
  <si>
    <t>公取</t>
    <phoneticPr fontId="9"/>
  </si>
  <si>
    <t>警察</t>
    <phoneticPr fontId="9"/>
  </si>
  <si>
    <t>金融</t>
    <phoneticPr fontId="9"/>
  </si>
  <si>
    <t>消費</t>
    <phoneticPr fontId="9"/>
  </si>
  <si>
    <t>復興</t>
    <phoneticPr fontId="9"/>
  </si>
  <si>
    <t>総務</t>
    <phoneticPr fontId="9"/>
  </si>
  <si>
    <t>法務</t>
    <phoneticPr fontId="9"/>
  </si>
  <si>
    <t>外務</t>
    <phoneticPr fontId="9"/>
  </si>
  <si>
    <t>財務</t>
    <rPh sb="0" eb="2">
      <t>ザイム</t>
    </rPh>
    <phoneticPr fontId="9"/>
  </si>
  <si>
    <t>文科</t>
    <phoneticPr fontId="9"/>
  </si>
  <si>
    <t>厚労</t>
    <phoneticPr fontId="9"/>
  </si>
  <si>
    <t>農水</t>
    <phoneticPr fontId="9"/>
  </si>
  <si>
    <t>経産</t>
    <phoneticPr fontId="9"/>
  </si>
  <si>
    <t>国交</t>
    <phoneticPr fontId="9"/>
  </si>
  <si>
    <t>環境</t>
    <phoneticPr fontId="9"/>
  </si>
  <si>
    <t>原規</t>
    <phoneticPr fontId="9"/>
  </si>
  <si>
    <t>防衛</t>
    <phoneticPr fontId="9"/>
  </si>
  <si>
    <t>カジノ</t>
    <phoneticPr fontId="9"/>
  </si>
  <si>
    <t>事業番号その3</t>
    <rPh sb="0" eb="4">
      <t>ジギョウバンゴウ</t>
    </rPh>
    <phoneticPr fontId="9"/>
  </si>
  <si>
    <t>個人情報保護委員会</t>
    <phoneticPr fontId="9"/>
  </si>
  <si>
    <t>令和2年度</t>
    <rPh sb="0" eb="2">
      <t>レイワ</t>
    </rPh>
    <phoneticPr fontId="9"/>
  </si>
  <si>
    <t>カジノ管理委員会</t>
    <rPh sb="3" eb="5">
      <t>カンリ</t>
    </rPh>
    <rPh sb="5" eb="8">
      <t>イインカイ</t>
    </rPh>
    <phoneticPr fontId="9"/>
  </si>
  <si>
    <t>令和3年度行政事業レビューシート</t>
    <rPh sb="0" eb="2">
      <t>レイワ</t>
    </rPh>
    <rPh sb="3" eb="5">
      <t>ネンド</t>
    </rPh>
    <rPh sb="5" eb="7">
      <t>ギョウセイ</t>
    </rPh>
    <rPh sb="7" eb="9">
      <t>ジギョウ</t>
    </rPh>
    <phoneticPr fontId="9"/>
  </si>
  <si>
    <t>令和3年度</t>
    <rPh sb="0" eb="2">
      <t>レイワ</t>
    </rPh>
    <phoneticPr fontId="9"/>
  </si>
  <si>
    <t>令和4年度要求</t>
    <rPh sb="0" eb="2">
      <t>レイワ</t>
    </rPh>
    <rPh sb="5" eb="7">
      <t>ヨウキュウ</t>
    </rPh>
    <phoneticPr fontId="9"/>
  </si>
  <si>
    <t>令和3年度当初予算</t>
    <rPh sb="0" eb="2">
      <t>レイワ</t>
    </rPh>
    <phoneticPr fontId="9"/>
  </si>
  <si>
    <t>令和4年度要求</t>
    <rPh sb="0" eb="2">
      <t>レイワ</t>
    </rPh>
    <phoneticPr fontId="9"/>
  </si>
  <si>
    <t>令和3・4年度
予算内訳
（単位：百万円）</t>
    <rPh sb="0" eb="2">
      <t>レイワ</t>
    </rPh>
    <rPh sb="8" eb="10">
      <t>ヨサン</t>
    </rPh>
    <rPh sb="10" eb="12">
      <t>ウチワケ</t>
    </rPh>
    <phoneticPr fontId="9"/>
  </si>
  <si>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9"/>
  </si>
  <si>
    <t>-</t>
    <phoneticPr fontId="9"/>
  </si>
  <si>
    <t>府</t>
  </si>
  <si>
    <t>内閣府</t>
  </si>
  <si>
    <t>放送諸費</t>
    <rPh sb="0" eb="2">
      <t>ホウソウ</t>
    </rPh>
    <rPh sb="2" eb="4">
      <t>ショヒ</t>
    </rPh>
    <phoneticPr fontId="4"/>
  </si>
  <si>
    <t>大臣官房</t>
    <rPh sb="0" eb="2">
      <t>ダイジン</t>
    </rPh>
    <rPh sb="2" eb="4">
      <t>カンボウ</t>
    </rPh>
    <phoneticPr fontId="9"/>
  </si>
  <si>
    <t>政府広報室</t>
    <rPh sb="0" eb="2">
      <t>セイフ</t>
    </rPh>
    <rPh sb="2" eb="5">
      <t>コウホウシツ</t>
    </rPh>
    <phoneticPr fontId="4"/>
  </si>
  <si>
    <t>○</t>
  </si>
  <si>
    <t>内閣府設置法（平成１１年７月１６日法律第８９号）第４条第３項第３８号</t>
    <rPh sb="0" eb="2">
      <t>ナイカク</t>
    </rPh>
    <rPh sb="2" eb="3">
      <t>フ</t>
    </rPh>
    <rPh sb="3" eb="6">
      <t>セッチホウ</t>
    </rPh>
    <rPh sb="7" eb="9">
      <t>ヘイセイ</t>
    </rPh>
    <rPh sb="11" eb="12">
      <t>ネン</t>
    </rPh>
    <rPh sb="13" eb="14">
      <t>ガツ</t>
    </rPh>
    <rPh sb="16" eb="17">
      <t>ニチ</t>
    </rPh>
    <rPh sb="17" eb="19">
      <t>ホウリツ</t>
    </rPh>
    <rPh sb="19" eb="20">
      <t>ダイ</t>
    </rPh>
    <rPh sb="22" eb="23">
      <t>ゴウ</t>
    </rPh>
    <rPh sb="24" eb="25">
      <t>ダイ</t>
    </rPh>
    <rPh sb="26" eb="27">
      <t>ジョウ</t>
    </rPh>
    <rPh sb="27" eb="28">
      <t>ダイ</t>
    </rPh>
    <rPh sb="29" eb="30">
      <t>コウ</t>
    </rPh>
    <rPh sb="30" eb="31">
      <t>ダイ</t>
    </rPh>
    <rPh sb="33" eb="34">
      <t>ゴウ</t>
    </rPh>
    <phoneticPr fontId="4"/>
  </si>
  <si>
    <t>-</t>
  </si>
  <si>
    <t>　政府広報は、政府全体の立場からテレビ、ラジオ、インターネット、新聞、雑誌等の媒体を、その特性を踏まえて活用した広報活動により、広く国民に対して政府の重要施策の内容、背景、必要性等を周知することを目的として実施している。</t>
    <rPh sb="64" eb="65">
      <t>ヒロ</t>
    </rPh>
    <rPh sb="91" eb="93">
      <t>シュウチ</t>
    </rPh>
    <phoneticPr fontId="8"/>
  </si>
  <si>
    <t>啓発広報費</t>
    <rPh sb="0" eb="2">
      <t>ケイハツ</t>
    </rPh>
    <rPh sb="2" eb="4">
      <t>コウホウ</t>
    </rPh>
    <rPh sb="4" eb="5">
      <t>ヒ</t>
    </rPh>
    <phoneticPr fontId="4"/>
  </si>
  <si>
    <t>同時間帯の放送実施局を含むBS放送民放６社の平均以上</t>
    <rPh sb="0" eb="1">
      <t>ドウ</t>
    </rPh>
    <rPh sb="1" eb="4">
      <t>ジカンタイ</t>
    </rPh>
    <rPh sb="5" eb="7">
      <t>ホウソウ</t>
    </rPh>
    <rPh sb="7" eb="9">
      <t>ジッシ</t>
    </rPh>
    <rPh sb="9" eb="10">
      <t>キョク</t>
    </rPh>
    <rPh sb="11" eb="12">
      <t>フク</t>
    </rPh>
    <rPh sb="15" eb="17">
      <t>ホウソウ</t>
    </rPh>
    <rPh sb="17" eb="19">
      <t>ミンポウ</t>
    </rPh>
    <rPh sb="20" eb="21">
      <t>シャ</t>
    </rPh>
    <rPh sb="22" eb="24">
      <t>ヘイキン</t>
    </rPh>
    <rPh sb="24" eb="26">
      <t>イジョウ</t>
    </rPh>
    <phoneticPr fontId="12"/>
  </si>
  <si>
    <t>テレビ番組（BS放送）放送回数</t>
    <rPh sb="3" eb="5">
      <t>バングミ</t>
    </rPh>
    <rPh sb="8" eb="10">
      <t>ホウソウ</t>
    </rPh>
    <rPh sb="11" eb="13">
      <t>ホウソウ</t>
    </rPh>
    <rPh sb="13" eb="15">
      <t>カイスウ</t>
    </rPh>
    <phoneticPr fontId="11"/>
  </si>
  <si>
    <t>ラジオ番組放送回数</t>
    <rPh sb="3" eb="5">
      <t>バングミ</t>
    </rPh>
    <rPh sb="5" eb="7">
      <t>ホウソウ</t>
    </rPh>
    <rPh sb="7" eb="9">
      <t>カイスウ</t>
    </rPh>
    <phoneticPr fontId="11"/>
  </si>
  <si>
    <t>テレビ番組（BS放送）　金額(x）／放送回数（y）　　　　　　　　　　　　　　</t>
    <rPh sb="3" eb="5">
      <t>バングミ</t>
    </rPh>
    <rPh sb="8" eb="10">
      <t>ホウソウ</t>
    </rPh>
    <rPh sb="12" eb="14">
      <t>キンガク</t>
    </rPh>
    <rPh sb="18" eb="20">
      <t>ホウソウ</t>
    </rPh>
    <rPh sb="20" eb="22">
      <t>カイスウ</t>
    </rPh>
    <phoneticPr fontId="9"/>
  </si>
  <si>
    <t>回</t>
    <rPh sb="0" eb="1">
      <t>カイ</t>
    </rPh>
    <phoneticPr fontId="9"/>
  </si>
  <si>
    <t>百万円</t>
    <rPh sb="0" eb="3">
      <t>ヒャクマンエン</t>
    </rPh>
    <phoneticPr fontId="3"/>
  </si>
  <si>
    <t>万円</t>
    <rPh sb="0" eb="2">
      <t>マンエン</t>
    </rPh>
    <phoneticPr fontId="3"/>
  </si>
  <si>
    <t xml:space="preserve">   　x/y</t>
  </si>
  <si>
    <t>-</t>
    <phoneticPr fontId="9"/>
  </si>
  <si>
    <t>万円</t>
    <rPh sb="0" eb="2">
      <t>マンエン</t>
    </rPh>
    <phoneticPr fontId="5"/>
  </si>
  <si>
    <t>219百万円
/51回</t>
    <rPh sb="3" eb="6">
      <t>ヒャクマンエン</t>
    </rPh>
    <rPh sb="10" eb="11">
      <t>カイ</t>
    </rPh>
    <phoneticPr fontId="9"/>
  </si>
  <si>
    <t>243百万円
/52回</t>
    <phoneticPr fontId="9"/>
  </si>
  <si>
    <t>208百万円
/52回</t>
    <phoneticPr fontId="9"/>
  </si>
  <si>
    <t>ラジオ番組　金額(x）／放送回数（y）　　　　　　　　　　　</t>
    <rPh sb="3" eb="5">
      <t>バングミ</t>
    </rPh>
    <rPh sb="6" eb="8">
      <t>キンガク</t>
    </rPh>
    <rPh sb="12" eb="14">
      <t>ホウソウ</t>
    </rPh>
    <rPh sb="14" eb="16">
      <t>カイスウ</t>
    </rPh>
    <phoneticPr fontId="8"/>
  </si>
  <si>
    <t>91百万円
/52回</t>
    <rPh sb="2" eb="5">
      <t>ヒャクマンエン</t>
    </rPh>
    <rPh sb="9" eb="10">
      <t>カイ</t>
    </rPh>
    <phoneticPr fontId="10"/>
  </si>
  <si>
    <t>98百万円
/52回</t>
  </si>
  <si>
    <t>88百万円
/52回</t>
    <phoneticPr fontId="9"/>
  </si>
  <si>
    <t>重要施策に関する広報理解度（テレビ）</t>
  </si>
  <si>
    <t>放送媒体の中核を占めるテレビについては、幅広い年齢層において、圧倒的な接触時間を得ていると同時に、視覚・聴覚という人間の二つの感覚に訴えかけることから、広報内容をより分かりやすく伝えることが可能である。この結果、理解度、満足度ともに高く、政府の重要施策に対する国民の理解と協力の促進に寄与する。</t>
    <rPh sb="0" eb="2">
      <t>ホウソウ</t>
    </rPh>
    <rPh sb="2" eb="4">
      <t>バイタイ</t>
    </rPh>
    <rPh sb="5" eb="7">
      <t>チュウカク</t>
    </rPh>
    <rPh sb="8" eb="9">
      <t>シ</t>
    </rPh>
    <rPh sb="20" eb="22">
      <t>ハバヒロ</t>
    </rPh>
    <rPh sb="23" eb="26">
      <t>ネンレイソウ</t>
    </rPh>
    <rPh sb="31" eb="34">
      <t>アットウテキ</t>
    </rPh>
    <rPh sb="35" eb="37">
      <t>セッショク</t>
    </rPh>
    <rPh sb="37" eb="39">
      <t>ジカン</t>
    </rPh>
    <rPh sb="40" eb="41">
      <t>エ</t>
    </rPh>
    <rPh sb="45" eb="47">
      <t>ドウジ</t>
    </rPh>
    <rPh sb="49" eb="51">
      <t>シカク</t>
    </rPh>
    <rPh sb="52" eb="54">
      <t>チョウカク</t>
    </rPh>
    <rPh sb="57" eb="59">
      <t>ニンゲン</t>
    </rPh>
    <rPh sb="60" eb="61">
      <t>フタ</t>
    </rPh>
    <rPh sb="63" eb="65">
      <t>カンカク</t>
    </rPh>
    <rPh sb="66" eb="67">
      <t>ウッタ</t>
    </rPh>
    <rPh sb="76" eb="78">
      <t>コウホウ</t>
    </rPh>
    <rPh sb="78" eb="80">
      <t>ナイヨウ</t>
    </rPh>
    <rPh sb="83" eb="84">
      <t>ワ</t>
    </rPh>
    <rPh sb="89" eb="90">
      <t>ツタ</t>
    </rPh>
    <rPh sb="95" eb="97">
      <t>カノウ</t>
    </rPh>
    <phoneticPr fontId="8"/>
  </si>
  <si>
    <t>世論調査において、医療・年金・介護、防災、教育・子育て、景気・経済対策、税制、防犯などのテーマについて、政府広報において取り扱ってほしいという希望があるため、ニーズを反映したものといえる。</t>
    <rPh sb="0" eb="2">
      <t>ヨロン</t>
    </rPh>
    <rPh sb="2" eb="4">
      <t>チョウサ</t>
    </rPh>
    <rPh sb="21" eb="23">
      <t>キョウイク</t>
    </rPh>
    <rPh sb="24" eb="26">
      <t>コソダ</t>
    </rPh>
    <rPh sb="36" eb="38">
      <t>ゼイセイ</t>
    </rPh>
    <rPh sb="39" eb="41">
      <t>ボウハン</t>
    </rPh>
    <rPh sb="52" eb="54">
      <t>セイフ</t>
    </rPh>
    <rPh sb="54" eb="56">
      <t>コウホウ</t>
    </rPh>
    <rPh sb="60" eb="61">
      <t>ト</t>
    </rPh>
    <rPh sb="62" eb="63">
      <t>アツカ</t>
    </rPh>
    <rPh sb="71" eb="73">
      <t>キボウ</t>
    </rPh>
    <phoneticPr fontId="7"/>
  </si>
  <si>
    <t>政府広報は、国の重要施策について、内容、背景、必要性等を広く国民に周知するため、施策の内容を熟知している国が主体となり、適時・適切なテーマを取り上げ、広報を実施する必要があることから、国以外の者に委ねることはできない。</t>
    <rPh sb="0" eb="2">
      <t>セイフ</t>
    </rPh>
    <rPh sb="2" eb="4">
      <t>コウホウ</t>
    </rPh>
    <rPh sb="6" eb="7">
      <t>クニ</t>
    </rPh>
    <rPh sb="8" eb="10">
      <t>ジュウヨウ</t>
    </rPh>
    <rPh sb="10" eb="12">
      <t>セサク</t>
    </rPh>
    <rPh sb="17" eb="19">
      <t>ナイヨウ</t>
    </rPh>
    <rPh sb="20" eb="22">
      <t>ハイケイ</t>
    </rPh>
    <rPh sb="23" eb="26">
      <t>ヒツヨウセイ</t>
    </rPh>
    <rPh sb="26" eb="27">
      <t>トウ</t>
    </rPh>
    <rPh sb="28" eb="29">
      <t>ヒロ</t>
    </rPh>
    <rPh sb="30" eb="32">
      <t>コクミン</t>
    </rPh>
    <rPh sb="33" eb="35">
      <t>シュウチ</t>
    </rPh>
    <rPh sb="40" eb="42">
      <t>セサク</t>
    </rPh>
    <rPh sb="43" eb="45">
      <t>ナイヨウ</t>
    </rPh>
    <rPh sb="46" eb="48">
      <t>ジュクチ</t>
    </rPh>
    <rPh sb="52" eb="53">
      <t>クニ</t>
    </rPh>
    <rPh sb="54" eb="56">
      <t>シュタイ</t>
    </rPh>
    <rPh sb="60" eb="62">
      <t>テキジ</t>
    </rPh>
    <rPh sb="63" eb="65">
      <t>テキセツ</t>
    </rPh>
    <rPh sb="70" eb="71">
      <t>ト</t>
    </rPh>
    <rPh sb="72" eb="73">
      <t>ア</t>
    </rPh>
    <rPh sb="75" eb="77">
      <t>コウホウ</t>
    </rPh>
    <rPh sb="78" eb="80">
      <t>ジッシ</t>
    </rPh>
    <rPh sb="92" eb="93">
      <t>クニ</t>
    </rPh>
    <rPh sb="93" eb="95">
      <t>イガイ</t>
    </rPh>
    <rPh sb="96" eb="97">
      <t>シャ</t>
    </rPh>
    <rPh sb="98" eb="99">
      <t>ユダ</t>
    </rPh>
    <phoneticPr fontId="11"/>
  </si>
  <si>
    <t>本事業は、政府広報を効率的に実施するうえで必要不可欠であり、優先度の高い事業である。</t>
    <rPh sb="0" eb="1">
      <t>ホン</t>
    </rPh>
    <rPh sb="1" eb="3">
      <t>ジギョウ</t>
    </rPh>
    <rPh sb="5" eb="7">
      <t>セイフ</t>
    </rPh>
    <rPh sb="7" eb="9">
      <t>コウホウ</t>
    </rPh>
    <rPh sb="10" eb="13">
      <t>コウリツテキ</t>
    </rPh>
    <rPh sb="14" eb="16">
      <t>ジッシ</t>
    </rPh>
    <rPh sb="21" eb="23">
      <t>ヒツヨウ</t>
    </rPh>
    <rPh sb="23" eb="26">
      <t>フカケツ</t>
    </rPh>
    <rPh sb="30" eb="33">
      <t>ユウセンド</t>
    </rPh>
    <rPh sb="34" eb="35">
      <t>タカ</t>
    </rPh>
    <rPh sb="36" eb="38">
      <t>ジギョウ</t>
    </rPh>
    <phoneticPr fontId="7"/>
  </si>
  <si>
    <t>無</t>
  </si>
  <si>
    <t>‐</t>
  </si>
  <si>
    <t>一般競争入札（総合評価）により調達しており、価格面での競争性を確保することにより経費の効率化に努めていることから、妥当である。</t>
    <rPh sb="0" eb="2">
      <t>イッパン</t>
    </rPh>
    <rPh sb="2" eb="4">
      <t>キョウソウ</t>
    </rPh>
    <rPh sb="4" eb="6">
      <t>ニュウサツ</t>
    </rPh>
    <rPh sb="7" eb="11">
      <t>ソウゴウヒョウカ</t>
    </rPh>
    <rPh sb="22" eb="25">
      <t>カカクメン</t>
    </rPh>
    <rPh sb="40" eb="42">
      <t>ケイヒ</t>
    </rPh>
    <rPh sb="43" eb="46">
      <t>コウリツカ</t>
    </rPh>
    <rPh sb="47" eb="48">
      <t>ツト</t>
    </rPh>
    <rPh sb="57" eb="59">
      <t>ダトウ</t>
    </rPh>
    <phoneticPr fontId="7"/>
  </si>
  <si>
    <t>各府省庁からの広報希望等を踏まえ、真に必要な広報テーマ、訴求対象に即した媒体に限定されている。</t>
    <rPh sb="17" eb="18">
      <t>シン</t>
    </rPh>
    <rPh sb="19" eb="21">
      <t>ヒツヨウ</t>
    </rPh>
    <rPh sb="22" eb="24">
      <t>コウホウ</t>
    </rPh>
    <rPh sb="28" eb="30">
      <t>ソキュウ</t>
    </rPh>
    <rPh sb="30" eb="32">
      <t>タイショウ</t>
    </rPh>
    <rPh sb="33" eb="34">
      <t>ソク</t>
    </rPh>
    <rPh sb="36" eb="38">
      <t>バイタイ</t>
    </rPh>
    <rPh sb="39" eb="41">
      <t>ゲンテイ</t>
    </rPh>
    <phoneticPr fontId="7"/>
  </si>
  <si>
    <t>-</t>
    <phoneticPr fontId="7"/>
  </si>
  <si>
    <t>見込みに見合ったものとなっている。</t>
    <rPh sb="0" eb="2">
      <t>ミコミ</t>
    </rPh>
    <rPh sb="4" eb="6">
      <t>ミア</t>
    </rPh>
    <phoneticPr fontId="7"/>
  </si>
  <si>
    <t>0004</t>
    <phoneticPr fontId="9"/>
  </si>
  <si>
    <t>0009</t>
    <phoneticPr fontId="9"/>
  </si>
  <si>
    <t>0007</t>
    <phoneticPr fontId="9"/>
  </si>
  <si>
    <t>0003</t>
    <phoneticPr fontId="9"/>
  </si>
  <si>
    <t>0002</t>
    <phoneticPr fontId="9"/>
  </si>
  <si>
    <t>A.㈱文化放送</t>
    <rPh sb="3" eb="5">
      <t>ブンカ</t>
    </rPh>
    <rPh sb="5" eb="7">
      <t>ホウソウ</t>
    </rPh>
    <phoneticPr fontId="9"/>
  </si>
  <si>
    <t>制作・放送費</t>
    <rPh sb="0" eb="2">
      <t>セイサク</t>
    </rPh>
    <rPh sb="3" eb="5">
      <t>ホウソウ</t>
    </rPh>
    <rPh sb="5" eb="6">
      <t>ヒ</t>
    </rPh>
    <phoneticPr fontId="9"/>
  </si>
  <si>
    <t>ラジオ定時番組の制作・放送</t>
    <rPh sb="3" eb="5">
      <t>テイジ</t>
    </rPh>
    <rPh sb="5" eb="7">
      <t>バングミ</t>
    </rPh>
    <rPh sb="8" eb="10">
      <t>セイサク</t>
    </rPh>
    <rPh sb="11" eb="13">
      <t>ホウソウ</t>
    </rPh>
    <phoneticPr fontId="9"/>
  </si>
  <si>
    <t>制作費</t>
    <rPh sb="0" eb="2">
      <t>セイサク</t>
    </rPh>
    <rPh sb="2" eb="3">
      <t>ヒ</t>
    </rPh>
    <phoneticPr fontId="9"/>
  </si>
  <si>
    <t>旅費</t>
    <rPh sb="0" eb="2">
      <t>リョヒ</t>
    </rPh>
    <phoneticPr fontId="9"/>
  </si>
  <si>
    <t>テレビ定時番組の制作</t>
    <rPh sb="3" eb="5">
      <t>テイジ</t>
    </rPh>
    <rPh sb="5" eb="7">
      <t>バングミ</t>
    </rPh>
    <rPh sb="8" eb="10">
      <t>セイサク</t>
    </rPh>
    <phoneticPr fontId="9"/>
  </si>
  <si>
    <t>B.個人Ａ</t>
    <rPh sb="2" eb="4">
      <t>コジン</t>
    </rPh>
    <phoneticPr fontId="9"/>
  </si>
  <si>
    <t>外部委託</t>
    <rPh sb="0" eb="2">
      <t>ガイブ</t>
    </rPh>
    <rPh sb="2" eb="4">
      <t>イタク</t>
    </rPh>
    <phoneticPr fontId="9"/>
  </si>
  <si>
    <t>ラジオ定時番組の制作・放送の一部</t>
    <rPh sb="3" eb="5">
      <t>テイジ</t>
    </rPh>
    <rPh sb="5" eb="7">
      <t>バングミ</t>
    </rPh>
    <rPh sb="8" eb="10">
      <t>セイサク</t>
    </rPh>
    <rPh sb="11" eb="13">
      <t>ホウソウ</t>
    </rPh>
    <rPh sb="14" eb="16">
      <t>イチブ</t>
    </rPh>
    <phoneticPr fontId="9"/>
  </si>
  <si>
    <t>C.テレビ朝日映像㈱</t>
    <rPh sb="5" eb="7">
      <t>アサヒ</t>
    </rPh>
    <rPh sb="7" eb="9">
      <t>エイゾウ</t>
    </rPh>
    <phoneticPr fontId="9"/>
  </si>
  <si>
    <t>テレビ定時番組の制作の一部</t>
    <rPh sb="3" eb="5">
      <t>テイジ</t>
    </rPh>
    <rPh sb="5" eb="7">
      <t>バングミ</t>
    </rPh>
    <rPh sb="8" eb="10">
      <t>セイサク</t>
    </rPh>
    <rPh sb="11" eb="13">
      <t>イチブ</t>
    </rPh>
    <phoneticPr fontId="9"/>
  </si>
  <si>
    <t>D.㈱エクサインターナショナル</t>
    <phoneticPr fontId="9"/>
  </si>
  <si>
    <t>E.個人Ｂ</t>
    <rPh sb="2" eb="4">
      <t>コジン</t>
    </rPh>
    <phoneticPr fontId="9"/>
  </si>
  <si>
    <t>F. ㈱テレビ朝日クリエイト</t>
    <rPh sb="7" eb="9">
      <t>アサヒ</t>
    </rPh>
    <phoneticPr fontId="9"/>
  </si>
  <si>
    <t>H.㈱エヌ・ティ・ティ・アド</t>
    <phoneticPr fontId="9"/>
  </si>
  <si>
    <t>放送費</t>
    <rPh sb="0" eb="2">
      <t>ホウソウ</t>
    </rPh>
    <rPh sb="2" eb="3">
      <t>ヒ</t>
    </rPh>
    <phoneticPr fontId="9"/>
  </si>
  <si>
    <t>テレビ定時番組の放送</t>
    <rPh sb="3" eb="5">
      <t>テイジ</t>
    </rPh>
    <rPh sb="5" eb="7">
      <t>バングミ</t>
    </rPh>
    <rPh sb="8" eb="10">
      <t>ホウソウ</t>
    </rPh>
    <phoneticPr fontId="9"/>
  </si>
  <si>
    <t>テレビ定時番組の放送の一部</t>
    <rPh sb="3" eb="5">
      <t>テイジ</t>
    </rPh>
    <rPh sb="5" eb="7">
      <t>バングミ</t>
    </rPh>
    <rPh sb="8" eb="10">
      <t>ホウソウ</t>
    </rPh>
    <rPh sb="11" eb="13">
      <t>イチブ</t>
    </rPh>
    <phoneticPr fontId="9"/>
  </si>
  <si>
    <t>☑</t>
  </si>
  <si>
    <t>I.㈱インジェスター</t>
    <phoneticPr fontId="9"/>
  </si>
  <si>
    <t>J.㈱読売エージェンシー</t>
    <rPh sb="3" eb="5">
      <t>ヨミウリ</t>
    </rPh>
    <phoneticPr fontId="9"/>
  </si>
  <si>
    <t>㈱文化放送</t>
    <rPh sb="1" eb="3">
      <t>ブンカ</t>
    </rPh>
    <rPh sb="3" eb="5">
      <t>ホウソウ</t>
    </rPh>
    <phoneticPr fontId="9"/>
  </si>
  <si>
    <t>政府広報ラジオ定時番組の制作・放送</t>
    <rPh sb="0" eb="2">
      <t>セイフ</t>
    </rPh>
    <rPh sb="2" eb="4">
      <t>コウホウ</t>
    </rPh>
    <rPh sb="7" eb="9">
      <t>テイジ</t>
    </rPh>
    <rPh sb="9" eb="11">
      <t>バングミ</t>
    </rPh>
    <rPh sb="12" eb="14">
      <t>セイサク</t>
    </rPh>
    <rPh sb="15" eb="17">
      <t>ホウソウ</t>
    </rPh>
    <phoneticPr fontId="9"/>
  </si>
  <si>
    <t>国庫債務負担行為等</t>
  </si>
  <si>
    <t>-</t>
    <phoneticPr fontId="9"/>
  </si>
  <si>
    <t>個人Ａ</t>
    <rPh sb="0" eb="2">
      <t>コジン</t>
    </rPh>
    <phoneticPr fontId="9"/>
  </si>
  <si>
    <t>政府広報ラジオ定時番組の制作・放送の一部</t>
    <rPh sb="0" eb="2">
      <t>セイフ</t>
    </rPh>
    <rPh sb="2" eb="4">
      <t>コウホウ</t>
    </rPh>
    <rPh sb="7" eb="9">
      <t>テイジ</t>
    </rPh>
    <rPh sb="9" eb="11">
      <t>バングミ</t>
    </rPh>
    <rPh sb="12" eb="14">
      <t>セイサク</t>
    </rPh>
    <rPh sb="15" eb="17">
      <t>ホウソウ</t>
    </rPh>
    <rPh sb="18" eb="20">
      <t>イチブ</t>
    </rPh>
    <phoneticPr fontId="9"/>
  </si>
  <si>
    <t>テレビ朝日映像㈱</t>
    <rPh sb="3" eb="5">
      <t>アサヒ</t>
    </rPh>
    <rPh sb="5" eb="7">
      <t>エイゾウ</t>
    </rPh>
    <phoneticPr fontId="9"/>
  </si>
  <si>
    <t>政府広報テレビ定時番組（BS放送）の制作</t>
    <phoneticPr fontId="9"/>
  </si>
  <si>
    <t>㈱ｴｸｻｲﾝﾀｰﾅｼｮﾅﾙ</t>
    <phoneticPr fontId="9"/>
  </si>
  <si>
    <t>政府広報テレビ定時番組（BS放送）の制作の一部</t>
    <rPh sb="21" eb="23">
      <t>イチブ</t>
    </rPh>
    <phoneticPr fontId="9"/>
  </si>
  <si>
    <t>個人Ｂ</t>
    <rPh sb="0" eb="2">
      <t>コジン</t>
    </rPh>
    <phoneticPr fontId="9"/>
  </si>
  <si>
    <t>その他</t>
    <rPh sb="2" eb="3">
      <t>タ</t>
    </rPh>
    <phoneticPr fontId="9"/>
  </si>
  <si>
    <t>㈱ﾃﾚﾋﾞ朝日ｸﾘｴｲﾄ</t>
    <rPh sb="5" eb="7">
      <t>アサヒ</t>
    </rPh>
    <phoneticPr fontId="9"/>
  </si>
  <si>
    <t>㈱ジノ・ソニック</t>
    <phoneticPr fontId="9"/>
  </si>
  <si>
    <t>G.㈱ジノ・ソニック</t>
    <phoneticPr fontId="9"/>
  </si>
  <si>
    <t>㈱ｴﾇ･ﾃｨ･ﾃｨ･ｱﾄﾞ</t>
    <phoneticPr fontId="9"/>
  </si>
  <si>
    <t>㈱インジェスター</t>
    <phoneticPr fontId="9"/>
  </si>
  <si>
    <t>㈱読売ｴｰｼﾞｪﾝｼｰ</t>
    <rPh sb="1" eb="3">
      <t>ヨミウリ</t>
    </rPh>
    <phoneticPr fontId="9"/>
  </si>
  <si>
    <t>㈱ｴﾌｴﾑ東京</t>
    <rPh sb="5" eb="7">
      <t>トウキョウ</t>
    </rPh>
    <phoneticPr fontId="9"/>
  </si>
  <si>
    <t>㈱読売エージェンシー</t>
    <rPh sb="1" eb="3">
      <t>ヨミウリ</t>
    </rPh>
    <phoneticPr fontId="9"/>
  </si>
  <si>
    <t>227百万円
/52回</t>
    <phoneticPr fontId="9"/>
  </si>
  <si>
    <t>77百万円
/52回</t>
    <phoneticPr fontId="9"/>
  </si>
  <si>
    <t>一般競争入札（総合評価）により調達していることから競争性が確保されているため、妥当である。　</t>
    <rPh sb="0" eb="2">
      <t>イッパン</t>
    </rPh>
    <rPh sb="2" eb="4">
      <t>キョウソウ</t>
    </rPh>
    <rPh sb="4" eb="6">
      <t>ニュウサツ</t>
    </rPh>
    <rPh sb="7" eb="11">
      <t>ソウゴウヒョウカ</t>
    </rPh>
    <rPh sb="25" eb="28">
      <t>キョウソウセイ</t>
    </rPh>
    <rPh sb="29" eb="31">
      <t>カクホ</t>
    </rPh>
    <rPh sb="39" eb="41">
      <t>ダトウ</t>
    </rPh>
    <phoneticPr fontId="9"/>
  </si>
  <si>
    <t xml:space="preserve">   　x/y</t>
    <phoneticPr fontId="9"/>
  </si>
  <si>
    <t>88百万円
/2回</t>
    <rPh sb="2" eb="3">
      <t>ヒャク</t>
    </rPh>
    <rPh sb="3" eb="5">
      <t>マンエン</t>
    </rPh>
    <rPh sb="8" eb="9">
      <t>カイ</t>
    </rPh>
    <phoneticPr fontId="9"/>
  </si>
  <si>
    <t>テレビ番組（BS放送）の視聴率を測定指標として設定</t>
    <rPh sb="3" eb="5">
      <t>バングミ</t>
    </rPh>
    <rPh sb="8" eb="10">
      <t>ホウソウ</t>
    </rPh>
    <rPh sb="12" eb="15">
      <t>シチョウリツ</t>
    </rPh>
    <rPh sb="16" eb="18">
      <t>ソクテイ</t>
    </rPh>
    <rPh sb="18" eb="20">
      <t>シヒョウ</t>
    </rPh>
    <rPh sb="23" eb="25">
      <t>セッテイ</t>
    </rPh>
    <phoneticPr fontId="12"/>
  </si>
  <si>
    <t>各成果目標中、テレビ番組（ＢＳ放送）の視聴率、ラジオ番組の聴取率ともに成果目標の達成に至っていないという課題が生じた。</t>
    <rPh sb="19" eb="21">
      <t>シチョウ</t>
    </rPh>
    <rPh sb="29" eb="32">
      <t>チョウシュリツ</t>
    </rPh>
    <phoneticPr fontId="9"/>
  </si>
  <si>
    <t>万円</t>
    <rPh sb="0" eb="2">
      <t>マンエン</t>
    </rPh>
    <phoneticPr fontId="9"/>
  </si>
  <si>
    <t>成果物については、「政府広報オンライン」に集約し、2次利用に供している。</t>
    <rPh sb="0" eb="3">
      <t>セイカブツ</t>
    </rPh>
    <rPh sb="10" eb="12">
      <t>セイフ</t>
    </rPh>
    <rPh sb="12" eb="14">
      <t>コウホウ</t>
    </rPh>
    <rPh sb="21" eb="23">
      <t>シュウヤク</t>
    </rPh>
    <rPh sb="26" eb="27">
      <t>ジ</t>
    </rPh>
    <rPh sb="27" eb="29">
      <t>リヨウ</t>
    </rPh>
    <rPh sb="30" eb="31">
      <t>キョウ</t>
    </rPh>
    <phoneticPr fontId="7"/>
  </si>
  <si>
    <t>テレビ番組（ＢＳ放送）の視聴率、ラジオ番組の聴取率の向上に向けて、ＳＮＳ等を活用した番組宣伝を強化する。特にラジオ番組については、令和3年度から放送局が変わり、番組もリニューアルされたことを受け、これまで以上に番組宣伝に力を入れる。</t>
    <rPh sb="12" eb="14">
      <t>シチョウ</t>
    </rPh>
    <rPh sb="19" eb="21">
      <t>バングミ</t>
    </rPh>
    <rPh sb="22" eb="25">
      <t>チョウシュリツ</t>
    </rPh>
    <rPh sb="26" eb="28">
      <t>コウジョウ</t>
    </rPh>
    <rPh sb="29" eb="30">
      <t>ム</t>
    </rPh>
    <rPh sb="52" eb="53">
      <t>トク</t>
    </rPh>
    <rPh sb="57" eb="59">
      <t>バングミ</t>
    </rPh>
    <rPh sb="65" eb="67">
      <t>レイワ</t>
    </rPh>
    <rPh sb="68" eb="70">
      <t>ネンド</t>
    </rPh>
    <rPh sb="72" eb="75">
      <t>ホウソウキョク</t>
    </rPh>
    <rPh sb="76" eb="77">
      <t>カ</t>
    </rPh>
    <rPh sb="80" eb="82">
      <t>バングミ</t>
    </rPh>
    <rPh sb="95" eb="96">
      <t>ウ</t>
    </rPh>
    <rPh sb="102" eb="104">
      <t>イジョウ</t>
    </rPh>
    <rPh sb="105" eb="107">
      <t>バングミ</t>
    </rPh>
    <rPh sb="107" eb="109">
      <t>センデン</t>
    </rPh>
    <rPh sb="110" eb="111">
      <t>チカラ</t>
    </rPh>
    <rPh sb="112" eb="113">
      <t>イ</t>
    </rPh>
    <phoneticPr fontId="10"/>
  </si>
  <si>
    <t>政府広報テレビ定時番組（BS放送）の放送（上半期）</t>
    <rPh sb="18" eb="20">
      <t>ホウソウ</t>
    </rPh>
    <rPh sb="21" eb="24">
      <t>カミハンキ</t>
    </rPh>
    <phoneticPr fontId="9"/>
  </si>
  <si>
    <t>政府広報テレビ定時番組（BS放送）の放送（上半期）の一部</t>
    <rPh sb="18" eb="20">
      <t>ホウソウ</t>
    </rPh>
    <rPh sb="21" eb="24">
      <t>カミハンキ</t>
    </rPh>
    <rPh sb="26" eb="28">
      <t>イチブ</t>
    </rPh>
    <phoneticPr fontId="9"/>
  </si>
  <si>
    <t>政府広報テレビ定時番組（BS放送）の放送（下半期）</t>
    <rPh sb="18" eb="20">
      <t>ホウソウ</t>
    </rPh>
    <rPh sb="21" eb="24">
      <t>シモハンキ</t>
    </rPh>
    <phoneticPr fontId="9"/>
  </si>
  <si>
    <t>ラジオ（番組・スポット広告）
※平成30年度限り</t>
    <phoneticPr fontId="9"/>
  </si>
  <si>
    <t>テレビ番組（BS放送）
※平成30年度限り</t>
    <phoneticPr fontId="9"/>
  </si>
  <si>
    <t>テレビ番組（地上波放送）放送回数</t>
    <rPh sb="3" eb="5">
      <t>バングミ</t>
    </rPh>
    <rPh sb="6" eb="9">
      <t>チジョウハ</t>
    </rPh>
    <rPh sb="9" eb="11">
      <t>ホウソウ</t>
    </rPh>
    <phoneticPr fontId="9"/>
  </si>
  <si>
    <t>回</t>
    <rPh sb="0" eb="1">
      <t>カイ</t>
    </rPh>
    <phoneticPr fontId="3"/>
  </si>
  <si>
    <t>テレビ番組（地上波放送）　金額(x）／放送回数（y）　</t>
    <phoneticPr fontId="9"/>
  </si>
  <si>
    <t>・・政府広報オンラインURL（https://www.gov-online.go.jp/index.html）
・落札率は、他の契約の予定価格を類推されるおそれがあるため記載していない。
・国庫債務負担行為等による契約先上位10者リストの契約について、令和２年度の支出は無し（契約２年目以降に支出が発生）。</t>
    <phoneticPr fontId="9"/>
  </si>
  <si>
    <t>テレビ番組（BS放送）の接触率を測定指標として設定</t>
    <rPh sb="3" eb="5">
      <t>バングミ</t>
    </rPh>
    <rPh sb="8" eb="10">
      <t>ホウソウ</t>
    </rPh>
    <rPh sb="12" eb="15">
      <t>セッショクリツ</t>
    </rPh>
    <rPh sb="16" eb="18">
      <t>ソクテイ</t>
    </rPh>
    <rPh sb="18" eb="20">
      <t>シヒョウ</t>
    </rPh>
    <rPh sb="23" eb="25">
      <t>セッテイ</t>
    </rPh>
    <phoneticPr fontId="12"/>
  </si>
  <si>
    <t>(株)ビデオリサーチ社の実施する調査「BS全国視聴データ視聴世帯数報告書」</t>
    <rPh sb="10" eb="11">
      <t>シャ</t>
    </rPh>
    <rPh sb="12" eb="14">
      <t>ジッシ</t>
    </rPh>
    <rPh sb="16" eb="18">
      <t>チョウサ</t>
    </rPh>
    <phoneticPr fontId="12"/>
  </si>
  <si>
    <t>(株)ビデオリサーチ社の実施する調査「テレビ視聴率調査」</t>
  </si>
  <si>
    <t>同時間帯の放送実施局（キー局）を含む４社の平均以上</t>
    <phoneticPr fontId="9"/>
  </si>
  <si>
    <t>ラジオ番組の首都圏における聴取率を測定指標として設定</t>
    <phoneticPr fontId="9"/>
  </si>
  <si>
    <t>㈱ビデオリサーチ社の実施する調査「ラジオ調査報告書」</t>
    <phoneticPr fontId="9"/>
  </si>
  <si>
    <t>同時間帯の放送実施局を含む地上波放送民放５社の平均以上</t>
    <rPh sb="13" eb="16">
      <t>チジョウハ</t>
    </rPh>
    <phoneticPr fontId="9"/>
  </si>
  <si>
    <t>テレビ番組（地上波放送）の視聴率を測定指標として設定</t>
    <rPh sb="6" eb="9">
      <t>チジョウハ</t>
    </rPh>
    <phoneticPr fontId="9"/>
  </si>
  <si>
    <t>(株)ビデオリサーチ社の実施する調査「テレビ視聴率調査」</t>
    <phoneticPr fontId="9"/>
  </si>
  <si>
    <t>△</t>
  </si>
  <si>
    <t>成果目標達成のため、令和元年度よりも番組宣伝を強化したが、テレビ番組の視聴率、ラジオ番組の聴取率ともに成果目標の達成には至っていない。</t>
    <rPh sb="0" eb="2">
      <t>セイカ</t>
    </rPh>
    <rPh sb="2" eb="4">
      <t>モクヒョウ</t>
    </rPh>
    <rPh sb="4" eb="6">
      <t>タッセイ</t>
    </rPh>
    <rPh sb="10" eb="12">
      <t>レイワ</t>
    </rPh>
    <rPh sb="12" eb="15">
      <t>ガンネンド</t>
    </rPh>
    <rPh sb="18" eb="20">
      <t>バングミ</t>
    </rPh>
    <rPh sb="20" eb="22">
      <t>センデン</t>
    </rPh>
    <rPh sb="23" eb="25">
      <t>キョウカ</t>
    </rPh>
    <rPh sb="32" eb="34">
      <t>バングミ</t>
    </rPh>
    <rPh sb="35" eb="38">
      <t>シチョウリツ</t>
    </rPh>
    <rPh sb="42" eb="44">
      <t>バングミ</t>
    </rPh>
    <rPh sb="45" eb="48">
      <t>チョウシュリツ</t>
    </rPh>
    <rPh sb="51" eb="53">
      <t>セイカ</t>
    </rPh>
    <rPh sb="53" eb="55">
      <t>モクヒョウ</t>
    </rPh>
    <rPh sb="56" eb="58">
      <t>タッセイ</t>
    </rPh>
    <rPh sb="60" eb="61">
      <t>イタ</t>
    </rPh>
    <phoneticPr fontId="9"/>
  </si>
  <si>
    <t>-</t>
    <phoneticPr fontId="9"/>
  </si>
  <si>
    <t>同時間帯の放送実施局を含むBS放送民放６社の平均以上
※令和元年度限り</t>
    <rPh sb="0" eb="1">
      <t>ドウ</t>
    </rPh>
    <rPh sb="1" eb="4">
      <t>ジカンタイ</t>
    </rPh>
    <rPh sb="5" eb="7">
      <t>ホウソウ</t>
    </rPh>
    <rPh sb="7" eb="9">
      <t>ジッシ</t>
    </rPh>
    <rPh sb="9" eb="10">
      <t>キョク</t>
    </rPh>
    <rPh sb="11" eb="12">
      <t>フク</t>
    </rPh>
    <rPh sb="15" eb="17">
      <t>ホウソウ</t>
    </rPh>
    <rPh sb="17" eb="19">
      <t>ミンポウ</t>
    </rPh>
    <rPh sb="20" eb="21">
      <t>シャ</t>
    </rPh>
    <rPh sb="22" eb="24">
      <t>ヘイキン</t>
    </rPh>
    <rPh sb="24" eb="26">
      <t>イジョウ</t>
    </rPh>
    <rPh sb="28" eb="30">
      <t>レイワ</t>
    </rPh>
    <rPh sb="30" eb="32">
      <t>ガンネン</t>
    </rPh>
    <rPh sb="32" eb="33">
      <t>ド</t>
    </rPh>
    <rPh sb="33" eb="34">
      <t>カギ</t>
    </rPh>
    <phoneticPr fontId="12"/>
  </si>
  <si>
    <t>民間会社も含めた全社平均値以上
※平成30年度限り</t>
    <rPh sb="0" eb="2">
      <t>ミンカン</t>
    </rPh>
    <rPh sb="2" eb="4">
      <t>カイシャ</t>
    </rPh>
    <rPh sb="5" eb="6">
      <t>フク</t>
    </rPh>
    <rPh sb="8" eb="10">
      <t>ゼンシャ</t>
    </rPh>
    <rPh sb="10" eb="12">
      <t>ヘイキン</t>
    </rPh>
    <rPh sb="12" eb="13">
      <t>チ</t>
    </rPh>
    <rPh sb="13" eb="15">
      <t>イジョウ</t>
    </rPh>
    <phoneticPr fontId="2"/>
  </si>
  <si>
    <t>放送諸費の主要媒体であるテレビＣＭの理解度を測定指標として設定</t>
    <rPh sb="18" eb="20">
      <t>リカイ</t>
    </rPh>
    <rPh sb="20" eb="21">
      <t>ド</t>
    </rPh>
    <phoneticPr fontId="2"/>
  </si>
  <si>
    <t>㈱ビデオリサーチ社の実施する調査「テレビCMカルテ」</t>
    <rPh sb="8" eb="9">
      <t>シャ</t>
    </rPh>
    <rPh sb="10" eb="12">
      <t>ジッシ</t>
    </rPh>
    <rPh sb="14" eb="16">
      <t>チョウサ</t>
    </rPh>
    <phoneticPr fontId="7"/>
  </si>
  <si>
    <t>-</t>
    <phoneticPr fontId="9"/>
  </si>
  <si>
    <t>民間会社も含めた全社平均値以上
※平成30年度限り</t>
    <rPh sb="13" eb="15">
      <t>イジョウ</t>
    </rPh>
    <phoneticPr fontId="9"/>
  </si>
  <si>
    <t>放送諸費の主要媒体であるテレビＣＭの認知度を測定指標として設定</t>
    <rPh sb="18" eb="20">
      <t>ニンチ</t>
    </rPh>
    <phoneticPr fontId="2"/>
  </si>
  <si>
    <t>２．政府広報</t>
    <rPh sb="2" eb="4">
      <t>セイフ</t>
    </rPh>
    <rPh sb="4" eb="6">
      <t>コウホウ</t>
    </rPh>
    <phoneticPr fontId="9"/>
  </si>
  <si>
    <t>２．政府広報の戦略的な展開</t>
    <rPh sb="2" eb="4">
      <t>セイフ</t>
    </rPh>
    <rPh sb="4" eb="6">
      <t>コウホウ</t>
    </rPh>
    <rPh sb="7" eb="9">
      <t>センリャク</t>
    </rPh>
    <rPh sb="9" eb="10">
      <t>テキ</t>
    </rPh>
    <rPh sb="11" eb="13">
      <t>テンカイ</t>
    </rPh>
    <phoneticPr fontId="9"/>
  </si>
  <si>
    <t>大臣官房参事官
小坂 伸行</t>
    <rPh sb="0" eb="2">
      <t>ダイジン</t>
    </rPh>
    <rPh sb="2" eb="4">
      <t>カンボウ</t>
    </rPh>
    <rPh sb="4" eb="7">
      <t>サンジカン</t>
    </rPh>
    <rPh sb="8" eb="10">
      <t>コサカ</t>
    </rPh>
    <rPh sb="11" eb="13">
      <t>ノブユキ</t>
    </rPh>
    <phoneticPr fontId="1"/>
  </si>
  <si>
    <t>令和3年度公開プロセス（内閣府）「出版諸費」での指摘を踏まえ、令和4年度概算要求では、令和3年度当初予算における放送諸費、出版諸費、事業諸費を統合し、国内広報経費としたため。</t>
    <phoneticPr fontId="9"/>
  </si>
  <si>
    <t>誰に対して情報発信をしているのか、情報発信のツールの『現代』における有効性を一度再確認する必要がある。ジェンダー･年齢層は確認されていると思うが、あわせて地域レベルで分けて考える必要もあるだろう。この場合、受注先は東京にある企業中心で良いのか、これも再考するべきだろう。また内閣府が所管する政策（男女共同参画政策･沖縄政策・アイヌ政策・科学技術政策など)のターゲットに適切に届いているのか、政策ごとに政府広報の有効性のフィールド調査をかけるべきではないか。場合によっては、いま議論されている「ナッジ」手法の可能性も考えるべきかもしれない。</t>
    <phoneticPr fontId="9"/>
  </si>
  <si>
    <t>外部有識者の所見や、政府広報室の出版諸費での公開プロセスでの所見を踏まえて、政府広報の事業全体について、一度見直しを行い、事業の実施のために必要な予算確保に努め、適正な予算の執行に努めること。</t>
    <rPh sb="0" eb="2">
      <t>ガイブ</t>
    </rPh>
    <rPh sb="2" eb="5">
      <t>ユウシキシャ</t>
    </rPh>
    <rPh sb="6" eb="8">
      <t>ショケン</t>
    </rPh>
    <rPh sb="10" eb="12">
      <t>セイフ</t>
    </rPh>
    <rPh sb="12" eb="14">
      <t>コウホウ</t>
    </rPh>
    <rPh sb="14" eb="15">
      <t>シツ</t>
    </rPh>
    <rPh sb="16" eb="18">
      <t>シュッパン</t>
    </rPh>
    <rPh sb="18" eb="20">
      <t>ショヒ</t>
    </rPh>
    <rPh sb="22" eb="24">
      <t>コウカイ</t>
    </rPh>
    <rPh sb="30" eb="32">
      <t>ショケン</t>
    </rPh>
    <rPh sb="33" eb="34">
      <t>フ</t>
    </rPh>
    <rPh sb="38" eb="40">
      <t>セイフ</t>
    </rPh>
    <rPh sb="40" eb="42">
      <t>コウホウ</t>
    </rPh>
    <rPh sb="43" eb="45">
      <t>ジギョウ</t>
    </rPh>
    <rPh sb="45" eb="47">
      <t>ゼンタイ</t>
    </rPh>
    <rPh sb="52" eb="54">
      <t>イチド</t>
    </rPh>
    <rPh sb="54" eb="56">
      <t>ミナオ</t>
    </rPh>
    <rPh sb="58" eb="59">
      <t>オコナ</t>
    </rPh>
    <rPh sb="61" eb="63">
      <t>ジギョウ</t>
    </rPh>
    <rPh sb="64" eb="66">
      <t>ジッシ</t>
    </rPh>
    <rPh sb="70" eb="72">
      <t>ヒツヨウ</t>
    </rPh>
    <rPh sb="73" eb="75">
      <t>ヨサン</t>
    </rPh>
    <rPh sb="75" eb="77">
      <t>カクホ</t>
    </rPh>
    <rPh sb="78" eb="79">
      <t>ツト</t>
    </rPh>
    <rPh sb="81" eb="83">
      <t>テキセイ</t>
    </rPh>
    <rPh sb="84" eb="86">
      <t>ヨサン</t>
    </rPh>
    <rPh sb="87" eb="89">
      <t>シッコウ</t>
    </rPh>
    <rPh sb="90" eb="91">
      <t>ツト</t>
    </rPh>
    <phoneticPr fontId="9"/>
  </si>
  <si>
    <t>執行等改善</t>
  </si>
  <si>
    <t>・テレビ番組及びラジオ番組を通じ広報を行うに当たっては、テレビ視聴率調査やラジオ聴取率調査の分析結果も踏まえつつ、媒体や放送時間
　帯等の選定をより効果的なものにしていく。
・令和3年度公開プロセス（内閣府）「出版諸費」での指摘を踏まえ、令和4年度概算要求では、令和3年度当初予算における放送諸費、出版諸
　費、事業諸費を統合し、国内広報経費とした。
　また、同じく令和3年度公開プロセス（内閣府）「出版諸費」での指摘を踏まえ、新たな効果検証方法を検討していく。</t>
    <rPh sb="4" eb="6">
      <t>バングミ</t>
    </rPh>
    <rPh sb="6" eb="7">
      <t>オヨ</t>
    </rPh>
    <rPh sb="11" eb="13">
      <t>バングミ</t>
    </rPh>
    <rPh sb="14" eb="15">
      <t>ツウ</t>
    </rPh>
    <rPh sb="16" eb="18">
      <t>コウホウ</t>
    </rPh>
    <rPh sb="19" eb="20">
      <t>オコナ</t>
    </rPh>
    <rPh sb="22" eb="23">
      <t>ア</t>
    </rPh>
    <rPh sb="31" eb="34">
      <t>シチョウリツ</t>
    </rPh>
    <rPh sb="34" eb="36">
      <t>チョウサ</t>
    </rPh>
    <rPh sb="40" eb="42">
      <t>チョウシュ</t>
    </rPh>
    <rPh sb="42" eb="43">
      <t>リツ</t>
    </rPh>
    <rPh sb="43" eb="45">
      <t>チョウサ</t>
    </rPh>
    <rPh sb="46" eb="48">
      <t>ブンセキ</t>
    </rPh>
    <rPh sb="48" eb="50">
      <t>ケッカ</t>
    </rPh>
    <rPh sb="51" eb="52">
      <t>フ</t>
    </rPh>
    <rPh sb="57" eb="59">
      <t>バイタイ</t>
    </rPh>
    <rPh sb="60" eb="62">
      <t>ホウソウ</t>
    </rPh>
    <rPh sb="62" eb="64">
      <t>ジカン</t>
    </rPh>
    <rPh sb="66" eb="67">
      <t>タイ</t>
    </rPh>
    <rPh sb="67" eb="68">
      <t>トウ</t>
    </rPh>
    <rPh sb="69" eb="71">
      <t>センテイ</t>
    </rPh>
    <rPh sb="74" eb="77">
      <t>コウカテキ</t>
    </rPh>
    <rPh sb="214" eb="215">
      <t>アラ</t>
    </rPh>
    <rPh sb="217" eb="219">
      <t>コウカ</t>
    </rPh>
    <rPh sb="219" eb="221">
      <t>ケンショウ</t>
    </rPh>
    <rPh sb="221" eb="223">
      <t>ホウホウ</t>
    </rPh>
    <rPh sb="224" eb="226">
      <t>ケントウ</t>
    </rPh>
    <phoneticPr fontId="9"/>
  </si>
  <si>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9"/>
  </si>
  <si>
    <r>
      <rPr>
        <sz val="10"/>
        <rFont val="ＭＳ Ｐゴシック"/>
        <family val="3"/>
        <charset val="128"/>
      </rPr>
      <t>ﾌﾞﾛｯｸ</t>
    </r>
    <r>
      <rPr>
        <sz val="11"/>
        <rFont val="ＭＳ Ｐゴシック"/>
        <family val="3"/>
        <charset val="128"/>
      </rPr>
      <t xml:space="preserve">
名</t>
    </r>
    <rPh sb="6" eb="7">
      <t>メイ</t>
    </rPh>
    <phoneticPr fontId="9"/>
  </si>
  <si>
    <t>　国民全般に対し、テレビ及びラジオを用いて広報を行っている。
　テレビは、媒体としての接触率が高く、幅広い層からの即効的な認知獲得が可能であり、ラジオは、ファンリスナーによる習慣聴取により、深い接触が可能である等の特徴を有しており、それぞれの放送媒体が持つ特性に応じて活用している。
　なお、令和４年度概算要求より、令和３年度当初予算における放送諸費、出版諸費、事業諸費を統合し、国内広報経費とした。
　・変更後の事業名：国内広報経費
　・変更後の事業番号：内閣府　新22-0001</t>
    <rPh sb="1" eb="3">
      <t>コクミン</t>
    </rPh>
    <rPh sb="3" eb="5">
      <t>ゼンパン</t>
    </rPh>
    <rPh sb="6" eb="7">
      <t>タイ</t>
    </rPh>
    <rPh sb="12" eb="13">
      <t>オヨ</t>
    </rPh>
    <rPh sb="18" eb="19">
      <t>モチ</t>
    </rPh>
    <rPh sb="21" eb="23">
      <t>コウホウ</t>
    </rPh>
    <rPh sb="24" eb="25">
      <t>オコナ</t>
    </rPh>
    <rPh sb="37" eb="39">
      <t>バイタイ</t>
    </rPh>
    <rPh sb="43" eb="45">
      <t>セッショク</t>
    </rPh>
    <rPh sb="45" eb="46">
      <t>リツ</t>
    </rPh>
    <rPh sb="47" eb="48">
      <t>タカ</t>
    </rPh>
    <rPh sb="50" eb="52">
      <t>ハバヒロ</t>
    </rPh>
    <rPh sb="53" eb="54">
      <t>ソウ</t>
    </rPh>
    <rPh sb="57" eb="60">
      <t>ソッコウテキ</t>
    </rPh>
    <rPh sb="61" eb="63">
      <t>ニンチ</t>
    </rPh>
    <rPh sb="63" eb="65">
      <t>カクトク</t>
    </rPh>
    <rPh sb="66" eb="68">
      <t>カノウ</t>
    </rPh>
    <rPh sb="87" eb="89">
      <t>シュウカン</t>
    </rPh>
    <rPh sb="89" eb="91">
      <t>チョウシュ</t>
    </rPh>
    <rPh sb="95" eb="96">
      <t>フカ</t>
    </rPh>
    <rPh sb="97" eb="99">
      <t>セッショク</t>
    </rPh>
    <rPh sb="100" eb="102">
      <t>カノウ</t>
    </rPh>
    <rPh sb="121" eb="123">
      <t>ホウソウ</t>
    </rPh>
    <rPh sb="146" eb="148">
      <t>レイワ</t>
    </rPh>
    <rPh sb="149" eb="150">
      <t>ネン</t>
    </rPh>
    <rPh sb="150" eb="151">
      <t>ド</t>
    </rPh>
    <rPh sb="151" eb="153">
      <t>ガイサン</t>
    </rPh>
    <rPh sb="153" eb="155">
      <t>ヨウキュウ</t>
    </rPh>
    <rPh sb="158" eb="160">
      <t>レイワ</t>
    </rPh>
    <rPh sb="161" eb="163">
      <t>ネンド</t>
    </rPh>
    <rPh sb="163" eb="165">
      <t>トウショ</t>
    </rPh>
    <rPh sb="165" eb="167">
      <t>ヨサン</t>
    </rPh>
    <rPh sb="171" eb="173">
      <t>ホウソウ</t>
    </rPh>
    <rPh sb="173" eb="175">
      <t>ショヒ</t>
    </rPh>
    <rPh sb="176" eb="178">
      <t>シュッパン</t>
    </rPh>
    <rPh sb="178" eb="180">
      <t>ショヒ</t>
    </rPh>
    <rPh sb="181" eb="183">
      <t>ジギョウ</t>
    </rPh>
    <rPh sb="183" eb="185">
      <t>ショヒ</t>
    </rPh>
    <rPh sb="186" eb="188">
      <t>トウゴウ</t>
    </rPh>
    <rPh sb="190" eb="192">
      <t>コクナイ</t>
    </rPh>
    <rPh sb="192" eb="194">
      <t>コウホウ</t>
    </rPh>
    <rPh sb="194" eb="196">
      <t>ケイヒ</t>
    </rPh>
    <rPh sb="203" eb="205">
      <t>ヘンコウ</t>
    </rPh>
    <rPh sb="205" eb="206">
      <t>ゴ</t>
    </rPh>
    <rPh sb="207" eb="209">
      <t>ジギョウ</t>
    </rPh>
    <rPh sb="209" eb="210">
      <t>メイ</t>
    </rPh>
    <rPh sb="211" eb="213">
      <t>コクナイ</t>
    </rPh>
    <rPh sb="213" eb="215">
      <t>コウホウ</t>
    </rPh>
    <rPh sb="215" eb="217">
      <t>ケイヒ</t>
    </rPh>
    <rPh sb="220" eb="222">
      <t>ヘンコウ</t>
    </rPh>
    <rPh sb="222" eb="223">
      <t>ゴ</t>
    </rPh>
    <rPh sb="224" eb="226">
      <t>ジギョウ</t>
    </rPh>
    <rPh sb="226" eb="228">
      <t>バンゴウ</t>
    </rPh>
    <rPh sb="229" eb="232">
      <t>ナイカクフ</t>
    </rPh>
    <rPh sb="233" eb="234">
      <t>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</si>
</sst>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cellStyleXfs>
  <cellXfs count="841">
    <xf numFmtId="0" fontId="0" fillId="0" borderId="0" xfId="0">
      <alignment vertical="center"/>
    </xf>
    <xf numFmtId="0" fontId="21" fillId="0" borderId="0" xfId="0" applyFont="1">
      <alignment vertical="center"/>
    </xf>
    <xf numFmtId="0" fontId="22" fillId="0" borderId="0" xfId="0" applyFont="1">
      <alignment vertical="center"/>
    </xf>
    <xf numFmtId="0" fontId="15" fillId="0" borderId="0" xfId="0" applyFont="1" applyBorder="1" applyAlignment="1">
      <alignment horizontal="center" vertical="center" wrapText="1"/>
    </xf>
    <xf numFmtId="0" fontId="17" fillId="0" borderId="0" xfId="0" applyFont="1" applyFill="1" applyBorder="1" applyAlignment="1">
      <alignment horizontal="center" vertical="center" wrapText="1"/>
    </xf>
    <xf numFmtId="0" fontId="17" fillId="2" borderId="4" xfId="0" applyFont="1" applyFill="1" applyBorder="1" applyAlignment="1">
      <alignment horizontal="center" vertical="center" textRotation="255" wrapText="1"/>
    </xf>
    <xf numFmtId="0" fontId="17" fillId="2" borderId="5" xfId="0" applyFont="1" applyFill="1" applyBorder="1" applyAlignment="1">
      <alignment horizontal="center" vertical="center" textRotation="255" wrapText="1"/>
    </xf>
    <xf numFmtId="0" fontId="0" fillId="0" borderId="0" xfId="0" applyBorder="1">
      <alignment vertical="center"/>
    </xf>
    <xf numFmtId="0" fontId="10" fillId="0" borderId="0" xfId="0" applyFont="1" applyBorder="1" applyAlignment="1">
      <alignment vertical="center"/>
    </xf>
    <xf numFmtId="0" fontId="27" fillId="0" borderId="11" xfId="0" applyFont="1" applyBorder="1">
      <alignment vertical="center"/>
    </xf>
    <xf numFmtId="0" fontId="27" fillId="0" borderId="0" xfId="0" applyFont="1">
      <alignment vertical="center"/>
    </xf>
    <xf numFmtId="0" fontId="30" fillId="0" borderId="11" xfId="0" applyFont="1" applyBorder="1" applyAlignment="1">
      <alignment horizontal="justify" vertical="center" wrapText="1"/>
    </xf>
    <xf numFmtId="0" fontId="28" fillId="0" borderId="11" xfId="0" applyFont="1" applyBorder="1" applyAlignment="1" applyProtection="1">
      <alignment horizontal="center" vertical="center"/>
      <protection locked="0"/>
    </xf>
    <xf numFmtId="0" fontId="0" fillId="0" borderId="0" xfId="0" applyAlignment="1">
      <alignment horizontal="center" vertical="center"/>
    </xf>
    <xf numFmtId="0" fontId="27" fillId="0" borderId="11" xfId="0" applyFont="1" applyBorder="1" applyAlignment="1" applyProtection="1">
      <alignment horizontal="center" vertical="center"/>
      <protection locked="0"/>
    </xf>
    <xf numFmtId="0" fontId="27" fillId="0" borderId="11" xfId="4" applyFont="1" applyBorder="1" applyAlignment="1">
      <alignment vertical="center" wrapText="1"/>
    </xf>
    <xf numFmtId="0" fontId="27" fillId="0" borderId="0" xfId="0" applyFont="1" applyAlignment="1">
      <alignment horizontal="center" vertical="center"/>
    </xf>
    <xf numFmtId="0" fontId="27" fillId="0" borderId="0" xfId="0" applyFont="1" applyBorder="1">
      <alignment vertical="center"/>
    </xf>
    <xf numFmtId="0" fontId="11" fillId="0" borderId="9" xfId="0" applyFont="1" applyFill="1" applyBorder="1" applyAlignment="1">
      <alignment vertical="center"/>
    </xf>
    <xf numFmtId="0" fontId="11" fillId="0" borderId="10" xfId="0" applyFont="1" applyFill="1" applyBorder="1" applyAlignment="1">
      <alignment vertical="center"/>
    </xf>
    <xf numFmtId="0" fontId="28" fillId="7" borderId="11" xfId="0" applyFont="1" applyFill="1" applyBorder="1" applyAlignment="1">
      <alignment horizontal="center" vertical="center"/>
    </xf>
    <xf numFmtId="0" fontId="27" fillId="7" borderId="11" xfId="0" applyFont="1" applyFill="1" applyBorder="1" applyAlignment="1">
      <alignment horizontal="center" vertical="center"/>
    </xf>
    <xf numFmtId="0" fontId="30" fillId="7" borderId="11" xfId="0" applyFont="1" applyFill="1" applyBorder="1" applyAlignment="1">
      <alignment horizontal="center" vertical="center" wrapText="1"/>
    </xf>
    <xf numFmtId="0" fontId="0" fillId="3" borderId="0" xfId="0" applyFill="1">
      <alignment vertical="center"/>
    </xf>
    <xf numFmtId="0" fontId="27" fillId="3" borderId="11" xfId="0" applyFont="1" applyFill="1" applyBorder="1">
      <alignment vertical="center"/>
    </xf>
    <xf numFmtId="0" fontId="27" fillId="3" borderId="0" xfId="0" applyFont="1" applyFill="1">
      <alignment vertical="center"/>
    </xf>
    <xf numFmtId="0" fontId="9" fillId="3" borderId="0" xfId="0" applyFont="1" applyFill="1" applyBorder="1">
      <alignment vertical="center"/>
    </xf>
    <xf numFmtId="0" fontId="9" fillId="3" borderId="11" xfId="0" applyFont="1" applyFill="1" applyBorder="1">
      <alignment vertical="center"/>
    </xf>
    <xf numFmtId="0" fontId="9" fillId="3" borderId="0" xfId="0" applyFont="1" applyFill="1">
      <alignment vertical="center"/>
    </xf>
    <xf numFmtId="0" fontId="7" fillId="0" borderId="0" xfId="4">
      <alignment vertical="center"/>
    </xf>
    <xf numFmtId="0" fontId="10" fillId="0" borderId="0" xfId="4" applyFont="1" applyBorder="1" applyAlignment="1">
      <alignment vertical="center"/>
    </xf>
    <xf numFmtId="0" fontId="22" fillId="0" borderId="0" xfId="4" applyFont="1">
      <alignment vertical="center"/>
    </xf>
    <xf numFmtId="0" fontId="17" fillId="0" borderId="0" xfId="4" applyFont="1" applyFill="1" applyBorder="1" applyAlignment="1">
      <alignment horizontal="center" vertical="center" wrapText="1"/>
    </xf>
    <xf numFmtId="0" fontId="7" fillId="0" borderId="0" xfId="4" applyFont="1" applyBorder="1" applyAlignment="1">
      <alignment horizontal="center" vertical="center"/>
    </xf>
    <xf numFmtId="0" fontId="15" fillId="0" borderId="0" xfId="4" applyFont="1" applyBorder="1" applyAlignment="1">
      <alignment horizontal="center" vertical="center" wrapText="1"/>
    </xf>
    <xf numFmtId="176" fontId="7" fillId="0" borderId="0" xfId="4" applyNumberFormat="1" applyFont="1" applyBorder="1" applyAlignment="1">
      <alignment horizontal="right" vertical="center"/>
    </xf>
    <xf numFmtId="0" fontId="7" fillId="0" borderId="0" xfId="4" applyFont="1">
      <alignment vertical="center"/>
    </xf>
    <xf numFmtId="0" fontId="31" fillId="3" borderId="11" xfId="0" applyFont="1" applyFill="1" applyBorder="1">
      <alignment vertical="center"/>
    </xf>
    <xf numFmtId="0" fontId="15" fillId="0" borderId="1" xfId="1" applyFont="1" applyFill="1" applyBorder="1" applyAlignment="1" applyProtection="1">
      <alignment vertical="top"/>
      <protection locked="0"/>
    </xf>
    <xf numFmtId="0" fontId="15" fillId="0" borderId="0" xfId="1" applyFont="1" applyFill="1" applyBorder="1" applyAlignment="1" applyProtection="1">
      <alignment vertical="top"/>
      <protection locked="0"/>
    </xf>
    <xf numFmtId="0" fontId="15" fillId="0" borderId="2" xfId="1" applyFont="1" applyFill="1" applyBorder="1" applyAlignment="1" applyProtection="1">
      <alignment vertical="top"/>
      <protection locked="0"/>
    </xf>
    <xf numFmtId="0" fontId="15" fillId="0" borderId="6" xfId="1" applyFont="1" applyFill="1" applyBorder="1" applyAlignment="1" applyProtection="1">
      <alignment vertical="top"/>
      <protection locked="0"/>
    </xf>
    <xf numFmtId="0" fontId="15" fillId="0" borderId="7" xfId="1" applyFont="1" applyFill="1" applyBorder="1" applyAlignment="1" applyProtection="1">
      <alignment vertical="top"/>
      <protection locked="0"/>
    </xf>
    <xf numFmtId="0" fontId="15"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7"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21" fillId="5" borderId="0" xfId="0" applyFont="1" applyFill="1" applyAlignment="1">
      <alignment vertical="center"/>
    </xf>
    <xf numFmtId="0" fontId="7" fillId="0" borderId="0" xfId="4" applyFont="1" applyAlignment="1">
      <alignment vertical="center" wrapText="1"/>
    </xf>
    <xf numFmtId="0" fontId="7" fillId="0" borderId="0" xfId="4" applyFont="1" applyAlignment="1">
      <alignment horizontal="left" vertical="center" wrapText="1"/>
    </xf>
    <xf numFmtId="0" fontId="7" fillId="0" borderId="0" xfId="4" applyFont="1" applyAlignment="1">
      <alignment horizontal="center" vertical="center" wrapText="1"/>
    </xf>
    <xf numFmtId="0" fontId="10" fillId="0" borderId="0" xfId="4" applyFont="1" applyBorder="1" applyAlignment="1">
      <alignment horizontal="left" vertical="center" wrapText="1"/>
    </xf>
    <xf numFmtId="0" fontId="22" fillId="0" borderId="0" xfId="4" applyFont="1" applyAlignment="1">
      <alignment horizontal="left" vertical="center" wrapText="1"/>
    </xf>
    <xf numFmtId="0" fontId="9"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4" fillId="5" borderId="14" xfId="0" applyFont="1" applyFill="1" applyBorder="1" applyAlignment="1" applyProtection="1">
      <alignment horizontal="center" vertical="center" wrapText="1"/>
    </xf>
    <xf numFmtId="178" fontId="24" fillId="5" borderId="95" xfId="0" applyNumberFormat="1" applyFont="1" applyFill="1" applyBorder="1" applyAlignment="1" applyProtection="1">
      <alignment vertical="center" wrapText="1"/>
      <protection locked="0"/>
    </xf>
    <xf numFmtId="0" fontId="24" fillId="5" borderId="20" xfId="0" applyFont="1" applyFill="1" applyBorder="1" applyAlignment="1" applyProtection="1">
      <alignment horizontal="center" vertical="center" wrapText="1"/>
    </xf>
    <xf numFmtId="178" fontId="24" fillId="5" borderId="108"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5"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8" fillId="0" borderId="0" xfId="0" applyFont="1" applyBorder="1" applyAlignment="1" applyProtection="1">
      <alignment horizontal="center" vertical="center"/>
      <protection locked="0"/>
    </xf>
    <xf numFmtId="0" fontId="27" fillId="0" borderId="0" xfId="0" applyFont="1" applyFill="1" applyBorder="1">
      <alignment vertical="center"/>
    </xf>
    <xf numFmtId="0" fontId="30" fillId="0" borderId="11" xfId="0" applyFont="1" applyFill="1" applyBorder="1" applyAlignment="1">
      <alignment horizontal="justify" vertical="center" wrapText="1"/>
    </xf>
    <xf numFmtId="0" fontId="28" fillId="0" borderId="41" xfId="0" applyFont="1" applyBorder="1" applyAlignment="1" applyProtection="1">
      <alignment horizontal="center" vertical="center"/>
      <protection locked="0"/>
    </xf>
    <xf numFmtId="0" fontId="27" fillId="0" borderId="41" xfId="0" applyFont="1" applyFill="1" applyBorder="1">
      <alignment vertical="center"/>
    </xf>
    <xf numFmtId="0" fontId="0" fillId="0" borderId="0" xfId="4" applyFont="1">
      <alignment vertical="center"/>
    </xf>
    <xf numFmtId="0" fontId="33" fillId="0" borderId="0" xfId="0" applyFont="1" applyAlignment="1">
      <alignment vertical="center" wrapText="1"/>
    </xf>
    <xf numFmtId="0" fontId="9" fillId="3" borderId="26" xfId="0" applyFont="1" applyFill="1" applyBorder="1">
      <alignment vertical="center"/>
    </xf>
    <xf numFmtId="0" fontId="9" fillId="3" borderId="26" xfId="0" applyFont="1" applyFill="1" applyBorder="1" applyAlignment="1">
      <alignment vertical="center" wrapText="1"/>
    </xf>
    <xf numFmtId="0" fontId="34" fillId="0" borderId="0" xfId="0" applyFont="1" applyFill="1">
      <alignment vertical="center"/>
    </xf>
    <xf numFmtId="0" fontId="24" fillId="5" borderId="0" xfId="0" applyFont="1" applyFill="1" applyBorder="1" applyAlignment="1" applyProtection="1">
      <alignment vertical="center" wrapText="1"/>
      <protection locked="0"/>
    </xf>
    <xf numFmtId="0" fontId="23" fillId="0" borderId="0" xfId="0" applyFont="1" applyFill="1" applyAlignment="1">
      <alignment horizontal="center" vertical="center"/>
    </xf>
    <xf numFmtId="0" fontId="23" fillId="0" borderId="0" xfId="0" applyFont="1" applyFill="1" applyBorder="1" applyAlignment="1" applyProtection="1">
      <alignment horizontal="center" vertical="center"/>
    </xf>
    <xf numFmtId="0" fontId="27" fillId="0" borderId="25" xfId="0" applyFont="1" applyFill="1" applyBorder="1" applyAlignment="1" applyProtection="1">
      <alignment horizontal="center" vertical="center" wrapText="1"/>
    </xf>
    <xf numFmtId="0" fontId="9" fillId="3" borderId="11" xfId="0" applyFont="1" applyFill="1" applyBorder="1" applyAlignment="1">
      <alignment horizontal="left" vertical="center"/>
    </xf>
    <xf numFmtId="0" fontId="0" fillId="5" borderId="135" xfId="0" applyFont="1" applyFill="1" applyBorder="1" applyAlignment="1" applyProtection="1">
      <alignment horizontal="center" vertical="center"/>
      <protection locked="0"/>
    </xf>
    <xf numFmtId="178" fontId="27" fillId="0" borderId="34" xfId="0" applyNumberFormat="1" applyFont="1" applyFill="1" applyBorder="1" applyAlignment="1" applyProtection="1">
      <alignment horizontal="center" vertical="center" wrapText="1"/>
      <protection locked="0"/>
    </xf>
    <xf numFmtId="0" fontId="0" fillId="0" borderId="0" xfId="0" applyFont="1" applyBorder="1" applyAlignment="1">
      <alignment horizontal="center" vertical="center"/>
    </xf>
    <xf numFmtId="0" fontId="0" fillId="5" borderId="76" xfId="0" applyFont="1" applyFill="1" applyBorder="1" applyAlignment="1">
      <alignment horizontal="center" vertical="center"/>
    </xf>
    <xf numFmtId="0" fontId="0" fillId="5" borderId="25" xfId="0" applyFont="1" applyFill="1" applyBorder="1" applyAlignment="1">
      <alignment horizontal="center" vertical="center" wrapText="1"/>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4" applyFont="1" applyAlignment="1">
      <alignment vertical="center" wrapText="1"/>
    </xf>
    <xf numFmtId="0" fontId="0" fillId="0" borderId="0" xfId="4" applyFont="1" applyAlignment="1">
      <alignment horizontal="left" vertical="center" wrapText="1"/>
    </xf>
    <xf numFmtId="0" fontId="0" fillId="0" borderId="0" xfId="4" applyFont="1" applyAlignment="1">
      <alignment horizontal="center" vertical="center" wrapText="1"/>
    </xf>
    <xf numFmtId="0" fontId="0" fillId="5" borderId="99"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5" borderId="26" xfId="0" applyFont="1" applyFill="1" applyBorder="1" applyAlignment="1">
      <alignment horizontal="center" vertical="center" wrapText="1"/>
    </xf>
    <xf numFmtId="0" fontId="0" fillId="5" borderId="0" xfId="0" applyFont="1" applyFill="1" applyBorder="1" applyAlignment="1">
      <alignment horizontal="center" vertical="center" wrapText="1"/>
    </xf>
    <xf numFmtId="49" fontId="24" fillId="0" borderId="24" xfId="0" applyNumberFormat="1" applyFont="1" applyFill="1" applyBorder="1" applyAlignment="1" applyProtection="1">
      <alignment horizontal="left" vertical="center" wrapText="1"/>
      <protection locked="0"/>
    </xf>
    <xf numFmtId="49" fontId="24" fillId="0" borderId="25" xfId="0" applyNumberFormat="1" applyFont="1" applyFill="1" applyBorder="1" applyAlignment="1" applyProtection="1">
      <alignment horizontal="left" vertical="center" wrapText="1"/>
      <protection locked="0"/>
    </xf>
    <xf numFmtId="49" fontId="24" fillId="0" borderId="34" xfId="0" applyNumberFormat="1" applyFont="1" applyFill="1" applyBorder="1" applyAlignment="1" applyProtection="1">
      <alignment horizontal="left" vertical="center" wrapText="1"/>
      <protection locked="0"/>
    </xf>
    <xf numFmtId="49" fontId="24" fillId="0" borderId="26" xfId="0" applyNumberFormat="1" applyFont="1" applyFill="1" applyBorder="1" applyAlignment="1" applyProtection="1">
      <alignment horizontal="left" vertical="center" wrapText="1"/>
      <protection locked="0"/>
    </xf>
    <xf numFmtId="179" fontId="27" fillId="0" borderId="25" xfId="0" applyNumberFormat="1" applyFont="1" applyFill="1" applyBorder="1" applyAlignment="1" applyProtection="1">
      <alignment horizontal="center" vertical="center" wrapText="1"/>
      <protection locked="0"/>
    </xf>
    <xf numFmtId="178" fontId="27" fillId="0" borderId="25" xfId="0" applyNumberFormat="1" applyFont="1" applyFill="1" applyBorder="1" applyAlignment="1" applyProtection="1">
      <alignment horizontal="center" vertical="center" wrapText="1"/>
      <protection locked="0"/>
    </xf>
    <xf numFmtId="178" fontId="27" fillId="0" borderId="26" xfId="0" applyNumberFormat="1" applyFont="1" applyFill="1" applyBorder="1" applyAlignment="1" applyProtection="1">
      <alignment horizontal="center" vertical="center" wrapText="1"/>
      <protection locked="0"/>
    </xf>
    <xf numFmtId="0" fontId="27" fillId="0" borderId="24" xfId="0" applyFont="1" applyFill="1" applyBorder="1" applyAlignment="1" applyProtection="1">
      <alignment horizontal="center" vertical="center" wrapText="1"/>
      <protection locked="0"/>
    </xf>
    <xf numFmtId="0" fontId="27" fillId="0" borderId="25" xfId="0"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24" fillId="0" borderId="40" xfId="0" applyNumberFormat="1" applyFont="1" applyFill="1" applyBorder="1" applyAlignment="1" applyProtection="1">
      <alignment horizontal="left" vertical="center" wrapText="1"/>
      <protection locked="0"/>
    </xf>
    <xf numFmtId="49" fontId="24" fillId="0" borderId="41" xfId="0" applyNumberFormat="1" applyFont="1" applyFill="1" applyBorder="1" applyAlignment="1" applyProtection="1">
      <alignment horizontal="left" vertical="center" wrapText="1"/>
      <protection locked="0"/>
    </xf>
    <xf numFmtId="49" fontId="24" fillId="0" borderId="42" xfId="0" applyNumberFormat="1" applyFont="1" applyFill="1" applyBorder="1" applyAlignment="1" applyProtection="1">
      <alignment horizontal="left" vertical="center" wrapText="1"/>
      <protection locked="0"/>
    </xf>
    <xf numFmtId="0" fontId="13" fillId="2" borderId="44"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5" xfId="3" applyFont="1" applyFill="1" applyBorder="1" applyAlignment="1" applyProtection="1">
      <alignment horizontal="center" vertical="center" wrapText="1"/>
    </xf>
    <xf numFmtId="0" fontId="13" fillId="2" borderId="3" xfId="3" applyFont="1" applyFill="1" applyBorder="1" applyAlignment="1" applyProtection="1">
      <alignment horizontal="center" vertical="center" wrapText="1"/>
    </xf>
    <xf numFmtId="0" fontId="13" fillId="2" borderId="0" xfId="3" applyFont="1" applyFill="1" applyBorder="1" applyAlignment="1" applyProtection="1">
      <alignment horizontal="center" vertical="center" wrapText="1"/>
    </xf>
    <xf numFmtId="0" fontId="13" fillId="2" borderId="46" xfId="3" applyFont="1" applyFill="1" applyBorder="1" applyAlignment="1" applyProtection="1">
      <alignment horizontal="center" vertical="center" wrapText="1"/>
    </xf>
    <xf numFmtId="0" fontId="13" fillId="2" borderId="47"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48" xfId="3" applyFont="1" applyFill="1" applyBorder="1" applyAlignment="1" applyProtection="1">
      <alignment horizontal="center" vertical="center" wrapText="1"/>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9" fillId="2" borderId="44"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45"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68"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7"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23" fillId="0" borderId="7" xfId="0" applyFont="1" applyFill="1" applyBorder="1" applyAlignment="1" applyProtection="1">
      <alignment horizontal="center" vertical="center"/>
      <protection locked="0"/>
    </xf>
    <xf numFmtId="179" fontId="23" fillId="0" borderId="7"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8"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12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8"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0" fontId="13"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18" fillId="0" borderId="84" xfId="1" applyFont="1" applyFill="1" applyBorder="1" applyAlignment="1" applyProtection="1">
      <alignment horizontal="left" vertical="center" wrapText="1" shrinkToFit="1"/>
      <protection locked="0"/>
    </xf>
    <xf numFmtId="0" fontId="18" fillId="0" borderId="50" xfId="1" applyFont="1" applyFill="1" applyBorder="1" applyAlignment="1" applyProtection="1">
      <alignment horizontal="left" vertical="center" wrapText="1" shrinkToFit="1"/>
      <protection locked="0"/>
    </xf>
    <xf numFmtId="0" fontId="18" fillId="0" borderId="85" xfId="1" applyFont="1" applyFill="1" applyBorder="1" applyAlignment="1" applyProtection="1">
      <alignment horizontal="left" vertical="center" wrapText="1" shrinkToFit="1"/>
      <protection locked="0"/>
    </xf>
    <xf numFmtId="0" fontId="13" fillId="2" borderId="86" xfId="1" applyFont="1" applyFill="1" applyBorder="1" applyAlignment="1" applyProtection="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16" fillId="0" borderId="33" xfId="1" applyFont="1" applyFill="1" applyBorder="1" applyAlignment="1" applyProtection="1">
      <alignment horizontal="left" vertical="center" wrapText="1" shrinkToFit="1"/>
    </xf>
    <xf numFmtId="0" fontId="16" fillId="0" borderId="25" xfId="1" applyFont="1" applyFill="1" applyBorder="1" applyAlignment="1" applyProtection="1">
      <alignment horizontal="left" vertical="center" wrapText="1" shrinkToFit="1"/>
    </xf>
    <xf numFmtId="0" fontId="16" fillId="0" borderId="34" xfId="1" applyFont="1" applyFill="1" applyBorder="1" applyAlignment="1" applyProtection="1">
      <alignment horizontal="left" vertical="center" wrapText="1" shrinkToFit="1"/>
    </xf>
    <xf numFmtId="0" fontId="19" fillId="3" borderId="40" xfId="0" applyFont="1" applyFill="1" applyBorder="1" applyAlignment="1">
      <alignment horizontal="center" vertical="center" textRotation="255" wrapText="1"/>
    </xf>
    <xf numFmtId="0" fontId="19" fillId="3" borderId="45" xfId="0" applyFont="1" applyFill="1" applyBorder="1" applyAlignment="1">
      <alignment horizontal="center" vertical="center" textRotation="255" wrapText="1"/>
    </xf>
    <xf numFmtId="0" fontId="19" fillId="3" borderId="63" xfId="0" applyFont="1" applyFill="1" applyBorder="1" applyAlignment="1">
      <alignment horizontal="center" vertical="center" textRotation="255" wrapText="1"/>
    </xf>
    <xf numFmtId="0" fontId="19" fillId="3" borderId="46" xfId="0" applyFont="1" applyFill="1" applyBorder="1" applyAlignment="1">
      <alignment horizontal="center" vertical="center" textRotation="255" wrapTex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7" fillId="0" borderId="24" xfId="0" applyFont="1" applyFill="1" applyBorder="1" applyAlignment="1" applyProtection="1">
      <alignment vertical="center" wrapText="1"/>
      <protection locked="0"/>
    </xf>
    <xf numFmtId="0" fontId="27" fillId="0" borderId="25" xfId="0" applyFont="1" applyFill="1" applyBorder="1" applyAlignment="1" applyProtection="1">
      <alignment vertical="center" wrapText="1"/>
      <protection locked="0"/>
    </xf>
    <xf numFmtId="0" fontId="27" fillId="0" borderId="26" xfId="0" applyFont="1" applyFill="1" applyBorder="1" applyAlignment="1" applyProtection="1">
      <alignment vertical="center" wrapText="1"/>
      <protection locked="0"/>
    </xf>
    <xf numFmtId="0" fontId="15" fillId="2" borderId="11"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127"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127"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wrapText="1" shrinkToFit="1"/>
      <protection locked="0"/>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1" xfId="0" applyFont="1" applyFill="1" applyBorder="1" applyAlignment="1">
      <alignment horizontal="center" vertical="center" wrapText="1"/>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6" xfId="0" applyNumberFormat="1" applyFont="1" applyFill="1" applyBorder="1" applyAlignment="1" applyProtection="1">
      <alignment horizontal="right" vertical="center"/>
      <protection locked="0"/>
    </xf>
    <xf numFmtId="0" fontId="15"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protection locked="0"/>
    </xf>
    <xf numFmtId="0" fontId="0"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177" fontId="0" fillId="0" borderId="30" xfId="0" applyNumberFormat="1" applyFont="1" applyFill="1" applyBorder="1" applyAlignment="1" applyProtection="1">
      <alignment horizontal="right" vertical="center"/>
      <protection locked="0"/>
    </xf>
    <xf numFmtId="0" fontId="0" fillId="6" borderId="0" xfId="0" applyFont="1" applyFill="1" applyBorder="1" applyAlignment="1">
      <alignment horizontal="center" vertical="center" wrapText="1"/>
    </xf>
    <xf numFmtId="0" fontId="0" fillId="6" borderId="2" xfId="0" applyFont="1" applyFill="1" applyBorder="1" applyAlignment="1">
      <alignment horizontal="center" vertical="center" wrapText="1"/>
    </xf>
    <xf numFmtId="0" fontId="8"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0"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6" xfId="0" applyFont="1" applyFill="1" applyBorder="1" applyAlignment="1">
      <alignment horizontal="center" vertical="center"/>
    </xf>
    <xf numFmtId="0" fontId="0" fillId="2" borderId="126"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3" xfId="0" applyFont="1" applyFill="1" applyBorder="1" applyAlignment="1">
      <alignment horizontal="center" vertical="center"/>
    </xf>
    <xf numFmtId="177" fontId="0" fillId="0" borderId="122" xfId="0" applyNumberFormat="1" applyFont="1" applyFill="1" applyBorder="1" applyAlignment="1">
      <alignment horizontal="right" vertical="center"/>
    </xf>
    <xf numFmtId="177" fontId="0" fillId="0" borderId="123"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8" fontId="23" fillId="0" borderId="7" xfId="0" applyNumberFormat="1"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0" fontId="13" fillId="2" borderId="86" xfId="1" applyFont="1" applyFill="1" applyBorder="1" applyAlignment="1" applyProtection="1">
      <alignment horizontal="center" vertical="center" wrapText="1" shrinkToFit="1"/>
    </xf>
    <xf numFmtId="0" fontId="0" fillId="0" borderId="85" xfId="0" applyFont="1" applyBorder="1" applyAlignment="1">
      <alignment horizontal="center" vertical="center"/>
    </xf>
    <xf numFmtId="0" fontId="15"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0" fillId="0" borderId="33" xfId="0" applyFont="1" applyBorder="1" applyAlignment="1">
      <alignment horizontal="center" vertical="center"/>
    </xf>
    <xf numFmtId="0" fontId="0" fillId="0" borderId="25" xfId="0" applyFont="1" applyBorder="1" applyAlignment="1">
      <alignment horizontal="center" vertical="center"/>
    </xf>
    <xf numFmtId="0" fontId="15" fillId="0" borderId="12" xfId="0" applyFont="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80" fontId="0" fillId="0" borderId="16" xfId="0" applyNumberFormat="1" applyFont="1" applyFill="1" applyBorder="1" applyAlignment="1" applyProtection="1">
      <alignment horizontal="center" vertical="center" shrinkToFit="1"/>
      <protection locked="0"/>
    </xf>
    <xf numFmtId="0" fontId="0"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0" fontId="0" fillId="2" borderId="11" xfId="0" applyFont="1" applyFill="1" applyBorder="1" applyAlignment="1">
      <alignment horizontal="center" vertical="center" wrapText="1"/>
    </xf>
    <xf numFmtId="0" fontId="0" fillId="0" borderId="11" xfId="0" applyFont="1" applyBorder="1" applyAlignment="1">
      <alignment horizontal="center" vertical="center"/>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ont="1" applyFill="1" applyBorder="1" applyAlignment="1" applyProtection="1">
      <alignment horizontal="left" vertical="center" wrapText="1"/>
      <protection locked="0"/>
    </xf>
    <xf numFmtId="0" fontId="0" fillId="0" borderId="73"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2" xfId="0" applyFont="1" applyBorder="1" applyAlignment="1">
      <alignment horizontal="center" vertical="center"/>
    </xf>
    <xf numFmtId="0" fontId="15" fillId="0" borderId="40" xfId="0" applyFont="1" applyBorder="1" applyAlignment="1">
      <alignment horizontal="center" vertical="center" wrapText="1"/>
    </xf>
    <xf numFmtId="0" fontId="15" fillId="0" borderId="41" xfId="0" applyFont="1" applyBorder="1" applyAlignment="1">
      <alignment horizontal="center" vertical="center"/>
    </xf>
    <xf numFmtId="0" fontId="15" fillId="0" borderId="62" xfId="0" applyFont="1" applyBorder="1" applyAlignment="1">
      <alignment horizontal="center" vertical="center"/>
    </xf>
    <xf numFmtId="0" fontId="15" fillId="0" borderId="7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0" fontId="0" fillId="3" borderId="1" xfId="0" applyFont="1" applyFill="1" applyBorder="1" applyAlignment="1">
      <alignment horizontal="center" vertical="center"/>
    </xf>
    <xf numFmtId="0" fontId="0" fillId="3" borderId="66" xfId="0" applyFont="1" applyFill="1" applyBorder="1" applyAlignment="1">
      <alignment horizontal="center" vertical="center"/>
    </xf>
    <xf numFmtId="0" fontId="21" fillId="4" borderId="49" xfId="0" applyFont="1" applyFill="1" applyBorder="1" applyAlignment="1">
      <alignment horizontal="center" vertical="center" wrapText="1"/>
    </xf>
    <xf numFmtId="0" fontId="21" fillId="4" borderId="50" xfId="0" applyFont="1" applyFill="1" applyBorder="1" applyAlignment="1">
      <alignment horizontal="center" vertical="center" wrapText="1"/>
    </xf>
    <xf numFmtId="0" fontId="21" fillId="4" borderId="51" xfId="0" applyFont="1" applyFill="1" applyBorder="1" applyAlignment="1">
      <alignment horizontal="center" vertical="center" wrapText="1"/>
    </xf>
    <xf numFmtId="0" fontId="23" fillId="0" borderId="84" xfId="0" applyFont="1" applyFill="1" applyBorder="1" applyAlignment="1" applyProtection="1">
      <alignment horizontal="center" vertical="center" wrapText="1"/>
      <protection locked="0"/>
    </xf>
    <xf numFmtId="0" fontId="23" fillId="0" borderId="50" xfId="0" applyFont="1" applyBorder="1" applyAlignment="1" applyProtection="1">
      <alignment horizontal="center" vertical="center" wrapText="1"/>
      <protection locked="0"/>
    </xf>
    <xf numFmtId="0" fontId="23" fillId="0" borderId="85" xfId="0" applyFont="1" applyBorder="1" applyAlignment="1" applyProtection="1">
      <alignment horizontal="center" vertical="center" wrapText="1"/>
      <protection locked="0"/>
    </xf>
    <xf numFmtId="0" fontId="23" fillId="0" borderId="51" xfId="0" applyFont="1" applyBorder="1" applyAlignment="1" applyProtection="1">
      <alignment horizontal="center" vertical="center" wrapText="1"/>
      <protection locked="0"/>
    </xf>
    <xf numFmtId="0" fontId="15" fillId="0" borderId="42" xfId="0" applyFont="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7" fillId="3" borderId="24" xfId="0" applyFont="1" applyFill="1" applyBorder="1" applyAlignment="1">
      <alignment horizontal="center" vertical="center" wrapText="1"/>
    </xf>
    <xf numFmtId="0" fontId="17"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49" fontId="0" fillId="0" borderId="127" xfId="0" applyNumberFormat="1" applyFont="1" applyFill="1" applyBorder="1" applyAlignment="1" applyProtection="1">
      <alignment horizontal="center" vertical="center" shrinkToFit="1"/>
      <protection locked="0"/>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7" fillId="6" borderId="75" xfId="0" applyFont="1" applyFill="1" applyBorder="1" applyAlignment="1">
      <alignment horizontal="center" vertical="center" wrapText="1"/>
    </xf>
    <xf numFmtId="0" fontId="17" fillId="6" borderId="76" xfId="0" applyFont="1" applyFill="1" applyBorder="1" applyAlignment="1">
      <alignment horizontal="center" vertical="center" wrapText="1"/>
    </xf>
    <xf numFmtId="0" fontId="17" fillId="6" borderId="98" xfId="0" applyFont="1" applyFill="1" applyBorder="1" applyAlignment="1">
      <alignment horizontal="center" vertical="center" wrapText="1"/>
    </xf>
    <xf numFmtId="0" fontId="15" fillId="2" borderId="24" xfId="0" applyFont="1" applyFill="1" applyBorder="1" applyAlignment="1">
      <alignment horizontal="center" vertical="center" shrinkToFit="1"/>
    </xf>
    <xf numFmtId="0" fontId="15" fillId="2" borderId="25" xfId="0" applyFont="1" applyFill="1" applyBorder="1" applyAlignment="1">
      <alignment horizontal="center" vertical="center" shrinkToFit="1"/>
    </xf>
    <xf numFmtId="0" fontId="15" fillId="2" borderId="34" xfId="0" applyFont="1" applyFill="1" applyBorder="1" applyAlignment="1">
      <alignment horizontal="center" vertical="center" shrinkToFit="1"/>
    </xf>
    <xf numFmtId="0" fontId="0" fillId="0" borderId="136" xfId="0" applyFont="1" applyBorder="1" applyAlignment="1">
      <alignment horizontal="center" vertical="center"/>
    </xf>
    <xf numFmtId="0" fontId="0" fillId="0" borderId="137" xfId="0" applyFont="1" applyBorder="1" applyAlignment="1">
      <alignment horizontal="center" vertical="center"/>
    </xf>
    <xf numFmtId="0" fontId="0" fillId="0" borderId="138" xfId="0" applyFont="1" applyBorder="1" applyAlignment="1">
      <alignment horizontal="center" vertical="center"/>
    </xf>
    <xf numFmtId="0" fontId="0" fillId="0" borderId="12" xfId="0" applyFont="1" applyBorder="1" applyAlignment="1">
      <alignment horizontal="center" vertical="center"/>
    </xf>
    <xf numFmtId="0" fontId="0" fillId="0" borderId="11" xfId="0" applyFont="1" applyBorder="1" applyAlignment="1" applyProtection="1">
      <alignment horizontal="center" vertical="center" shrinkToFit="1"/>
      <protection locked="0"/>
    </xf>
    <xf numFmtId="0" fontId="20" fillId="2" borderId="24" xfId="0" applyFont="1" applyFill="1" applyBorder="1" applyAlignment="1">
      <alignment horizontal="center" vertical="center" shrinkToFit="1"/>
    </xf>
    <xf numFmtId="0" fontId="20" fillId="2" borderId="25" xfId="0" applyFont="1" applyFill="1" applyBorder="1" applyAlignment="1">
      <alignment horizontal="center" vertical="center" shrinkToFit="1"/>
    </xf>
    <xf numFmtId="0" fontId="20" fillId="2" borderId="26" xfId="0" applyFont="1" applyFill="1" applyBorder="1" applyAlignment="1">
      <alignment horizontal="center" vertical="center" shrinkToFit="1"/>
    </xf>
    <xf numFmtId="0" fontId="20" fillId="2" borderId="24" xfId="0" applyFont="1" applyFill="1" applyBorder="1" applyAlignment="1">
      <alignment horizontal="center" vertical="center" wrapText="1" shrinkToFit="1"/>
    </xf>
    <xf numFmtId="0" fontId="20" fillId="2" borderId="25" xfId="0" applyFont="1" applyFill="1" applyBorder="1" applyAlignment="1">
      <alignment horizontal="center" vertical="center" wrapText="1" shrinkToFit="1"/>
    </xf>
    <xf numFmtId="0" fontId="20" fillId="2" borderId="26" xfId="0" applyFont="1" applyFill="1" applyBorder="1" applyAlignment="1">
      <alignment horizontal="center" vertical="center" wrapText="1" shrinkToFit="1"/>
    </xf>
    <xf numFmtId="0" fontId="17" fillId="3" borderId="44"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46" xfId="0" applyFont="1" applyFill="1" applyBorder="1" applyAlignment="1">
      <alignment horizontal="center" vertical="center" wrapText="1"/>
    </xf>
    <xf numFmtId="0" fontId="17" fillId="3" borderId="47"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48" xfId="0" applyFont="1" applyFill="1" applyBorder="1" applyAlignment="1">
      <alignment horizontal="center" vertical="center" wrapText="1"/>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2" fillId="2" borderId="107" xfId="3" applyFont="1" applyFill="1" applyBorder="1" applyAlignment="1" applyProtection="1">
      <alignment horizontal="right" vertical="center"/>
    </xf>
    <xf numFmtId="0" fontId="12" fillId="2" borderId="9" xfId="3" applyFont="1" applyFill="1" applyBorder="1" applyAlignment="1" applyProtection="1">
      <alignment horizontal="right" vertical="center"/>
    </xf>
    <xf numFmtId="0" fontId="22" fillId="0" borderId="9" xfId="0" applyFont="1" applyFill="1" applyBorder="1" applyAlignment="1" applyProtection="1">
      <alignment horizontal="center" vertical="center"/>
      <protection locked="0"/>
    </xf>
    <xf numFmtId="0" fontId="0" fillId="0" borderId="70" xfId="0" applyFont="1" applyFill="1" applyBorder="1" applyAlignment="1" applyProtection="1">
      <alignment horizontal="left" vertical="center" wrapText="1"/>
      <protection locked="0"/>
    </xf>
    <xf numFmtId="0" fontId="0" fillId="0" borderId="71" xfId="0" applyFont="1" applyFill="1" applyBorder="1" applyAlignment="1" applyProtection="1">
      <alignment horizontal="left" vertical="center" wrapText="1"/>
      <protection locked="0"/>
    </xf>
    <xf numFmtId="0" fontId="0" fillId="0" borderId="96" xfId="0" applyFont="1" applyFill="1" applyBorder="1" applyAlignment="1" applyProtection="1">
      <alignment horizontal="left" vertical="center" wrapText="1"/>
      <protection locked="0"/>
    </xf>
    <xf numFmtId="0" fontId="17" fillId="2" borderId="101" xfId="0" applyFont="1" applyFill="1" applyBorder="1" applyAlignment="1">
      <alignment horizontal="center" vertical="center" textRotation="255" wrapText="1"/>
    </xf>
    <xf numFmtId="0" fontId="0" fillId="0" borderId="10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6" fillId="2" borderId="90" xfId="3" applyFont="1" applyFill="1" applyBorder="1" applyAlignment="1" applyProtection="1">
      <alignment horizontal="center" vertical="center" wrapText="1"/>
    </xf>
    <xf numFmtId="0" fontId="16"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protection locked="0"/>
    </xf>
    <xf numFmtId="177" fontId="0" fillId="0" borderId="124" xfId="0" applyNumberFormat="1" applyFont="1" applyFill="1" applyBorder="1" applyAlignment="1" applyProtection="1">
      <alignment horizontal="right" vertical="center"/>
      <protection locked="0"/>
    </xf>
    <xf numFmtId="0" fontId="16" fillId="0" borderId="73" xfId="3" applyFont="1" applyFill="1" applyBorder="1" applyAlignment="1" applyProtection="1">
      <alignment horizontal="center" vertical="center"/>
      <protection locked="0"/>
    </xf>
    <xf numFmtId="0" fontId="16" fillId="0" borderId="41" xfId="3" applyFont="1" applyFill="1" applyBorder="1" applyAlignment="1" applyProtection="1">
      <alignment horizontal="center" vertical="center"/>
      <protection locked="0"/>
    </xf>
    <xf numFmtId="0" fontId="14" fillId="6" borderId="40" xfId="3" applyFont="1" applyFill="1" applyBorder="1" applyAlignment="1" applyProtection="1">
      <alignment horizontal="center" vertical="center" wrapText="1"/>
    </xf>
    <xf numFmtId="0" fontId="14" fillId="6" borderId="41" xfId="3" applyFont="1" applyFill="1" applyBorder="1" applyAlignment="1" applyProtection="1">
      <alignment horizontal="center" vertical="center" wrapText="1"/>
    </xf>
    <xf numFmtId="0" fontId="14" fillId="6" borderId="42" xfId="3" applyFont="1" applyFill="1" applyBorder="1" applyAlignment="1" applyProtection="1">
      <alignment horizontal="center" vertical="center" wrapText="1"/>
    </xf>
    <xf numFmtId="0" fontId="16" fillId="0" borderId="40" xfId="3" applyFont="1" applyFill="1" applyBorder="1" applyAlignment="1" applyProtection="1">
      <alignment horizontal="center" vertical="center"/>
      <protection locked="0"/>
    </xf>
    <xf numFmtId="0" fontId="16" fillId="0" borderId="42" xfId="3" applyFont="1" applyFill="1" applyBorder="1" applyAlignment="1" applyProtection="1">
      <alignment horizontal="center" vertical="center"/>
      <protection locked="0"/>
    </xf>
    <xf numFmtId="0" fontId="17" fillId="6" borderId="24" xfId="3" applyFont="1" applyFill="1" applyBorder="1" applyAlignment="1" applyProtection="1">
      <alignment horizontal="center" vertical="center" wrapText="1" shrinkToFit="1"/>
    </xf>
    <xf numFmtId="0" fontId="17" fillId="6" borderId="25" xfId="3" applyFont="1" applyFill="1" applyBorder="1" applyAlignment="1" applyProtection="1">
      <alignment horizontal="center" vertical="center" wrapText="1" shrinkToFit="1"/>
    </xf>
    <xf numFmtId="0" fontId="17" fillId="6" borderId="26" xfId="3" applyFont="1" applyFill="1" applyBorder="1" applyAlignment="1" applyProtection="1">
      <alignment horizontal="center" vertical="center" wrapText="1" shrinkToFit="1"/>
    </xf>
    <xf numFmtId="0" fontId="15" fillId="0" borderId="66" xfId="1" applyFont="1" applyFill="1" applyBorder="1" applyAlignment="1" applyProtection="1">
      <alignment horizontal="left" vertical="top" wrapText="1"/>
      <protection locked="0"/>
    </xf>
    <xf numFmtId="0" fontId="15" fillId="0" borderId="17" xfId="1" applyFont="1" applyFill="1" applyBorder="1" applyAlignment="1" applyProtection="1">
      <alignment horizontal="left" vertical="top" wrapText="1"/>
      <protection locked="0"/>
    </xf>
    <xf numFmtId="0" fontId="15" fillId="0" borderId="31" xfId="1" applyFont="1" applyFill="1" applyBorder="1" applyAlignment="1" applyProtection="1">
      <alignment horizontal="left" vertical="top" wrapText="1"/>
      <protection locked="0"/>
    </xf>
    <xf numFmtId="0" fontId="16"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6" borderId="140"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177" fontId="0" fillId="0" borderId="30" xfId="0" applyNumberFormat="1" applyFont="1" applyFill="1" applyBorder="1" applyAlignment="1" applyProtection="1">
      <alignment horizontal="center" vertical="center"/>
      <protection locked="0"/>
    </xf>
    <xf numFmtId="0" fontId="16" fillId="2" borderId="14" xfId="3" applyFont="1" applyFill="1" applyBorder="1" applyAlignment="1" applyProtection="1">
      <alignment horizontal="center" vertical="center" wrapText="1"/>
    </xf>
    <xf numFmtId="0" fontId="16" fillId="2" borderId="15" xfId="3" applyFont="1" applyFill="1" applyBorder="1" applyAlignment="1" applyProtection="1">
      <alignment horizontal="center" vertical="center" wrapText="1"/>
    </xf>
    <xf numFmtId="0" fontId="15" fillId="0" borderId="33" xfId="1" applyFont="1" applyFill="1" applyBorder="1" applyAlignment="1" applyProtection="1">
      <alignment horizontal="left" vertical="top" wrapText="1"/>
      <protection locked="0"/>
    </xf>
    <xf numFmtId="0" fontId="15" fillId="0" borderId="25" xfId="1" applyFont="1" applyFill="1" applyBorder="1" applyAlignment="1" applyProtection="1">
      <alignment horizontal="left" vertical="top" wrapText="1"/>
      <protection locked="0"/>
    </xf>
    <xf numFmtId="0" fontId="15" fillId="0" borderId="34" xfId="1" applyFont="1" applyFill="1" applyBorder="1" applyAlignment="1" applyProtection="1">
      <alignment horizontal="left" vertical="top" wrapText="1"/>
      <protection locked="0"/>
    </xf>
    <xf numFmtId="0" fontId="13" fillId="0" borderId="87" xfId="3" applyFont="1" applyFill="1" applyBorder="1" applyAlignment="1" applyProtection="1">
      <alignment horizontal="center" vertical="center" wrapText="1"/>
    </xf>
    <xf numFmtId="0" fontId="13" fillId="0" borderId="88" xfId="3" applyFont="1" applyFill="1" applyBorder="1" applyAlignment="1" applyProtection="1">
      <alignment horizontal="center" vertical="center" wrapText="1"/>
    </xf>
    <xf numFmtId="0" fontId="13" fillId="2" borderId="32" xfId="3" applyFont="1" applyFill="1" applyBorder="1" applyAlignment="1" applyProtection="1">
      <alignment horizontal="center" vertical="center" wrapText="1"/>
    </xf>
    <xf numFmtId="0" fontId="13" fillId="2" borderId="25" xfId="3" applyFont="1" applyFill="1" applyBorder="1" applyAlignment="1" applyProtection="1">
      <alignment horizontal="center" vertical="center" wrapText="1"/>
    </xf>
    <xf numFmtId="0" fontId="13" fillId="2" borderId="43" xfId="3" applyFont="1" applyFill="1" applyBorder="1" applyAlignment="1" applyProtection="1">
      <alignment horizontal="center" vertical="center" wrapText="1"/>
    </xf>
    <xf numFmtId="0" fontId="17" fillId="2" borderId="132" xfId="0" applyFont="1" applyFill="1" applyBorder="1" applyAlignment="1">
      <alignment horizontal="center" vertical="center" wrapText="1"/>
    </xf>
    <xf numFmtId="0" fontId="17" fillId="2" borderId="133" xfId="0" applyFont="1" applyFill="1" applyBorder="1" applyAlignment="1">
      <alignment horizontal="center" vertical="center"/>
    </xf>
    <xf numFmtId="0" fontId="17" fillId="2" borderId="145" xfId="0" applyFont="1" applyFill="1" applyBorder="1" applyAlignment="1">
      <alignment horizontal="center" vertical="center"/>
    </xf>
    <xf numFmtId="0" fontId="17" fillId="2" borderId="35" xfId="0" applyFont="1" applyFill="1" applyBorder="1" applyAlignment="1">
      <alignment horizontal="center" vertical="center" wrapText="1"/>
    </xf>
    <xf numFmtId="0" fontId="17" fillId="2" borderId="11" xfId="0" applyFont="1" applyFill="1" applyBorder="1" applyAlignment="1">
      <alignment horizontal="center" vertical="center"/>
    </xf>
    <xf numFmtId="0" fontId="17" fillId="2" borderId="36"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38" xfId="0" applyFont="1" applyFill="1" applyBorder="1" applyAlignment="1">
      <alignment horizontal="center" vertical="center"/>
    </xf>
    <xf numFmtId="0" fontId="17" fillId="2" borderId="39" xfId="0" applyFont="1" applyFill="1" applyBorder="1" applyAlignment="1">
      <alignment horizontal="center"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177" fontId="0" fillId="5" borderId="34" xfId="0" applyNumberFormat="1" applyFont="1" applyFill="1" applyBorder="1" applyAlignment="1" applyProtection="1">
      <alignment horizontal="center" vertical="center" shrinkToFi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8" xfId="0" applyFont="1" applyFill="1" applyBorder="1" applyAlignment="1">
      <alignment vertical="center" wrapText="1"/>
    </xf>
    <xf numFmtId="0" fontId="0" fillId="5" borderId="106" xfId="0" applyFont="1" applyFill="1" applyBorder="1" applyAlignment="1">
      <alignment vertical="center" wrapText="1"/>
    </xf>
    <xf numFmtId="0" fontId="0" fillId="5" borderId="130"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9" xfId="0"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7" fillId="2" borderId="44" xfId="0" applyFont="1" applyFill="1" applyBorder="1" applyAlignment="1">
      <alignment horizontal="center" vertical="center" textRotation="255" wrapText="1"/>
    </xf>
    <xf numFmtId="0" fontId="17"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21" fillId="2" borderId="47"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17"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5" xfId="0" applyFont="1" applyFill="1" applyBorder="1" applyAlignment="1" applyProtection="1">
      <alignment horizontal="center" vertical="center"/>
      <protection locked="0"/>
    </xf>
    <xf numFmtId="0" fontId="0" fillId="5" borderId="106" xfId="0" applyFont="1" applyFill="1" applyBorder="1" applyAlignment="1" applyProtection="1">
      <alignment horizontal="center" vertical="center"/>
      <protection locked="0"/>
    </xf>
    <xf numFmtId="0" fontId="21" fillId="3" borderId="49" xfId="0" applyFont="1" applyFill="1" applyBorder="1" applyAlignment="1">
      <alignment horizontal="center" vertical="center"/>
    </xf>
    <xf numFmtId="0" fontId="21" fillId="3" borderId="50" xfId="0" applyFont="1" applyFill="1" applyBorder="1" applyAlignment="1">
      <alignment horizontal="center" vertical="center"/>
    </xf>
    <xf numFmtId="0" fontId="21" fillId="3" borderId="51" xfId="0" applyFont="1" applyFill="1" applyBorder="1" applyAlignment="1">
      <alignment horizontal="center" vertical="center"/>
    </xf>
    <xf numFmtId="0" fontId="0" fillId="0" borderId="100"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0" fillId="5" borderId="10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21" fillId="2" borderId="49"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6" borderId="63" xfId="0" applyFont="1" applyFill="1" applyBorder="1" applyAlignment="1">
      <alignment horizontal="center" vertical="center"/>
    </xf>
    <xf numFmtId="0" fontId="0" fillId="6" borderId="89" xfId="0" applyFont="1" applyFill="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16" fillId="2" borderId="40" xfId="3" applyFont="1" applyFill="1" applyBorder="1" applyAlignment="1" applyProtection="1">
      <alignment horizontal="center" vertical="center" wrapText="1"/>
    </xf>
    <xf numFmtId="0" fontId="16" fillId="2" borderId="41" xfId="3" applyFont="1" applyFill="1" applyBorder="1" applyAlignment="1" applyProtection="1">
      <alignment horizontal="center" vertical="center" wrapText="1"/>
    </xf>
    <xf numFmtId="0" fontId="16" fillId="2" borderId="42" xfId="3" applyFont="1" applyFill="1" applyBorder="1" applyAlignment="1" applyProtection="1">
      <alignment horizontal="center" vertical="center" wrapText="1"/>
    </xf>
    <xf numFmtId="0" fontId="0" fillId="3" borderId="140"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9" xfId="0" applyFont="1" applyFill="1" applyBorder="1" applyAlignment="1">
      <alignment horizontal="center" vertical="center"/>
    </xf>
    <xf numFmtId="0" fontId="17" fillId="2" borderId="120" xfId="0" applyFont="1" applyFill="1" applyBorder="1" applyAlignment="1">
      <alignment horizontal="center" vertical="center" wrapText="1"/>
    </xf>
    <xf numFmtId="0" fontId="17" fillId="2" borderId="126" xfId="0" applyFont="1" applyFill="1" applyBorder="1" applyAlignment="1">
      <alignment horizontal="center" vertical="center"/>
    </xf>
    <xf numFmtId="0" fontId="17" fillId="2" borderId="144" xfId="0" applyFont="1" applyFill="1" applyBorder="1" applyAlignment="1">
      <alignment horizontal="center" vertical="center"/>
    </xf>
    <xf numFmtId="0" fontId="17" fillId="2" borderId="115" xfId="0" applyFont="1" applyFill="1" applyBorder="1" applyAlignment="1">
      <alignment horizontal="center" vertical="center"/>
    </xf>
    <xf numFmtId="0" fontId="17" fillId="2" borderId="94" xfId="0" applyFont="1" applyFill="1" applyBorder="1" applyAlignment="1">
      <alignment horizontal="center" vertical="center"/>
    </xf>
    <xf numFmtId="0" fontId="17" fillId="2" borderId="116" xfId="0" applyFont="1" applyFill="1" applyBorder="1" applyAlignment="1">
      <alignment horizontal="center" vertical="center"/>
    </xf>
    <xf numFmtId="0" fontId="0" fillId="6" borderId="142" xfId="0" applyFont="1" applyFill="1" applyBorder="1" applyAlignment="1">
      <alignment horizontal="center" vertical="center"/>
    </xf>
    <xf numFmtId="0" fontId="0" fillId="6" borderId="66" xfId="0" applyFont="1" applyFill="1" applyBorder="1" applyAlignment="1">
      <alignment horizontal="center"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0" fillId="5" borderId="16" xfId="0" applyFont="1" applyFill="1" applyBorder="1" applyAlignment="1" applyProtection="1">
      <alignment horizontal="left" vertical="center" wrapText="1"/>
      <protection locked="0"/>
    </xf>
    <xf numFmtId="0" fontId="20"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5" fillId="2" borderId="24" xfId="0" applyFont="1" applyFill="1" applyBorder="1" applyAlignment="1">
      <alignment horizontal="center" vertical="center" wrapText="1" shrinkToFit="1"/>
    </xf>
    <xf numFmtId="0" fontId="25" fillId="2" borderId="25" xfId="0" applyFont="1" applyFill="1" applyBorder="1" applyAlignment="1">
      <alignment horizontal="center" vertical="center" shrinkToFit="1"/>
    </xf>
    <xf numFmtId="0" fontId="25" fillId="2" borderId="26" xfId="0" applyFont="1" applyFill="1" applyBorder="1" applyAlignment="1">
      <alignment horizontal="center" vertical="center" shrinkToFit="1"/>
    </xf>
    <xf numFmtId="0" fontId="17" fillId="2" borderId="45" xfId="0" applyFont="1" applyFill="1" applyBorder="1" applyAlignment="1">
      <alignment horizontal="center" vertical="center" textRotation="255" wrapText="1"/>
    </xf>
    <xf numFmtId="0" fontId="17" fillId="2" borderId="3" xfId="0" applyFont="1" applyFill="1" applyBorder="1" applyAlignment="1">
      <alignment horizontal="center" vertical="center" textRotation="255" wrapText="1"/>
    </xf>
    <xf numFmtId="0" fontId="17" fillId="2" borderId="46" xfId="0" applyFont="1" applyFill="1" applyBorder="1" applyAlignment="1">
      <alignment horizontal="center" vertical="center" textRotation="255" wrapText="1"/>
    </xf>
    <xf numFmtId="0" fontId="17" fillId="2" borderId="47" xfId="0" applyFont="1" applyFill="1" applyBorder="1" applyAlignment="1">
      <alignment horizontal="center" vertical="center" textRotation="255" wrapText="1"/>
    </xf>
    <xf numFmtId="0" fontId="17"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0" borderId="38" xfId="0" applyFont="1" applyBorder="1" applyAlignment="1">
      <alignment horizontal="center" vertical="center"/>
    </xf>
    <xf numFmtId="0" fontId="14" fillId="6" borderId="44" xfId="3" applyFont="1" applyFill="1" applyBorder="1" applyAlignment="1" applyProtection="1">
      <alignment horizontal="center" vertical="center" wrapText="1" shrinkToFit="1"/>
    </xf>
    <xf numFmtId="0" fontId="14" fillId="6" borderId="41" xfId="3" applyFont="1" applyFill="1" applyBorder="1" applyAlignment="1" applyProtection="1">
      <alignment horizontal="center" vertical="center" wrapText="1" shrinkToFit="1"/>
    </xf>
    <xf numFmtId="0" fontId="14"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3"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6" fillId="0" borderId="40" xfId="2" applyFont="1" applyFill="1" applyBorder="1" applyAlignment="1" applyProtection="1">
      <alignment horizontal="left" vertical="center" wrapText="1" shrinkToFit="1"/>
      <protection locked="0"/>
    </xf>
    <xf numFmtId="0" fontId="16" fillId="0" borderId="41" xfId="2" applyFont="1" applyFill="1" applyBorder="1" applyAlignment="1" applyProtection="1">
      <alignment horizontal="left" vertical="center" wrapText="1" shrinkToFit="1"/>
      <protection locked="0"/>
    </xf>
    <xf numFmtId="0" fontId="16" fillId="0" borderId="62" xfId="2" applyFont="1" applyFill="1" applyBorder="1" applyAlignment="1" applyProtection="1">
      <alignment horizontal="left" vertical="center" wrapText="1" shrinkToFit="1"/>
      <protection locked="0"/>
    </xf>
    <xf numFmtId="0" fontId="13" fillId="2" borderId="49" xfId="3" applyFont="1" applyFill="1" applyBorder="1" applyAlignment="1" applyProtection="1">
      <alignment horizontal="center" vertical="center"/>
    </xf>
    <xf numFmtId="0" fontId="13" fillId="2" borderId="50" xfId="3" applyFont="1" applyFill="1" applyBorder="1" applyAlignment="1" applyProtection="1">
      <alignment horizontal="center" vertical="center"/>
    </xf>
    <xf numFmtId="0" fontId="17" fillId="2" borderId="32" xfId="3" applyFont="1" applyFill="1" applyBorder="1" applyAlignment="1" applyProtection="1">
      <alignment horizontal="center" vertical="center"/>
    </xf>
    <xf numFmtId="0" fontId="17"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6" fillId="2" borderId="16" xfId="3" applyFont="1" applyFill="1" applyBorder="1" applyAlignment="1" applyProtection="1">
      <alignment horizontal="center" vertical="center" wrapText="1"/>
    </xf>
    <xf numFmtId="0" fontId="16" fillId="2" borderId="17" xfId="3" applyFont="1" applyFill="1" applyBorder="1" applyAlignment="1" applyProtection="1">
      <alignment horizontal="center" vertical="center" wrapText="1"/>
    </xf>
    <xf numFmtId="0" fontId="16"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6"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6" borderId="1" xfId="0" applyFont="1" applyFill="1" applyBorder="1" applyAlignment="1">
      <alignment horizontal="center" vertical="center"/>
    </xf>
    <xf numFmtId="0" fontId="0" fillId="3" borderId="24"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7" fillId="2" borderId="81" xfId="0" applyFont="1" applyFill="1" applyBorder="1" applyAlignment="1">
      <alignment horizontal="center" vertical="center" wrapText="1"/>
    </xf>
    <xf numFmtId="0" fontId="17" fillId="2" borderId="82" xfId="0" applyFont="1" applyFill="1" applyBorder="1" applyAlignment="1">
      <alignment horizontal="center" vertical="center" wrapText="1"/>
    </xf>
    <xf numFmtId="0" fontId="17" fillId="2" borderId="83"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17" fillId="2" borderId="41" xfId="0" applyFont="1" applyFill="1" applyBorder="1" applyAlignment="1">
      <alignment horizontal="center" vertical="center" textRotation="255" wrapText="1"/>
    </xf>
    <xf numFmtId="0" fontId="17"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7"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0" fillId="3" borderId="134" xfId="0" applyFont="1" applyFill="1" applyBorder="1" applyAlignment="1">
      <alignment horizontal="center" vertical="center" wrapText="1"/>
    </xf>
    <xf numFmtId="0" fontId="0" fillId="5" borderId="31" xfId="0" applyFont="1" applyFill="1" applyBorder="1" applyAlignment="1" applyProtection="1">
      <alignment horizontal="left" vertical="center" wrapText="1"/>
      <protection locked="0"/>
    </xf>
    <xf numFmtId="0" fontId="0" fillId="0" borderId="6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1" xfId="0" applyFont="1" applyFill="1" applyBorder="1" applyAlignment="1">
      <alignment horizontal="center" vertical="center"/>
    </xf>
    <xf numFmtId="0" fontId="17" fillId="3" borderId="86" xfId="0" applyFont="1" applyFill="1" applyBorder="1" applyAlignment="1">
      <alignment horizontal="center" vertical="center" wrapText="1"/>
    </xf>
    <xf numFmtId="0" fontId="17" fillId="3" borderId="141"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177" fontId="0" fillId="0" borderId="26"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42" xfId="0" applyNumberFormat="1" applyFont="1" applyFill="1" applyBorder="1" applyAlignment="1" applyProtection="1">
      <alignment horizontal="center" vertical="center" shrinkToFit="1"/>
      <protection locked="0"/>
    </xf>
    <xf numFmtId="0" fontId="17" fillId="6" borderId="120" xfId="0" applyFont="1" applyFill="1" applyBorder="1" applyAlignment="1">
      <alignment horizontal="center" vertical="center" wrapText="1"/>
    </xf>
    <xf numFmtId="0" fontId="17" fillId="6" borderId="126" xfId="0" applyFont="1" applyFill="1" applyBorder="1" applyAlignment="1">
      <alignment horizontal="center" vertical="center" wrapTex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20" fillId="2" borderId="40" xfId="0" applyFont="1" applyFill="1" applyBorder="1" applyAlignment="1">
      <alignment horizontal="center" vertical="center" wrapText="1" shrinkToFi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7" fillId="2" borderId="47" xfId="3" applyFont="1" applyFill="1" applyBorder="1" applyAlignment="1" applyProtection="1">
      <alignment horizontal="center" vertical="center" wrapText="1" shrinkToFit="1"/>
    </xf>
    <xf numFmtId="0" fontId="17" fillId="2" borderId="17" xfId="3" applyFont="1" applyFill="1" applyBorder="1" applyAlignment="1" applyProtection="1">
      <alignment horizontal="center" vertical="center" wrapText="1" shrinkToFit="1"/>
    </xf>
    <xf numFmtId="0" fontId="17"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7" fillId="3" borderId="81" xfId="0" applyFont="1" applyFill="1" applyBorder="1" applyAlignment="1">
      <alignment horizontal="center" vertical="center" wrapText="1"/>
    </xf>
    <xf numFmtId="0" fontId="17" fillId="3" borderId="82" xfId="0" applyFont="1" applyFill="1" applyBorder="1" applyAlignment="1">
      <alignment horizontal="center" vertical="center" wrapText="1"/>
    </xf>
    <xf numFmtId="0" fontId="17"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38" xfId="0" applyFont="1" applyBorder="1" applyAlignment="1" applyProtection="1">
      <alignment horizontal="center" vertical="center"/>
      <protection locked="0"/>
    </xf>
    <xf numFmtId="0" fontId="0" fillId="2" borderId="133" xfId="0" applyFont="1" applyFill="1" applyBorder="1" applyAlignment="1">
      <alignment horizontal="center" vertical="center"/>
    </xf>
    <xf numFmtId="0" fontId="17" fillId="4" borderId="44"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0" fillId="0" borderId="62"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0" fillId="0" borderId="103" xfId="0" applyFont="1" applyFill="1" applyBorder="1" applyAlignment="1">
      <alignment horizontal="center" vertical="center"/>
    </xf>
    <xf numFmtId="0" fontId="0" fillId="0" borderId="104"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9" fillId="3" borderId="140" xfId="0" applyFont="1" applyFill="1" applyBorder="1" applyAlignment="1">
      <alignment horizontal="center" vertical="center" textRotation="255" wrapText="1"/>
    </xf>
    <xf numFmtId="0" fontId="19" fillId="3" borderId="139" xfId="0" applyFont="1" applyFill="1" applyBorder="1" applyAlignment="1">
      <alignment horizontal="center" vertical="center" textRotation="255" wrapText="1"/>
    </xf>
    <xf numFmtId="0" fontId="19" fillId="3" borderId="89" xfId="0" applyFont="1" applyFill="1" applyBorder="1" applyAlignment="1">
      <alignment horizontal="center" vertical="center" textRotation="255" wrapText="1"/>
    </xf>
    <xf numFmtId="0" fontId="19" fillId="3" borderId="81" xfId="0" applyFont="1" applyFill="1" applyBorder="1" applyAlignment="1">
      <alignment horizontal="center" vertical="center" textRotation="255" wrapText="1"/>
    </xf>
    <xf numFmtId="0" fontId="19" fillId="3" borderId="3" xfId="0" applyFont="1" applyFill="1" applyBorder="1" applyAlignment="1">
      <alignment horizontal="center" vertical="center" textRotation="255" wrapText="1"/>
    </xf>
    <xf numFmtId="0" fontId="17" fillId="6" borderId="24" xfId="0" applyFont="1" applyFill="1" applyBorder="1" applyAlignment="1">
      <alignment horizontal="center" vertical="center" wrapText="1"/>
    </xf>
    <xf numFmtId="0" fontId="17" fillId="6" borderId="25" xfId="0" applyFont="1" applyFill="1" applyBorder="1" applyAlignment="1">
      <alignment horizontal="center" vertical="center" wrapText="1"/>
    </xf>
    <xf numFmtId="0" fontId="17" fillId="6" borderId="26" xfId="0" applyFont="1" applyFill="1" applyBorder="1" applyAlignment="1">
      <alignment horizontal="center" vertical="center" wrapText="1"/>
    </xf>
    <xf numFmtId="0" fontId="0" fillId="5" borderId="11" xfId="0" applyFont="1" applyFill="1" applyBorder="1" applyAlignment="1" applyProtection="1">
      <alignment horizontal="center" vertical="center" wrapText="1"/>
      <protection locked="0"/>
    </xf>
    <xf numFmtId="0" fontId="0" fillId="0" borderId="11" xfId="0" applyFont="1" applyBorder="1" applyAlignment="1">
      <alignment vertical="center" wrapText="1"/>
    </xf>
    <xf numFmtId="49" fontId="0" fillId="5" borderId="11" xfId="0" applyNumberFormat="1" applyFont="1"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0" fontId="24" fillId="5" borderId="109" xfId="0" applyFont="1" applyFill="1" applyBorder="1" applyAlignment="1" applyProtection="1">
      <alignment horizontal="left" vertical="center" wrapText="1"/>
      <protection locked="0"/>
    </xf>
    <xf numFmtId="0" fontId="24" fillId="5" borderId="14" xfId="0" applyFont="1" applyFill="1" applyBorder="1" applyAlignment="1" applyProtection="1">
      <alignment horizontal="left" vertical="center" wrapText="1"/>
      <protection locked="0"/>
    </xf>
    <xf numFmtId="0" fontId="24" fillId="5" borderId="15" xfId="0" applyFont="1" applyFill="1" applyBorder="1" applyAlignment="1" applyProtection="1">
      <alignment horizontal="left" vertical="center" wrapText="1"/>
      <protection locked="0"/>
    </xf>
    <xf numFmtId="179" fontId="24" fillId="5" borderId="14" xfId="0" applyNumberFormat="1" applyFont="1" applyFill="1" applyBorder="1" applyAlignment="1" applyProtection="1">
      <alignment horizontal="center" vertical="center" wrapText="1"/>
      <protection locked="0"/>
    </xf>
    <xf numFmtId="0" fontId="24" fillId="5" borderId="72" xfId="0" applyFont="1" applyFill="1" applyBorder="1" applyAlignment="1" applyProtection="1">
      <alignment horizontal="center" vertical="center" wrapText="1"/>
      <protection locked="0"/>
    </xf>
    <xf numFmtId="0" fontId="24" fillId="5" borderId="14" xfId="0" applyFont="1" applyFill="1" applyBorder="1" applyAlignment="1" applyProtection="1">
      <alignment horizontal="center" vertical="center" wrapText="1"/>
      <protection locked="0"/>
    </xf>
    <xf numFmtId="0" fontId="24" fillId="5" borderId="95" xfId="0" applyFont="1" applyFill="1" applyBorder="1" applyAlignment="1" applyProtection="1">
      <alignment horizontal="center" vertical="center" wrapText="1"/>
      <protection locked="0"/>
    </xf>
    <xf numFmtId="0" fontId="32" fillId="2" borderId="90" xfId="3" applyFont="1" applyFill="1" applyBorder="1" applyAlignment="1" applyProtection="1">
      <alignment horizontal="center" vertical="center" wrapText="1"/>
    </xf>
    <xf numFmtId="0" fontId="32" fillId="2" borderId="11" xfId="3" applyFont="1" applyFill="1" applyBorder="1" applyAlignment="1" applyProtection="1">
      <alignment horizontal="center" vertical="center" wrapText="1"/>
    </xf>
    <xf numFmtId="0" fontId="15" fillId="2" borderId="86" xfId="0" applyFont="1" applyFill="1" applyBorder="1" applyAlignment="1">
      <alignment horizontal="center" vertical="center" wrapText="1"/>
    </xf>
    <xf numFmtId="0" fontId="15" fillId="2" borderId="50" xfId="0" applyFont="1" applyFill="1" applyBorder="1" applyAlignment="1">
      <alignment horizontal="center" vertical="center"/>
    </xf>
    <xf numFmtId="0" fontId="15" fillId="2" borderId="85" xfId="0" applyFont="1" applyFill="1" applyBorder="1" applyAlignment="1">
      <alignment horizontal="center" vertical="center"/>
    </xf>
    <xf numFmtId="0" fontId="15" fillId="2" borderId="51" xfId="0" applyFont="1" applyFill="1" applyBorder="1" applyAlignment="1">
      <alignment horizontal="center" vertical="center"/>
    </xf>
    <xf numFmtId="177" fontId="0" fillId="0" borderId="62" xfId="0" applyNumberFormat="1" applyFont="1" applyFill="1" applyBorder="1" applyAlignment="1" applyProtection="1">
      <alignment horizontal="center" vertical="center" shrinkToFit="1"/>
      <protection locked="0"/>
    </xf>
    <xf numFmtId="0" fontId="24" fillId="5" borderId="109"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5" borderId="15" xfId="0" applyFont="1" applyFill="1" applyBorder="1" applyAlignment="1">
      <alignment horizontal="center" vertical="center" wrapText="1"/>
    </xf>
    <xf numFmtId="0" fontId="24" fillId="5" borderId="72" xfId="0" applyFont="1" applyFill="1" applyBorder="1" applyAlignment="1">
      <alignment horizontal="center" vertical="center" wrapText="1"/>
    </xf>
    <xf numFmtId="0" fontId="24" fillId="5" borderId="95" xfId="0" applyFont="1" applyFill="1" applyBorder="1" applyAlignment="1">
      <alignment horizontal="center" vertical="center" wrapText="1"/>
    </xf>
    <xf numFmtId="0" fontId="24" fillId="5" borderId="109" xfId="0" applyFont="1" applyFill="1" applyBorder="1" applyAlignment="1" applyProtection="1">
      <alignment horizontal="right" vertical="center" wrapText="1"/>
      <protection locked="0"/>
    </xf>
    <xf numFmtId="0" fontId="24" fillId="5" borderId="14" xfId="0" applyFont="1" applyFill="1" applyBorder="1" applyAlignment="1" applyProtection="1">
      <alignment horizontal="right" vertical="center" wrapText="1"/>
      <protection locked="0"/>
    </xf>
    <xf numFmtId="0" fontId="24" fillId="5" borderId="74" xfId="0" applyFont="1" applyFill="1" applyBorder="1" applyAlignment="1" applyProtection="1">
      <alignment horizontal="left" vertical="center" wrapText="1"/>
      <protection locked="0"/>
    </xf>
    <xf numFmtId="0" fontId="24" fillId="5" borderId="20" xfId="0" applyFont="1" applyFill="1" applyBorder="1" applyAlignment="1" applyProtection="1">
      <alignment horizontal="left" vertical="center" wrapText="1"/>
      <protection locked="0"/>
    </xf>
    <xf numFmtId="0" fontId="24" fillId="5" borderId="67" xfId="0" applyFont="1" applyFill="1" applyBorder="1" applyAlignment="1" applyProtection="1">
      <alignment horizontal="left" vertical="center" wrapText="1"/>
      <protection locked="0"/>
    </xf>
    <xf numFmtId="0" fontId="0" fillId="5" borderId="97"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4" fillId="5" borderId="74" xfId="0" applyFont="1" applyFill="1" applyBorder="1" applyAlignment="1" applyProtection="1">
      <alignment horizontal="right" vertical="center" wrapText="1"/>
      <protection locked="0"/>
    </xf>
    <xf numFmtId="0" fontId="24" fillId="5" borderId="20" xfId="0" applyFont="1" applyFill="1" applyBorder="1" applyAlignment="1" applyProtection="1">
      <alignment horizontal="right" vertical="center" wrapText="1"/>
      <protection locked="0"/>
    </xf>
    <xf numFmtId="179" fontId="24" fillId="5" borderId="20" xfId="0" applyNumberFormat="1" applyFont="1" applyFill="1" applyBorder="1" applyAlignment="1" applyProtection="1">
      <alignment horizontal="center"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177" fontId="7" fillId="0" borderId="24" xfId="0" applyNumberFormat="1" applyFont="1" applyFill="1" applyBorder="1" applyAlignment="1" applyProtection="1">
      <alignment horizontal="center" vertical="center" shrinkToFit="1"/>
      <protection locked="0"/>
    </xf>
    <xf numFmtId="177" fontId="7" fillId="0" borderId="25" xfId="0" applyNumberFormat="1" applyFont="1" applyFill="1" applyBorder="1" applyAlignment="1" applyProtection="1">
      <alignment horizontal="center" vertical="center" shrinkToFit="1"/>
      <protection locked="0"/>
    </xf>
    <xf numFmtId="177" fontId="7" fillId="5" borderId="24" xfId="0" applyNumberFormat="1" applyFont="1" applyFill="1" applyBorder="1" applyAlignment="1" applyProtection="1">
      <alignment horizontal="center" vertical="center" shrinkToFit="1"/>
      <protection locked="0"/>
    </xf>
    <xf numFmtId="177" fontId="7" fillId="5" borderId="25" xfId="0" applyNumberFormat="1" applyFont="1" applyFill="1" applyBorder="1" applyAlignment="1" applyProtection="1">
      <alignment horizontal="center" vertical="center" shrinkToFit="1"/>
      <protection locked="0"/>
    </xf>
    <xf numFmtId="177" fontId="7" fillId="5" borderId="26" xfId="0" applyNumberFormat="1" applyFont="1" applyFill="1" applyBorder="1" applyAlignment="1" applyProtection="1">
      <alignment horizontal="center" vertical="center" shrinkToFit="1"/>
      <protection locked="0"/>
    </xf>
    <xf numFmtId="177" fontId="7" fillId="0" borderId="34" xfId="0" applyNumberFormat="1" applyFont="1" applyFill="1" applyBorder="1" applyAlignment="1" applyProtection="1">
      <alignment horizontal="center" vertical="center" shrinkToFit="1"/>
      <protection locked="0"/>
    </xf>
    <xf numFmtId="177" fontId="7" fillId="0" borderId="26" xfId="0" applyNumberFormat="1" applyFont="1" applyFill="1" applyBorder="1" applyAlignment="1" applyProtection="1">
      <alignment horizontal="center" vertical="center" shrinkToFit="1"/>
      <protection locked="0"/>
    </xf>
    <xf numFmtId="0" fontId="7" fillId="2" borderId="38" xfId="0" applyFont="1" applyFill="1" applyBorder="1" applyAlignment="1">
      <alignment horizontal="center" vertical="center"/>
    </xf>
    <xf numFmtId="0" fontId="7" fillId="2" borderId="126"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16"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0" fontId="7" fillId="6" borderId="41" xfId="0" applyFont="1" applyFill="1" applyBorder="1" applyAlignment="1">
      <alignment horizontal="center" vertical="center" wrapText="1"/>
    </xf>
    <xf numFmtId="0" fontId="7" fillId="6" borderId="62" xfId="0" applyFont="1" applyFill="1" applyBorder="1" applyAlignment="1">
      <alignment horizontal="center" vertical="center" wrapText="1"/>
    </xf>
    <xf numFmtId="180" fontId="7" fillId="0" borderId="16" xfId="0" applyNumberFormat="1" applyFont="1" applyFill="1" applyBorder="1" applyAlignment="1" applyProtection="1">
      <alignment horizontal="center" vertical="center" shrinkToFit="1"/>
      <protection locked="0"/>
    </xf>
    <xf numFmtId="180" fontId="7" fillId="0" borderId="17" xfId="0" applyNumberFormat="1" applyFont="1" applyFill="1" applyBorder="1" applyAlignment="1" applyProtection="1">
      <alignment horizontal="center" vertical="center" shrinkToFit="1"/>
      <protection locked="0"/>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7" fillId="6" borderId="17" xfId="0" applyFont="1" applyFill="1" applyBorder="1" applyAlignment="1">
      <alignment horizontal="center" vertical="center"/>
    </xf>
    <xf numFmtId="0" fontId="7" fillId="6" borderId="31"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0" borderId="38" xfId="0" applyFont="1" applyBorder="1" applyAlignment="1" applyProtection="1">
      <alignment horizontal="center" vertical="center"/>
      <protection locked="0"/>
    </xf>
    <xf numFmtId="0" fontId="7" fillId="2" borderId="24"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177" fontId="7" fillId="0" borderId="11" xfId="0" applyNumberFormat="1" applyFont="1" applyFill="1" applyBorder="1" applyAlignment="1" applyProtection="1">
      <alignment horizontal="center" vertical="center" shrinkToFit="1"/>
      <protection locked="0"/>
    </xf>
    <xf numFmtId="0" fontId="7" fillId="0" borderId="38" xfId="0" applyFont="1" applyBorder="1" applyAlignment="1">
      <alignment horizontal="center" vertical="center"/>
    </xf>
    <xf numFmtId="0" fontId="7" fillId="0" borderId="12"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0" borderId="73" xfId="0" applyFont="1" applyBorder="1" applyAlignment="1" applyProtection="1">
      <alignment horizontal="left" vertical="center" wrapText="1"/>
      <protection locked="0"/>
    </xf>
    <xf numFmtId="0" fontId="7" fillId="0" borderId="41" xfId="0" applyFont="1" applyBorder="1" applyAlignment="1" applyProtection="1">
      <alignment horizontal="left" vertical="center" wrapText="1"/>
      <protection locked="0"/>
    </xf>
    <xf numFmtId="0" fontId="7" fillId="0" borderId="42"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89" xfId="0" applyFont="1" applyBorder="1" applyAlignment="1" applyProtection="1">
      <alignment horizontal="left" vertical="center" wrapText="1"/>
      <protection locked="0"/>
    </xf>
    <xf numFmtId="0" fontId="7" fillId="0" borderId="6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5" borderId="41" xfId="0" applyFont="1" applyFill="1" applyBorder="1" applyAlignment="1" applyProtection="1">
      <alignment horizontal="left" vertical="center" wrapText="1"/>
      <protection locked="0"/>
    </xf>
    <xf numFmtId="0" fontId="7" fillId="5" borderId="42" xfId="0" applyFont="1" applyFill="1" applyBorder="1" applyAlignment="1" applyProtection="1">
      <alignment horizontal="left" vertical="center" wrapText="1"/>
      <protection locked="0"/>
    </xf>
    <xf numFmtId="0" fontId="7" fillId="5" borderId="0" xfId="0" applyFont="1" applyFill="1" applyBorder="1" applyAlignment="1" applyProtection="1">
      <alignment horizontal="left" vertical="center" wrapText="1"/>
      <protection locked="0"/>
    </xf>
    <xf numFmtId="0" fontId="7" fillId="5" borderId="89" xfId="0" applyFont="1" applyFill="1" applyBorder="1" applyAlignment="1" applyProtection="1">
      <alignment horizontal="left" vertical="center" wrapText="1"/>
      <protection locked="0"/>
    </xf>
    <xf numFmtId="0" fontId="7" fillId="5" borderId="17" xfId="0" applyFont="1" applyFill="1" applyBorder="1" applyAlignment="1" applyProtection="1">
      <alignment horizontal="left" vertical="center" wrapText="1"/>
      <protection locked="0"/>
    </xf>
    <xf numFmtId="0" fontId="7" fillId="5" borderId="18" xfId="0" applyFont="1" applyFill="1" applyBorder="1" applyAlignment="1" applyProtection="1">
      <alignment horizontal="left" vertical="center" wrapText="1"/>
      <protection locked="0"/>
    </xf>
    <xf numFmtId="0" fontId="7" fillId="6" borderId="73" xfId="0" applyFont="1" applyFill="1" applyBorder="1" applyAlignment="1">
      <alignment horizontal="center" vertical="center"/>
    </xf>
    <xf numFmtId="0" fontId="7" fillId="6" borderId="41" xfId="0" applyFont="1" applyFill="1" applyBorder="1" applyAlignment="1">
      <alignment horizontal="center" vertical="center"/>
    </xf>
    <xf numFmtId="0" fontId="7" fillId="6" borderId="42" xfId="0" applyFont="1" applyFill="1" applyBorder="1" applyAlignment="1">
      <alignment horizontal="center" vertical="center"/>
    </xf>
    <xf numFmtId="0" fontId="7" fillId="6" borderId="66" xfId="0" applyFont="1" applyFill="1" applyBorder="1" applyAlignment="1">
      <alignment horizontal="center" vertical="center"/>
    </xf>
    <xf numFmtId="0" fontId="7" fillId="6" borderId="18" xfId="0" applyFont="1" applyFill="1" applyBorder="1" applyAlignment="1">
      <alignment horizontal="center" vertical="center"/>
    </xf>
    <xf numFmtId="0" fontId="7" fillId="6" borderId="40" xfId="0" applyFont="1" applyFill="1" applyBorder="1" applyAlignment="1">
      <alignment horizontal="center" vertical="center"/>
    </xf>
    <xf numFmtId="0" fontId="7" fillId="6" borderId="16" xfId="0" applyFont="1" applyFill="1" applyBorder="1" applyAlignment="1">
      <alignment horizontal="center" vertical="center"/>
    </xf>
    <xf numFmtId="0" fontId="7" fillId="0" borderId="62"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0" borderId="71" xfId="0" applyFont="1" applyBorder="1" applyAlignment="1" applyProtection="1">
      <alignment horizontal="left" vertical="center"/>
      <protection locked="0"/>
    </xf>
    <xf numFmtId="0" fontId="7" fillId="0" borderId="93" xfId="0" applyFont="1" applyBorder="1" applyAlignment="1" applyProtection="1">
      <alignment horizontal="left" vertical="center"/>
      <protection locked="0"/>
    </xf>
    <xf numFmtId="0" fontId="7" fillId="0" borderId="71" xfId="0" applyFont="1" applyBorder="1" applyAlignment="1" applyProtection="1">
      <alignment horizontal="left" vertical="center" wrapText="1"/>
      <protection locked="0"/>
    </xf>
    <xf numFmtId="0" fontId="7" fillId="0" borderId="93" xfId="0" applyFont="1" applyBorder="1" applyAlignment="1" applyProtection="1">
      <alignment horizontal="left" vertical="center" wrapText="1"/>
      <protection locked="0"/>
    </xf>
    <xf numFmtId="0" fontId="17" fillId="2" borderId="81" xfId="4" applyFont="1" applyFill="1" applyBorder="1" applyAlignment="1">
      <alignment horizontal="center" vertical="center" wrapText="1"/>
    </xf>
    <xf numFmtId="0" fontId="17" fillId="2" borderId="82" xfId="4" applyFont="1" applyFill="1" applyBorder="1" applyAlignment="1">
      <alignment horizontal="center" vertical="center" wrapText="1"/>
    </xf>
    <xf numFmtId="0" fontId="17" fillId="2" borderId="83"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0" xfId="4" applyFont="1" applyFill="1" applyBorder="1" applyAlignment="1">
      <alignment horizontal="center" vertical="center" wrapText="1"/>
    </xf>
    <xf numFmtId="0" fontId="17" fillId="2" borderId="46" xfId="4" applyFont="1" applyFill="1" applyBorder="1" applyAlignment="1">
      <alignment horizontal="center" vertical="center" wrapText="1"/>
    </xf>
    <xf numFmtId="0" fontId="23" fillId="0" borderId="50" xfId="0" applyFont="1" applyFill="1" applyBorder="1" applyAlignment="1" applyProtection="1">
      <alignment horizontal="center" vertical="center" wrapText="1"/>
      <protection locked="0"/>
    </xf>
    <xf numFmtId="0" fontId="23" fillId="0" borderId="51" xfId="0" applyFont="1" applyFill="1" applyBorder="1" applyAlignment="1" applyProtection="1">
      <alignment horizontal="center" vertical="center" wrapText="1"/>
      <protection locked="0"/>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33" xfId="0" applyFont="1" applyBorder="1" applyAlignment="1">
      <alignment horizontal="center" vertical="center"/>
    </xf>
    <xf numFmtId="0" fontId="7" fillId="0" borderId="25" xfId="0" applyFont="1" applyBorder="1" applyAlignment="1">
      <alignment horizontal="center" vertical="center"/>
    </xf>
    <xf numFmtId="49" fontId="0" fillId="5" borderId="11" xfId="0" applyNumberFormat="1" applyFont="1" applyFill="1" applyBorder="1" applyAlignment="1" applyProtection="1">
      <alignment horizontal="center" vertical="center" wrapText="1"/>
      <protection locked="0"/>
    </xf>
    <xf numFmtId="0" fontId="0" fillId="2" borderId="11" xfId="0" applyFont="1" applyFill="1" applyBorder="1" applyAlignment="1">
      <alignment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426">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16934</xdr:colOff>
      <xdr:row>138</xdr:row>
      <xdr:rowOff>270933</xdr:rowOff>
    </xdr:from>
    <xdr:to>
      <xdr:col>48</xdr:col>
      <xdr:colOff>181461</xdr:colOff>
      <xdr:row>168</xdr:row>
      <xdr:rowOff>10159</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7067" y="51909133"/>
          <a:ext cx="7615194" cy="11033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230"/>
  <sheetViews>
    <sheetView tabSelected="1" view="pageBreakPreview" zoomScale="70" zoomScaleNormal="75" zoomScaleSheetLayoutView="70" zoomScalePageLayoutView="85" workbookViewId="0"/>
  </sheetViews>
  <sheetFormatPr defaultRowHeight="13.5" x14ac:dyDescent="0.15"/>
  <cols>
    <col min="1" max="49" width="2.625" style="48" customWidth="1"/>
    <col min="50" max="50" width="6.625" style="48" customWidth="1"/>
    <col min="51" max="51" width="8.625" hidden="1" customWidth="1"/>
    <col min="52" max="57" width="2.25" customWidth="1"/>
    <col min="62" max="62" width="27.875" customWidth="1"/>
    <col min="63" max="63" width="12.25" customWidth="1"/>
  </cols>
  <sheetData>
    <row r="1" spans="1:50" ht="23.25" customHeight="1" x14ac:dyDescent="0.15">
      <c r="AP1" s="8"/>
      <c r="AQ1" s="8"/>
      <c r="AR1" s="8"/>
      <c r="AS1" s="8"/>
      <c r="AT1" s="8"/>
      <c r="AU1" s="8"/>
      <c r="AV1" s="8"/>
      <c r="AW1" s="2"/>
    </row>
    <row r="2" spans="1:50" ht="21.75" customHeight="1" thickBot="1" x14ac:dyDescent="0.2">
      <c r="A2" s="65"/>
      <c r="B2" s="65"/>
      <c r="C2" s="65"/>
      <c r="D2" s="65"/>
      <c r="E2" s="65"/>
      <c r="F2" s="65"/>
      <c r="G2" s="65"/>
      <c r="H2" s="65"/>
      <c r="I2" s="65"/>
      <c r="J2" s="65"/>
      <c r="K2" s="65"/>
      <c r="L2" s="65"/>
      <c r="M2" s="65"/>
      <c r="N2" s="65"/>
      <c r="O2" s="65"/>
      <c r="P2" s="65"/>
      <c r="Q2" s="65"/>
      <c r="R2" s="65"/>
      <c r="S2" s="65"/>
      <c r="T2" s="65"/>
      <c r="U2" s="65"/>
      <c r="V2" s="65"/>
      <c r="W2" s="65"/>
      <c r="X2" s="76" t="s">
        <v>0</v>
      </c>
      <c r="Y2" s="65"/>
      <c r="AD2" s="202">
        <v>2021</v>
      </c>
      <c r="AE2" s="202"/>
      <c r="AF2" s="202"/>
      <c r="AG2" s="202"/>
      <c r="AH2" s="202"/>
      <c r="AI2" s="78" t="s">
        <v>284</v>
      </c>
      <c r="AJ2" s="202" t="s">
        <v>582</v>
      </c>
      <c r="AK2" s="202"/>
      <c r="AL2" s="202"/>
      <c r="AM2" s="202"/>
      <c r="AN2" s="78" t="s">
        <v>284</v>
      </c>
      <c r="AO2" s="202">
        <v>20</v>
      </c>
      <c r="AP2" s="202"/>
      <c r="AQ2" s="202"/>
      <c r="AR2" s="79" t="s">
        <v>581</v>
      </c>
      <c r="AS2" s="203">
        <v>2</v>
      </c>
      <c r="AT2" s="203"/>
      <c r="AU2" s="203"/>
      <c r="AV2" s="78" t="str">
        <f>IF(AW2="","","-")</f>
        <v/>
      </c>
      <c r="AW2" s="298"/>
      <c r="AX2" s="298"/>
    </row>
    <row r="3" spans="1:50" ht="21" customHeight="1" thickBot="1" x14ac:dyDescent="0.2">
      <c r="A3" s="399" t="s">
        <v>574</v>
      </c>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18" t="s">
        <v>60</v>
      </c>
      <c r="AJ3" s="401" t="s">
        <v>583</v>
      </c>
      <c r="AK3" s="401"/>
      <c r="AL3" s="401"/>
      <c r="AM3" s="401"/>
      <c r="AN3" s="401"/>
      <c r="AO3" s="401"/>
      <c r="AP3" s="401"/>
      <c r="AQ3" s="401"/>
      <c r="AR3" s="401"/>
      <c r="AS3" s="401"/>
      <c r="AT3" s="401"/>
      <c r="AU3" s="401"/>
      <c r="AV3" s="401"/>
      <c r="AW3" s="401"/>
      <c r="AX3" s="19" t="s">
        <v>61</v>
      </c>
    </row>
    <row r="4" spans="1:50" ht="24.75" customHeight="1" x14ac:dyDescent="0.15">
      <c r="A4" s="607" t="s">
        <v>25</v>
      </c>
      <c r="B4" s="608"/>
      <c r="C4" s="608"/>
      <c r="D4" s="608"/>
      <c r="E4" s="608"/>
      <c r="F4" s="608"/>
      <c r="G4" s="219" t="s">
        <v>584</v>
      </c>
      <c r="H4" s="220"/>
      <c r="I4" s="220"/>
      <c r="J4" s="220"/>
      <c r="K4" s="220"/>
      <c r="L4" s="220"/>
      <c r="M4" s="220"/>
      <c r="N4" s="220"/>
      <c r="O4" s="220"/>
      <c r="P4" s="220"/>
      <c r="Q4" s="220"/>
      <c r="R4" s="220"/>
      <c r="S4" s="220"/>
      <c r="T4" s="220"/>
      <c r="U4" s="220"/>
      <c r="V4" s="220"/>
      <c r="W4" s="220"/>
      <c r="X4" s="221"/>
      <c r="Y4" s="301" t="s">
        <v>1</v>
      </c>
      <c r="Z4" s="223"/>
      <c r="AA4" s="223"/>
      <c r="AB4" s="223"/>
      <c r="AC4" s="223"/>
      <c r="AD4" s="302"/>
      <c r="AE4" s="303" t="s">
        <v>585</v>
      </c>
      <c r="AF4" s="304"/>
      <c r="AG4" s="304"/>
      <c r="AH4" s="304"/>
      <c r="AI4" s="304"/>
      <c r="AJ4" s="304"/>
      <c r="AK4" s="304"/>
      <c r="AL4" s="304"/>
      <c r="AM4" s="304"/>
      <c r="AN4" s="304"/>
      <c r="AO4" s="304"/>
      <c r="AP4" s="305"/>
      <c r="AQ4" s="222" t="s">
        <v>2</v>
      </c>
      <c r="AR4" s="223"/>
      <c r="AS4" s="223"/>
      <c r="AT4" s="223"/>
      <c r="AU4" s="223"/>
      <c r="AV4" s="223"/>
      <c r="AW4" s="223"/>
      <c r="AX4" s="224"/>
    </row>
    <row r="5" spans="1:50" ht="30" customHeight="1" x14ac:dyDescent="0.15">
      <c r="A5" s="593" t="s">
        <v>63</v>
      </c>
      <c r="B5" s="594"/>
      <c r="C5" s="594"/>
      <c r="D5" s="594"/>
      <c r="E5" s="594"/>
      <c r="F5" s="595"/>
      <c r="G5" s="433" t="s">
        <v>316</v>
      </c>
      <c r="H5" s="434"/>
      <c r="I5" s="434"/>
      <c r="J5" s="434"/>
      <c r="K5" s="434"/>
      <c r="L5" s="434"/>
      <c r="M5" s="435" t="s">
        <v>62</v>
      </c>
      <c r="N5" s="436"/>
      <c r="O5" s="436"/>
      <c r="P5" s="436"/>
      <c r="Q5" s="436"/>
      <c r="R5" s="437"/>
      <c r="S5" s="438" t="s">
        <v>388</v>
      </c>
      <c r="T5" s="434"/>
      <c r="U5" s="434"/>
      <c r="V5" s="434"/>
      <c r="W5" s="434"/>
      <c r="X5" s="439"/>
      <c r="Y5" s="599" t="s">
        <v>3</v>
      </c>
      <c r="Z5" s="600"/>
      <c r="AA5" s="600"/>
      <c r="AB5" s="600"/>
      <c r="AC5" s="600"/>
      <c r="AD5" s="601"/>
      <c r="AE5" s="602" t="s">
        <v>586</v>
      </c>
      <c r="AF5" s="602"/>
      <c r="AG5" s="602"/>
      <c r="AH5" s="602"/>
      <c r="AI5" s="602"/>
      <c r="AJ5" s="602"/>
      <c r="AK5" s="602"/>
      <c r="AL5" s="602"/>
      <c r="AM5" s="602"/>
      <c r="AN5" s="602"/>
      <c r="AO5" s="602"/>
      <c r="AP5" s="603"/>
      <c r="AQ5" s="604" t="s">
        <v>706</v>
      </c>
      <c r="AR5" s="605"/>
      <c r="AS5" s="605"/>
      <c r="AT5" s="605"/>
      <c r="AU5" s="605"/>
      <c r="AV5" s="605"/>
      <c r="AW5" s="605"/>
      <c r="AX5" s="606"/>
    </row>
    <row r="6" spans="1:50" ht="39" customHeight="1" x14ac:dyDescent="0.15">
      <c r="A6" s="609" t="s">
        <v>4</v>
      </c>
      <c r="B6" s="610"/>
      <c r="C6" s="610"/>
      <c r="D6" s="610"/>
      <c r="E6" s="610"/>
      <c r="F6" s="610"/>
      <c r="G6" s="225" t="str">
        <f>入力規則等!F39</f>
        <v>一般会計</v>
      </c>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V6" s="226"/>
      <c r="AW6" s="226"/>
      <c r="AX6" s="227"/>
    </row>
    <row r="7" spans="1:50" ht="49.5" customHeight="1" x14ac:dyDescent="0.15">
      <c r="A7" s="684" t="s">
        <v>22</v>
      </c>
      <c r="B7" s="685"/>
      <c r="C7" s="685"/>
      <c r="D7" s="685"/>
      <c r="E7" s="685"/>
      <c r="F7" s="686"/>
      <c r="G7" s="687" t="s">
        <v>588</v>
      </c>
      <c r="H7" s="688"/>
      <c r="I7" s="688"/>
      <c r="J7" s="688"/>
      <c r="K7" s="688"/>
      <c r="L7" s="688"/>
      <c r="M7" s="688"/>
      <c r="N7" s="688"/>
      <c r="O7" s="688"/>
      <c r="P7" s="688"/>
      <c r="Q7" s="688"/>
      <c r="R7" s="688"/>
      <c r="S7" s="688"/>
      <c r="T7" s="688"/>
      <c r="U7" s="688"/>
      <c r="V7" s="688"/>
      <c r="W7" s="688"/>
      <c r="X7" s="689"/>
      <c r="Y7" s="217" t="s">
        <v>270</v>
      </c>
      <c r="Z7" s="200"/>
      <c r="AA7" s="200"/>
      <c r="AB7" s="200"/>
      <c r="AC7" s="200"/>
      <c r="AD7" s="218"/>
      <c r="AE7" s="280" t="s">
        <v>589</v>
      </c>
      <c r="AF7" s="281"/>
      <c r="AG7" s="281"/>
      <c r="AH7" s="281"/>
      <c r="AI7" s="281"/>
      <c r="AJ7" s="281"/>
      <c r="AK7" s="281"/>
      <c r="AL7" s="281"/>
      <c r="AM7" s="281"/>
      <c r="AN7" s="281"/>
      <c r="AO7" s="281"/>
      <c r="AP7" s="281"/>
      <c r="AQ7" s="281"/>
      <c r="AR7" s="281"/>
      <c r="AS7" s="281"/>
      <c r="AT7" s="281"/>
      <c r="AU7" s="281"/>
      <c r="AV7" s="281"/>
      <c r="AW7" s="281"/>
      <c r="AX7" s="282"/>
    </row>
    <row r="8" spans="1:50" ht="53.25" customHeight="1" x14ac:dyDescent="0.15">
      <c r="A8" s="684" t="s">
        <v>190</v>
      </c>
      <c r="B8" s="685"/>
      <c r="C8" s="685"/>
      <c r="D8" s="685"/>
      <c r="E8" s="685"/>
      <c r="F8" s="686"/>
      <c r="G8" s="210" t="str">
        <f>入力規則等!A27</f>
        <v>-</v>
      </c>
      <c r="H8" s="211"/>
      <c r="I8" s="211"/>
      <c r="J8" s="211"/>
      <c r="K8" s="211"/>
      <c r="L8" s="211"/>
      <c r="M8" s="211"/>
      <c r="N8" s="211"/>
      <c r="O8" s="211"/>
      <c r="P8" s="211"/>
      <c r="Q8" s="211"/>
      <c r="R8" s="211"/>
      <c r="S8" s="211"/>
      <c r="T8" s="211"/>
      <c r="U8" s="211"/>
      <c r="V8" s="211"/>
      <c r="W8" s="211"/>
      <c r="X8" s="212"/>
      <c r="Y8" s="440" t="s">
        <v>191</v>
      </c>
      <c r="Z8" s="441"/>
      <c r="AA8" s="441"/>
      <c r="AB8" s="441"/>
      <c r="AC8" s="441"/>
      <c r="AD8" s="442"/>
      <c r="AE8" s="619" t="str">
        <f>入力規則等!K13</f>
        <v>その他の事項経費</v>
      </c>
      <c r="AF8" s="211"/>
      <c r="AG8" s="211"/>
      <c r="AH8" s="211"/>
      <c r="AI8" s="211"/>
      <c r="AJ8" s="211"/>
      <c r="AK8" s="211"/>
      <c r="AL8" s="211"/>
      <c r="AM8" s="211"/>
      <c r="AN8" s="211"/>
      <c r="AO8" s="211"/>
      <c r="AP8" s="211"/>
      <c r="AQ8" s="211"/>
      <c r="AR8" s="211"/>
      <c r="AS8" s="211"/>
      <c r="AT8" s="211"/>
      <c r="AU8" s="211"/>
      <c r="AV8" s="211"/>
      <c r="AW8" s="211"/>
      <c r="AX8" s="620"/>
    </row>
    <row r="9" spans="1:50" ht="58.5" customHeight="1" x14ac:dyDescent="0.15">
      <c r="A9" s="119" t="s">
        <v>23</v>
      </c>
      <c r="B9" s="120"/>
      <c r="C9" s="120"/>
      <c r="D9" s="120"/>
      <c r="E9" s="120"/>
      <c r="F9" s="120"/>
      <c r="G9" s="443" t="s">
        <v>590</v>
      </c>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c r="AI9" s="444"/>
      <c r="AJ9" s="444"/>
      <c r="AK9" s="444"/>
      <c r="AL9" s="444"/>
      <c r="AM9" s="444"/>
      <c r="AN9" s="444"/>
      <c r="AO9" s="444"/>
      <c r="AP9" s="444"/>
      <c r="AQ9" s="444"/>
      <c r="AR9" s="444"/>
      <c r="AS9" s="444"/>
      <c r="AT9" s="444"/>
      <c r="AU9" s="444"/>
      <c r="AV9" s="444"/>
      <c r="AW9" s="444"/>
      <c r="AX9" s="445"/>
    </row>
    <row r="10" spans="1:50" ht="80.25" customHeight="1" x14ac:dyDescent="0.15">
      <c r="A10" s="461" t="s">
        <v>29</v>
      </c>
      <c r="B10" s="462"/>
      <c r="C10" s="462"/>
      <c r="D10" s="462"/>
      <c r="E10" s="462"/>
      <c r="F10" s="462"/>
      <c r="G10" s="456" t="s">
        <v>714</v>
      </c>
      <c r="H10" s="457"/>
      <c r="I10" s="457"/>
      <c r="J10" s="457"/>
      <c r="K10" s="457"/>
      <c r="L10" s="457"/>
      <c r="M10" s="457"/>
      <c r="N10" s="457"/>
      <c r="O10" s="457"/>
      <c r="P10" s="457"/>
      <c r="Q10" s="457"/>
      <c r="R10" s="457"/>
      <c r="S10" s="457"/>
      <c r="T10" s="457"/>
      <c r="U10" s="457"/>
      <c r="V10" s="457"/>
      <c r="W10" s="457"/>
      <c r="X10" s="457"/>
      <c r="Y10" s="457"/>
      <c r="Z10" s="457"/>
      <c r="AA10" s="457"/>
      <c r="AB10" s="457"/>
      <c r="AC10" s="457"/>
      <c r="AD10" s="457"/>
      <c r="AE10" s="457"/>
      <c r="AF10" s="457"/>
      <c r="AG10" s="457"/>
      <c r="AH10" s="457"/>
      <c r="AI10" s="457"/>
      <c r="AJ10" s="457"/>
      <c r="AK10" s="457"/>
      <c r="AL10" s="457"/>
      <c r="AM10" s="457"/>
      <c r="AN10" s="457"/>
      <c r="AO10" s="457"/>
      <c r="AP10" s="457"/>
      <c r="AQ10" s="457"/>
      <c r="AR10" s="457"/>
      <c r="AS10" s="457"/>
      <c r="AT10" s="457"/>
      <c r="AU10" s="457"/>
      <c r="AV10" s="457"/>
      <c r="AW10" s="457"/>
      <c r="AX10" s="458"/>
    </row>
    <row r="11" spans="1:50" ht="42" customHeight="1" x14ac:dyDescent="0.15">
      <c r="A11" s="461" t="s">
        <v>5</v>
      </c>
      <c r="B11" s="462"/>
      <c r="C11" s="462"/>
      <c r="D11" s="462"/>
      <c r="E11" s="462"/>
      <c r="F11" s="463"/>
      <c r="G11" s="596" t="str">
        <f>入力規則等!P10</f>
        <v>委託・請負</v>
      </c>
      <c r="H11" s="597"/>
      <c r="I11" s="597"/>
      <c r="J11" s="597"/>
      <c r="K11" s="597"/>
      <c r="L11" s="597"/>
      <c r="M11" s="597"/>
      <c r="N11" s="597"/>
      <c r="O11" s="597"/>
      <c r="P11" s="597"/>
      <c r="Q11" s="597"/>
      <c r="R11" s="597"/>
      <c r="S11" s="597"/>
      <c r="T11" s="597"/>
      <c r="U11" s="597"/>
      <c r="V11" s="597"/>
      <c r="W11" s="597"/>
      <c r="X11" s="597"/>
      <c r="Y11" s="597"/>
      <c r="Z11" s="597"/>
      <c r="AA11" s="597"/>
      <c r="AB11" s="597"/>
      <c r="AC11" s="597"/>
      <c r="AD11" s="597"/>
      <c r="AE11" s="597"/>
      <c r="AF11" s="597"/>
      <c r="AG11" s="597"/>
      <c r="AH11" s="597"/>
      <c r="AI11" s="597"/>
      <c r="AJ11" s="597"/>
      <c r="AK11" s="597"/>
      <c r="AL11" s="597"/>
      <c r="AM11" s="597"/>
      <c r="AN11" s="597"/>
      <c r="AO11" s="597"/>
      <c r="AP11" s="597"/>
      <c r="AQ11" s="597"/>
      <c r="AR11" s="597"/>
      <c r="AS11" s="597"/>
      <c r="AT11" s="597"/>
      <c r="AU11" s="597"/>
      <c r="AV11" s="597"/>
      <c r="AW11" s="597"/>
      <c r="AX11" s="598"/>
    </row>
    <row r="12" spans="1:50" ht="21" customHeight="1" x14ac:dyDescent="0.15">
      <c r="A12" s="113" t="s">
        <v>24</v>
      </c>
      <c r="B12" s="114"/>
      <c r="C12" s="114"/>
      <c r="D12" s="114"/>
      <c r="E12" s="114"/>
      <c r="F12" s="115"/>
      <c r="G12" s="459"/>
      <c r="H12" s="460"/>
      <c r="I12" s="460"/>
      <c r="J12" s="460"/>
      <c r="K12" s="460"/>
      <c r="L12" s="460"/>
      <c r="M12" s="460"/>
      <c r="N12" s="460"/>
      <c r="O12" s="460"/>
      <c r="P12" s="295" t="s">
        <v>271</v>
      </c>
      <c r="Q12" s="296"/>
      <c r="R12" s="296"/>
      <c r="S12" s="296"/>
      <c r="T12" s="296"/>
      <c r="U12" s="296"/>
      <c r="V12" s="297"/>
      <c r="W12" s="295" t="s">
        <v>288</v>
      </c>
      <c r="X12" s="296"/>
      <c r="Y12" s="296"/>
      <c r="Z12" s="296"/>
      <c r="AA12" s="296"/>
      <c r="AB12" s="296"/>
      <c r="AC12" s="297"/>
      <c r="AD12" s="295" t="s">
        <v>572</v>
      </c>
      <c r="AE12" s="296"/>
      <c r="AF12" s="296"/>
      <c r="AG12" s="296"/>
      <c r="AH12" s="296"/>
      <c r="AI12" s="296"/>
      <c r="AJ12" s="297"/>
      <c r="AK12" s="295" t="s">
        <v>575</v>
      </c>
      <c r="AL12" s="296"/>
      <c r="AM12" s="296"/>
      <c r="AN12" s="296"/>
      <c r="AO12" s="296"/>
      <c r="AP12" s="296"/>
      <c r="AQ12" s="297"/>
      <c r="AR12" s="295" t="s">
        <v>576</v>
      </c>
      <c r="AS12" s="296"/>
      <c r="AT12" s="296"/>
      <c r="AU12" s="296"/>
      <c r="AV12" s="296"/>
      <c r="AW12" s="296"/>
      <c r="AX12" s="621"/>
    </row>
    <row r="13" spans="1:50" ht="21" customHeight="1" x14ac:dyDescent="0.15">
      <c r="A13" s="116"/>
      <c r="B13" s="117"/>
      <c r="C13" s="117"/>
      <c r="D13" s="117"/>
      <c r="E13" s="117"/>
      <c r="F13" s="118"/>
      <c r="G13" s="622" t="s">
        <v>6</v>
      </c>
      <c r="H13" s="623"/>
      <c r="I13" s="555" t="s">
        <v>7</v>
      </c>
      <c r="J13" s="556"/>
      <c r="K13" s="556"/>
      <c r="L13" s="556"/>
      <c r="M13" s="556"/>
      <c r="N13" s="556"/>
      <c r="O13" s="557"/>
      <c r="P13" s="178">
        <v>495</v>
      </c>
      <c r="Q13" s="179"/>
      <c r="R13" s="179"/>
      <c r="S13" s="179"/>
      <c r="T13" s="179"/>
      <c r="U13" s="179"/>
      <c r="V13" s="180"/>
      <c r="W13" s="178">
        <v>334</v>
      </c>
      <c r="X13" s="179"/>
      <c r="Y13" s="179"/>
      <c r="Z13" s="179"/>
      <c r="AA13" s="179"/>
      <c r="AB13" s="179"/>
      <c r="AC13" s="180"/>
      <c r="AD13" s="178">
        <v>340</v>
      </c>
      <c r="AE13" s="179"/>
      <c r="AF13" s="179"/>
      <c r="AG13" s="179"/>
      <c r="AH13" s="179"/>
      <c r="AI13" s="179"/>
      <c r="AJ13" s="180"/>
      <c r="AK13" s="178">
        <v>411</v>
      </c>
      <c r="AL13" s="179"/>
      <c r="AM13" s="179"/>
      <c r="AN13" s="179"/>
      <c r="AO13" s="179"/>
      <c r="AP13" s="179"/>
      <c r="AQ13" s="180"/>
      <c r="AR13" s="175" t="s">
        <v>284</v>
      </c>
      <c r="AS13" s="176"/>
      <c r="AT13" s="176"/>
      <c r="AU13" s="176"/>
      <c r="AV13" s="176"/>
      <c r="AW13" s="176"/>
      <c r="AX13" s="216"/>
    </row>
    <row r="14" spans="1:50" ht="21" customHeight="1" x14ac:dyDescent="0.15">
      <c r="A14" s="116"/>
      <c r="B14" s="117"/>
      <c r="C14" s="117"/>
      <c r="D14" s="117"/>
      <c r="E14" s="117"/>
      <c r="F14" s="118"/>
      <c r="G14" s="624"/>
      <c r="H14" s="625"/>
      <c r="I14" s="446" t="s">
        <v>8</v>
      </c>
      <c r="J14" s="454"/>
      <c r="K14" s="454"/>
      <c r="L14" s="454"/>
      <c r="M14" s="454"/>
      <c r="N14" s="454"/>
      <c r="O14" s="455"/>
      <c r="P14" s="178" t="s">
        <v>589</v>
      </c>
      <c r="Q14" s="179"/>
      <c r="R14" s="179"/>
      <c r="S14" s="179"/>
      <c r="T14" s="179"/>
      <c r="U14" s="179"/>
      <c r="V14" s="180"/>
      <c r="W14" s="178" t="s">
        <v>589</v>
      </c>
      <c r="X14" s="179"/>
      <c r="Y14" s="179"/>
      <c r="Z14" s="179"/>
      <c r="AA14" s="179"/>
      <c r="AB14" s="179"/>
      <c r="AC14" s="180"/>
      <c r="AD14" s="178" t="s">
        <v>589</v>
      </c>
      <c r="AE14" s="179"/>
      <c r="AF14" s="179"/>
      <c r="AG14" s="179"/>
      <c r="AH14" s="179"/>
      <c r="AI14" s="179"/>
      <c r="AJ14" s="180"/>
      <c r="AK14" s="178" t="s">
        <v>589</v>
      </c>
      <c r="AL14" s="179"/>
      <c r="AM14" s="179"/>
      <c r="AN14" s="179"/>
      <c r="AO14" s="179"/>
      <c r="AP14" s="179"/>
      <c r="AQ14" s="180"/>
      <c r="AR14" s="569"/>
      <c r="AS14" s="569"/>
      <c r="AT14" s="569"/>
      <c r="AU14" s="569"/>
      <c r="AV14" s="569"/>
      <c r="AW14" s="569"/>
      <c r="AX14" s="570"/>
    </row>
    <row r="15" spans="1:50" ht="21" customHeight="1" x14ac:dyDescent="0.15">
      <c r="A15" s="116"/>
      <c r="B15" s="117"/>
      <c r="C15" s="117"/>
      <c r="D15" s="117"/>
      <c r="E15" s="117"/>
      <c r="F15" s="118"/>
      <c r="G15" s="624"/>
      <c r="H15" s="625"/>
      <c r="I15" s="446" t="s">
        <v>50</v>
      </c>
      <c r="J15" s="447"/>
      <c r="K15" s="447"/>
      <c r="L15" s="447"/>
      <c r="M15" s="447"/>
      <c r="N15" s="447"/>
      <c r="O15" s="448"/>
      <c r="P15" s="178" t="s">
        <v>589</v>
      </c>
      <c r="Q15" s="179"/>
      <c r="R15" s="179"/>
      <c r="S15" s="179"/>
      <c r="T15" s="179"/>
      <c r="U15" s="179"/>
      <c r="V15" s="180"/>
      <c r="W15" s="178" t="s">
        <v>589</v>
      </c>
      <c r="X15" s="179"/>
      <c r="Y15" s="179"/>
      <c r="Z15" s="179"/>
      <c r="AA15" s="179"/>
      <c r="AB15" s="179"/>
      <c r="AC15" s="180"/>
      <c r="AD15" s="178" t="s">
        <v>589</v>
      </c>
      <c r="AE15" s="179"/>
      <c r="AF15" s="179"/>
      <c r="AG15" s="179"/>
      <c r="AH15" s="179"/>
      <c r="AI15" s="179"/>
      <c r="AJ15" s="180"/>
      <c r="AK15" s="178" t="s">
        <v>589</v>
      </c>
      <c r="AL15" s="179"/>
      <c r="AM15" s="179"/>
      <c r="AN15" s="179"/>
      <c r="AO15" s="179"/>
      <c r="AP15" s="179"/>
      <c r="AQ15" s="180"/>
      <c r="AR15" s="178" t="s">
        <v>284</v>
      </c>
      <c r="AS15" s="179"/>
      <c r="AT15" s="179"/>
      <c r="AU15" s="179"/>
      <c r="AV15" s="179"/>
      <c r="AW15" s="179"/>
      <c r="AX15" s="453"/>
    </row>
    <row r="16" spans="1:50" ht="21" customHeight="1" x14ac:dyDescent="0.15">
      <c r="A16" s="116"/>
      <c r="B16" s="117"/>
      <c r="C16" s="117"/>
      <c r="D16" s="117"/>
      <c r="E16" s="117"/>
      <c r="F16" s="118"/>
      <c r="G16" s="624"/>
      <c r="H16" s="625"/>
      <c r="I16" s="446" t="s">
        <v>51</v>
      </c>
      <c r="J16" s="447"/>
      <c r="K16" s="447"/>
      <c r="L16" s="447"/>
      <c r="M16" s="447"/>
      <c r="N16" s="447"/>
      <c r="O16" s="448"/>
      <c r="P16" s="178" t="s">
        <v>589</v>
      </c>
      <c r="Q16" s="179"/>
      <c r="R16" s="179"/>
      <c r="S16" s="179"/>
      <c r="T16" s="179"/>
      <c r="U16" s="179"/>
      <c r="V16" s="180"/>
      <c r="W16" s="178" t="s">
        <v>589</v>
      </c>
      <c r="X16" s="179"/>
      <c r="Y16" s="179"/>
      <c r="Z16" s="179"/>
      <c r="AA16" s="179"/>
      <c r="AB16" s="179"/>
      <c r="AC16" s="180"/>
      <c r="AD16" s="178" t="s">
        <v>589</v>
      </c>
      <c r="AE16" s="179"/>
      <c r="AF16" s="179"/>
      <c r="AG16" s="179"/>
      <c r="AH16" s="179"/>
      <c r="AI16" s="179"/>
      <c r="AJ16" s="180"/>
      <c r="AK16" s="178" t="s">
        <v>589</v>
      </c>
      <c r="AL16" s="179"/>
      <c r="AM16" s="179"/>
      <c r="AN16" s="179"/>
      <c r="AO16" s="179"/>
      <c r="AP16" s="179"/>
      <c r="AQ16" s="180"/>
      <c r="AR16" s="571"/>
      <c r="AS16" s="572"/>
      <c r="AT16" s="572"/>
      <c r="AU16" s="572"/>
      <c r="AV16" s="572"/>
      <c r="AW16" s="572"/>
      <c r="AX16" s="573"/>
    </row>
    <row r="17" spans="1:50" ht="24.75" customHeight="1" x14ac:dyDescent="0.15">
      <c r="A17" s="116"/>
      <c r="B17" s="117"/>
      <c r="C17" s="117"/>
      <c r="D17" s="117"/>
      <c r="E17" s="117"/>
      <c r="F17" s="118"/>
      <c r="G17" s="624"/>
      <c r="H17" s="625"/>
      <c r="I17" s="446" t="s">
        <v>49</v>
      </c>
      <c r="J17" s="454"/>
      <c r="K17" s="454"/>
      <c r="L17" s="454"/>
      <c r="M17" s="454"/>
      <c r="N17" s="454"/>
      <c r="O17" s="455"/>
      <c r="P17" s="178" t="s">
        <v>589</v>
      </c>
      <c r="Q17" s="179"/>
      <c r="R17" s="179"/>
      <c r="S17" s="179"/>
      <c r="T17" s="179"/>
      <c r="U17" s="179"/>
      <c r="V17" s="180"/>
      <c r="W17" s="178" t="s">
        <v>589</v>
      </c>
      <c r="X17" s="179"/>
      <c r="Y17" s="179"/>
      <c r="Z17" s="179"/>
      <c r="AA17" s="179"/>
      <c r="AB17" s="179"/>
      <c r="AC17" s="180"/>
      <c r="AD17" s="178" t="s">
        <v>589</v>
      </c>
      <c r="AE17" s="179"/>
      <c r="AF17" s="179"/>
      <c r="AG17" s="179"/>
      <c r="AH17" s="179"/>
      <c r="AI17" s="179"/>
      <c r="AJ17" s="180"/>
      <c r="AK17" s="178" t="s">
        <v>589</v>
      </c>
      <c r="AL17" s="179"/>
      <c r="AM17" s="179"/>
      <c r="AN17" s="179"/>
      <c r="AO17" s="179"/>
      <c r="AP17" s="179"/>
      <c r="AQ17" s="180"/>
      <c r="AR17" s="293"/>
      <c r="AS17" s="293"/>
      <c r="AT17" s="293"/>
      <c r="AU17" s="293"/>
      <c r="AV17" s="293"/>
      <c r="AW17" s="293"/>
      <c r="AX17" s="294"/>
    </row>
    <row r="18" spans="1:50" ht="24.75" customHeight="1" x14ac:dyDescent="0.15">
      <c r="A18" s="116"/>
      <c r="B18" s="117"/>
      <c r="C18" s="117"/>
      <c r="D18" s="117"/>
      <c r="E18" s="117"/>
      <c r="F18" s="118"/>
      <c r="G18" s="626"/>
      <c r="H18" s="627"/>
      <c r="I18" s="616" t="s">
        <v>20</v>
      </c>
      <c r="J18" s="617"/>
      <c r="K18" s="617"/>
      <c r="L18" s="617"/>
      <c r="M18" s="617"/>
      <c r="N18" s="617"/>
      <c r="O18" s="618"/>
      <c r="P18" s="413">
        <f>SUM(P13:V17)</f>
        <v>495</v>
      </c>
      <c r="Q18" s="414"/>
      <c r="R18" s="414"/>
      <c r="S18" s="414"/>
      <c r="T18" s="414"/>
      <c r="U18" s="414"/>
      <c r="V18" s="415"/>
      <c r="W18" s="413">
        <f>SUM(W13:AC17)</f>
        <v>334</v>
      </c>
      <c r="X18" s="414"/>
      <c r="Y18" s="414"/>
      <c r="Z18" s="414"/>
      <c r="AA18" s="414"/>
      <c r="AB18" s="414"/>
      <c r="AC18" s="415"/>
      <c r="AD18" s="413">
        <f>SUM(AD13:AJ17)</f>
        <v>340</v>
      </c>
      <c r="AE18" s="414"/>
      <c r="AF18" s="414"/>
      <c r="AG18" s="414"/>
      <c r="AH18" s="414"/>
      <c r="AI18" s="414"/>
      <c r="AJ18" s="415"/>
      <c r="AK18" s="413">
        <f>SUM(AK13:AQ17)</f>
        <v>411</v>
      </c>
      <c r="AL18" s="414"/>
      <c r="AM18" s="414"/>
      <c r="AN18" s="414"/>
      <c r="AO18" s="414"/>
      <c r="AP18" s="414"/>
      <c r="AQ18" s="415"/>
      <c r="AR18" s="413">
        <f>SUM(AR13:AX17)</f>
        <v>0</v>
      </c>
      <c r="AS18" s="414"/>
      <c r="AT18" s="414"/>
      <c r="AU18" s="414"/>
      <c r="AV18" s="414"/>
      <c r="AW18" s="414"/>
      <c r="AX18" s="416"/>
    </row>
    <row r="19" spans="1:50" ht="24.75" customHeight="1" x14ac:dyDescent="0.15">
      <c r="A19" s="116"/>
      <c r="B19" s="117"/>
      <c r="C19" s="117"/>
      <c r="D19" s="117"/>
      <c r="E19" s="117"/>
      <c r="F19" s="118"/>
      <c r="G19" s="411" t="s">
        <v>9</v>
      </c>
      <c r="H19" s="412"/>
      <c r="I19" s="412"/>
      <c r="J19" s="412"/>
      <c r="K19" s="412"/>
      <c r="L19" s="412"/>
      <c r="M19" s="412"/>
      <c r="N19" s="412"/>
      <c r="O19" s="412"/>
      <c r="P19" s="178">
        <v>675</v>
      </c>
      <c r="Q19" s="179"/>
      <c r="R19" s="179"/>
      <c r="S19" s="179"/>
      <c r="T19" s="179"/>
      <c r="U19" s="179"/>
      <c r="V19" s="180"/>
      <c r="W19" s="178">
        <v>341</v>
      </c>
      <c r="X19" s="179"/>
      <c r="Y19" s="179"/>
      <c r="Z19" s="179"/>
      <c r="AA19" s="179"/>
      <c r="AB19" s="179"/>
      <c r="AC19" s="180"/>
      <c r="AD19" s="178">
        <v>295</v>
      </c>
      <c r="AE19" s="179"/>
      <c r="AF19" s="179"/>
      <c r="AG19" s="179"/>
      <c r="AH19" s="179"/>
      <c r="AI19" s="179"/>
      <c r="AJ19" s="180"/>
      <c r="AK19" s="299"/>
      <c r="AL19" s="299"/>
      <c r="AM19" s="299"/>
      <c r="AN19" s="299"/>
      <c r="AO19" s="299"/>
      <c r="AP19" s="299"/>
      <c r="AQ19" s="299"/>
      <c r="AR19" s="299"/>
      <c r="AS19" s="299"/>
      <c r="AT19" s="299"/>
      <c r="AU19" s="299"/>
      <c r="AV19" s="299"/>
      <c r="AW19" s="299"/>
      <c r="AX19" s="417"/>
    </row>
    <row r="20" spans="1:50" ht="24.75" customHeight="1" x14ac:dyDescent="0.15">
      <c r="A20" s="116"/>
      <c r="B20" s="117"/>
      <c r="C20" s="117"/>
      <c r="D20" s="117"/>
      <c r="E20" s="117"/>
      <c r="F20" s="118"/>
      <c r="G20" s="411" t="s">
        <v>10</v>
      </c>
      <c r="H20" s="412"/>
      <c r="I20" s="412"/>
      <c r="J20" s="412"/>
      <c r="K20" s="412"/>
      <c r="L20" s="412"/>
      <c r="M20" s="412"/>
      <c r="N20" s="412"/>
      <c r="O20" s="412"/>
      <c r="P20" s="418">
        <f>IF(P18=0, "-", SUM(P19)/P18)</f>
        <v>1.3636363636363635</v>
      </c>
      <c r="Q20" s="418"/>
      <c r="R20" s="418"/>
      <c r="S20" s="418"/>
      <c r="T20" s="418"/>
      <c r="U20" s="418"/>
      <c r="V20" s="418"/>
      <c r="W20" s="418">
        <f t="shared" ref="W20" si="0">IF(W18=0, "-", SUM(W19)/W18)</f>
        <v>1.0209580838323353</v>
      </c>
      <c r="X20" s="418"/>
      <c r="Y20" s="418"/>
      <c r="Z20" s="418"/>
      <c r="AA20" s="418"/>
      <c r="AB20" s="418"/>
      <c r="AC20" s="418"/>
      <c r="AD20" s="418">
        <f t="shared" ref="AD20" si="1">IF(AD18=0, "-", SUM(AD19)/AD18)</f>
        <v>0.86764705882352944</v>
      </c>
      <c r="AE20" s="418"/>
      <c r="AF20" s="418"/>
      <c r="AG20" s="418"/>
      <c r="AH20" s="418"/>
      <c r="AI20" s="418"/>
      <c r="AJ20" s="418"/>
      <c r="AK20" s="299"/>
      <c r="AL20" s="299"/>
      <c r="AM20" s="299"/>
      <c r="AN20" s="299"/>
      <c r="AO20" s="299"/>
      <c r="AP20" s="299"/>
      <c r="AQ20" s="300"/>
      <c r="AR20" s="300"/>
      <c r="AS20" s="300"/>
      <c r="AT20" s="300"/>
      <c r="AU20" s="299"/>
      <c r="AV20" s="299"/>
      <c r="AW20" s="299"/>
      <c r="AX20" s="417"/>
    </row>
    <row r="21" spans="1:50" ht="25.5" customHeight="1" x14ac:dyDescent="0.15">
      <c r="A21" s="119"/>
      <c r="B21" s="120"/>
      <c r="C21" s="120"/>
      <c r="D21" s="120"/>
      <c r="E21" s="120"/>
      <c r="F21" s="121"/>
      <c r="G21" s="735" t="s">
        <v>244</v>
      </c>
      <c r="H21" s="736"/>
      <c r="I21" s="736"/>
      <c r="J21" s="736"/>
      <c r="K21" s="736"/>
      <c r="L21" s="736"/>
      <c r="M21" s="736"/>
      <c r="N21" s="736"/>
      <c r="O21" s="736"/>
      <c r="P21" s="418">
        <f>IF(P19=0, "-", SUM(P19)/SUM(P13,P14))</f>
        <v>1.3636363636363635</v>
      </c>
      <c r="Q21" s="418"/>
      <c r="R21" s="418"/>
      <c r="S21" s="418"/>
      <c r="T21" s="418"/>
      <c r="U21" s="418"/>
      <c r="V21" s="418"/>
      <c r="W21" s="418">
        <f t="shared" ref="W21" si="2">IF(W19=0, "-", SUM(W19)/SUM(W13,W14))</f>
        <v>1.0209580838323353</v>
      </c>
      <c r="X21" s="418"/>
      <c r="Y21" s="418"/>
      <c r="Z21" s="418"/>
      <c r="AA21" s="418"/>
      <c r="AB21" s="418"/>
      <c r="AC21" s="418"/>
      <c r="AD21" s="418">
        <f t="shared" ref="AD21" si="3">IF(AD19=0, "-", SUM(AD19)/SUM(AD13,AD14))</f>
        <v>0.86764705882352944</v>
      </c>
      <c r="AE21" s="418"/>
      <c r="AF21" s="418"/>
      <c r="AG21" s="418"/>
      <c r="AH21" s="418"/>
      <c r="AI21" s="418"/>
      <c r="AJ21" s="418"/>
      <c r="AK21" s="299"/>
      <c r="AL21" s="299"/>
      <c r="AM21" s="299"/>
      <c r="AN21" s="299"/>
      <c r="AO21" s="299"/>
      <c r="AP21" s="299"/>
      <c r="AQ21" s="300"/>
      <c r="AR21" s="300"/>
      <c r="AS21" s="300"/>
      <c r="AT21" s="300"/>
      <c r="AU21" s="299"/>
      <c r="AV21" s="299"/>
      <c r="AW21" s="299"/>
      <c r="AX21" s="417"/>
    </row>
    <row r="22" spans="1:50" ht="18.75" customHeight="1" x14ac:dyDescent="0.15">
      <c r="A22" s="134" t="s">
        <v>579</v>
      </c>
      <c r="B22" s="135"/>
      <c r="C22" s="135"/>
      <c r="D22" s="135"/>
      <c r="E22" s="135"/>
      <c r="F22" s="136"/>
      <c r="G22" s="125" t="s">
        <v>231</v>
      </c>
      <c r="H22" s="126"/>
      <c r="I22" s="126"/>
      <c r="J22" s="126"/>
      <c r="K22" s="126"/>
      <c r="L22" s="126"/>
      <c r="M22" s="126"/>
      <c r="N22" s="126"/>
      <c r="O22" s="127"/>
      <c r="P22" s="143" t="s">
        <v>577</v>
      </c>
      <c r="Q22" s="126"/>
      <c r="R22" s="126"/>
      <c r="S22" s="126"/>
      <c r="T22" s="126"/>
      <c r="U22" s="126"/>
      <c r="V22" s="127"/>
      <c r="W22" s="143" t="s">
        <v>578</v>
      </c>
      <c r="X22" s="126"/>
      <c r="Y22" s="126"/>
      <c r="Z22" s="126"/>
      <c r="AA22" s="126"/>
      <c r="AB22" s="126"/>
      <c r="AC22" s="127"/>
      <c r="AD22" s="143" t="s">
        <v>230</v>
      </c>
      <c r="AE22" s="126"/>
      <c r="AF22" s="126"/>
      <c r="AG22" s="126"/>
      <c r="AH22" s="126"/>
      <c r="AI22" s="126"/>
      <c r="AJ22" s="126"/>
      <c r="AK22" s="126"/>
      <c r="AL22" s="126"/>
      <c r="AM22" s="126"/>
      <c r="AN22" s="126"/>
      <c r="AO22" s="126"/>
      <c r="AP22" s="126"/>
      <c r="AQ22" s="126"/>
      <c r="AR22" s="126"/>
      <c r="AS22" s="126"/>
      <c r="AT22" s="126"/>
      <c r="AU22" s="126"/>
      <c r="AV22" s="126"/>
      <c r="AW22" s="126"/>
      <c r="AX22" s="144"/>
    </row>
    <row r="23" spans="1:50" ht="25.5" customHeight="1" x14ac:dyDescent="0.15">
      <c r="A23" s="137"/>
      <c r="B23" s="138"/>
      <c r="C23" s="138"/>
      <c r="D23" s="138"/>
      <c r="E23" s="138"/>
      <c r="F23" s="139"/>
      <c r="G23" s="128" t="s">
        <v>591</v>
      </c>
      <c r="H23" s="129"/>
      <c r="I23" s="129"/>
      <c r="J23" s="129"/>
      <c r="K23" s="129"/>
      <c r="L23" s="129"/>
      <c r="M23" s="129"/>
      <c r="N23" s="129"/>
      <c r="O23" s="130"/>
      <c r="P23" s="175">
        <v>411</v>
      </c>
      <c r="Q23" s="176"/>
      <c r="R23" s="176"/>
      <c r="S23" s="176"/>
      <c r="T23" s="176"/>
      <c r="U23" s="176"/>
      <c r="V23" s="177"/>
      <c r="W23" s="175" t="s">
        <v>284</v>
      </c>
      <c r="X23" s="176"/>
      <c r="Y23" s="176"/>
      <c r="Z23" s="176"/>
      <c r="AA23" s="176"/>
      <c r="AB23" s="176"/>
      <c r="AC23" s="177"/>
      <c r="AD23" s="145" t="s">
        <v>707</v>
      </c>
      <c r="AE23" s="146"/>
      <c r="AF23" s="146"/>
      <c r="AG23" s="146"/>
      <c r="AH23" s="146"/>
      <c r="AI23" s="146"/>
      <c r="AJ23" s="146"/>
      <c r="AK23" s="146"/>
      <c r="AL23" s="146"/>
      <c r="AM23" s="146"/>
      <c r="AN23" s="146"/>
      <c r="AO23" s="146"/>
      <c r="AP23" s="146"/>
      <c r="AQ23" s="146"/>
      <c r="AR23" s="146"/>
      <c r="AS23" s="146"/>
      <c r="AT23" s="146"/>
      <c r="AU23" s="146"/>
      <c r="AV23" s="146"/>
      <c r="AW23" s="146"/>
      <c r="AX23" s="147"/>
    </row>
    <row r="24" spans="1:50" ht="25.5" customHeight="1" x14ac:dyDescent="0.15">
      <c r="A24" s="137"/>
      <c r="B24" s="138"/>
      <c r="C24" s="138"/>
      <c r="D24" s="138"/>
      <c r="E24" s="138"/>
      <c r="F24" s="139"/>
      <c r="G24" s="131" t="s">
        <v>284</v>
      </c>
      <c r="H24" s="132"/>
      <c r="I24" s="132"/>
      <c r="J24" s="132"/>
      <c r="K24" s="132"/>
      <c r="L24" s="132"/>
      <c r="M24" s="132"/>
      <c r="N24" s="132"/>
      <c r="O24" s="133"/>
      <c r="P24" s="178" t="s">
        <v>284</v>
      </c>
      <c r="Q24" s="179"/>
      <c r="R24" s="179"/>
      <c r="S24" s="179"/>
      <c r="T24" s="179"/>
      <c r="U24" s="179"/>
      <c r="V24" s="180"/>
      <c r="W24" s="178" t="s">
        <v>284</v>
      </c>
      <c r="X24" s="179"/>
      <c r="Y24" s="179"/>
      <c r="Z24" s="179"/>
      <c r="AA24" s="179"/>
      <c r="AB24" s="179"/>
      <c r="AC24" s="180"/>
      <c r="AD24" s="148"/>
      <c r="AE24" s="149"/>
      <c r="AF24" s="149"/>
      <c r="AG24" s="149"/>
      <c r="AH24" s="149"/>
      <c r="AI24" s="149"/>
      <c r="AJ24" s="149"/>
      <c r="AK24" s="149"/>
      <c r="AL24" s="149"/>
      <c r="AM24" s="149"/>
      <c r="AN24" s="149"/>
      <c r="AO24" s="149"/>
      <c r="AP24" s="149"/>
      <c r="AQ24" s="149"/>
      <c r="AR24" s="149"/>
      <c r="AS24" s="149"/>
      <c r="AT24" s="149"/>
      <c r="AU24" s="149"/>
      <c r="AV24" s="149"/>
      <c r="AW24" s="149"/>
      <c r="AX24" s="150"/>
    </row>
    <row r="25" spans="1:50" ht="25.5" customHeight="1" x14ac:dyDescent="0.15">
      <c r="A25" s="137"/>
      <c r="B25" s="138"/>
      <c r="C25" s="138"/>
      <c r="D25" s="138"/>
      <c r="E25" s="138"/>
      <c r="F25" s="139"/>
      <c r="G25" s="131" t="s">
        <v>284</v>
      </c>
      <c r="H25" s="132"/>
      <c r="I25" s="132"/>
      <c r="J25" s="132"/>
      <c r="K25" s="132"/>
      <c r="L25" s="132"/>
      <c r="M25" s="132"/>
      <c r="N25" s="132"/>
      <c r="O25" s="133"/>
      <c r="P25" s="178" t="s">
        <v>284</v>
      </c>
      <c r="Q25" s="179"/>
      <c r="R25" s="179"/>
      <c r="S25" s="179"/>
      <c r="T25" s="179"/>
      <c r="U25" s="179"/>
      <c r="V25" s="180"/>
      <c r="W25" s="178" t="s">
        <v>284</v>
      </c>
      <c r="X25" s="179"/>
      <c r="Y25" s="179"/>
      <c r="Z25" s="179"/>
      <c r="AA25" s="179"/>
      <c r="AB25" s="179"/>
      <c r="AC25" s="180"/>
      <c r="AD25" s="148"/>
      <c r="AE25" s="149"/>
      <c r="AF25" s="149"/>
      <c r="AG25" s="149"/>
      <c r="AH25" s="149"/>
      <c r="AI25" s="149"/>
      <c r="AJ25" s="149"/>
      <c r="AK25" s="149"/>
      <c r="AL25" s="149"/>
      <c r="AM25" s="149"/>
      <c r="AN25" s="149"/>
      <c r="AO25" s="149"/>
      <c r="AP25" s="149"/>
      <c r="AQ25" s="149"/>
      <c r="AR25" s="149"/>
      <c r="AS25" s="149"/>
      <c r="AT25" s="149"/>
      <c r="AU25" s="149"/>
      <c r="AV25" s="149"/>
      <c r="AW25" s="149"/>
      <c r="AX25" s="150"/>
    </row>
    <row r="26" spans="1:50" ht="25.5" customHeight="1" x14ac:dyDescent="0.15">
      <c r="A26" s="137"/>
      <c r="B26" s="138"/>
      <c r="C26" s="138"/>
      <c r="D26" s="138"/>
      <c r="E26" s="138"/>
      <c r="F26" s="139"/>
      <c r="G26" s="131" t="s">
        <v>284</v>
      </c>
      <c r="H26" s="132"/>
      <c r="I26" s="132"/>
      <c r="J26" s="132"/>
      <c r="K26" s="132"/>
      <c r="L26" s="132"/>
      <c r="M26" s="132"/>
      <c r="N26" s="132"/>
      <c r="O26" s="133"/>
      <c r="P26" s="178" t="s">
        <v>284</v>
      </c>
      <c r="Q26" s="179"/>
      <c r="R26" s="179"/>
      <c r="S26" s="179"/>
      <c r="T26" s="179"/>
      <c r="U26" s="179"/>
      <c r="V26" s="180"/>
      <c r="W26" s="178" t="s">
        <v>284</v>
      </c>
      <c r="X26" s="179"/>
      <c r="Y26" s="179"/>
      <c r="Z26" s="179"/>
      <c r="AA26" s="179"/>
      <c r="AB26" s="179"/>
      <c r="AC26" s="180"/>
      <c r="AD26" s="148"/>
      <c r="AE26" s="149"/>
      <c r="AF26" s="149"/>
      <c r="AG26" s="149"/>
      <c r="AH26" s="149"/>
      <c r="AI26" s="149"/>
      <c r="AJ26" s="149"/>
      <c r="AK26" s="149"/>
      <c r="AL26" s="149"/>
      <c r="AM26" s="149"/>
      <c r="AN26" s="149"/>
      <c r="AO26" s="149"/>
      <c r="AP26" s="149"/>
      <c r="AQ26" s="149"/>
      <c r="AR26" s="149"/>
      <c r="AS26" s="149"/>
      <c r="AT26" s="149"/>
      <c r="AU26" s="149"/>
      <c r="AV26" s="149"/>
      <c r="AW26" s="149"/>
      <c r="AX26" s="150"/>
    </row>
    <row r="27" spans="1:50" ht="25.5" customHeight="1" x14ac:dyDescent="0.15">
      <c r="A27" s="137"/>
      <c r="B27" s="138"/>
      <c r="C27" s="138"/>
      <c r="D27" s="138"/>
      <c r="E27" s="138"/>
      <c r="F27" s="139"/>
      <c r="G27" s="131" t="s">
        <v>284</v>
      </c>
      <c r="H27" s="132"/>
      <c r="I27" s="132"/>
      <c r="J27" s="132"/>
      <c r="K27" s="132"/>
      <c r="L27" s="132"/>
      <c r="M27" s="132"/>
      <c r="N27" s="132"/>
      <c r="O27" s="133"/>
      <c r="P27" s="204" t="s">
        <v>284</v>
      </c>
      <c r="Q27" s="205"/>
      <c r="R27" s="205"/>
      <c r="S27" s="205"/>
      <c r="T27" s="205"/>
      <c r="U27" s="205"/>
      <c r="V27" s="206"/>
      <c r="W27" s="178" t="s">
        <v>284</v>
      </c>
      <c r="X27" s="179"/>
      <c r="Y27" s="179"/>
      <c r="Z27" s="179"/>
      <c r="AA27" s="179"/>
      <c r="AB27" s="179"/>
      <c r="AC27" s="180"/>
      <c r="AD27" s="148"/>
      <c r="AE27" s="149"/>
      <c r="AF27" s="149"/>
      <c r="AG27" s="149"/>
      <c r="AH27" s="149"/>
      <c r="AI27" s="149"/>
      <c r="AJ27" s="149"/>
      <c r="AK27" s="149"/>
      <c r="AL27" s="149"/>
      <c r="AM27" s="149"/>
      <c r="AN27" s="149"/>
      <c r="AO27" s="149"/>
      <c r="AP27" s="149"/>
      <c r="AQ27" s="149"/>
      <c r="AR27" s="149"/>
      <c r="AS27" s="149"/>
      <c r="AT27" s="149"/>
      <c r="AU27" s="149"/>
      <c r="AV27" s="149"/>
      <c r="AW27" s="149"/>
      <c r="AX27" s="150"/>
    </row>
    <row r="28" spans="1:50" ht="25.5" customHeight="1" thickBot="1" x14ac:dyDescent="0.2">
      <c r="A28" s="140"/>
      <c r="B28" s="141"/>
      <c r="C28" s="141"/>
      <c r="D28" s="141"/>
      <c r="E28" s="141"/>
      <c r="F28" s="142"/>
      <c r="G28" s="213" t="s">
        <v>232</v>
      </c>
      <c r="H28" s="214"/>
      <c r="I28" s="214"/>
      <c r="J28" s="214"/>
      <c r="K28" s="214"/>
      <c r="L28" s="214"/>
      <c r="M28" s="214"/>
      <c r="N28" s="214"/>
      <c r="O28" s="215"/>
      <c r="P28" s="178">
        <f>AK13</f>
        <v>411</v>
      </c>
      <c r="Q28" s="179"/>
      <c r="R28" s="179"/>
      <c r="S28" s="179"/>
      <c r="T28" s="179"/>
      <c r="U28" s="179"/>
      <c r="V28" s="180"/>
      <c r="W28" s="207" t="str">
        <f>AR13</f>
        <v>-</v>
      </c>
      <c r="X28" s="208"/>
      <c r="Y28" s="208"/>
      <c r="Z28" s="208"/>
      <c r="AA28" s="208"/>
      <c r="AB28" s="208"/>
      <c r="AC28" s="209"/>
      <c r="AD28" s="151"/>
      <c r="AE28" s="151"/>
      <c r="AF28" s="151"/>
      <c r="AG28" s="151"/>
      <c r="AH28" s="151"/>
      <c r="AI28" s="151"/>
      <c r="AJ28" s="151"/>
      <c r="AK28" s="151"/>
      <c r="AL28" s="151"/>
      <c r="AM28" s="151"/>
      <c r="AN28" s="151"/>
      <c r="AO28" s="151"/>
      <c r="AP28" s="151"/>
      <c r="AQ28" s="151"/>
      <c r="AR28" s="151"/>
      <c r="AS28" s="151"/>
      <c r="AT28" s="151"/>
      <c r="AU28" s="151"/>
      <c r="AV28" s="151"/>
      <c r="AW28" s="151"/>
      <c r="AX28" s="152"/>
    </row>
    <row r="29" spans="1:50" ht="18.75" customHeight="1" x14ac:dyDescent="0.15">
      <c r="A29" s="464" t="s">
        <v>240</v>
      </c>
      <c r="B29" s="465"/>
      <c r="C29" s="465"/>
      <c r="D29" s="465"/>
      <c r="E29" s="465"/>
      <c r="F29" s="466"/>
      <c r="G29" s="567" t="s">
        <v>140</v>
      </c>
      <c r="H29" s="291"/>
      <c r="I29" s="291"/>
      <c r="J29" s="291"/>
      <c r="K29" s="291"/>
      <c r="L29" s="291"/>
      <c r="M29" s="291"/>
      <c r="N29" s="291"/>
      <c r="O29" s="450"/>
      <c r="P29" s="449" t="s">
        <v>58</v>
      </c>
      <c r="Q29" s="291"/>
      <c r="R29" s="291"/>
      <c r="S29" s="291"/>
      <c r="T29" s="291"/>
      <c r="U29" s="291"/>
      <c r="V29" s="291"/>
      <c r="W29" s="291"/>
      <c r="X29" s="450"/>
      <c r="Y29" s="376"/>
      <c r="Z29" s="377"/>
      <c r="AA29" s="378"/>
      <c r="AB29" s="283" t="s">
        <v>11</v>
      </c>
      <c r="AC29" s="284"/>
      <c r="AD29" s="285"/>
      <c r="AE29" s="283" t="s">
        <v>271</v>
      </c>
      <c r="AF29" s="284"/>
      <c r="AG29" s="284"/>
      <c r="AH29" s="285"/>
      <c r="AI29" s="289" t="s">
        <v>288</v>
      </c>
      <c r="AJ29" s="289"/>
      <c r="AK29" s="289"/>
      <c r="AL29" s="283"/>
      <c r="AM29" s="289" t="s">
        <v>385</v>
      </c>
      <c r="AN29" s="289"/>
      <c r="AO29" s="289"/>
      <c r="AP29" s="283"/>
      <c r="AQ29" s="558" t="s">
        <v>177</v>
      </c>
      <c r="AR29" s="559"/>
      <c r="AS29" s="559"/>
      <c r="AT29" s="560"/>
      <c r="AU29" s="291" t="s">
        <v>130</v>
      </c>
      <c r="AV29" s="291"/>
      <c r="AW29" s="291"/>
      <c r="AX29" s="292"/>
    </row>
    <row r="30" spans="1:50" ht="18.75" customHeight="1" x14ac:dyDescent="0.15">
      <c r="A30" s="467"/>
      <c r="B30" s="468"/>
      <c r="C30" s="468"/>
      <c r="D30" s="468"/>
      <c r="E30" s="468"/>
      <c r="F30" s="469"/>
      <c r="G30" s="568"/>
      <c r="H30" s="158"/>
      <c r="I30" s="158"/>
      <c r="J30" s="158"/>
      <c r="K30" s="158"/>
      <c r="L30" s="158"/>
      <c r="M30" s="158"/>
      <c r="N30" s="158"/>
      <c r="O30" s="452"/>
      <c r="P30" s="451"/>
      <c r="Q30" s="158"/>
      <c r="R30" s="158"/>
      <c r="S30" s="158"/>
      <c r="T30" s="158"/>
      <c r="U30" s="158"/>
      <c r="V30" s="158"/>
      <c r="W30" s="158"/>
      <c r="X30" s="452"/>
      <c r="Y30" s="379"/>
      <c r="Z30" s="309"/>
      <c r="AA30" s="310"/>
      <c r="AB30" s="286"/>
      <c r="AC30" s="287"/>
      <c r="AD30" s="288"/>
      <c r="AE30" s="286"/>
      <c r="AF30" s="287"/>
      <c r="AG30" s="287"/>
      <c r="AH30" s="288"/>
      <c r="AI30" s="290"/>
      <c r="AJ30" s="290"/>
      <c r="AK30" s="290"/>
      <c r="AL30" s="286"/>
      <c r="AM30" s="290"/>
      <c r="AN30" s="290"/>
      <c r="AO30" s="290"/>
      <c r="AP30" s="286"/>
      <c r="AQ30" s="168" t="s">
        <v>696</v>
      </c>
      <c r="AR30" s="169"/>
      <c r="AS30" s="170" t="s">
        <v>178</v>
      </c>
      <c r="AT30" s="171"/>
      <c r="AU30" s="160" t="s">
        <v>589</v>
      </c>
      <c r="AV30" s="160"/>
      <c r="AW30" s="158" t="s">
        <v>169</v>
      </c>
      <c r="AX30" s="159"/>
    </row>
    <row r="31" spans="1:50" ht="23.25" customHeight="1" x14ac:dyDescent="0.15">
      <c r="A31" s="470"/>
      <c r="B31" s="468"/>
      <c r="C31" s="468"/>
      <c r="D31" s="468"/>
      <c r="E31" s="468"/>
      <c r="F31" s="469"/>
      <c r="G31" s="419" t="s">
        <v>697</v>
      </c>
      <c r="H31" s="420"/>
      <c r="I31" s="420"/>
      <c r="J31" s="420"/>
      <c r="K31" s="420"/>
      <c r="L31" s="420"/>
      <c r="M31" s="420"/>
      <c r="N31" s="420"/>
      <c r="O31" s="421"/>
      <c r="P31" s="318" t="s">
        <v>685</v>
      </c>
      <c r="Q31" s="188"/>
      <c r="R31" s="188"/>
      <c r="S31" s="188"/>
      <c r="T31" s="188"/>
      <c r="U31" s="188"/>
      <c r="V31" s="188"/>
      <c r="W31" s="188"/>
      <c r="X31" s="189"/>
      <c r="Y31" s="232" t="s">
        <v>12</v>
      </c>
      <c r="Z31" s="429"/>
      <c r="AA31" s="430"/>
      <c r="AB31" s="380" t="s">
        <v>253</v>
      </c>
      <c r="AC31" s="380"/>
      <c r="AD31" s="380"/>
      <c r="AE31" s="156">
        <v>0.2</v>
      </c>
      <c r="AF31" s="157"/>
      <c r="AG31" s="157"/>
      <c r="AH31" s="157"/>
      <c r="AI31" s="156">
        <v>0.2</v>
      </c>
      <c r="AJ31" s="157"/>
      <c r="AK31" s="157"/>
      <c r="AL31" s="157"/>
      <c r="AM31" s="156" t="s">
        <v>284</v>
      </c>
      <c r="AN31" s="157"/>
      <c r="AO31" s="157"/>
      <c r="AP31" s="157"/>
      <c r="AQ31" s="153" t="s">
        <v>589</v>
      </c>
      <c r="AR31" s="154"/>
      <c r="AS31" s="154"/>
      <c r="AT31" s="155"/>
      <c r="AU31" s="157" t="s">
        <v>589</v>
      </c>
      <c r="AV31" s="157"/>
      <c r="AW31" s="157"/>
      <c r="AX31" s="161"/>
    </row>
    <row r="32" spans="1:50" ht="23.25" customHeight="1" x14ac:dyDescent="0.15">
      <c r="A32" s="471"/>
      <c r="B32" s="472"/>
      <c r="C32" s="472"/>
      <c r="D32" s="472"/>
      <c r="E32" s="472"/>
      <c r="F32" s="473"/>
      <c r="G32" s="422"/>
      <c r="H32" s="423"/>
      <c r="I32" s="423"/>
      <c r="J32" s="423"/>
      <c r="K32" s="423"/>
      <c r="L32" s="423"/>
      <c r="M32" s="423"/>
      <c r="N32" s="423"/>
      <c r="O32" s="424"/>
      <c r="P32" s="320"/>
      <c r="Q32" s="321"/>
      <c r="R32" s="321"/>
      <c r="S32" s="321"/>
      <c r="T32" s="321"/>
      <c r="U32" s="321"/>
      <c r="V32" s="321"/>
      <c r="W32" s="321"/>
      <c r="X32" s="428"/>
      <c r="Y32" s="295" t="s">
        <v>53</v>
      </c>
      <c r="Z32" s="296"/>
      <c r="AA32" s="297"/>
      <c r="AB32" s="398" t="s">
        <v>253</v>
      </c>
      <c r="AC32" s="398"/>
      <c r="AD32" s="398"/>
      <c r="AE32" s="156">
        <v>0.6</v>
      </c>
      <c r="AF32" s="157"/>
      <c r="AG32" s="157"/>
      <c r="AH32" s="157"/>
      <c r="AI32" s="156">
        <v>0.6</v>
      </c>
      <c r="AJ32" s="157"/>
      <c r="AK32" s="157"/>
      <c r="AL32" s="157"/>
      <c r="AM32" s="156">
        <v>0.6</v>
      </c>
      <c r="AN32" s="157"/>
      <c r="AO32" s="157"/>
      <c r="AP32" s="157"/>
      <c r="AQ32" s="153" t="s">
        <v>284</v>
      </c>
      <c r="AR32" s="154"/>
      <c r="AS32" s="154"/>
      <c r="AT32" s="155"/>
      <c r="AU32" s="157" t="s">
        <v>589</v>
      </c>
      <c r="AV32" s="157"/>
      <c r="AW32" s="157"/>
      <c r="AX32" s="161"/>
    </row>
    <row r="33" spans="1:51" ht="23.25" customHeight="1" x14ac:dyDescent="0.15">
      <c r="A33" s="470"/>
      <c r="B33" s="468"/>
      <c r="C33" s="468"/>
      <c r="D33" s="468"/>
      <c r="E33" s="468"/>
      <c r="F33" s="469"/>
      <c r="G33" s="425"/>
      <c r="H33" s="426"/>
      <c r="I33" s="426"/>
      <c r="J33" s="426"/>
      <c r="K33" s="426"/>
      <c r="L33" s="426"/>
      <c r="M33" s="426"/>
      <c r="N33" s="426"/>
      <c r="O33" s="427"/>
      <c r="P33" s="574"/>
      <c r="Q33" s="191"/>
      <c r="R33" s="191"/>
      <c r="S33" s="191"/>
      <c r="T33" s="191"/>
      <c r="U33" s="191"/>
      <c r="V33" s="191"/>
      <c r="W33" s="191"/>
      <c r="X33" s="192"/>
      <c r="Y33" s="295" t="s">
        <v>13</v>
      </c>
      <c r="Z33" s="296"/>
      <c r="AA33" s="297"/>
      <c r="AB33" s="335" t="s">
        <v>170</v>
      </c>
      <c r="AC33" s="335"/>
      <c r="AD33" s="335"/>
      <c r="AE33" s="156">
        <f>AE31/AE32*100</f>
        <v>33.333333333333336</v>
      </c>
      <c r="AF33" s="157"/>
      <c r="AG33" s="157"/>
      <c r="AH33" s="157"/>
      <c r="AI33" s="156">
        <f>AI31/AI32*100</f>
        <v>33.333333333333336</v>
      </c>
      <c r="AJ33" s="157"/>
      <c r="AK33" s="157"/>
      <c r="AL33" s="157"/>
      <c r="AM33" s="156" t="s">
        <v>284</v>
      </c>
      <c r="AN33" s="157"/>
      <c r="AO33" s="157"/>
      <c r="AP33" s="157"/>
      <c r="AQ33" s="153" t="s">
        <v>589</v>
      </c>
      <c r="AR33" s="154"/>
      <c r="AS33" s="154"/>
      <c r="AT33" s="155"/>
      <c r="AU33" s="157" t="s">
        <v>589</v>
      </c>
      <c r="AV33" s="157"/>
      <c r="AW33" s="157"/>
      <c r="AX33" s="161"/>
    </row>
    <row r="34" spans="1:51" ht="37.9" customHeight="1" x14ac:dyDescent="0.15">
      <c r="A34" s="697" t="s">
        <v>262</v>
      </c>
      <c r="B34" s="698"/>
      <c r="C34" s="698"/>
      <c r="D34" s="698"/>
      <c r="E34" s="698"/>
      <c r="F34" s="699"/>
      <c r="G34" s="419" t="s">
        <v>686</v>
      </c>
      <c r="H34" s="420"/>
      <c r="I34" s="420"/>
      <c r="J34" s="420"/>
      <c r="K34" s="420"/>
      <c r="L34" s="420"/>
      <c r="M34" s="420"/>
      <c r="N34" s="420"/>
      <c r="O34" s="420"/>
      <c r="P34" s="420"/>
      <c r="Q34" s="420"/>
      <c r="R34" s="420"/>
      <c r="S34" s="420"/>
      <c r="T34" s="420"/>
      <c r="U34" s="420"/>
      <c r="V34" s="420"/>
      <c r="W34" s="420"/>
      <c r="X34" s="420"/>
      <c r="Y34" s="420"/>
      <c r="Z34" s="420"/>
      <c r="AA34" s="420"/>
      <c r="AB34" s="420"/>
      <c r="AC34" s="420"/>
      <c r="AD34" s="420"/>
      <c r="AE34" s="420"/>
      <c r="AF34" s="420"/>
      <c r="AG34" s="420"/>
      <c r="AH34" s="420"/>
      <c r="AI34" s="420"/>
      <c r="AJ34" s="420"/>
      <c r="AK34" s="420"/>
      <c r="AL34" s="420"/>
      <c r="AM34" s="420"/>
      <c r="AN34" s="420"/>
      <c r="AO34" s="420"/>
      <c r="AP34" s="420"/>
      <c r="AQ34" s="420"/>
      <c r="AR34" s="420"/>
      <c r="AS34" s="420"/>
      <c r="AT34" s="420"/>
      <c r="AU34" s="420"/>
      <c r="AV34" s="420"/>
      <c r="AW34" s="420"/>
      <c r="AX34" s="703"/>
    </row>
    <row r="35" spans="1:51" ht="23.25" customHeight="1" x14ac:dyDescent="0.15">
      <c r="A35" s="700"/>
      <c r="B35" s="701"/>
      <c r="C35" s="701"/>
      <c r="D35" s="701"/>
      <c r="E35" s="701"/>
      <c r="F35" s="702"/>
      <c r="G35" s="425"/>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3"/>
      <c r="AF35" s="423"/>
      <c r="AG35" s="423"/>
      <c r="AH35" s="423"/>
      <c r="AI35" s="423"/>
      <c r="AJ35" s="423"/>
      <c r="AK35" s="423"/>
      <c r="AL35" s="423"/>
      <c r="AM35" s="423"/>
      <c r="AN35" s="423"/>
      <c r="AO35" s="423"/>
      <c r="AP35" s="423"/>
      <c r="AQ35" s="426"/>
      <c r="AR35" s="426"/>
      <c r="AS35" s="426"/>
      <c r="AT35" s="426"/>
      <c r="AU35" s="426"/>
      <c r="AV35" s="426"/>
      <c r="AW35" s="426"/>
      <c r="AX35" s="704"/>
    </row>
    <row r="36" spans="1:51" ht="18.75" customHeight="1" x14ac:dyDescent="0.15">
      <c r="A36" s="561" t="s">
        <v>240</v>
      </c>
      <c r="B36" s="562"/>
      <c r="C36" s="562"/>
      <c r="D36" s="562"/>
      <c r="E36" s="562"/>
      <c r="F36" s="563"/>
      <c r="G36" s="628" t="s">
        <v>140</v>
      </c>
      <c r="H36" s="166"/>
      <c r="I36" s="166"/>
      <c r="J36" s="166"/>
      <c r="K36" s="166"/>
      <c r="L36" s="166"/>
      <c r="M36" s="166"/>
      <c r="N36" s="166"/>
      <c r="O36" s="548"/>
      <c r="P36" s="547" t="s">
        <v>58</v>
      </c>
      <c r="Q36" s="166"/>
      <c r="R36" s="166"/>
      <c r="S36" s="166"/>
      <c r="T36" s="166"/>
      <c r="U36" s="166"/>
      <c r="V36" s="166"/>
      <c r="W36" s="166"/>
      <c r="X36" s="548"/>
      <c r="Y36" s="549"/>
      <c r="Z36" s="550"/>
      <c r="AA36" s="551"/>
      <c r="AB36" s="552" t="s">
        <v>11</v>
      </c>
      <c r="AC36" s="553"/>
      <c r="AD36" s="554"/>
      <c r="AE36" s="162" t="s">
        <v>271</v>
      </c>
      <c r="AF36" s="162"/>
      <c r="AG36" s="162"/>
      <c r="AH36" s="162"/>
      <c r="AI36" s="162" t="s">
        <v>288</v>
      </c>
      <c r="AJ36" s="162"/>
      <c r="AK36" s="162"/>
      <c r="AL36" s="162"/>
      <c r="AM36" s="162" t="s">
        <v>385</v>
      </c>
      <c r="AN36" s="162"/>
      <c r="AO36" s="162"/>
      <c r="AP36" s="162"/>
      <c r="AQ36" s="163" t="s">
        <v>177</v>
      </c>
      <c r="AR36" s="164"/>
      <c r="AS36" s="164"/>
      <c r="AT36" s="165"/>
      <c r="AU36" s="166" t="s">
        <v>130</v>
      </c>
      <c r="AV36" s="166"/>
      <c r="AW36" s="166"/>
      <c r="AX36" s="167"/>
      <c r="AY36">
        <f>COUNTA($G$38)</f>
        <v>1</v>
      </c>
    </row>
    <row r="37" spans="1:51" ht="18.75" customHeight="1" x14ac:dyDescent="0.15">
      <c r="A37" s="467"/>
      <c r="B37" s="468"/>
      <c r="C37" s="468"/>
      <c r="D37" s="468"/>
      <c r="E37" s="468"/>
      <c r="F37" s="469"/>
      <c r="G37" s="568"/>
      <c r="H37" s="158"/>
      <c r="I37" s="158"/>
      <c r="J37" s="158"/>
      <c r="K37" s="158"/>
      <c r="L37" s="158"/>
      <c r="M37" s="158"/>
      <c r="N37" s="158"/>
      <c r="O37" s="452"/>
      <c r="P37" s="451"/>
      <c r="Q37" s="158"/>
      <c r="R37" s="158"/>
      <c r="S37" s="158"/>
      <c r="T37" s="158"/>
      <c r="U37" s="158"/>
      <c r="V37" s="158"/>
      <c r="W37" s="158"/>
      <c r="X37" s="452"/>
      <c r="Y37" s="379"/>
      <c r="Z37" s="309"/>
      <c r="AA37" s="310"/>
      <c r="AB37" s="286"/>
      <c r="AC37" s="287"/>
      <c r="AD37" s="288"/>
      <c r="AE37" s="162"/>
      <c r="AF37" s="162"/>
      <c r="AG37" s="162"/>
      <c r="AH37" s="162"/>
      <c r="AI37" s="162"/>
      <c r="AJ37" s="162"/>
      <c r="AK37" s="162"/>
      <c r="AL37" s="162"/>
      <c r="AM37" s="162"/>
      <c r="AN37" s="162"/>
      <c r="AO37" s="162"/>
      <c r="AP37" s="162"/>
      <c r="AQ37" s="168" t="s">
        <v>284</v>
      </c>
      <c r="AR37" s="169"/>
      <c r="AS37" s="170" t="s">
        <v>178</v>
      </c>
      <c r="AT37" s="171"/>
      <c r="AU37" s="160">
        <v>3</v>
      </c>
      <c r="AV37" s="160"/>
      <c r="AW37" s="158" t="s">
        <v>169</v>
      </c>
      <c r="AX37" s="159"/>
      <c r="AY37">
        <f>$AY$36</f>
        <v>1</v>
      </c>
    </row>
    <row r="38" spans="1:51" ht="23.25" customHeight="1" x14ac:dyDescent="0.15">
      <c r="A38" s="470"/>
      <c r="B38" s="468"/>
      <c r="C38" s="468"/>
      <c r="D38" s="468"/>
      <c r="E38" s="468"/>
      <c r="F38" s="469"/>
      <c r="G38" s="419" t="s">
        <v>592</v>
      </c>
      <c r="H38" s="420"/>
      <c r="I38" s="420"/>
      <c r="J38" s="420"/>
      <c r="K38" s="420"/>
      <c r="L38" s="420"/>
      <c r="M38" s="420"/>
      <c r="N38" s="420"/>
      <c r="O38" s="421"/>
      <c r="P38" s="188" t="s">
        <v>671</v>
      </c>
      <c r="Q38" s="188"/>
      <c r="R38" s="188"/>
      <c r="S38" s="188"/>
      <c r="T38" s="188"/>
      <c r="U38" s="188"/>
      <c r="V38" s="188"/>
      <c r="W38" s="188"/>
      <c r="X38" s="189"/>
      <c r="Y38" s="232" t="s">
        <v>12</v>
      </c>
      <c r="Z38" s="429"/>
      <c r="AA38" s="430"/>
      <c r="AB38" s="431" t="s">
        <v>14</v>
      </c>
      <c r="AC38" s="431"/>
      <c r="AD38" s="431"/>
      <c r="AE38" s="156" t="s">
        <v>284</v>
      </c>
      <c r="AF38" s="157"/>
      <c r="AG38" s="157"/>
      <c r="AH38" s="157"/>
      <c r="AI38" s="156" t="s">
        <v>284</v>
      </c>
      <c r="AJ38" s="157"/>
      <c r="AK38" s="157"/>
      <c r="AL38" s="157"/>
      <c r="AM38" s="156">
        <v>0.1</v>
      </c>
      <c r="AN38" s="157"/>
      <c r="AO38" s="157"/>
      <c r="AP38" s="157"/>
      <c r="AQ38" s="153" t="s">
        <v>589</v>
      </c>
      <c r="AR38" s="154"/>
      <c r="AS38" s="154"/>
      <c r="AT38" s="155"/>
      <c r="AU38" s="157" t="s">
        <v>589</v>
      </c>
      <c r="AV38" s="157"/>
      <c r="AW38" s="157"/>
      <c r="AX38" s="161"/>
      <c r="AY38">
        <f t="shared" ref="AY38:AY42" si="4">$AY$36</f>
        <v>1</v>
      </c>
    </row>
    <row r="39" spans="1:51" ht="23.25" customHeight="1" x14ac:dyDescent="0.15">
      <c r="A39" s="471"/>
      <c r="B39" s="472"/>
      <c r="C39" s="472"/>
      <c r="D39" s="472"/>
      <c r="E39" s="472"/>
      <c r="F39" s="473"/>
      <c r="G39" s="422"/>
      <c r="H39" s="423"/>
      <c r="I39" s="423"/>
      <c r="J39" s="423"/>
      <c r="K39" s="423"/>
      <c r="L39" s="423"/>
      <c r="M39" s="423"/>
      <c r="N39" s="423"/>
      <c r="O39" s="424"/>
      <c r="P39" s="321"/>
      <c r="Q39" s="321"/>
      <c r="R39" s="321"/>
      <c r="S39" s="321"/>
      <c r="T39" s="321"/>
      <c r="U39" s="321"/>
      <c r="V39" s="321"/>
      <c r="W39" s="321"/>
      <c r="X39" s="428"/>
      <c r="Y39" s="295" t="s">
        <v>53</v>
      </c>
      <c r="Z39" s="296"/>
      <c r="AA39" s="297"/>
      <c r="AB39" s="431" t="s">
        <v>14</v>
      </c>
      <c r="AC39" s="431"/>
      <c r="AD39" s="431"/>
      <c r="AE39" s="156" t="s">
        <v>284</v>
      </c>
      <c r="AF39" s="157"/>
      <c r="AG39" s="157"/>
      <c r="AH39" s="157"/>
      <c r="AI39" s="156" t="s">
        <v>284</v>
      </c>
      <c r="AJ39" s="157"/>
      <c r="AK39" s="157"/>
      <c r="AL39" s="157"/>
      <c r="AM39" s="156">
        <v>0.6</v>
      </c>
      <c r="AN39" s="157"/>
      <c r="AO39" s="157"/>
      <c r="AP39" s="157"/>
      <c r="AQ39" s="153" t="s">
        <v>284</v>
      </c>
      <c r="AR39" s="154"/>
      <c r="AS39" s="154"/>
      <c r="AT39" s="155"/>
      <c r="AU39" s="157">
        <v>0.4</v>
      </c>
      <c r="AV39" s="157"/>
      <c r="AW39" s="157"/>
      <c r="AX39" s="161"/>
      <c r="AY39">
        <f t="shared" si="4"/>
        <v>1</v>
      </c>
    </row>
    <row r="40" spans="1:51" ht="23.25" customHeight="1" x14ac:dyDescent="0.15">
      <c r="A40" s="564"/>
      <c r="B40" s="565"/>
      <c r="C40" s="565"/>
      <c r="D40" s="565"/>
      <c r="E40" s="565"/>
      <c r="F40" s="566"/>
      <c r="G40" s="425"/>
      <c r="H40" s="426"/>
      <c r="I40" s="426"/>
      <c r="J40" s="426"/>
      <c r="K40" s="426"/>
      <c r="L40" s="426"/>
      <c r="M40" s="426"/>
      <c r="N40" s="426"/>
      <c r="O40" s="427"/>
      <c r="P40" s="191"/>
      <c r="Q40" s="191"/>
      <c r="R40" s="191"/>
      <c r="S40" s="191"/>
      <c r="T40" s="191"/>
      <c r="U40" s="191"/>
      <c r="V40" s="191"/>
      <c r="W40" s="191"/>
      <c r="X40" s="192"/>
      <c r="Y40" s="295" t="s">
        <v>13</v>
      </c>
      <c r="Z40" s="296"/>
      <c r="AA40" s="297"/>
      <c r="AB40" s="335" t="s">
        <v>170</v>
      </c>
      <c r="AC40" s="335"/>
      <c r="AD40" s="335"/>
      <c r="AE40" s="156" t="s">
        <v>284</v>
      </c>
      <c r="AF40" s="157"/>
      <c r="AG40" s="157"/>
      <c r="AH40" s="157"/>
      <c r="AI40" s="156" t="s">
        <v>284</v>
      </c>
      <c r="AJ40" s="157"/>
      <c r="AK40" s="157"/>
      <c r="AL40" s="157"/>
      <c r="AM40" s="156">
        <f>AM38/AM39*100</f>
        <v>16.666666666666668</v>
      </c>
      <c r="AN40" s="157"/>
      <c r="AO40" s="157"/>
      <c r="AP40" s="157"/>
      <c r="AQ40" s="153" t="s">
        <v>589</v>
      </c>
      <c r="AR40" s="154"/>
      <c r="AS40" s="154"/>
      <c r="AT40" s="155"/>
      <c r="AU40" s="157" t="s">
        <v>589</v>
      </c>
      <c r="AV40" s="157"/>
      <c r="AW40" s="157"/>
      <c r="AX40" s="161"/>
      <c r="AY40">
        <f t="shared" si="4"/>
        <v>1</v>
      </c>
    </row>
    <row r="41" spans="1:51" ht="34.9" customHeight="1" x14ac:dyDescent="0.15">
      <c r="A41" s="697" t="s">
        <v>262</v>
      </c>
      <c r="B41" s="698"/>
      <c r="C41" s="698"/>
      <c r="D41" s="698"/>
      <c r="E41" s="698"/>
      <c r="F41" s="699"/>
      <c r="G41" s="419" t="s">
        <v>687</v>
      </c>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0"/>
      <c r="AL41" s="420"/>
      <c r="AM41" s="420"/>
      <c r="AN41" s="420"/>
      <c r="AO41" s="420"/>
      <c r="AP41" s="420"/>
      <c r="AQ41" s="420"/>
      <c r="AR41" s="420"/>
      <c r="AS41" s="420"/>
      <c r="AT41" s="420"/>
      <c r="AU41" s="420"/>
      <c r="AV41" s="420"/>
      <c r="AW41" s="420"/>
      <c r="AX41" s="703"/>
      <c r="AY41">
        <f t="shared" si="4"/>
        <v>1</v>
      </c>
    </row>
    <row r="42" spans="1:51" ht="23.25" customHeight="1" x14ac:dyDescent="0.15">
      <c r="A42" s="700"/>
      <c r="B42" s="701"/>
      <c r="C42" s="701"/>
      <c r="D42" s="701"/>
      <c r="E42" s="701"/>
      <c r="F42" s="702"/>
      <c r="G42" s="425"/>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426"/>
      <c r="AH42" s="426"/>
      <c r="AI42" s="426"/>
      <c r="AJ42" s="426"/>
      <c r="AK42" s="426"/>
      <c r="AL42" s="426"/>
      <c r="AM42" s="426"/>
      <c r="AN42" s="426"/>
      <c r="AO42" s="426"/>
      <c r="AP42" s="426"/>
      <c r="AQ42" s="426"/>
      <c r="AR42" s="426"/>
      <c r="AS42" s="426"/>
      <c r="AT42" s="426"/>
      <c r="AU42" s="426"/>
      <c r="AV42" s="426"/>
      <c r="AW42" s="426"/>
      <c r="AX42" s="704"/>
      <c r="AY42">
        <f t="shared" si="4"/>
        <v>1</v>
      </c>
    </row>
    <row r="43" spans="1:51" ht="18.75" customHeight="1" x14ac:dyDescent="0.15">
      <c r="A43" s="561" t="s">
        <v>240</v>
      </c>
      <c r="B43" s="562"/>
      <c r="C43" s="562"/>
      <c r="D43" s="562"/>
      <c r="E43" s="562"/>
      <c r="F43" s="563"/>
      <c r="G43" s="628" t="s">
        <v>140</v>
      </c>
      <c r="H43" s="166"/>
      <c r="I43" s="166"/>
      <c r="J43" s="166"/>
      <c r="K43" s="166"/>
      <c r="L43" s="166"/>
      <c r="M43" s="166"/>
      <c r="N43" s="166"/>
      <c r="O43" s="548"/>
      <c r="P43" s="547" t="s">
        <v>58</v>
      </c>
      <c r="Q43" s="166"/>
      <c r="R43" s="166"/>
      <c r="S43" s="166"/>
      <c r="T43" s="166"/>
      <c r="U43" s="166"/>
      <c r="V43" s="166"/>
      <c r="W43" s="166"/>
      <c r="X43" s="548"/>
      <c r="Y43" s="549"/>
      <c r="Z43" s="550"/>
      <c r="AA43" s="551"/>
      <c r="AB43" s="552" t="s">
        <v>11</v>
      </c>
      <c r="AC43" s="553"/>
      <c r="AD43" s="554"/>
      <c r="AE43" s="162" t="s">
        <v>271</v>
      </c>
      <c r="AF43" s="162"/>
      <c r="AG43" s="162"/>
      <c r="AH43" s="162"/>
      <c r="AI43" s="162" t="s">
        <v>288</v>
      </c>
      <c r="AJ43" s="162"/>
      <c r="AK43" s="162"/>
      <c r="AL43" s="162"/>
      <c r="AM43" s="162" t="s">
        <v>385</v>
      </c>
      <c r="AN43" s="162"/>
      <c r="AO43" s="162"/>
      <c r="AP43" s="162"/>
      <c r="AQ43" s="163" t="s">
        <v>177</v>
      </c>
      <c r="AR43" s="164"/>
      <c r="AS43" s="164"/>
      <c r="AT43" s="165"/>
      <c r="AU43" s="166" t="s">
        <v>130</v>
      </c>
      <c r="AV43" s="166"/>
      <c r="AW43" s="166"/>
      <c r="AX43" s="167"/>
      <c r="AY43">
        <f>COUNTA($G$45)</f>
        <v>1</v>
      </c>
    </row>
    <row r="44" spans="1:51" ht="18.75" customHeight="1" x14ac:dyDescent="0.15">
      <c r="A44" s="467"/>
      <c r="B44" s="468"/>
      <c r="C44" s="468"/>
      <c r="D44" s="468"/>
      <c r="E44" s="468"/>
      <c r="F44" s="469"/>
      <c r="G44" s="568"/>
      <c r="H44" s="158"/>
      <c r="I44" s="158"/>
      <c r="J44" s="158"/>
      <c r="K44" s="158"/>
      <c r="L44" s="158"/>
      <c r="M44" s="158"/>
      <c r="N44" s="158"/>
      <c r="O44" s="452"/>
      <c r="P44" s="451"/>
      <c r="Q44" s="158"/>
      <c r="R44" s="158"/>
      <c r="S44" s="158"/>
      <c r="T44" s="158"/>
      <c r="U44" s="158"/>
      <c r="V44" s="158"/>
      <c r="W44" s="158"/>
      <c r="X44" s="452"/>
      <c r="Y44" s="379"/>
      <c r="Z44" s="309"/>
      <c r="AA44" s="310"/>
      <c r="AB44" s="286"/>
      <c r="AC44" s="287"/>
      <c r="AD44" s="288"/>
      <c r="AE44" s="162"/>
      <c r="AF44" s="162"/>
      <c r="AG44" s="162"/>
      <c r="AH44" s="162"/>
      <c r="AI44" s="162"/>
      <c r="AJ44" s="162"/>
      <c r="AK44" s="162"/>
      <c r="AL44" s="162"/>
      <c r="AM44" s="162"/>
      <c r="AN44" s="162"/>
      <c r="AO44" s="162"/>
      <c r="AP44" s="162"/>
      <c r="AQ44" s="168" t="s">
        <v>284</v>
      </c>
      <c r="AR44" s="169"/>
      <c r="AS44" s="170" t="s">
        <v>178</v>
      </c>
      <c r="AT44" s="171"/>
      <c r="AU44" s="160">
        <v>3</v>
      </c>
      <c r="AV44" s="160"/>
      <c r="AW44" s="158" t="s">
        <v>169</v>
      </c>
      <c r="AX44" s="159"/>
      <c r="AY44">
        <f>$AY$43</f>
        <v>1</v>
      </c>
    </row>
    <row r="45" spans="1:51" ht="23.25" customHeight="1" x14ac:dyDescent="0.15">
      <c r="A45" s="470"/>
      <c r="B45" s="468"/>
      <c r="C45" s="468"/>
      <c r="D45" s="468"/>
      <c r="E45" s="468"/>
      <c r="F45" s="469"/>
      <c r="G45" s="419" t="s">
        <v>688</v>
      </c>
      <c r="H45" s="420"/>
      <c r="I45" s="420"/>
      <c r="J45" s="420"/>
      <c r="K45" s="420"/>
      <c r="L45" s="420"/>
      <c r="M45" s="420"/>
      <c r="N45" s="420"/>
      <c r="O45" s="421"/>
      <c r="P45" s="188" t="s">
        <v>689</v>
      </c>
      <c r="Q45" s="188"/>
      <c r="R45" s="188"/>
      <c r="S45" s="188"/>
      <c r="T45" s="188"/>
      <c r="U45" s="188"/>
      <c r="V45" s="188"/>
      <c r="W45" s="188"/>
      <c r="X45" s="189"/>
      <c r="Y45" s="232" t="s">
        <v>12</v>
      </c>
      <c r="Z45" s="429"/>
      <c r="AA45" s="430"/>
      <c r="AB45" s="431" t="s">
        <v>14</v>
      </c>
      <c r="AC45" s="431"/>
      <c r="AD45" s="431"/>
      <c r="AE45" s="156">
        <v>0.6</v>
      </c>
      <c r="AF45" s="157"/>
      <c r="AG45" s="157"/>
      <c r="AH45" s="157"/>
      <c r="AI45" s="156">
        <v>0.8</v>
      </c>
      <c r="AJ45" s="157"/>
      <c r="AK45" s="157"/>
      <c r="AL45" s="157"/>
      <c r="AM45" s="156">
        <v>0.2</v>
      </c>
      <c r="AN45" s="157"/>
      <c r="AO45" s="157"/>
      <c r="AP45" s="157"/>
      <c r="AQ45" s="153" t="s">
        <v>589</v>
      </c>
      <c r="AR45" s="154"/>
      <c r="AS45" s="154"/>
      <c r="AT45" s="155"/>
      <c r="AU45" s="157" t="s">
        <v>589</v>
      </c>
      <c r="AV45" s="157"/>
      <c r="AW45" s="157"/>
      <c r="AX45" s="161"/>
      <c r="AY45">
        <f t="shared" ref="AY45:AY49" si="5">$AY$43</f>
        <v>1</v>
      </c>
    </row>
    <row r="46" spans="1:51" ht="23.25" customHeight="1" x14ac:dyDescent="0.15">
      <c r="A46" s="471"/>
      <c r="B46" s="472"/>
      <c r="C46" s="472"/>
      <c r="D46" s="472"/>
      <c r="E46" s="472"/>
      <c r="F46" s="473"/>
      <c r="G46" s="422"/>
      <c r="H46" s="423"/>
      <c r="I46" s="423"/>
      <c r="J46" s="423"/>
      <c r="K46" s="423"/>
      <c r="L46" s="423"/>
      <c r="M46" s="423"/>
      <c r="N46" s="423"/>
      <c r="O46" s="424"/>
      <c r="P46" s="321"/>
      <c r="Q46" s="321"/>
      <c r="R46" s="321"/>
      <c r="S46" s="321"/>
      <c r="T46" s="321"/>
      <c r="U46" s="321"/>
      <c r="V46" s="321"/>
      <c r="W46" s="321"/>
      <c r="X46" s="428"/>
      <c r="Y46" s="295" t="s">
        <v>53</v>
      </c>
      <c r="Z46" s="296"/>
      <c r="AA46" s="297"/>
      <c r="AB46" s="431" t="s">
        <v>14</v>
      </c>
      <c r="AC46" s="431"/>
      <c r="AD46" s="431"/>
      <c r="AE46" s="156">
        <v>0.7</v>
      </c>
      <c r="AF46" s="157"/>
      <c r="AG46" s="157"/>
      <c r="AH46" s="157"/>
      <c r="AI46" s="156">
        <v>0.7</v>
      </c>
      <c r="AJ46" s="157"/>
      <c r="AK46" s="157"/>
      <c r="AL46" s="157"/>
      <c r="AM46" s="156">
        <v>0.7</v>
      </c>
      <c r="AN46" s="157"/>
      <c r="AO46" s="157"/>
      <c r="AP46" s="157"/>
      <c r="AQ46" s="153" t="s">
        <v>284</v>
      </c>
      <c r="AR46" s="154"/>
      <c r="AS46" s="154"/>
      <c r="AT46" s="155"/>
      <c r="AU46" s="157">
        <v>0.7</v>
      </c>
      <c r="AV46" s="157"/>
      <c r="AW46" s="157"/>
      <c r="AX46" s="161"/>
      <c r="AY46">
        <f t="shared" si="5"/>
        <v>1</v>
      </c>
    </row>
    <row r="47" spans="1:51" ht="23.25" customHeight="1" x14ac:dyDescent="0.15">
      <c r="A47" s="564"/>
      <c r="B47" s="565"/>
      <c r="C47" s="565"/>
      <c r="D47" s="565"/>
      <c r="E47" s="565"/>
      <c r="F47" s="566"/>
      <c r="G47" s="425"/>
      <c r="H47" s="426"/>
      <c r="I47" s="426"/>
      <c r="J47" s="426"/>
      <c r="K47" s="426"/>
      <c r="L47" s="426"/>
      <c r="M47" s="426"/>
      <c r="N47" s="426"/>
      <c r="O47" s="427"/>
      <c r="P47" s="191"/>
      <c r="Q47" s="191"/>
      <c r="R47" s="191"/>
      <c r="S47" s="191"/>
      <c r="T47" s="191"/>
      <c r="U47" s="191"/>
      <c r="V47" s="191"/>
      <c r="W47" s="191"/>
      <c r="X47" s="192"/>
      <c r="Y47" s="295" t="s">
        <v>13</v>
      </c>
      <c r="Z47" s="296"/>
      <c r="AA47" s="297"/>
      <c r="AB47" s="335" t="s">
        <v>170</v>
      </c>
      <c r="AC47" s="335"/>
      <c r="AD47" s="335"/>
      <c r="AE47" s="156">
        <f>AE45/AE46*100</f>
        <v>85.714285714285722</v>
      </c>
      <c r="AF47" s="157"/>
      <c r="AG47" s="157"/>
      <c r="AH47" s="157"/>
      <c r="AI47" s="156">
        <f>AI45/AI46*100</f>
        <v>114.28571428571431</v>
      </c>
      <c r="AJ47" s="157"/>
      <c r="AK47" s="157"/>
      <c r="AL47" s="157"/>
      <c r="AM47" s="156">
        <f>AM45/AM46*100</f>
        <v>28.571428571428577</v>
      </c>
      <c r="AN47" s="157"/>
      <c r="AO47" s="157"/>
      <c r="AP47" s="157"/>
      <c r="AQ47" s="153" t="s">
        <v>589</v>
      </c>
      <c r="AR47" s="154"/>
      <c r="AS47" s="154"/>
      <c r="AT47" s="155"/>
      <c r="AU47" s="157" t="s">
        <v>589</v>
      </c>
      <c r="AV47" s="157"/>
      <c r="AW47" s="157"/>
      <c r="AX47" s="161"/>
      <c r="AY47">
        <f t="shared" si="5"/>
        <v>1</v>
      </c>
    </row>
    <row r="48" spans="1:51" ht="31.9" customHeight="1" x14ac:dyDescent="0.15">
      <c r="A48" s="697" t="s">
        <v>262</v>
      </c>
      <c r="B48" s="698"/>
      <c r="C48" s="698"/>
      <c r="D48" s="698"/>
      <c r="E48" s="698"/>
      <c r="F48" s="699"/>
      <c r="G48" s="419" t="s">
        <v>690</v>
      </c>
      <c r="H48" s="420"/>
      <c r="I48" s="420"/>
      <c r="J48" s="420"/>
      <c r="K48" s="420"/>
      <c r="L48" s="420"/>
      <c r="M48" s="420"/>
      <c r="N48" s="420"/>
      <c r="O48" s="420"/>
      <c r="P48" s="420"/>
      <c r="Q48" s="420"/>
      <c r="R48" s="420"/>
      <c r="S48" s="420"/>
      <c r="T48" s="420"/>
      <c r="U48" s="420"/>
      <c r="V48" s="420"/>
      <c r="W48" s="420"/>
      <c r="X48" s="420"/>
      <c r="Y48" s="420"/>
      <c r="Z48" s="420"/>
      <c r="AA48" s="420"/>
      <c r="AB48" s="420"/>
      <c r="AC48" s="420"/>
      <c r="AD48" s="420"/>
      <c r="AE48" s="420"/>
      <c r="AF48" s="420"/>
      <c r="AG48" s="420"/>
      <c r="AH48" s="420"/>
      <c r="AI48" s="420"/>
      <c r="AJ48" s="420"/>
      <c r="AK48" s="420"/>
      <c r="AL48" s="420"/>
      <c r="AM48" s="420"/>
      <c r="AN48" s="420"/>
      <c r="AO48" s="420"/>
      <c r="AP48" s="420"/>
      <c r="AQ48" s="420"/>
      <c r="AR48" s="420"/>
      <c r="AS48" s="420"/>
      <c r="AT48" s="420"/>
      <c r="AU48" s="420"/>
      <c r="AV48" s="420"/>
      <c r="AW48" s="420"/>
      <c r="AX48" s="703"/>
      <c r="AY48">
        <f t="shared" si="5"/>
        <v>1</v>
      </c>
    </row>
    <row r="49" spans="1:51" ht="23.45" customHeight="1" x14ac:dyDescent="0.15">
      <c r="A49" s="700"/>
      <c r="B49" s="701"/>
      <c r="C49" s="701"/>
      <c r="D49" s="701"/>
      <c r="E49" s="701"/>
      <c r="F49" s="702"/>
      <c r="G49" s="425"/>
      <c r="H49" s="426"/>
      <c r="I49" s="426"/>
      <c r="J49" s="426"/>
      <c r="K49" s="426"/>
      <c r="L49" s="426"/>
      <c r="M49" s="426"/>
      <c r="N49" s="426"/>
      <c r="O49" s="426"/>
      <c r="P49" s="426"/>
      <c r="Q49" s="426"/>
      <c r="R49" s="426"/>
      <c r="S49" s="426"/>
      <c r="T49" s="426"/>
      <c r="U49" s="426"/>
      <c r="V49" s="426"/>
      <c r="W49" s="426"/>
      <c r="X49" s="426"/>
      <c r="Y49" s="426"/>
      <c r="Z49" s="426"/>
      <c r="AA49" s="426"/>
      <c r="AB49" s="426"/>
      <c r="AC49" s="426"/>
      <c r="AD49" s="426"/>
      <c r="AE49" s="426"/>
      <c r="AF49" s="426"/>
      <c r="AG49" s="426"/>
      <c r="AH49" s="426"/>
      <c r="AI49" s="426"/>
      <c r="AJ49" s="426"/>
      <c r="AK49" s="426"/>
      <c r="AL49" s="426"/>
      <c r="AM49" s="426"/>
      <c r="AN49" s="426"/>
      <c r="AO49" s="426"/>
      <c r="AP49" s="426"/>
      <c r="AQ49" s="426"/>
      <c r="AR49" s="426"/>
      <c r="AS49" s="426"/>
      <c r="AT49" s="426"/>
      <c r="AU49" s="426"/>
      <c r="AV49" s="426"/>
      <c r="AW49" s="426"/>
      <c r="AX49" s="704"/>
      <c r="AY49">
        <f t="shared" si="5"/>
        <v>1</v>
      </c>
    </row>
    <row r="50" spans="1:51" ht="18.75" customHeight="1" x14ac:dyDescent="0.15">
      <c r="A50" s="467" t="s">
        <v>240</v>
      </c>
      <c r="B50" s="468"/>
      <c r="C50" s="468"/>
      <c r="D50" s="468"/>
      <c r="E50" s="468"/>
      <c r="F50" s="469"/>
      <c r="G50" s="628" t="s">
        <v>140</v>
      </c>
      <c r="H50" s="166"/>
      <c r="I50" s="166"/>
      <c r="J50" s="166"/>
      <c r="K50" s="166"/>
      <c r="L50" s="166"/>
      <c r="M50" s="166"/>
      <c r="N50" s="166"/>
      <c r="O50" s="548"/>
      <c r="P50" s="547" t="s">
        <v>58</v>
      </c>
      <c r="Q50" s="166"/>
      <c r="R50" s="166"/>
      <c r="S50" s="166"/>
      <c r="T50" s="166"/>
      <c r="U50" s="166"/>
      <c r="V50" s="166"/>
      <c r="W50" s="166"/>
      <c r="X50" s="548"/>
      <c r="Y50" s="549"/>
      <c r="Z50" s="550"/>
      <c r="AA50" s="551"/>
      <c r="AB50" s="552" t="s">
        <v>11</v>
      </c>
      <c r="AC50" s="553"/>
      <c r="AD50" s="554"/>
      <c r="AE50" s="162" t="s">
        <v>271</v>
      </c>
      <c r="AF50" s="162"/>
      <c r="AG50" s="162"/>
      <c r="AH50" s="162"/>
      <c r="AI50" s="162" t="s">
        <v>288</v>
      </c>
      <c r="AJ50" s="162"/>
      <c r="AK50" s="162"/>
      <c r="AL50" s="162"/>
      <c r="AM50" s="162" t="s">
        <v>385</v>
      </c>
      <c r="AN50" s="162"/>
      <c r="AO50" s="162"/>
      <c r="AP50" s="162"/>
      <c r="AQ50" s="163" t="s">
        <v>177</v>
      </c>
      <c r="AR50" s="164"/>
      <c r="AS50" s="164"/>
      <c r="AT50" s="165"/>
      <c r="AU50" s="278" t="s">
        <v>130</v>
      </c>
      <c r="AV50" s="278"/>
      <c r="AW50" s="278"/>
      <c r="AX50" s="279"/>
      <c r="AY50">
        <f>COUNTA($G$52)</f>
        <v>1</v>
      </c>
    </row>
    <row r="51" spans="1:51" ht="18.75" customHeight="1" x14ac:dyDescent="0.15">
      <c r="A51" s="467"/>
      <c r="B51" s="468"/>
      <c r="C51" s="468"/>
      <c r="D51" s="468"/>
      <c r="E51" s="468"/>
      <c r="F51" s="469"/>
      <c r="G51" s="568"/>
      <c r="H51" s="158"/>
      <c r="I51" s="158"/>
      <c r="J51" s="158"/>
      <c r="K51" s="158"/>
      <c r="L51" s="158"/>
      <c r="M51" s="158"/>
      <c r="N51" s="158"/>
      <c r="O51" s="452"/>
      <c r="P51" s="451"/>
      <c r="Q51" s="158"/>
      <c r="R51" s="158"/>
      <c r="S51" s="158"/>
      <c r="T51" s="158"/>
      <c r="U51" s="158"/>
      <c r="V51" s="158"/>
      <c r="W51" s="158"/>
      <c r="X51" s="452"/>
      <c r="Y51" s="379"/>
      <c r="Z51" s="309"/>
      <c r="AA51" s="310"/>
      <c r="AB51" s="286"/>
      <c r="AC51" s="287"/>
      <c r="AD51" s="288"/>
      <c r="AE51" s="162"/>
      <c r="AF51" s="162"/>
      <c r="AG51" s="162"/>
      <c r="AH51" s="162"/>
      <c r="AI51" s="162"/>
      <c r="AJ51" s="162"/>
      <c r="AK51" s="162"/>
      <c r="AL51" s="162"/>
      <c r="AM51" s="162"/>
      <c r="AN51" s="162"/>
      <c r="AO51" s="162"/>
      <c r="AP51" s="162"/>
      <c r="AQ51" s="168" t="s">
        <v>284</v>
      </c>
      <c r="AR51" s="169"/>
      <c r="AS51" s="170" t="s">
        <v>178</v>
      </c>
      <c r="AT51" s="171"/>
      <c r="AU51" s="160">
        <v>3</v>
      </c>
      <c r="AV51" s="160"/>
      <c r="AW51" s="158" t="s">
        <v>169</v>
      </c>
      <c r="AX51" s="159"/>
      <c r="AY51">
        <f>$AY$50</f>
        <v>1</v>
      </c>
    </row>
    <row r="52" spans="1:51" ht="23.25" customHeight="1" x14ac:dyDescent="0.15">
      <c r="A52" s="470"/>
      <c r="B52" s="468"/>
      <c r="C52" s="468"/>
      <c r="D52" s="468"/>
      <c r="E52" s="468"/>
      <c r="F52" s="469"/>
      <c r="G52" s="419" t="s">
        <v>691</v>
      </c>
      <c r="H52" s="420"/>
      <c r="I52" s="420"/>
      <c r="J52" s="420"/>
      <c r="K52" s="420"/>
      <c r="L52" s="420"/>
      <c r="M52" s="420"/>
      <c r="N52" s="420"/>
      <c r="O52" s="421"/>
      <c r="P52" s="188" t="s">
        <v>692</v>
      </c>
      <c r="Q52" s="188"/>
      <c r="R52" s="188"/>
      <c r="S52" s="188"/>
      <c r="T52" s="188"/>
      <c r="U52" s="188"/>
      <c r="V52" s="188"/>
      <c r="W52" s="188"/>
      <c r="X52" s="189"/>
      <c r="Y52" s="232" t="s">
        <v>12</v>
      </c>
      <c r="Z52" s="429"/>
      <c r="AA52" s="430"/>
      <c r="AB52" s="695" t="s">
        <v>14</v>
      </c>
      <c r="AC52" s="695"/>
      <c r="AD52" s="695"/>
      <c r="AE52" s="156" t="s">
        <v>284</v>
      </c>
      <c r="AF52" s="157"/>
      <c r="AG52" s="157"/>
      <c r="AH52" s="157"/>
      <c r="AI52" s="156" t="s">
        <v>284</v>
      </c>
      <c r="AJ52" s="157"/>
      <c r="AK52" s="157"/>
      <c r="AL52" s="157"/>
      <c r="AM52" s="156" t="s">
        <v>284</v>
      </c>
      <c r="AN52" s="157"/>
      <c r="AO52" s="157"/>
      <c r="AP52" s="157"/>
      <c r="AQ52" s="153" t="s">
        <v>284</v>
      </c>
      <c r="AR52" s="154"/>
      <c r="AS52" s="154"/>
      <c r="AT52" s="155"/>
      <c r="AU52" s="157" t="s">
        <v>284</v>
      </c>
      <c r="AV52" s="157"/>
      <c r="AW52" s="157"/>
      <c r="AX52" s="161"/>
      <c r="AY52">
        <f t="shared" ref="AY52:AY56" si="6">$AY$50</f>
        <v>1</v>
      </c>
    </row>
    <row r="53" spans="1:51" ht="23.25" customHeight="1" x14ac:dyDescent="0.15">
      <c r="A53" s="471"/>
      <c r="B53" s="472"/>
      <c r="C53" s="472"/>
      <c r="D53" s="472"/>
      <c r="E53" s="472"/>
      <c r="F53" s="473"/>
      <c r="G53" s="422"/>
      <c r="H53" s="423"/>
      <c r="I53" s="423"/>
      <c r="J53" s="423"/>
      <c r="K53" s="423"/>
      <c r="L53" s="423"/>
      <c r="M53" s="423"/>
      <c r="N53" s="423"/>
      <c r="O53" s="424"/>
      <c r="P53" s="321"/>
      <c r="Q53" s="321"/>
      <c r="R53" s="321"/>
      <c r="S53" s="321"/>
      <c r="T53" s="321"/>
      <c r="U53" s="321"/>
      <c r="V53" s="321"/>
      <c r="W53" s="321"/>
      <c r="X53" s="428"/>
      <c r="Y53" s="295" t="s">
        <v>53</v>
      </c>
      <c r="Z53" s="296"/>
      <c r="AA53" s="297"/>
      <c r="AB53" s="695" t="s">
        <v>14</v>
      </c>
      <c r="AC53" s="695"/>
      <c r="AD53" s="695"/>
      <c r="AE53" s="156" t="s">
        <v>284</v>
      </c>
      <c r="AF53" s="157"/>
      <c r="AG53" s="157"/>
      <c r="AH53" s="157"/>
      <c r="AI53" s="156" t="s">
        <v>284</v>
      </c>
      <c r="AJ53" s="157"/>
      <c r="AK53" s="157"/>
      <c r="AL53" s="157"/>
      <c r="AM53" s="156" t="s">
        <v>284</v>
      </c>
      <c r="AN53" s="157"/>
      <c r="AO53" s="157"/>
      <c r="AP53" s="157"/>
      <c r="AQ53" s="153" t="s">
        <v>284</v>
      </c>
      <c r="AR53" s="154"/>
      <c r="AS53" s="154"/>
      <c r="AT53" s="155"/>
      <c r="AU53" s="157">
        <v>1.6</v>
      </c>
      <c r="AV53" s="157"/>
      <c r="AW53" s="157"/>
      <c r="AX53" s="161"/>
      <c r="AY53">
        <f t="shared" si="6"/>
        <v>1</v>
      </c>
    </row>
    <row r="54" spans="1:51" ht="23.25" customHeight="1" x14ac:dyDescent="0.15">
      <c r="A54" s="564"/>
      <c r="B54" s="565"/>
      <c r="C54" s="565"/>
      <c r="D54" s="565"/>
      <c r="E54" s="565"/>
      <c r="F54" s="566"/>
      <c r="G54" s="425"/>
      <c r="H54" s="426"/>
      <c r="I54" s="426"/>
      <c r="J54" s="426"/>
      <c r="K54" s="426"/>
      <c r="L54" s="426"/>
      <c r="M54" s="426"/>
      <c r="N54" s="426"/>
      <c r="O54" s="427"/>
      <c r="P54" s="191"/>
      <c r="Q54" s="191"/>
      <c r="R54" s="191"/>
      <c r="S54" s="191"/>
      <c r="T54" s="191"/>
      <c r="U54" s="191"/>
      <c r="V54" s="191"/>
      <c r="W54" s="191"/>
      <c r="X54" s="192"/>
      <c r="Y54" s="295" t="s">
        <v>13</v>
      </c>
      <c r="Z54" s="296"/>
      <c r="AA54" s="297"/>
      <c r="AB54" s="592" t="s">
        <v>14</v>
      </c>
      <c r="AC54" s="592"/>
      <c r="AD54" s="592"/>
      <c r="AE54" s="156" t="s">
        <v>284</v>
      </c>
      <c r="AF54" s="157"/>
      <c r="AG54" s="157"/>
      <c r="AH54" s="157"/>
      <c r="AI54" s="156" t="s">
        <v>284</v>
      </c>
      <c r="AJ54" s="157"/>
      <c r="AK54" s="157"/>
      <c r="AL54" s="157"/>
      <c r="AM54" s="156" t="s">
        <v>284</v>
      </c>
      <c r="AN54" s="157"/>
      <c r="AO54" s="157"/>
      <c r="AP54" s="157"/>
      <c r="AQ54" s="153" t="s">
        <v>284</v>
      </c>
      <c r="AR54" s="154"/>
      <c r="AS54" s="154"/>
      <c r="AT54" s="155"/>
      <c r="AU54" s="157" t="s">
        <v>284</v>
      </c>
      <c r="AV54" s="157"/>
      <c r="AW54" s="157"/>
      <c r="AX54" s="161"/>
      <c r="AY54">
        <f t="shared" si="6"/>
        <v>1</v>
      </c>
    </row>
    <row r="55" spans="1:51" ht="31.9" customHeight="1" x14ac:dyDescent="0.15">
      <c r="A55" s="697" t="s">
        <v>262</v>
      </c>
      <c r="B55" s="698"/>
      <c r="C55" s="698"/>
      <c r="D55" s="698"/>
      <c r="E55" s="698"/>
      <c r="F55" s="699"/>
      <c r="G55" s="419" t="s">
        <v>693</v>
      </c>
      <c r="H55" s="420"/>
      <c r="I55" s="420"/>
      <c r="J55" s="420"/>
      <c r="K55" s="420"/>
      <c r="L55" s="420"/>
      <c r="M55" s="420"/>
      <c r="N55" s="420"/>
      <c r="O55" s="420"/>
      <c r="P55" s="420"/>
      <c r="Q55" s="420"/>
      <c r="R55" s="420"/>
      <c r="S55" s="420"/>
      <c r="T55" s="420"/>
      <c r="U55" s="420"/>
      <c r="V55" s="420"/>
      <c r="W55" s="420"/>
      <c r="X55" s="420"/>
      <c r="Y55" s="420"/>
      <c r="Z55" s="420"/>
      <c r="AA55" s="420"/>
      <c r="AB55" s="420"/>
      <c r="AC55" s="420"/>
      <c r="AD55" s="420"/>
      <c r="AE55" s="420"/>
      <c r="AF55" s="420"/>
      <c r="AG55" s="420"/>
      <c r="AH55" s="420"/>
      <c r="AI55" s="420"/>
      <c r="AJ55" s="420"/>
      <c r="AK55" s="420"/>
      <c r="AL55" s="420"/>
      <c r="AM55" s="420"/>
      <c r="AN55" s="420"/>
      <c r="AO55" s="420"/>
      <c r="AP55" s="420"/>
      <c r="AQ55" s="420"/>
      <c r="AR55" s="420"/>
      <c r="AS55" s="420"/>
      <c r="AT55" s="420"/>
      <c r="AU55" s="420"/>
      <c r="AV55" s="420"/>
      <c r="AW55" s="420"/>
      <c r="AX55" s="703"/>
      <c r="AY55">
        <f t="shared" si="6"/>
        <v>1</v>
      </c>
    </row>
    <row r="56" spans="1:51" ht="23.25" customHeight="1" x14ac:dyDescent="0.15">
      <c r="A56" s="700"/>
      <c r="B56" s="701"/>
      <c r="C56" s="701"/>
      <c r="D56" s="701"/>
      <c r="E56" s="701"/>
      <c r="F56" s="702"/>
      <c r="G56" s="425"/>
      <c r="H56" s="426"/>
      <c r="I56" s="426"/>
      <c r="J56" s="426"/>
      <c r="K56" s="426"/>
      <c r="L56" s="426"/>
      <c r="M56" s="426"/>
      <c r="N56" s="426"/>
      <c r="O56" s="426"/>
      <c r="P56" s="426"/>
      <c r="Q56" s="426"/>
      <c r="R56" s="426"/>
      <c r="S56" s="426"/>
      <c r="T56" s="426"/>
      <c r="U56" s="426"/>
      <c r="V56" s="426"/>
      <c r="W56" s="426"/>
      <c r="X56" s="426"/>
      <c r="Y56" s="426"/>
      <c r="Z56" s="426"/>
      <c r="AA56" s="426"/>
      <c r="AB56" s="426"/>
      <c r="AC56" s="426"/>
      <c r="AD56" s="426"/>
      <c r="AE56" s="426"/>
      <c r="AF56" s="426"/>
      <c r="AG56" s="426"/>
      <c r="AH56" s="426"/>
      <c r="AI56" s="426"/>
      <c r="AJ56" s="426"/>
      <c r="AK56" s="426"/>
      <c r="AL56" s="426"/>
      <c r="AM56" s="426"/>
      <c r="AN56" s="426"/>
      <c r="AO56" s="426"/>
      <c r="AP56" s="426"/>
      <c r="AQ56" s="426"/>
      <c r="AR56" s="426"/>
      <c r="AS56" s="426"/>
      <c r="AT56" s="426"/>
      <c r="AU56" s="426"/>
      <c r="AV56" s="426"/>
      <c r="AW56" s="426"/>
      <c r="AX56" s="704"/>
      <c r="AY56">
        <f t="shared" si="6"/>
        <v>1</v>
      </c>
    </row>
    <row r="57" spans="1:51" ht="18.75" customHeight="1" thickBot="1" x14ac:dyDescent="0.2">
      <c r="A57" s="676" t="s">
        <v>142</v>
      </c>
      <c r="B57" s="677"/>
      <c r="C57" s="677"/>
      <c r="D57" s="677"/>
      <c r="E57" s="677"/>
      <c r="F57" s="677"/>
      <c r="G57" s="677"/>
      <c r="H57" s="677"/>
      <c r="I57" s="677"/>
      <c r="J57" s="677"/>
      <c r="K57" s="677"/>
      <c r="L57" s="677"/>
      <c r="M57" s="677"/>
      <c r="N57" s="677"/>
      <c r="O57" s="677"/>
      <c r="P57" s="677"/>
      <c r="Q57" s="677"/>
      <c r="R57" s="677"/>
      <c r="S57" s="677"/>
      <c r="T57" s="677"/>
      <c r="U57" s="677"/>
      <c r="V57" s="677"/>
      <c r="W57" s="677"/>
      <c r="X57" s="677"/>
      <c r="Y57" s="677"/>
      <c r="Z57" s="677"/>
      <c r="AA57" s="677"/>
      <c r="AB57" s="677"/>
      <c r="AC57" s="677"/>
      <c r="AD57" s="677"/>
      <c r="AE57" s="677"/>
      <c r="AF57" s="677"/>
      <c r="AG57" s="677"/>
      <c r="AH57" s="677"/>
      <c r="AI57" s="677"/>
      <c r="AJ57" s="677"/>
      <c r="AK57" s="677"/>
      <c r="AL57" s="677"/>
      <c r="AM57" s="677"/>
      <c r="AN57" s="677"/>
      <c r="AO57" s="122" t="s">
        <v>237</v>
      </c>
      <c r="AP57" s="123"/>
      <c r="AQ57" s="123"/>
      <c r="AR57" s="57" t="s">
        <v>643</v>
      </c>
      <c r="AS57" s="122"/>
      <c r="AT57" s="123"/>
      <c r="AU57" s="123"/>
      <c r="AV57" s="123"/>
      <c r="AW57" s="123"/>
      <c r="AX57" s="124"/>
      <c r="AY57">
        <f>COUNTIF($AR$57,"☑")</f>
        <v>1</v>
      </c>
    </row>
    <row r="58" spans="1:51" ht="31.5" customHeight="1" x14ac:dyDescent="0.15">
      <c r="A58" s="690" t="s">
        <v>241</v>
      </c>
      <c r="B58" s="691"/>
      <c r="C58" s="691"/>
      <c r="D58" s="691"/>
      <c r="E58" s="691"/>
      <c r="F58" s="692"/>
      <c r="G58" s="693" t="s">
        <v>59</v>
      </c>
      <c r="H58" s="693"/>
      <c r="I58" s="693"/>
      <c r="J58" s="693"/>
      <c r="K58" s="693"/>
      <c r="L58" s="693"/>
      <c r="M58" s="693"/>
      <c r="N58" s="693"/>
      <c r="O58" s="693"/>
      <c r="P58" s="693"/>
      <c r="Q58" s="693"/>
      <c r="R58" s="693"/>
      <c r="S58" s="693"/>
      <c r="T58" s="693"/>
      <c r="U58" s="693"/>
      <c r="V58" s="693"/>
      <c r="W58" s="693"/>
      <c r="X58" s="694"/>
      <c r="Y58" s="376"/>
      <c r="Z58" s="377"/>
      <c r="AA58" s="378"/>
      <c r="AB58" s="696" t="s">
        <v>11</v>
      </c>
      <c r="AC58" s="696"/>
      <c r="AD58" s="696"/>
      <c r="AE58" s="681" t="s">
        <v>271</v>
      </c>
      <c r="AF58" s="682"/>
      <c r="AG58" s="682"/>
      <c r="AH58" s="683"/>
      <c r="AI58" s="681" t="s">
        <v>288</v>
      </c>
      <c r="AJ58" s="682"/>
      <c r="AK58" s="682"/>
      <c r="AL58" s="683"/>
      <c r="AM58" s="681" t="s">
        <v>385</v>
      </c>
      <c r="AN58" s="682"/>
      <c r="AO58" s="682"/>
      <c r="AP58" s="683"/>
      <c r="AQ58" s="737" t="s">
        <v>293</v>
      </c>
      <c r="AR58" s="738"/>
      <c r="AS58" s="738"/>
      <c r="AT58" s="739"/>
      <c r="AU58" s="737" t="s">
        <v>417</v>
      </c>
      <c r="AV58" s="738"/>
      <c r="AW58" s="738"/>
      <c r="AX58" s="740"/>
    </row>
    <row r="59" spans="1:51" ht="23.25" customHeight="1" x14ac:dyDescent="0.15">
      <c r="A59" s="390"/>
      <c r="B59" s="391"/>
      <c r="C59" s="391"/>
      <c r="D59" s="391"/>
      <c r="E59" s="391"/>
      <c r="F59" s="392"/>
      <c r="G59" s="188" t="s">
        <v>593</v>
      </c>
      <c r="H59" s="188"/>
      <c r="I59" s="188"/>
      <c r="J59" s="188"/>
      <c r="K59" s="188"/>
      <c r="L59" s="188"/>
      <c r="M59" s="188"/>
      <c r="N59" s="188"/>
      <c r="O59" s="188"/>
      <c r="P59" s="188"/>
      <c r="Q59" s="188"/>
      <c r="R59" s="188"/>
      <c r="S59" s="188"/>
      <c r="T59" s="188"/>
      <c r="U59" s="188"/>
      <c r="V59" s="188"/>
      <c r="W59" s="188"/>
      <c r="X59" s="189"/>
      <c r="Y59" s="680" t="s">
        <v>54</v>
      </c>
      <c r="Z59" s="600"/>
      <c r="AA59" s="601"/>
      <c r="AB59" s="380" t="s">
        <v>596</v>
      </c>
      <c r="AC59" s="380"/>
      <c r="AD59" s="380"/>
      <c r="AE59" s="241">
        <v>51</v>
      </c>
      <c r="AF59" s="241"/>
      <c r="AG59" s="241"/>
      <c r="AH59" s="241"/>
      <c r="AI59" s="241">
        <v>52</v>
      </c>
      <c r="AJ59" s="241"/>
      <c r="AK59" s="241"/>
      <c r="AL59" s="241"/>
      <c r="AM59" s="241">
        <v>52</v>
      </c>
      <c r="AN59" s="241"/>
      <c r="AO59" s="241"/>
      <c r="AP59" s="241"/>
      <c r="AQ59" s="241" t="s">
        <v>589</v>
      </c>
      <c r="AR59" s="241"/>
      <c r="AS59" s="241"/>
      <c r="AT59" s="241"/>
      <c r="AU59" s="157" t="s">
        <v>589</v>
      </c>
      <c r="AV59" s="157"/>
      <c r="AW59" s="157"/>
      <c r="AX59" s="161"/>
    </row>
    <row r="60" spans="1:51" ht="23.25" customHeight="1" x14ac:dyDescent="0.15">
      <c r="A60" s="393"/>
      <c r="B60" s="394"/>
      <c r="C60" s="394"/>
      <c r="D60" s="394"/>
      <c r="E60" s="394"/>
      <c r="F60" s="395"/>
      <c r="G60" s="191"/>
      <c r="H60" s="191"/>
      <c r="I60" s="191"/>
      <c r="J60" s="191"/>
      <c r="K60" s="191"/>
      <c r="L60" s="191"/>
      <c r="M60" s="191"/>
      <c r="N60" s="191"/>
      <c r="O60" s="191"/>
      <c r="P60" s="191"/>
      <c r="Q60" s="191"/>
      <c r="R60" s="191"/>
      <c r="S60" s="191"/>
      <c r="T60" s="191"/>
      <c r="U60" s="191"/>
      <c r="V60" s="191"/>
      <c r="W60" s="191"/>
      <c r="X60" s="192"/>
      <c r="Y60" s="381" t="s">
        <v>55</v>
      </c>
      <c r="Z60" s="233"/>
      <c r="AA60" s="234"/>
      <c r="AB60" s="380" t="s">
        <v>596</v>
      </c>
      <c r="AC60" s="380"/>
      <c r="AD60" s="380"/>
      <c r="AE60" s="241">
        <v>51</v>
      </c>
      <c r="AF60" s="241"/>
      <c r="AG60" s="241"/>
      <c r="AH60" s="241"/>
      <c r="AI60" s="241">
        <v>52</v>
      </c>
      <c r="AJ60" s="241"/>
      <c r="AK60" s="241"/>
      <c r="AL60" s="241"/>
      <c r="AM60" s="241">
        <v>52</v>
      </c>
      <c r="AN60" s="241"/>
      <c r="AO60" s="241"/>
      <c r="AP60" s="241"/>
      <c r="AQ60" s="241">
        <v>52</v>
      </c>
      <c r="AR60" s="241"/>
      <c r="AS60" s="241"/>
      <c r="AT60" s="241"/>
      <c r="AU60" s="673" t="s">
        <v>284</v>
      </c>
      <c r="AV60" s="674"/>
      <c r="AW60" s="674"/>
      <c r="AX60" s="741"/>
    </row>
    <row r="61" spans="1:51" ht="31.5" customHeight="1" x14ac:dyDescent="0.15">
      <c r="A61" s="387" t="s">
        <v>241</v>
      </c>
      <c r="B61" s="388"/>
      <c r="C61" s="388"/>
      <c r="D61" s="388"/>
      <c r="E61" s="388"/>
      <c r="F61" s="389"/>
      <c r="G61" s="678" t="s">
        <v>59</v>
      </c>
      <c r="H61" s="678"/>
      <c r="I61" s="678"/>
      <c r="J61" s="678"/>
      <c r="K61" s="678"/>
      <c r="L61" s="678"/>
      <c r="M61" s="678"/>
      <c r="N61" s="678"/>
      <c r="O61" s="678"/>
      <c r="P61" s="678"/>
      <c r="Q61" s="678"/>
      <c r="R61" s="678"/>
      <c r="S61" s="678"/>
      <c r="T61" s="678"/>
      <c r="U61" s="678"/>
      <c r="V61" s="678"/>
      <c r="W61" s="678"/>
      <c r="X61" s="679"/>
      <c r="Y61" s="379"/>
      <c r="Z61" s="309"/>
      <c r="AA61" s="310"/>
      <c r="AB61" s="295" t="s">
        <v>11</v>
      </c>
      <c r="AC61" s="296"/>
      <c r="AD61" s="297"/>
      <c r="AE61" s="162" t="s">
        <v>271</v>
      </c>
      <c r="AF61" s="162"/>
      <c r="AG61" s="162"/>
      <c r="AH61" s="162"/>
      <c r="AI61" s="162" t="s">
        <v>288</v>
      </c>
      <c r="AJ61" s="162"/>
      <c r="AK61" s="162"/>
      <c r="AL61" s="162"/>
      <c r="AM61" s="162" t="s">
        <v>385</v>
      </c>
      <c r="AN61" s="162"/>
      <c r="AO61" s="162"/>
      <c r="AP61" s="162"/>
      <c r="AQ61" s="238" t="s">
        <v>293</v>
      </c>
      <c r="AR61" s="239"/>
      <c r="AS61" s="239"/>
      <c r="AT61" s="239"/>
      <c r="AU61" s="238" t="s">
        <v>417</v>
      </c>
      <c r="AV61" s="239"/>
      <c r="AW61" s="239"/>
      <c r="AX61" s="240"/>
      <c r="AY61">
        <f>COUNTA($G$62)</f>
        <v>1</v>
      </c>
    </row>
    <row r="62" spans="1:51" ht="23.25" customHeight="1" x14ac:dyDescent="0.15">
      <c r="A62" s="390"/>
      <c r="B62" s="391"/>
      <c r="C62" s="391"/>
      <c r="D62" s="391"/>
      <c r="E62" s="391"/>
      <c r="F62" s="392"/>
      <c r="G62" s="188" t="s">
        <v>594</v>
      </c>
      <c r="H62" s="188"/>
      <c r="I62" s="188"/>
      <c r="J62" s="188"/>
      <c r="K62" s="188"/>
      <c r="L62" s="188"/>
      <c r="M62" s="188"/>
      <c r="N62" s="188"/>
      <c r="O62" s="188"/>
      <c r="P62" s="188"/>
      <c r="Q62" s="188"/>
      <c r="R62" s="188"/>
      <c r="S62" s="188"/>
      <c r="T62" s="188"/>
      <c r="U62" s="188"/>
      <c r="V62" s="188"/>
      <c r="W62" s="188"/>
      <c r="X62" s="189"/>
      <c r="Y62" s="384" t="s">
        <v>54</v>
      </c>
      <c r="Z62" s="385"/>
      <c r="AA62" s="386"/>
      <c r="AB62" s="380" t="s">
        <v>596</v>
      </c>
      <c r="AC62" s="380"/>
      <c r="AD62" s="380"/>
      <c r="AE62" s="241">
        <v>52</v>
      </c>
      <c r="AF62" s="241"/>
      <c r="AG62" s="241"/>
      <c r="AH62" s="241"/>
      <c r="AI62" s="156">
        <v>52</v>
      </c>
      <c r="AJ62" s="157"/>
      <c r="AK62" s="157"/>
      <c r="AL62" s="672"/>
      <c r="AM62" s="156">
        <v>52</v>
      </c>
      <c r="AN62" s="157"/>
      <c r="AO62" s="157"/>
      <c r="AP62" s="672"/>
      <c r="AQ62" s="156" t="s">
        <v>589</v>
      </c>
      <c r="AR62" s="157"/>
      <c r="AS62" s="157"/>
      <c r="AT62" s="672"/>
      <c r="AU62" s="157" t="s">
        <v>589</v>
      </c>
      <c r="AV62" s="157"/>
      <c r="AW62" s="157"/>
      <c r="AX62" s="161"/>
      <c r="AY62">
        <f>$AY$61</f>
        <v>1</v>
      </c>
    </row>
    <row r="63" spans="1:51" ht="23.25" customHeight="1" x14ac:dyDescent="0.15">
      <c r="A63" s="393"/>
      <c r="B63" s="394"/>
      <c r="C63" s="394"/>
      <c r="D63" s="394"/>
      <c r="E63" s="394"/>
      <c r="F63" s="395"/>
      <c r="G63" s="191"/>
      <c r="H63" s="191"/>
      <c r="I63" s="191"/>
      <c r="J63" s="191"/>
      <c r="K63" s="191"/>
      <c r="L63" s="191"/>
      <c r="M63" s="191"/>
      <c r="N63" s="191"/>
      <c r="O63" s="191"/>
      <c r="P63" s="191"/>
      <c r="Q63" s="191"/>
      <c r="R63" s="191"/>
      <c r="S63" s="191"/>
      <c r="T63" s="191"/>
      <c r="U63" s="191"/>
      <c r="V63" s="191"/>
      <c r="W63" s="191"/>
      <c r="X63" s="192"/>
      <c r="Y63" s="381" t="s">
        <v>55</v>
      </c>
      <c r="Z63" s="382"/>
      <c r="AA63" s="383"/>
      <c r="AB63" s="380" t="s">
        <v>596</v>
      </c>
      <c r="AC63" s="380"/>
      <c r="AD63" s="380"/>
      <c r="AE63" s="241">
        <v>52</v>
      </c>
      <c r="AF63" s="241"/>
      <c r="AG63" s="241"/>
      <c r="AH63" s="241"/>
      <c r="AI63" s="156">
        <v>52</v>
      </c>
      <c r="AJ63" s="157"/>
      <c r="AK63" s="157"/>
      <c r="AL63" s="672"/>
      <c r="AM63" s="673">
        <v>52</v>
      </c>
      <c r="AN63" s="674"/>
      <c r="AO63" s="674"/>
      <c r="AP63" s="675"/>
      <c r="AQ63" s="673">
        <v>52</v>
      </c>
      <c r="AR63" s="674"/>
      <c r="AS63" s="674"/>
      <c r="AT63" s="675"/>
      <c r="AU63" s="673" t="s">
        <v>284</v>
      </c>
      <c r="AV63" s="674"/>
      <c r="AW63" s="674"/>
      <c r="AX63" s="741"/>
      <c r="AY63">
        <f>$AY$61</f>
        <v>1</v>
      </c>
    </row>
    <row r="64" spans="1:51" ht="31.5" customHeight="1" x14ac:dyDescent="0.15">
      <c r="A64" s="387" t="s">
        <v>241</v>
      </c>
      <c r="B64" s="388"/>
      <c r="C64" s="388"/>
      <c r="D64" s="388"/>
      <c r="E64" s="388"/>
      <c r="F64" s="389"/>
      <c r="G64" s="678" t="s">
        <v>59</v>
      </c>
      <c r="H64" s="678"/>
      <c r="I64" s="678"/>
      <c r="J64" s="678"/>
      <c r="K64" s="678"/>
      <c r="L64" s="678"/>
      <c r="M64" s="678"/>
      <c r="N64" s="678"/>
      <c r="O64" s="678"/>
      <c r="P64" s="678"/>
      <c r="Q64" s="678"/>
      <c r="R64" s="678"/>
      <c r="S64" s="678"/>
      <c r="T64" s="678"/>
      <c r="U64" s="678"/>
      <c r="V64" s="678"/>
      <c r="W64" s="678"/>
      <c r="X64" s="679"/>
      <c r="Y64" s="379"/>
      <c r="Z64" s="309"/>
      <c r="AA64" s="310"/>
      <c r="AB64" s="295" t="s">
        <v>11</v>
      </c>
      <c r="AC64" s="296"/>
      <c r="AD64" s="297"/>
      <c r="AE64" s="162" t="s">
        <v>271</v>
      </c>
      <c r="AF64" s="162"/>
      <c r="AG64" s="162"/>
      <c r="AH64" s="162"/>
      <c r="AI64" s="162" t="s">
        <v>288</v>
      </c>
      <c r="AJ64" s="162"/>
      <c r="AK64" s="162"/>
      <c r="AL64" s="162"/>
      <c r="AM64" s="162" t="s">
        <v>385</v>
      </c>
      <c r="AN64" s="162"/>
      <c r="AO64" s="162"/>
      <c r="AP64" s="162"/>
      <c r="AQ64" s="238" t="s">
        <v>293</v>
      </c>
      <c r="AR64" s="239"/>
      <c r="AS64" s="239"/>
      <c r="AT64" s="239"/>
      <c r="AU64" s="238" t="s">
        <v>417</v>
      </c>
      <c r="AV64" s="239"/>
      <c r="AW64" s="239"/>
      <c r="AX64" s="240"/>
      <c r="AY64">
        <f>COUNTA($G$65)</f>
        <v>1</v>
      </c>
    </row>
    <row r="65" spans="1:51" ht="23.25" customHeight="1" x14ac:dyDescent="0.15">
      <c r="A65" s="390"/>
      <c r="B65" s="391"/>
      <c r="C65" s="391"/>
      <c r="D65" s="391"/>
      <c r="E65" s="391"/>
      <c r="F65" s="392"/>
      <c r="G65" s="188" t="s">
        <v>681</v>
      </c>
      <c r="H65" s="188"/>
      <c r="I65" s="188"/>
      <c r="J65" s="188"/>
      <c r="K65" s="188"/>
      <c r="L65" s="188"/>
      <c r="M65" s="188"/>
      <c r="N65" s="188"/>
      <c r="O65" s="188"/>
      <c r="P65" s="188"/>
      <c r="Q65" s="188"/>
      <c r="R65" s="188"/>
      <c r="S65" s="188"/>
      <c r="T65" s="188"/>
      <c r="U65" s="188"/>
      <c r="V65" s="188"/>
      <c r="W65" s="188"/>
      <c r="X65" s="189"/>
      <c r="Y65" s="384" t="s">
        <v>54</v>
      </c>
      <c r="Z65" s="385"/>
      <c r="AA65" s="386"/>
      <c r="AB65" s="380" t="s">
        <v>682</v>
      </c>
      <c r="AC65" s="380"/>
      <c r="AD65" s="380"/>
      <c r="AE65" s="241" t="s">
        <v>589</v>
      </c>
      <c r="AF65" s="241"/>
      <c r="AG65" s="241"/>
      <c r="AH65" s="241"/>
      <c r="AI65" s="241" t="s">
        <v>589</v>
      </c>
      <c r="AJ65" s="241"/>
      <c r="AK65" s="241"/>
      <c r="AL65" s="241"/>
      <c r="AM65" s="241" t="s">
        <v>589</v>
      </c>
      <c r="AN65" s="241"/>
      <c r="AO65" s="241"/>
      <c r="AP65" s="241"/>
      <c r="AQ65" s="241" t="s">
        <v>589</v>
      </c>
      <c r="AR65" s="241"/>
      <c r="AS65" s="241"/>
      <c r="AT65" s="241"/>
      <c r="AU65" s="241" t="s">
        <v>600</v>
      </c>
      <c r="AV65" s="241"/>
      <c r="AW65" s="241"/>
      <c r="AX65" s="242"/>
      <c r="AY65">
        <f>$AY$64</f>
        <v>1</v>
      </c>
    </row>
    <row r="66" spans="1:51" ht="23.25" customHeight="1" x14ac:dyDescent="0.15">
      <c r="A66" s="393"/>
      <c r="B66" s="394"/>
      <c r="C66" s="394"/>
      <c r="D66" s="394"/>
      <c r="E66" s="394"/>
      <c r="F66" s="395"/>
      <c r="G66" s="191"/>
      <c r="H66" s="191"/>
      <c r="I66" s="191"/>
      <c r="J66" s="191"/>
      <c r="K66" s="191"/>
      <c r="L66" s="191"/>
      <c r="M66" s="191"/>
      <c r="N66" s="191"/>
      <c r="O66" s="191"/>
      <c r="P66" s="191"/>
      <c r="Q66" s="191"/>
      <c r="R66" s="191"/>
      <c r="S66" s="191"/>
      <c r="T66" s="191"/>
      <c r="U66" s="191"/>
      <c r="V66" s="191"/>
      <c r="W66" s="191"/>
      <c r="X66" s="192"/>
      <c r="Y66" s="381" t="s">
        <v>55</v>
      </c>
      <c r="Z66" s="382"/>
      <c r="AA66" s="383"/>
      <c r="AB66" s="380" t="s">
        <v>682</v>
      </c>
      <c r="AC66" s="380"/>
      <c r="AD66" s="380"/>
      <c r="AE66" s="241" t="s">
        <v>589</v>
      </c>
      <c r="AF66" s="241"/>
      <c r="AG66" s="241"/>
      <c r="AH66" s="241"/>
      <c r="AI66" s="241" t="s">
        <v>589</v>
      </c>
      <c r="AJ66" s="241"/>
      <c r="AK66" s="241"/>
      <c r="AL66" s="241"/>
      <c r="AM66" s="241" t="s">
        <v>589</v>
      </c>
      <c r="AN66" s="241"/>
      <c r="AO66" s="241"/>
      <c r="AP66" s="241"/>
      <c r="AQ66" s="241">
        <v>2</v>
      </c>
      <c r="AR66" s="241"/>
      <c r="AS66" s="241"/>
      <c r="AT66" s="241"/>
      <c r="AU66" s="673" t="s">
        <v>284</v>
      </c>
      <c r="AV66" s="674"/>
      <c r="AW66" s="674"/>
      <c r="AX66" s="741"/>
      <c r="AY66">
        <f>$AY$64</f>
        <v>1</v>
      </c>
    </row>
    <row r="67" spans="1:51" ht="31.5" customHeight="1" x14ac:dyDescent="0.15">
      <c r="A67" s="387" t="s">
        <v>241</v>
      </c>
      <c r="B67" s="388"/>
      <c r="C67" s="388"/>
      <c r="D67" s="388"/>
      <c r="E67" s="388"/>
      <c r="F67" s="389"/>
      <c r="G67" s="678" t="s">
        <v>59</v>
      </c>
      <c r="H67" s="678"/>
      <c r="I67" s="678"/>
      <c r="J67" s="678"/>
      <c r="K67" s="678"/>
      <c r="L67" s="678"/>
      <c r="M67" s="678"/>
      <c r="N67" s="678"/>
      <c r="O67" s="678"/>
      <c r="P67" s="678"/>
      <c r="Q67" s="678"/>
      <c r="R67" s="678"/>
      <c r="S67" s="678"/>
      <c r="T67" s="678"/>
      <c r="U67" s="678"/>
      <c r="V67" s="678"/>
      <c r="W67" s="678"/>
      <c r="X67" s="679"/>
      <c r="Y67" s="379"/>
      <c r="Z67" s="309"/>
      <c r="AA67" s="310"/>
      <c r="AB67" s="295" t="s">
        <v>11</v>
      </c>
      <c r="AC67" s="296"/>
      <c r="AD67" s="297"/>
      <c r="AE67" s="162" t="s">
        <v>271</v>
      </c>
      <c r="AF67" s="162"/>
      <c r="AG67" s="162"/>
      <c r="AH67" s="162"/>
      <c r="AI67" s="162" t="s">
        <v>288</v>
      </c>
      <c r="AJ67" s="162"/>
      <c r="AK67" s="162"/>
      <c r="AL67" s="162"/>
      <c r="AM67" s="162" t="s">
        <v>385</v>
      </c>
      <c r="AN67" s="162"/>
      <c r="AO67" s="162"/>
      <c r="AP67" s="162"/>
      <c r="AQ67" s="238" t="s">
        <v>293</v>
      </c>
      <c r="AR67" s="239"/>
      <c r="AS67" s="239"/>
      <c r="AT67" s="239"/>
      <c r="AU67" s="238" t="s">
        <v>417</v>
      </c>
      <c r="AV67" s="239"/>
      <c r="AW67" s="239"/>
      <c r="AX67" s="240"/>
      <c r="AY67">
        <f>COUNTA($G$68)</f>
        <v>1</v>
      </c>
    </row>
    <row r="68" spans="1:51" ht="23.25" customHeight="1" x14ac:dyDescent="0.15">
      <c r="A68" s="390"/>
      <c r="B68" s="391"/>
      <c r="C68" s="391"/>
      <c r="D68" s="391"/>
      <c r="E68" s="391"/>
      <c r="F68" s="392"/>
      <c r="G68" s="188" t="s">
        <v>680</v>
      </c>
      <c r="H68" s="188"/>
      <c r="I68" s="188"/>
      <c r="J68" s="188"/>
      <c r="K68" s="188"/>
      <c r="L68" s="188"/>
      <c r="M68" s="188"/>
      <c r="N68" s="188"/>
      <c r="O68" s="188"/>
      <c r="P68" s="188"/>
      <c r="Q68" s="188"/>
      <c r="R68" s="188"/>
      <c r="S68" s="188"/>
      <c r="T68" s="188"/>
      <c r="U68" s="188"/>
      <c r="V68" s="188"/>
      <c r="W68" s="188"/>
      <c r="X68" s="189"/>
      <c r="Y68" s="384" t="s">
        <v>54</v>
      </c>
      <c r="Z68" s="385"/>
      <c r="AA68" s="386"/>
      <c r="AB68" s="380" t="s">
        <v>597</v>
      </c>
      <c r="AC68" s="380"/>
      <c r="AD68" s="380"/>
      <c r="AE68" s="241">
        <v>219</v>
      </c>
      <c r="AF68" s="241"/>
      <c r="AG68" s="241"/>
      <c r="AH68" s="241"/>
      <c r="AI68" s="241" t="s">
        <v>589</v>
      </c>
      <c r="AJ68" s="241"/>
      <c r="AK68" s="241"/>
      <c r="AL68" s="241"/>
      <c r="AM68" s="241" t="s">
        <v>589</v>
      </c>
      <c r="AN68" s="241"/>
      <c r="AO68" s="241"/>
      <c r="AP68" s="241"/>
      <c r="AQ68" s="241" t="s">
        <v>589</v>
      </c>
      <c r="AR68" s="241"/>
      <c r="AS68" s="241"/>
      <c r="AT68" s="241"/>
      <c r="AU68" s="241" t="s">
        <v>284</v>
      </c>
      <c r="AV68" s="241"/>
      <c r="AW68" s="241"/>
      <c r="AX68" s="242"/>
      <c r="AY68">
        <f>$AY$67</f>
        <v>1</v>
      </c>
    </row>
    <row r="69" spans="1:51" ht="23.25" customHeight="1" x14ac:dyDescent="0.15">
      <c r="A69" s="393"/>
      <c r="B69" s="394"/>
      <c r="C69" s="394"/>
      <c r="D69" s="394"/>
      <c r="E69" s="394"/>
      <c r="F69" s="395"/>
      <c r="G69" s="191"/>
      <c r="H69" s="191"/>
      <c r="I69" s="191"/>
      <c r="J69" s="191"/>
      <c r="K69" s="191"/>
      <c r="L69" s="191"/>
      <c r="M69" s="191"/>
      <c r="N69" s="191"/>
      <c r="O69" s="191"/>
      <c r="P69" s="191"/>
      <c r="Q69" s="191"/>
      <c r="R69" s="191"/>
      <c r="S69" s="191"/>
      <c r="T69" s="191"/>
      <c r="U69" s="191"/>
      <c r="V69" s="191"/>
      <c r="W69" s="191"/>
      <c r="X69" s="192"/>
      <c r="Y69" s="381" t="s">
        <v>55</v>
      </c>
      <c r="Z69" s="382"/>
      <c r="AA69" s="383"/>
      <c r="AB69" s="380" t="s">
        <v>597</v>
      </c>
      <c r="AC69" s="380"/>
      <c r="AD69" s="380"/>
      <c r="AE69" s="241">
        <v>218</v>
      </c>
      <c r="AF69" s="241"/>
      <c r="AG69" s="241"/>
      <c r="AH69" s="241"/>
      <c r="AI69" s="241" t="s">
        <v>589</v>
      </c>
      <c r="AJ69" s="241"/>
      <c r="AK69" s="241"/>
      <c r="AL69" s="241"/>
      <c r="AM69" s="241" t="s">
        <v>589</v>
      </c>
      <c r="AN69" s="241"/>
      <c r="AO69" s="241"/>
      <c r="AP69" s="241"/>
      <c r="AQ69" s="241" t="s">
        <v>589</v>
      </c>
      <c r="AR69" s="241"/>
      <c r="AS69" s="241"/>
      <c r="AT69" s="241"/>
      <c r="AU69" s="241" t="s">
        <v>284</v>
      </c>
      <c r="AV69" s="241"/>
      <c r="AW69" s="241"/>
      <c r="AX69" s="242"/>
      <c r="AY69">
        <f>$AY$67</f>
        <v>1</v>
      </c>
    </row>
    <row r="70" spans="1:51" ht="31.5" customHeight="1" x14ac:dyDescent="0.15">
      <c r="A70" s="387" t="s">
        <v>241</v>
      </c>
      <c r="B70" s="388"/>
      <c r="C70" s="388"/>
      <c r="D70" s="388"/>
      <c r="E70" s="388"/>
      <c r="F70" s="389"/>
      <c r="G70" s="678" t="s">
        <v>59</v>
      </c>
      <c r="H70" s="678"/>
      <c r="I70" s="678"/>
      <c r="J70" s="678"/>
      <c r="K70" s="678"/>
      <c r="L70" s="678"/>
      <c r="M70" s="678"/>
      <c r="N70" s="678"/>
      <c r="O70" s="678"/>
      <c r="P70" s="678"/>
      <c r="Q70" s="678"/>
      <c r="R70" s="678"/>
      <c r="S70" s="678"/>
      <c r="T70" s="678"/>
      <c r="U70" s="678"/>
      <c r="V70" s="678"/>
      <c r="W70" s="678"/>
      <c r="X70" s="679"/>
      <c r="Y70" s="379"/>
      <c r="Z70" s="309"/>
      <c r="AA70" s="310"/>
      <c r="AB70" s="295" t="s">
        <v>11</v>
      </c>
      <c r="AC70" s="296"/>
      <c r="AD70" s="297"/>
      <c r="AE70" s="162" t="s">
        <v>271</v>
      </c>
      <c r="AF70" s="162"/>
      <c r="AG70" s="162"/>
      <c r="AH70" s="162"/>
      <c r="AI70" s="162" t="s">
        <v>288</v>
      </c>
      <c r="AJ70" s="162"/>
      <c r="AK70" s="162"/>
      <c r="AL70" s="162"/>
      <c r="AM70" s="162" t="s">
        <v>385</v>
      </c>
      <c r="AN70" s="162"/>
      <c r="AO70" s="162"/>
      <c r="AP70" s="162"/>
      <c r="AQ70" s="238" t="s">
        <v>293</v>
      </c>
      <c r="AR70" s="239"/>
      <c r="AS70" s="239"/>
      <c r="AT70" s="239"/>
      <c r="AU70" s="238" t="s">
        <v>417</v>
      </c>
      <c r="AV70" s="239"/>
      <c r="AW70" s="239"/>
      <c r="AX70" s="240"/>
      <c r="AY70">
        <f>COUNTA($G$71)</f>
        <v>1</v>
      </c>
    </row>
    <row r="71" spans="1:51" ht="23.25" customHeight="1" x14ac:dyDescent="0.15">
      <c r="A71" s="390"/>
      <c r="B71" s="391"/>
      <c r="C71" s="391"/>
      <c r="D71" s="391"/>
      <c r="E71" s="391"/>
      <c r="F71" s="392"/>
      <c r="G71" s="188" t="s">
        <v>679</v>
      </c>
      <c r="H71" s="188"/>
      <c r="I71" s="188"/>
      <c r="J71" s="188"/>
      <c r="K71" s="188"/>
      <c r="L71" s="188"/>
      <c r="M71" s="188"/>
      <c r="N71" s="188"/>
      <c r="O71" s="188"/>
      <c r="P71" s="188"/>
      <c r="Q71" s="188"/>
      <c r="R71" s="188"/>
      <c r="S71" s="188"/>
      <c r="T71" s="188"/>
      <c r="U71" s="188"/>
      <c r="V71" s="188"/>
      <c r="W71" s="188"/>
      <c r="X71" s="189"/>
      <c r="Y71" s="384" t="s">
        <v>54</v>
      </c>
      <c r="Z71" s="385"/>
      <c r="AA71" s="386"/>
      <c r="AB71" s="380" t="s">
        <v>597</v>
      </c>
      <c r="AC71" s="380"/>
      <c r="AD71" s="380"/>
      <c r="AE71" s="241">
        <v>91</v>
      </c>
      <c r="AF71" s="241"/>
      <c r="AG71" s="241"/>
      <c r="AH71" s="241"/>
      <c r="AI71" s="241" t="s">
        <v>589</v>
      </c>
      <c r="AJ71" s="241"/>
      <c r="AK71" s="241"/>
      <c r="AL71" s="241"/>
      <c r="AM71" s="241" t="s">
        <v>589</v>
      </c>
      <c r="AN71" s="241"/>
      <c r="AO71" s="241"/>
      <c r="AP71" s="241"/>
      <c r="AQ71" s="241" t="s">
        <v>589</v>
      </c>
      <c r="AR71" s="241"/>
      <c r="AS71" s="241"/>
      <c r="AT71" s="241"/>
      <c r="AU71" s="241" t="s">
        <v>284</v>
      </c>
      <c r="AV71" s="241"/>
      <c r="AW71" s="241"/>
      <c r="AX71" s="242"/>
      <c r="AY71">
        <f>$AY$70</f>
        <v>1</v>
      </c>
    </row>
    <row r="72" spans="1:51" ht="23.25" customHeight="1" x14ac:dyDescent="0.15">
      <c r="A72" s="393"/>
      <c r="B72" s="394"/>
      <c r="C72" s="394"/>
      <c r="D72" s="394"/>
      <c r="E72" s="394"/>
      <c r="F72" s="395"/>
      <c r="G72" s="191"/>
      <c r="H72" s="191"/>
      <c r="I72" s="191"/>
      <c r="J72" s="191"/>
      <c r="K72" s="191"/>
      <c r="L72" s="191"/>
      <c r="M72" s="191"/>
      <c r="N72" s="191"/>
      <c r="O72" s="191"/>
      <c r="P72" s="191"/>
      <c r="Q72" s="191"/>
      <c r="R72" s="191"/>
      <c r="S72" s="191"/>
      <c r="T72" s="191"/>
      <c r="U72" s="191"/>
      <c r="V72" s="191"/>
      <c r="W72" s="191"/>
      <c r="X72" s="192"/>
      <c r="Y72" s="381" t="s">
        <v>55</v>
      </c>
      <c r="Z72" s="382"/>
      <c r="AA72" s="383"/>
      <c r="AB72" s="380" t="s">
        <v>597</v>
      </c>
      <c r="AC72" s="380"/>
      <c r="AD72" s="380"/>
      <c r="AE72" s="241">
        <v>91</v>
      </c>
      <c r="AF72" s="241"/>
      <c r="AG72" s="241"/>
      <c r="AH72" s="241"/>
      <c r="AI72" s="241" t="s">
        <v>589</v>
      </c>
      <c r="AJ72" s="241"/>
      <c r="AK72" s="241"/>
      <c r="AL72" s="241"/>
      <c r="AM72" s="241" t="s">
        <v>589</v>
      </c>
      <c r="AN72" s="241"/>
      <c r="AO72" s="241"/>
      <c r="AP72" s="241"/>
      <c r="AQ72" s="241" t="s">
        <v>589</v>
      </c>
      <c r="AR72" s="241"/>
      <c r="AS72" s="241"/>
      <c r="AT72" s="241"/>
      <c r="AU72" s="241" t="s">
        <v>284</v>
      </c>
      <c r="AV72" s="241"/>
      <c r="AW72" s="241"/>
      <c r="AX72" s="242"/>
      <c r="AY72">
        <f>$AY$70</f>
        <v>1</v>
      </c>
    </row>
    <row r="73" spans="1:51" ht="23.25" customHeight="1" x14ac:dyDescent="0.15">
      <c r="A73" s="193" t="s">
        <v>15</v>
      </c>
      <c r="B73" s="194"/>
      <c r="C73" s="194"/>
      <c r="D73" s="194"/>
      <c r="E73" s="194"/>
      <c r="F73" s="195"/>
      <c r="G73" s="296" t="s">
        <v>16</v>
      </c>
      <c r="H73" s="296"/>
      <c r="I73" s="296"/>
      <c r="J73" s="296"/>
      <c r="K73" s="296"/>
      <c r="L73" s="296"/>
      <c r="M73" s="296"/>
      <c r="N73" s="296"/>
      <c r="O73" s="296"/>
      <c r="P73" s="296"/>
      <c r="Q73" s="296"/>
      <c r="R73" s="296"/>
      <c r="S73" s="296"/>
      <c r="T73" s="296"/>
      <c r="U73" s="296"/>
      <c r="V73" s="296"/>
      <c r="W73" s="296"/>
      <c r="X73" s="297"/>
      <c r="Y73" s="575"/>
      <c r="Z73" s="576"/>
      <c r="AA73" s="577"/>
      <c r="AB73" s="295" t="s">
        <v>11</v>
      </c>
      <c r="AC73" s="296"/>
      <c r="AD73" s="297"/>
      <c r="AE73" s="162" t="s">
        <v>271</v>
      </c>
      <c r="AF73" s="162"/>
      <c r="AG73" s="162"/>
      <c r="AH73" s="162"/>
      <c r="AI73" s="162" t="s">
        <v>288</v>
      </c>
      <c r="AJ73" s="162"/>
      <c r="AK73" s="162"/>
      <c r="AL73" s="162"/>
      <c r="AM73" s="162" t="s">
        <v>385</v>
      </c>
      <c r="AN73" s="162"/>
      <c r="AO73" s="162"/>
      <c r="AP73" s="162"/>
      <c r="AQ73" s="373" t="s">
        <v>418</v>
      </c>
      <c r="AR73" s="374"/>
      <c r="AS73" s="374"/>
      <c r="AT73" s="374"/>
      <c r="AU73" s="374"/>
      <c r="AV73" s="374"/>
      <c r="AW73" s="374"/>
      <c r="AX73" s="375"/>
    </row>
    <row r="74" spans="1:51" ht="23.25" customHeight="1" x14ac:dyDescent="0.15">
      <c r="A74" s="196"/>
      <c r="B74" s="197"/>
      <c r="C74" s="197"/>
      <c r="D74" s="197"/>
      <c r="E74" s="197"/>
      <c r="F74" s="198"/>
      <c r="G74" s="501" t="s">
        <v>595</v>
      </c>
      <c r="H74" s="501"/>
      <c r="I74" s="501"/>
      <c r="J74" s="501"/>
      <c r="K74" s="501"/>
      <c r="L74" s="501"/>
      <c r="M74" s="501"/>
      <c r="N74" s="501"/>
      <c r="O74" s="501"/>
      <c r="P74" s="501"/>
      <c r="Q74" s="501"/>
      <c r="R74" s="501"/>
      <c r="S74" s="501"/>
      <c r="T74" s="501"/>
      <c r="U74" s="501"/>
      <c r="V74" s="501"/>
      <c r="W74" s="501"/>
      <c r="X74" s="501"/>
      <c r="Y74" s="578" t="s">
        <v>15</v>
      </c>
      <c r="Z74" s="579"/>
      <c r="AA74" s="580"/>
      <c r="AB74" s="359" t="s">
        <v>598</v>
      </c>
      <c r="AC74" s="360"/>
      <c r="AD74" s="361"/>
      <c r="AE74" s="241">
        <v>429</v>
      </c>
      <c r="AF74" s="241"/>
      <c r="AG74" s="241"/>
      <c r="AH74" s="241"/>
      <c r="AI74" s="241">
        <v>467</v>
      </c>
      <c r="AJ74" s="241"/>
      <c r="AK74" s="241"/>
      <c r="AL74" s="241"/>
      <c r="AM74" s="241">
        <v>400</v>
      </c>
      <c r="AN74" s="241"/>
      <c r="AO74" s="241"/>
      <c r="AP74" s="241"/>
      <c r="AQ74" s="156">
        <v>437</v>
      </c>
      <c r="AR74" s="157"/>
      <c r="AS74" s="157"/>
      <c r="AT74" s="157"/>
      <c r="AU74" s="157"/>
      <c r="AV74" s="157"/>
      <c r="AW74" s="157"/>
      <c r="AX74" s="161"/>
    </row>
    <row r="75" spans="1:51" ht="46.5" customHeight="1" x14ac:dyDescent="0.15">
      <c r="A75" s="199"/>
      <c r="B75" s="200"/>
      <c r="C75" s="200"/>
      <c r="D75" s="200"/>
      <c r="E75" s="200"/>
      <c r="F75" s="201"/>
      <c r="G75" s="502"/>
      <c r="H75" s="502"/>
      <c r="I75" s="502"/>
      <c r="J75" s="502"/>
      <c r="K75" s="502"/>
      <c r="L75" s="502"/>
      <c r="M75" s="502"/>
      <c r="N75" s="502"/>
      <c r="O75" s="502"/>
      <c r="P75" s="502"/>
      <c r="Q75" s="502"/>
      <c r="R75" s="502"/>
      <c r="S75" s="502"/>
      <c r="T75" s="502"/>
      <c r="U75" s="502"/>
      <c r="V75" s="502"/>
      <c r="W75" s="502"/>
      <c r="X75" s="502"/>
      <c r="Y75" s="232" t="s">
        <v>48</v>
      </c>
      <c r="Z75" s="233"/>
      <c r="AA75" s="234"/>
      <c r="AB75" s="235" t="s">
        <v>599</v>
      </c>
      <c r="AC75" s="236"/>
      <c r="AD75" s="237"/>
      <c r="AE75" s="243" t="s">
        <v>602</v>
      </c>
      <c r="AF75" s="244"/>
      <c r="AG75" s="244"/>
      <c r="AH75" s="244"/>
      <c r="AI75" s="243" t="s">
        <v>603</v>
      </c>
      <c r="AJ75" s="244"/>
      <c r="AK75" s="244"/>
      <c r="AL75" s="244"/>
      <c r="AM75" s="243" t="s">
        <v>604</v>
      </c>
      <c r="AN75" s="244"/>
      <c r="AO75" s="244"/>
      <c r="AP75" s="244"/>
      <c r="AQ75" s="243" t="s">
        <v>666</v>
      </c>
      <c r="AR75" s="244"/>
      <c r="AS75" s="244"/>
      <c r="AT75" s="244"/>
      <c r="AU75" s="244"/>
      <c r="AV75" s="244"/>
      <c r="AW75" s="244"/>
      <c r="AX75" s="366"/>
    </row>
    <row r="76" spans="1:51" ht="23.25" customHeight="1" x14ac:dyDescent="0.15">
      <c r="A76" s="193" t="s">
        <v>15</v>
      </c>
      <c r="B76" s="194"/>
      <c r="C76" s="194"/>
      <c r="D76" s="194"/>
      <c r="E76" s="194"/>
      <c r="F76" s="195"/>
      <c r="G76" s="296" t="s">
        <v>16</v>
      </c>
      <c r="H76" s="296"/>
      <c r="I76" s="296"/>
      <c r="J76" s="296"/>
      <c r="K76" s="296"/>
      <c r="L76" s="296"/>
      <c r="M76" s="296"/>
      <c r="N76" s="296"/>
      <c r="O76" s="296"/>
      <c r="P76" s="296"/>
      <c r="Q76" s="296"/>
      <c r="R76" s="296"/>
      <c r="S76" s="296"/>
      <c r="T76" s="296"/>
      <c r="U76" s="296"/>
      <c r="V76" s="296"/>
      <c r="W76" s="296"/>
      <c r="X76" s="297"/>
      <c r="Y76" s="575"/>
      <c r="Z76" s="576"/>
      <c r="AA76" s="577"/>
      <c r="AB76" s="295" t="s">
        <v>11</v>
      </c>
      <c r="AC76" s="296"/>
      <c r="AD76" s="297"/>
      <c r="AE76" s="162" t="s">
        <v>271</v>
      </c>
      <c r="AF76" s="162"/>
      <c r="AG76" s="162"/>
      <c r="AH76" s="162"/>
      <c r="AI76" s="162" t="s">
        <v>288</v>
      </c>
      <c r="AJ76" s="162"/>
      <c r="AK76" s="162"/>
      <c r="AL76" s="162"/>
      <c r="AM76" s="162" t="s">
        <v>385</v>
      </c>
      <c r="AN76" s="162"/>
      <c r="AO76" s="162"/>
      <c r="AP76" s="162"/>
      <c r="AQ76" s="373" t="s">
        <v>418</v>
      </c>
      <c r="AR76" s="374"/>
      <c r="AS76" s="374"/>
      <c r="AT76" s="374"/>
      <c r="AU76" s="374"/>
      <c r="AV76" s="374"/>
      <c r="AW76" s="374"/>
      <c r="AX76" s="375"/>
      <c r="AY76" s="73">
        <f>IF(SUBSTITUTE(SUBSTITUTE($G$77,"／",""),"　","")="",0,1)</f>
        <v>1</v>
      </c>
    </row>
    <row r="77" spans="1:51" ht="23.25" customHeight="1" x14ac:dyDescent="0.15">
      <c r="A77" s="196"/>
      <c r="B77" s="197"/>
      <c r="C77" s="197"/>
      <c r="D77" s="197"/>
      <c r="E77" s="197"/>
      <c r="F77" s="198"/>
      <c r="G77" s="501" t="s">
        <v>605</v>
      </c>
      <c r="H77" s="501"/>
      <c r="I77" s="501"/>
      <c r="J77" s="501"/>
      <c r="K77" s="501"/>
      <c r="L77" s="501"/>
      <c r="M77" s="501"/>
      <c r="N77" s="501"/>
      <c r="O77" s="501"/>
      <c r="P77" s="501"/>
      <c r="Q77" s="501"/>
      <c r="R77" s="501"/>
      <c r="S77" s="501"/>
      <c r="T77" s="501"/>
      <c r="U77" s="501"/>
      <c r="V77" s="501"/>
      <c r="W77" s="501"/>
      <c r="X77" s="501"/>
      <c r="Y77" s="578" t="s">
        <v>15</v>
      </c>
      <c r="Z77" s="579"/>
      <c r="AA77" s="580"/>
      <c r="AB77" s="359" t="s">
        <v>601</v>
      </c>
      <c r="AC77" s="360"/>
      <c r="AD77" s="361"/>
      <c r="AE77" s="241">
        <v>175</v>
      </c>
      <c r="AF77" s="241"/>
      <c r="AG77" s="241"/>
      <c r="AH77" s="241"/>
      <c r="AI77" s="241">
        <v>188</v>
      </c>
      <c r="AJ77" s="241"/>
      <c r="AK77" s="241"/>
      <c r="AL77" s="241"/>
      <c r="AM77" s="241">
        <v>169</v>
      </c>
      <c r="AN77" s="241"/>
      <c r="AO77" s="241"/>
      <c r="AP77" s="241"/>
      <c r="AQ77" s="241">
        <v>148</v>
      </c>
      <c r="AR77" s="241"/>
      <c r="AS77" s="241"/>
      <c r="AT77" s="241"/>
      <c r="AU77" s="241"/>
      <c r="AV77" s="241"/>
      <c r="AW77" s="241"/>
      <c r="AX77" s="242"/>
      <c r="AY77">
        <f>$AY$76</f>
        <v>1</v>
      </c>
    </row>
    <row r="78" spans="1:51" ht="46.5" customHeight="1" x14ac:dyDescent="0.15">
      <c r="A78" s="199"/>
      <c r="B78" s="200"/>
      <c r="C78" s="200"/>
      <c r="D78" s="200"/>
      <c r="E78" s="200"/>
      <c r="F78" s="201"/>
      <c r="G78" s="502"/>
      <c r="H78" s="502"/>
      <c r="I78" s="502"/>
      <c r="J78" s="502"/>
      <c r="K78" s="502"/>
      <c r="L78" s="502"/>
      <c r="M78" s="502"/>
      <c r="N78" s="502"/>
      <c r="O78" s="502"/>
      <c r="P78" s="502"/>
      <c r="Q78" s="502"/>
      <c r="R78" s="502"/>
      <c r="S78" s="502"/>
      <c r="T78" s="502"/>
      <c r="U78" s="502"/>
      <c r="V78" s="502"/>
      <c r="W78" s="502"/>
      <c r="X78" s="502"/>
      <c r="Y78" s="232" t="s">
        <v>48</v>
      </c>
      <c r="Z78" s="233"/>
      <c r="AA78" s="234"/>
      <c r="AB78" s="235" t="s">
        <v>599</v>
      </c>
      <c r="AC78" s="236"/>
      <c r="AD78" s="237"/>
      <c r="AE78" s="243" t="s">
        <v>606</v>
      </c>
      <c r="AF78" s="244"/>
      <c r="AG78" s="244"/>
      <c r="AH78" s="244"/>
      <c r="AI78" s="243" t="s">
        <v>607</v>
      </c>
      <c r="AJ78" s="244"/>
      <c r="AK78" s="244"/>
      <c r="AL78" s="244"/>
      <c r="AM78" s="243" t="s">
        <v>608</v>
      </c>
      <c r="AN78" s="244"/>
      <c r="AO78" s="244"/>
      <c r="AP78" s="244"/>
      <c r="AQ78" s="243" t="s">
        <v>667</v>
      </c>
      <c r="AR78" s="244"/>
      <c r="AS78" s="244"/>
      <c r="AT78" s="244"/>
      <c r="AU78" s="244"/>
      <c r="AV78" s="244"/>
      <c r="AW78" s="244"/>
      <c r="AX78" s="366"/>
      <c r="AY78">
        <f>$AY$76</f>
        <v>1</v>
      </c>
    </row>
    <row r="79" spans="1:51" ht="23.25" customHeight="1" x14ac:dyDescent="0.15">
      <c r="A79" s="193" t="s">
        <v>15</v>
      </c>
      <c r="B79" s="194"/>
      <c r="C79" s="194"/>
      <c r="D79" s="194"/>
      <c r="E79" s="194"/>
      <c r="F79" s="195"/>
      <c r="G79" s="296" t="s">
        <v>16</v>
      </c>
      <c r="H79" s="296"/>
      <c r="I79" s="296"/>
      <c r="J79" s="296"/>
      <c r="K79" s="296"/>
      <c r="L79" s="296"/>
      <c r="M79" s="296"/>
      <c r="N79" s="296"/>
      <c r="O79" s="296"/>
      <c r="P79" s="296"/>
      <c r="Q79" s="296"/>
      <c r="R79" s="296"/>
      <c r="S79" s="296"/>
      <c r="T79" s="296"/>
      <c r="U79" s="296"/>
      <c r="V79" s="296"/>
      <c r="W79" s="296"/>
      <c r="X79" s="297"/>
      <c r="Y79" s="575"/>
      <c r="Z79" s="576"/>
      <c r="AA79" s="577"/>
      <c r="AB79" s="295" t="s">
        <v>11</v>
      </c>
      <c r="AC79" s="296"/>
      <c r="AD79" s="297"/>
      <c r="AE79" s="162" t="s">
        <v>271</v>
      </c>
      <c r="AF79" s="162"/>
      <c r="AG79" s="162"/>
      <c r="AH79" s="162"/>
      <c r="AI79" s="162" t="s">
        <v>288</v>
      </c>
      <c r="AJ79" s="162"/>
      <c r="AK79" s="162"/>
      <c r="AL79" s="162"/>
      <c r="AM79" s="162" t="s">
        <v>385</v>
      </c>
      <c r="AN79" s="162"/>
      <c r="AO79" s="162"/>
      <c r="AP79" s="162"/>
      <c r="AQ79" s="373" t="s">
        <v>418</v>
      </c>
      <c r="AR79" s="374"/>
      <c r="AS79" s="374"/>
      <c r="AT79" s="374"/>
      <c r="AU79" s="374"/>
      <c r="AV79" s="374"/>
      <c r="AW79" s="374"/>
      <c r="AX79" s="375"/>
      <c r="AY79" s="73">
        <f>IF(SUBSTITUTE(SUBSTITUTE($G$80,"／",""),"　","")="",0,1)</f>
        <v>1</v>
      </c>
    </row>
    <row r="80" spans="1:51" ht="23.25" customHeight="1" x14ac:dyDescent="0.15">
      <c r="A80" s="196"/>
      <c r="B80" s="197"/>
      <c r="C80" s="197"/>
      <c r="D80" s="197"/>
      <c r="E80" s="197"/>
      <c r="F80" s="198"/>
      <c r="G80" s="501" t="s">
        <v>683</v>
      </c>
      <c r="H80" s="501"/>
      <c r="I80" s="501"/>
      <c r="J80" s="501"/>
      <c r="K80" s="501"/>
      <c r="L80" s="501"/>
      <c r="M80" s="501"/>
      <c r="N80" s="501"/>
      <c r="O80" s="501"/>
      <c r="P80" s="501"/>
      <c r="Q80" s="501"/>
      <c r="R80" s="501"/>
      <c r="S80" s="501"/>
      <c r="T80" s="501"/>
      <c r="U80" s="501"/>
      <c r="V80" s="501"/>
      <c r="W80" s="501"/>
      <c r="X80" s="501"/>
      <c r="Y80" s="578" t="s">
        <v>15</v>
      </c>
      <c r="Z80" s="579"/>
      <c r="AA80" s="580"/>
      <c r="AB80" s="359" t="s">
        <v>673</v>
      </c>
      <c r="AC80" s="360"/>
      <c r="AD80" s="361"/>
      <c r="AE80" s="241" t="s">
        <v>589</v>
      </c>
      <c r="AF80" s="241"/>
      <c r="AG80" s="241"/>
      <c r="AH80" s="241"/>
      <c r="AI80" s="241" t="s">
        <v>284</v>
      </c>
      <c r="AJ80" s="241"/>
      <c r="AK80" s="241"/>
      <c r="AL80" s="241"/>
      <c r="AM80" s="241" t="s">
        <v>284</v>
      </c>
      <c r="AN80" s="241"/>
      <c r="AO80" s="241"/>
      <c r="AP80" s="241"/>
      <c r="AQ80" s="241">
        <v>4400</v>
      </c>
      <c r="AR80" s="241"/>
      <c r="AS80" s="241"/>
      <c r="AT80" s="241"/>
      <c r="AU80" s="241"/>
      <c r="AV80" s="241"/>
      <c r="AW80" s="241"/>
      <c r="AX80" s="242"/>
      <c r="AY80">
        <f>$AY$79</f>
        <v>1</v>
      </c>
    </row>
    <row r="81" spans="1:51" ht="46.15" customHeight="1" thickBot="1" x14ac:dyDescent="0.2">
      <c r="A81" s="199"/>
      <c r="B81" s="200"/>
      <c r="C81" s="200"/>
      <c r="D81" s="200"/>
      <c r="E81" s="200"/>
      <c r="F81" s="201"/>
      <c r="G81" s="502"/>
      <c r="H81" s="502"/>
      <c r="I81" s="502"/>
      <c r="J81" s="502"/>
      <c r="K81" s="502"/>
      <c r="L81" s="502"/>
      <c r="M81" s="502"/>
      <c r="N81" s="502"/>
      <c r="O81" s="502"/>
      <c r="P81" s="502"/>
      <c r="Q81" s="502"/>
      <c r="R81" s="502"/>
      <c r="S81" s="502"/>
      <c r="T81" s="502"/>
      <c r="U81" s="502"/>
      <c r="V81" s="502"/>
      <c r="W81" s="502"/>
      <c r="X81" s="502"/>
      <c r="Y81" s="232" t="s">
        <v>48</v>
      </c>
      <c r="Z81" s="233"/>
      <c r="AA81" s="234"/>
      <c r="AB81" s="235" t="s">
        <v>669</v>
      </c>
      <c r="AC81" s="236"/>
      <c r="AD81" s="237"/>
      <c r="AE81" s="244" t="s">
        <v>589</v>
      </c>
      <c r="AF81" s="244"/>
      <c r="AG81" s="244"/>
      <c r="AH81" s="244"/>
      <c r="AI81" s="244" t="s">
        <v>284</v>
      </c>
      <c r="AJ81" s="244"/>
      <c r="AK81" s="244"/>
      <c r="AL81" s="244"/>
      <c r="AM81" s="244" t="s">
        <v>284</v>
      </c>
      <c r="AN81" s="244"/>
      <c r="AO81" s="244"/>
      <c r="AP81" s="244"/>
      <c r="AQ81" s="243" t="s">
        <v>670</v>
      </c>
      <c r="AR81" s="244"/>
      <c r="AS81" s="244"/>
      <c r="AT81" s="244"/>
      <c r="AU81" s="244"/>
      <c r="AV81" s="244"/>
      <c r="AW81" s="244"/>
      <c r="AX81" s="366"/>
      <c r="AY81">
        <f>$AY$79</f>
        <v>1</v>
      </c>
    </row>
    <row r="82" spans="1:51" ht="30" customHeight="1" x14ac:dyDescent="0.15">
      <c r="A82" s="713" t="s">
        <v>283</v>
      </c>
      <c r="B82" s="711"/>
      <c r="C82" s="710" t="s">
        <v>179</v>
      </c>
      <c r="D82" s="711"/>
      <c r="E82" s="667" t="s">
        <v>198</v>
      </c>
      <c r="F82" s="668"/>
      <c r="G82" s="669" t="s">
        <v>704</v>
      </c>
      <c r="H82" s="670"/>
      <c r="I82" s="670"/>
      <c r="J82" s="670"/>
      <c r="K82" s="670"/>
      <c r="L82" s="670"/>
      <c r="M82" s="670"/>
      <c r="N82" s="670"/>
      <c r="O82" s="670"/>
      <c r="P82" s="670"/>
      <c r="Q82" s="670"/>
      <c r="R82" s="670"/>
      <c r="S82" s="670"/>
      <c r="T82" s="670"/>
      <c r="U82" s="670"/>
      <c r="V82" s="670"/>
      <c r="W82" s="670"/>
      <c r="X82" s="670"/>
      <c r="Y82" s="670"/>
      <c r="Z82" s="670"/>
      <c r="AA82" s="670"/>
      <c r="AB82" s="670"/>
      <c r="AC82" s="670"/>
      <c r="AD82" s="670"/>
      <c r="AE82" s="670"/>
      <c r="AF82" s="670"/>
      <c r="AG82" s="670"/>
      <c r="AH82" s="670"/>
      <c r="AI82" s="670"/>
      <c r="AJ82" s="670"/>
      <c r="AK82" s="670"/>
      <c r="AL82" s="670"/>
      <c r="AM82" s="670"/>
      <c r="AN82" s="670"/>
      <c r="AO82" s="670"/>
      <c r="AP82" s="670"/>
      <c r="AQ82" s="670"/>
      <c r="AR82" s="670"/>
      <c r="AS82" s="670"/>
      <c r="AT82" s="670"/>
      <c r="AU82" s="670"/>
      <c r="AV82" s="670"/>
      <c r="AW82" s="670"/>
      <c r="AX82" s="671"/>
      <c r="AY82">
        <f>COUNTA($G$82)</f>
        <v>1</v>
      </c>
    </row>
    <row r="83" spans="1:51" ht="30" customHeight="1" x14ac:dyDescent="0.15">
      <c r="A83" s="714"/>
      <c r="B83" s="712"/>
      <c r="C83" s="230"/>
      <c r="D83" s="712"/>
      <c r="E83" s="362" t="s">
        <v>197</v>
      </c>
      <c r="F83" s="363"/>
      <c r="G83" s="190" t="s">
        <v>705</v>
      </c>
      <c r="H83" s="364"/>
      <c r="I83" s="364"/>
      <c r="J83" s="364"/>
      <c r="K83" s="364"/>
      <c r="L83" s="364"/>
      <c r="M83" s="364"/>
      <c r="N83" s="364"/>
      <c r="O83" s="364"/>
      <c r="P83" s="364"/>
      <c r="Q83" s="364"/>
      <c r="R83" s="364"/>
      <c r="S83" s="364"/>
      <c r="T83" s="364"/>
      <c r="U83" s="364"/>
      <c r="V83" s="364"/>
      <c r="W83" s="364"/>
      <c r="X83" s="364"/>
      <c r="Y83" s="364"/>
      <c r="Z83" s="364"/>
      <c r="AA83" s="364"/>
      <c r="AB83" s="364"/>
      <c r="AC83" s="364"/>
      <c r="AD83" s="364"/>
      <c r="AE83" s="364"/>
      <c r="AF83" s="364"/>
      <c r="AG83" s="364"/>
      <c r="AH83" s="364"/>
      <c r="AI83" s="364"/>
      <c r="AJ83" s="364"/>
      <c r="AK83" s="364"/>
      <c r="AL83" s="364"/>
      <c r="AM83" s="364"/>
      <c r="AN83" s="364"/>
      <c r="AO83" s="364"/>
      <c r="AP83" s="364"/>
      <c r="AQ83" s="364"/>
      <c r="AR83" s="364"/>
      <c r="AS83" s="364"/>
      <c r="AT83" s="364"/>
      <c r="AU83" s="364"/>
      <c r="AV83" s="364"/>
      <c r="AW83" s="364"/>
      <c r="AX83" s="365"/>
      <c r="AY83">
        <f>$AY$82</f>
        <v>1</v>
      </c>
    </row>
    <row r="84" spans="1:51" ht="18.75" customHeight="1" x14ac:dyDescent="0.15">
      <c r="A84" s="714"/>
      <c r="B84" s="712"/>
      <c r="C84" s="230"/>
      <c r="D84" s="712"/>
      <c r="E84" s="228" t="s">
        <v>180</v>
      </c>
      <c r="F84" s="229"/>
      <c r="G84" s="349" t="s">
        <v>184</v>
      </c>
      <c r="H84" s="164"/>
      <c r="I84" s="164"/>
      <c r="J84" s="164"/>
      <c r="K84" s="164"/>
      <c r="L84" s="164"/>
      <c r="M84" s="164"/>
      <c r="N84" s="164"/>
      <c r="O84" s="164"/>
      <c r="P84" s="164"/>
      <c r="Q84" s="164"/>
      <c r="R84" s="164"/>
      <c r="S84" s="164"/>
      <c r="T84" s="164"/>
      <c r="U84" s="164"/>
      <c r="V84" s="164"/>
      <c r="W84" s="164"/>
      <c r="X84" s="165"/>
      <c r="Y84" s="251"/>
      <c r="Z84" s="252"/>
      <c r="AA84" s="253"/>
      <c r="AB84" s="163" t="s">
        <v>11</v>
      </c>
      <c r="AC84" s="164"/>
      <c r="AD84" s="165"/>
      <c r="AE84" s="261" t="s">
        <v>271</v>
      </c>
      <c r="AF84" s="262"/>
      <c r="AG84" s="262"/>
      <c r="AH84" s="263"/>
      <c r="AI84" s="261" t="s">
        <v>288</v>
      </c>
      <c r="AJ84" s="262"/>
      <c r="AK84" s="262"/>
      <c r="AL84" s="263"/>
      <c r="AM84" s="261" t="s">
        <v>572</v>
      </c>
      <c r="AN84" s="262"/>
      <c r="AO84" s="262"/>
      <c r="AP84" s="263"/>
      <c r="AQ84" s="163" t="s">
        <v>177</v>
      </c>
      <c r="AR84" s="164"/>
      <c r="AS84" s="164"/>
      <c r="AT84" s="165"/>
      <c r="AU84" s="259" t="s">
        <v>186</v>
      </c>
      <c r="AV84" s="259"/>
      <c r="AW84" s="259"/>
      <c r="AX84" s="260"/>
      <c r="AY84">
        <f>COUNTA($G$86)</f>
        <v>1</v>
      </c>
    </row>
    <row r="85" spans="1:51" ht="18.75" customHeight="1" x14ac:dyDescent="0.15">
      <c r="A85" s="714"/>
      <c r="B85" s="712"/>
      <c r="C85" s="230"/>
      <c r="D85" s="712"/>
      <c r="E85" s="230"/>
      <c r="F85" s="231"/>
      <c r="G85" s="350"/>
      <c r="H85" s="170"/>
      <c r="I85" s="170"/>
      <c r="J85" s="170"/>
      <c r="K85" s="170"/>
      <c r="L85" s="170"/>
      <c r="M85" s="170"/>
      <c r="N85" s="170"/>
      <c r="O85" s="170"/>
      <c r="P85" s="170"/>
      <c r="Q85" s="170"/>
      <c r="R85" s="170"/>
      <c r="S85" s="170"/>
      <c r="T85" s="170"/>
      <c r="U85" s="170"/>
      <c r="V85" s="170"/>
      <c r="W85" s="170"/>
      <c r="X85" s="171"/>
      <c r="Y85" s="254"/>
      <c r="Z85" s="255"/>
      <c r="AA85" s="256"/>
      <c r="AB85" s="257"/>
      <c r="AC85" s="170"/>
      <c r="AD85" s="171"/>
      <c r="AE85" s="257"/>
      <c r="AF85" s="170"/>
      <c r="AG85" s="170"/>
      <c r="AH85" s="171"/>
      <c r="AI85" s="257"/>
      <c r="AJ85" s="170"/>
      <c r="AK85" s="170"/>
      <c r="AL85" s="171"/>
      <c r="AM85" s="257"/>
      <c r="AN85" s="170"/>
      <c r="AO85" s="170"/>
      <c r="AP85" s="171"/>
      <c r="AQ85" s="323" t="s">
        <v>284</v>
      </c>
      <c r="AR85" s="160"/>
      <c r="AS85" s="170" t="s">
        <v>178</v>
      </c>
      <c r="AT85" s="171"/>
      <c r="AU85" s="169">
        <v>3</v>
      </c>
      <c r="AV85" s="169"/>
      <c r="AW85" s="170" t="s">
        <v>169</v>
      </c>
      <c r="AX85" s="258"/>
      <c r="AY85">
        <f>$AY$84</f>
        <v>1</v>
      </c>
    </row>
    <row r="86" spans="1:51" ht="39.75" customHeight="1" x14ac:dyDescent="0.15">
      <c r="A86" s="714"/>
      <c r="B86" s="712"/>
      <c r="C86" s="230"/>
      <c r="D86" s="712"/>
      <c r="E86" s="230"/>
      <c r="F86" s="231"/>
      <c r="G86" s="187" t="s">
        <v>609</v>
      </c>
      <c r="H86" s="188"/>
      <c r="I86" s="188"/>
      <c r="J86" s="188"/>
      <c r="K86" s="188"/>
      <c r="L86" s="188"/>
      <c r="M86" s="188"/>
      <c r="N86" s="188"/>
      <c r="O86" s="188"/>
      <c r="P86" s="188"/>
      <c r="Q86" s="188"/>
      <c r="R86" s="188"/>
      <c r="S86" s="188"/>
      <c r="T86" s="188"/>
      <c r="U86" s="188"/>
      <c r="V86" s="188"/>
      <c r="W86" s="188"/>
      <c r="X86" s="189"/>
      <c r="Y86" s="245" t="s">
        <v>185</v>
      </c>
      <c r="Z86" s="246"/>
      <c r="AA86" s="247"/>
      <c r="AB86" s="248" t="s">
        <v>253</v>
      </c>
      <c r="AC86" s="249"/>
      <c r="AD86" s="249"/>
      <c r="AE86" s="250">
        <v>81.8</v>
      </c>
      <c r="AF86" s="154"/>
      <c r="AG86" s="154"/>
      <c r="AH86" s="154"/>
      <c r="AI86" s="250">
        <v>73.099999999999994</v>
      </c>
      <c r="AJ86" s="154"/>
      <c r="AK86" s="154"/>
      <c r="AL86" s="154"/>
      <c r="AM86" s="250">
        <v>57.5</v>
      </c>
      <c r="AN86" s="154"/>
      <c r="AO86" s="154"/>
      <c r="AP86" s="154"/>
      <c r="AQ86" s="250" t="s">
        <v>284</v>
      </c>
      <c r="AR86" s="154"/>
      <c r="AS86" s="154"/>
      <c r="AT86" s="154"/>
      <c r="AU86" s="250" t="s">
        <v>284</v>
      </c>
      <c r="AV86" s="154"/>
      <c r="AW86" s="154"/>
      <c r="AX86" s="477"/>
      <c r="AY86">
        <f t="shared" ref="AY86:AY87" si="7">$AY$84</f>
        <v>1</v>
      </c>
    </row>
    <row r="87" spans="1:51" ht="39.75" customHeight="1" x14ac:dyDescent="0.15">
      <c r="A87" s="714"/>
      <c r="B87" s="712"/>
      <c r="C87" s="230"/>
      <c r="D87" s="712"/>
      <c r="E87" s="230"/>
      <c r="F87" s="231"/>
      <c r="G87" s="190"/>
      <c r="H87" s="191"/>
      <c r="I87" s="191"/>
      <c r="J87" s="191"/>
      <c r="K87" s="191"/>
      <c r="L87" s="191"/>
      <c r="M87" s="191"/>
      <c r="N87" s="191"/>
      <c r="O87" s="191"/>
      <c r="P87" s="191"/>
      <c r="Q87" s="191"/>
      <c r="R87" s="191"/>
      <c r="S87" s="191"/>
      <c r="T87" s="191"/>
      <c r="U87" s="191"/>
      <c r="V87" s="191"/>
      <c r="W87" s="191"/>
      <c r="X87" s="192"/>
      <c r="Y87" s="629" t="s">
        <v>53</v>
      </c>
      <c r="Z87" s="173"/>
      <c r="AA87" s="174"/>
      <c r="AB87" s="630" t="s">
        <v>253</v>
      </c>
      <c r="AC87" s="631"/>
      <c r="AD87" s="631"/>
      <c r="AE87" s="250">
        <v>78.5</v>
      </c>
      <c r="AF87" s="154"/>
      <c r="AG87" s="154"/>
      <c r="AH87" s="154"/>
      <c r="AI87" s="250">
        <v>75.2</v>
      </c>
      <c r="AJ87" s="154"/>
      <c r="AK87" s="154"/>
      <c r="AL87" s="154"/>
      <c r="AM87" s="250">
        <v>56.5</v>
      </c>
      <c r="AN87" s="154"/>
      <c r="AO87" s="154"/>
      <c r="AP87" s="154"/>
      <c r="AQ87" s="250" t="s">
        <v>284</v>
      </c>
      <c r="AR87" s="154"/>
      <c r="AS87" s="154"/>
      <c r="AT87" s="154"/>
      <c r="AU87" s="250">
        <v>57.5</v>
      </c>
      <c r="AV87" s="154"/>
      <c r="AW87" s="154"/>
      <c r="AX87" s="477"/>
      <c r="AY87">
        <f t="shared" si="7"/>
        <v>1</v>
      </c>
    </row>
    <row r="88" spans="1:51" ht="23.25" customHeight="1" x14ac:dyDescent="0.15">
      <c r="A88" s="714"/>
      <c r="B88" s="712"/>
      <c r="C88" s="230"/>
      <c r="D88" s="712"/>
      <c r="E88" s="315" t="s">
        <v>200</v>
      </c>
      <c r="F88" s="316"/>
      <c r="G88" s="316"/>
      <c r="H88" s="316"/>
      <c r="I88" s="316"/>
      <c r="J88" s="316"/>
      <c r="K88" s="316"/>
      <c r="L88" s="316"/>
      <c r="M88" s="316"/>
      <c r="N88" s="316"/>
      <c r="O88" s="316"/>
      <c r="P88" s="316"/>
      <c r="Q88" s="316"/>
      <c r="R88" s="316"/>
      <c r="S88" s="316"/>
      <c r="T88" s="316"/>
      <c r="U88" s="316"/>
      <c r="V88" s="316"/>
      <c r="W88" s="316"/>
      <c r="X88" s="316"/>
      <c r="Y88" s="316"/>
      <c r="Z88" s="316"/>
      <c r="AA88" s="316"/>
      <c r="AB88" s="316"/>
      <c r="AC88" s="316"/>
      <c r="AD88" s="316"/>
      <c r="AE88" s="316"/>
      <c r="AF88" s="316"/>
      <c r="AG88" s="316"/>
      <c r="AH88" s="316"/>
      <c r="AI88" s="316"/>
      <c r="AJ88" s="316"/>
      <c r="AK88" s="316"/>
      <c r="AL88" s="316"/>
      <c r="AM88" s="316"/>
      <c r="AN88" s="316"/>
      <c r="AO88" s="316"/>
      <c r="AP88" s="316"/>
      <c r="AQ88" s="316"/>
      <c r="AR88" s="316"/>
      <c r="AS88" s="316"/>
      <c r="AT88" s="316"/>
      <c r="AU88" s="316"/>
      <c r="AV88" s="316"/>
      <c r="AW88" s="316"/>
      <c r="AX88" s="317"/>
      <c r="AY88">
        <f>COUNTA($E$89)</f>
        <v>1</v>
      </c>
    </row>
    <row r="89" spans="1:51" ht="24.75" customHeight="1" x14ac:dyDescent="0.15">
      <c r="A89" s="714"/>
      <c r="B89" s="712"/>
      <c r="C89" s="230"/>
      <c r="D89" s="712"/>
      <c r="E89" s="318" t="s">
        <v>610</v>
      </c>
      <c r="F89" s="188"/>
      <c r="G89" s="188"/>
      <c r="H89" s="188"/>
      <c r="I89" s="188"/>
      <c r="J89" s="188"/>
      <c r="K89" s="188"/>
      <c r="L89" s="188"/>
      <c r="M89" s="188"/>
      <c r="N89" s="188"/>
      <c r="O89" s="188"/>
      <c r="P89" s="188"/>
      <c r="Q89" s="188"/>
      <c r="R89" s="188"/>
      <c r="S89" s="188"/>
      <c r="T89" s="188"/>
      <c r="U89" s="188"/>
      <c r="V89" s="188"/>
      <c r="W89" s="188"/>
      <c r="X89" s="188"/>
      <c r="Y89" s="188"/>
      <c r="Z89" s="188"/>
      <c r="AA89" s="188"/>
      <c r="AB89" s="188"/>
      <c r="AC89" s="188"/>
      <c r="AD89" s="188"/>
      <c r="AE89" s="188"/>
      <c r="AF89" s="188"/>
      <c r="AG89" s="188"/>
      <c r="AH89" s="188"/>
      <c r="AI89" s="188"/>
      <c r="AJ89" s="188"/>
      <c r="AK89" s="188"/>
      <c r="AL89" s="188"/>
      <c r="AM89" s="188"/>
      <c r="AN89" s="188"/>
      <c r="AO89" s="188"/>
      <c r="AP89" s="188"/>
      <c r="AQ89" s="188"/>
      <c r="AR89" s="188"/>
      <c r="AS89" s="188"/>
      <c r="AT89" s="188"/>
      <c r="AU89" s="188"/>
      <c r="AV89" s="188"/>
      <c r="AW89" s="188"/>
      <c r="AX89" s="319"/>
      <c r="AY89">
        <f>$AY$88</f>
        <v>1</v>
      </c>
    </row>
    <row r="90" spans="1:51" ht="24.75" customHeight="1" thickBot="1" x14ac:dyDescent="0.2">
      <c r="A90" s="714"/>
      <c r="B90" s="712"/>
      <c r="C90" s="230"/>
      <c r="D90" s="712"/>
      <c r="E90" s="320"/>
      <c r="F90" s="321"/>
      <c r="G90" s="321"/>
      <c r="H90" s="321"/>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2"/>
      <c r="AY90">
        <f>$AY$88</f>
        <v>1</v>
      </c>
    </row>
    <row r="91" spans="1:51" ht="27" customHeight="1" x14ac:dyDescent="0.15">
      <c r="A91" s="351" t="s">
        <v>46</v>
      </c>
      <c r="B91" s="352"/>
      <c r="C91" s="352"/>
      <c r="D91" s="352"/>
      <c r="E91" s="352"/>
      <c r="F91" s="352"/>
      <c r="G91" s="352"/>
      <c r="H91" s="352"/>
      <c r="I91" s="352"/>
      <c r="J91" s="352"/>
      <c r="K91" s="352"/>
      <c r="L91" s="352"/>
      <c r="M91" s="352"/>
      <c r="N91" s="352"/>
      <c r="O91" s="352"/>
      <c r="P91" s="352"/>
      <c r="Q91" s="352"/>
      <c r="R91" s="352"/>
      <c r="S91" s="352"/>
      <c r="T91" s="352"/>
      <c r="U91" s="352"/>
      <c r="V91" s="352"/>
      <c r="W91" s="352"/>
      <c r="X91" s="352"/>
      <c r="Y91" s="352"/>
      <c r="Z91" s="352"/>
      <c r="AA91" s="352"/>
      <c r="AB91" s="352"/>
      <c r="AC91" s="352"/>
      <c r="AD91" s="352"/>
      <c r="AE91" s="352"/>
      <c r="AF91" s="352"/>
      <c r="AG91" s="352"/>
      <c r="AH91" s="352"/>
      <c r="AI91" s="352"/>
      <c r="AJ91" s="352"/>
      <c r="AK91" s="352"/>
      <c r="AL91" s="352"/>
      <c r="AM91" s="352"/>
      <c r="AN91" s="352"/>
      <c r="AO91" s="352"/>
      <c r="AP91" s="352"/>
      <c r="AQ91" s="352"/>
      <c r="AR91" s="352"/>
      <c r="AS91" s="352"/>
      <c r="AT91" s="352"/>
      <c r="AU91" s="352"/>
      <c r="AV91" s="352"/>
      <c r="AW91" s="352"/>
      <c r="AX91" s="353"/>
    </row>
    <row r="92" spans="1:51" ht="27" customHeight="1" x14ac:dyDescent="0.15">
      <c r="A92" s="5"/>
      <c r="B92" s="6"/>
      <c r="C92" s="705" t="s">
        <v>31</v>
      </c>
      <c r="D92" s="499"/>
      <c r="E92" s="499"/>
      <c r="F92" s="499"/>
      <c r="G92" s="499"/>
      <c r="H92" s="499"/>
      <c r="I92" s="499"/>
      <c r="J92" s="499"/>
      <c r="K92" s="499"/>
      <c r="L92" s="499"/>
      <c r="M92" s="499"/>
      <c r="N92" s="499"/>
      <c r="O92" s="499"/>
      <c r="P92" s="499"/>
      <c r="Q92" s="499"/>
      <c r="R92" s="499"/>
      <c r="S92" s="499"/>
      <c r="T92" s="499"/>
      <c r="U92" s="499"/>
      <c r="V92" s="499"/>
      <c r="W92" s="499"/>
      <c r="X92" s="499"/>
      <c r="Y92" s="499"/>
      <c r="Z92" s="499"/>
      <c r="AA92" s="499"/>
      <c r="AB92" s="499"/>
      <c r="AC92" s="706"/>
      <c r="AD92" s="499" t="s">
        <v>35</v>
      </c>
      <c r="AE92" s="499"/>
      <c r="AF92" s="499"/>
      <c r="AG92" s="498" t="s">
        <v>30</v>
      </c>
      <c r="AH92" s="499"/>
      <c r="AI92" s="499"/>
      <c r="AJ92" s="499"/>
      <c r="AK92" s="499"/>
      <c r="AL92" s="499"/>
      <c r="AM92" s="499"/>
      <c r="AN92" s="499"/>
      <c r="AO92" s="499"/>
      <c r="AP92" s="499"/>
      <c r="AQ92" s="499"/>
      <c r="AR92" s="499"/>
      <c r="AS92" s="499"/>
      <c r="AT92" s="499"/>
      <c r="AU92" s="499"/>
      <c r="AV92" s="499"/>
      <c r="AW92" s="499"/>
      <c r="AX92" s="500"/>
    </row>
    <row r="93" spans="1:51" ht="54.6" customHeight="1" x14ac:dyDescent="0.15">
      <c r="A93" s="405" t="s">
        <v>135</v>
      </c>
      <c r="B93" s="406"/>
      <c r="C93" s="611" t="s">
        <v>136</v>
      </c>
      <c r="D93" s="612"/>
      <c r="E93" s="612"/>
      <c r="F93" s="612"/>
      <c r="G93" s="612"/>
      <c r="H93" s="612"/>
      <c r="I93" s="612"/>
      <c r="J93" s="612"/>
      <c r="K93" s="612"/>
      <c r="L93" s="612"/>
      <c r="M93" s="612"/>
      <c r="N93" s="612"/>
      <c r="O93" s="612"/>
      <c r="P93" s="612"/>
      <c r="Q93" s="612"/>
      <c r="R93" s="612"/>
      <c r="S93" s="612"/>
      <c r="T93" s="612"/>
      <c r="U93" s="612"/>
      <c r="V93" s="612"/>
      <c r="W93" s="612"/>
      <c r="X93" s="612"/>
      <c r="Y93" s="612"/>
      <c r="Z93" s="612"/>
      <c r="AA93" s="612"/>
      <c r="AB93" s="612"/>
      <c r="AC93" s="613"/>
      <c r="AD93" s="759" t="s">
        <v>587</v>
      </c>
      <c r="AE93" s="760"/>
      <c r="AF93" s="760"/>
      <c r="AG93" s="707" t="s">
        <v>611</v>
      </c>
      <c r="AH93" s="708"/>
      <c r="AI93" s="708"/>
      <c r="AJ93" s="708"/>
      <c r="AK93" s="708"/>
      <c r="AL93" s="708"/>
      <c r="AM93" s="708"/>
      <c r="AN93" s="708"/>
      <c r="AO93" s="708"/>
      <c r="AP93" s="708"/>
      <c r="AQ93" s="708"/>
      <c r="AR93" s="708"/>
      <c r="AS93" s="708"/>
      <c r="AT93" s="708"/>
      <c r="AU93" s="708"/>
      <c r="AV93" s="708"/>
      <c r="AW93" s="708"/>
      <c r="AX93" s="709"/>
    </row>
    <row r="94" spans="1:51" ht="67.150000000000006" customHeight="1" x14ac:dyDescent="0.15">
      <c r="A94" s="407"/>
      <c r="B94" s="408"/>
      <c r="C94" s="489" t="s">
        <v>36</v>
      </c>
      <c r="D94" s="490"/>
      <c r="E94" s="490"/>
      <c r="F94" s="490"/>
      <c r="G94" s="490"/>
      <c r="H94" s="490"/>
      <c r="I94" s="490"/>
      <c r="J94" s="490"/>
      <c r="K94" s="490"/>
      <c r="L94" s="490"/>
      <c r="M94" s="490"/>
      <c r="N94" s="490"/>
      <c r="O94" s="490"/>
      <c r="P94" s="490"/>
      <c r="Q94" s="490"/>
      <c r="R94" s="490"/>
      <c r="S94" s="490"/>
      <c r="T94" s="490"/>
      <c r="U94" s="490"/>
      <c r="V94" s="490"/>
      <c r="W94" s="490"/>
      <c r="X94" s="490"/>
      <c r="Y94" s="490"/>
      <c r="Z94" s="490"/>
      <c r="AA94" s="490"/>
      <c r="AB94" s="490"/>
      <c r="AC94" s="479"/>
      <c r="AD94" s="184" t="s">
        <v>587</v>
      </c>
      <c r="AE94" s="185"/>
      <c r="AF94" s="185"/>
      <c r="AG94" s="589" t="s">
        <v>612</v>
      </c>
      <c r="AH94" s="590"/>
      <c r="AI94" s="590"/>
      <c r="AJ94" s="590"/>
      <c r="AK94" s="590"/>
      <c r="AL94" s="590"/>
      <c r="AM94" s="590"/>
      <c r="AN94" s="590"/>
      <c r="AO94" s="590"/>
      <c r="AP94" s="590"/>
      <c r="AQ94" s="590"/>
      <c r="AR94" s="590"/>
      <c r="AS94" s="590"/>
      <c r="AT94" s="590"/>
      <c r="AU94" s="590"/>
      <c r="AV94" s="590"/>
      <c r="AW94" s="590"/>
      <c r="AX94" s="591"/>
    </row>
    <row r="95" spans="1:51" ht="40.9" customHeight="1" x14ac:dyDescent="0.15">
      <c r="A95" s="409"/>
      <c r="B95" s="410"/>
      <c r="C95" s="491" t="s">
        <v>137</v>
      </c>
      <c r="D95" s="492"/>
      <c r="E95" s="492"/>
      <c r="F95" s="492"/>
      <c r="G95" s="492"/>
      <c r="H95" s="492"/>
      <c r="I95" s="492"/>
      <c r="J95" s="492"/>
      <c r="K95" s="492"/>
      <c r="L95" s="492"/>
      <c r="M95" s="492"/>
      <c r="N95" s="492"/>
      <c r="O95" s="492"/>
      <c r="P95" s="492"/>
      <c r="Q95" s="492"/>
      <c r="R95" s="492"/>
      <c r="S95" s="492"/>
      <c r="T95" s="492"/>
      <c r="U95" s="492"/>
      <c r="V95" s="492"/>
      <c r="W95" s="492"/>
      <c r="X95" s="492"/>
      <c r="Y95" s="492"/>
      <c r="Z95" s="492"/>
      <c r="AA95" s="492"/>
      <c r="AB95" s="492"/>
      <c r="AC95" s="493"/>
      <c r="AD95" s="522" t="s">
        <v>587</v>
      </c>
      <c r="AE95" s="523"/>
      <c r="AF95" s="523"/>
      <c r="AG95" s="320" t="s">
        <v>613</v>
      </c>
      <c r="AH95" s="321"/>
      <c r="AI95" s="321"/>
      <c r="AJ95" s="321"/>
      <c r="AK95" s="321"/>
      <c r="AL95" s="321"/>
      <c r="AM95" s="321"/>
      <c r="AN95" s="321"/>
      <c r="AO95" s="321"/>
      <c r="AP95" s="321"/>
      <c r="AQ95" s="321"/>
      <c r="AR95" s="321"/>
      <c r="AS95" s="321"/>
      <c r="AT95" s="321"/>
      <c r="AU95" s="321"/>
      <c r="AV95" s="321"/>
      <c r="AW95" s="321"/>
      <c r="AX95" s="322"/>
    </row>
    <row r="96" spans="1:51" ht="27" customHeight="1" x14ac:dyDescent="0.15">
      <c r="A96" s="509" t="s">
        <v>38</v>
      </c>
      <c r="B96" s="642"/>
      <c r="C96" s="494" t="s">
        <v>40</v>
      </c>
      <c r="D96" s="495"/>
      <c r="E96" s="496"/>
      <c r="F96" s="496"/>
      <c r="G96" s="496"/>
      <c r="H96" s="496"/>
      <c r="I96" s="496"/>
      <c r="J96" s="496"/>
      <c r="K96" s="496"/>
      <c r="L96" s="496"/>
      <c r="M96" s="496"/>
      <c r="N96" s="496"/>
      <c r="O96" s="496"/>
      <c r="P96" s="496"/>
      <c r="Q96" s="496"/>
      <c r="R96" s="496"/>
      <c r="S96" s="496"/>
      <c r="T96" s="496"/>
      <c r="U96" s="496"/>
      <c r="V96" s="496"/>
      <c r="W96" s="496"/>
      <c r="X96" s="496"/>
      <c r="Y96" s="496"/>
      <c r="Z96" s="496"/>
      <c r="AA96" s="496"/>
      <c r="AB96" s="496"/>
      <c r="AC96" s="497"/>
      <c r="AD96" s="614" t="s">
        <v>587</v>
      </c>
      <c r="AE96" s="615"/>
      <c r="AF96" s="615"/>
      <c r="AG96" s="318" t="s">
        <v>668</v>
      </c>
      <c r="AH96" s="188"/>
      <c r="AI96" s="188"/>
      <c r="AJ96" s="188"/>
      <c r="AK96" s="188"/>
      <c r="AL96" s="188"/>
      <c r="AM96" s="188"/>
      <c r="AN96" s="188"/>
      <c r="AO96" s="188"/>
      <c r="AP96" s="188"/>
      <c r="AQ96" s="188"/>
      <c r="AR96" s="188"/>
      <c r="AS96" s="188"/>
      <c r="AT96" s="188"/>
      <c r="AU96" s="188"/>
      <c r="AV96" s="188"/>
      <c r="AW96" s="188"/>
      <c r="AX96" s="319"/>
    </row>
    <row r="97" spans="1:50" ht="35.25" customHeight="1" x14ac:dyDescent="0.15">
      <c r="A97" s="582"/>
      <c r="B97" s="643"/>
      <c r="C97" s="663"/>
      <c r="D97" s="664"/>
      <c r="E97" s="530" t="s">
        <v>263</v>
      </c>
      <c r="F97" s="531"/>
      <c r="G97" s="531"/>
      <c r="H97" s="531"/>
      <c r="I97" s="531"/>
      <c r="J97" s="531"/>
      <c r="K97" s="531"/>
      <c r="L97" s="531"/>
      <c r="M97" s="531"/>
      <c r="N97" s="531"/>
      <c r="O97" s="531"/>
      <c r="P97" s="531"/>
      <c r="Q97" s="531"/>
      <c r="R97" s="531"/>
      <c r="S97" s="531"/>
      <c r="T97" s="531"/>
      <c r="U97" s="531"/>
      <c r="V97" s="531"/>
      <c r="W97" s="531"/>
      <c r="X97" s="531"/>
      <c r="Y97" s="531"/>
      <c r="Z97" s="531"/>
      <c r="AA97" s="531"/>
      <c r="AB97" s="531"/>
      <c r="AC97" s="532"/>
      <c r="AD97" s="184" t="s">
        <v>614</v>
      </c>
      <c r="AE97" s="185"/>
      <c r="AF97" s="186"/>
      <c r="AG97" s="320"/>
      <c r="AH97" s="321"/>
      <c r="AI97" s="321"/>
      <c r="AJ97" s="321"/>
      <c r="AK97" s="321"/>
      <c r="AL97" s="321"/>
      <c r="AM97" s="321"/>
      <c r="AN97" s="321"/>
      <c r="AO97" s="321"/>
      <c r="AP97" s="321"/>
      <c r="AQ97" s="321"/>
      <c r="AR97" s="321"/>
      <c r="AS97" s="321"/>
      <c r="AT97" s="321"/>
      <c r="AU97" s="321"/>
      <c r="AV97" s="321"/>
      <c r="AW97" s="321"/>
      <c r="AX97" s="322"/>
    </row>
    <row r="98" spans="1:50" ht="26.25" customHeight="1" x14ac:dyDescent="0.15">
      <c r="A98" s="582"/>
      <c r="B98" s="643"/>
      <c r="C98" s="665"/>
      <c r="D98" s="666"/>
      <c r="E98" s="533" t="s">
        <v>219</v>
      </c>
      <c r="F98" s="534"/>
      <c r="G98" s="534"/>
      <c r="H98" s="534"/>
      <c r="I98" s="534"/>
      <c r="J98" s="534"/>
      <c r="K98" s="534"/>
      <c r="L98" s="534"/>
      <c r="M98" s="534"/>
      <c r="N98" s="534"/>
      <c r="O98" s="534"/>
      <c r="P98" s="534"/>
      <c r="Q98" s="534"/>
      <c r="R98" s="534"/>
      <c r="S98" s="534"/>
      <c r="T98" s="534"/>
      <c r="U98" s="534"/>
      <c r="V98" s="534"/>
      <c r="W98" s="534"/>
      <c r="X98" s="534"/>
      <c r="Y98" s="534"/>
      <c r="Z98" s="534"/>
      <c r="AA98" s="534"/>
      <c r="AB98" s="534"/>
      <c r="AC98" s="535"/>
      <c r="AD98" s="545" t="s">
        <v>614</v>
      </c>
      <c r="AE98" s="546"/>
      <c r="AF98" s="546"/>
      <c r="AG98" s="484"/>
      <c r="AH98" s="485"/>
      <c r="AI98" s="485"/>
      <c r="AJ98" s="485"/>
      <c r="AK98" s="485"/>
      <c r="AL98" s="485"/>
      <c r="AM98" s="485"/>
      <c r="AN98" s="485"/>
      <c r="AO98" s="485"/>
      <c r="AP98" s="485"/>
      <c r="AQ98" s="485"/>
      <c r="AR98" s="485"/>
      <c r="AS98" s="485"/>
      <c r="AT98" s="485"/>
      <c r="AU98" s="485"/>
      <c r="AV98" s="485"/>
      <c r="AW98" s="485"/>
      <c r="AX98" s="486"/>
    </row>
    <row r="99" spans="1:50" ht="26.25" customHeight="1" x14ac:dyDescent="0.15">
      <c r="A99" s="582"/>
      <c r="B99" s="583"/>
      <c r="C99" s="487" t="s">
        <v>41</v>
      </c>
      <c r="D99" s="488"/>
      <c r="E99" s="488"/>
      <c r="F99" s="488"/>
      <c r="G99" s="488"/>
      <c r="H99" s="488"/>
      <c r="I99" s="488"/>
      <c r="J99" s="488"/>
      <c r="K99" s="488"/>
      <c r="L99" s="488"/>
      <c r="M99" s="488"/>
      <c r="N99" s="488"/>
      <c r="O99" s="488"/>
      <c r="P99" s="488"/>
      <c r="Q99" s="488"/>
      <c r="R99" s="488"/>
      <c r="S99" s="488"/>
      <c r="T99" s="488"/>
      <c r="U99" s="488"/>
      <c r="V99" s="488"/>
      <c r="W99" s="488"/>
      <c r="X99" s="488"/>
      <c r="Y99" s="488"/>
      <c r="Z99" s="488"/>
      <c r="AA99" s="488"/>
      <c r="AB99" s="488"/>
      <c r="AC99" s="488"/>
      <c r="AD99" s="474" t="s">
        <v>615</v>
      </c>
      <c r="AE99" s="475"/>
      <c r="AF99" s="475"/>
      <c r="AG99" s="402" t="s">
        <v>284</v>
      </c>
      <c r="AH99" s="403"/>
      <c r="AI99" s="403"/>
      <c r="AJ99" s="403"/>
      <c r="AK99" s="403"/>
      <c r="AL99" s="403"/>
      <c r="AM99" s="403"/>
      <c r="AN99" s="403"/>
      <c r="AO99" s="403"/>
      <c r="AP99" s="403"/>
      <c r="AQ99" s="403"/>
      <c r="AR99" s="403"/>
      <c r="AS99" s="403"/>
      <c r="AT99" s="403"/>
      <c r="AU99" s="403"/>
      <c r="AV99" s="403"/>
      <c r="AW99" s="403"/>
      <c r="AX99" s="404"/>
    </row>
    <row r="100" spans="1:50" ht="49.9" customHeight="1" x14ac:dyDescent="0.15">
      <c r="A100" s="582"/>
      <c r="B100" s="583"/>
      <c r="C100" s="478" t="s">
        <v>138</v>
      </c>
      <c r="D100" s="479"/>
      <c r="E100" s="479"/>
      <c r="F100" s="479"/>
      <c r="G100" s="479"/>
      <c r="H100" s="479"/>
      <c r="I100" s="479"/>
      <c r="J100" s="479"/>
      <c r="K100" s="479"/>
      <c r="L100" s="479"/>
      <c r="M100" s="479"/>
      <c r="N100" s="479"/>
      <c r="O100" s="479"/>
      <c r="P100" s="479"/>
      <c r="Q100" s="479"/>
      <c r="R100" s="479"/>
      <c r="S100" s="479"/>
      <c r="T100" s="479"/>
      <c r="U100" s="479"/>
      <c r="V100" s="479"/>
      <c r="W100" s="479"/>
      <c r="X100" s="479"/>
      <c r="Y100" s="479"/>
      <c r="Z100" s="479"/>
      <c r="AA100" s="479"/>
      <c r="AB100" s="479"/>
      <c r="AC100" s="479"/>
      <c r="AD100" s="184" t="s">
        <v>587</v>
      </c>
      <c r="AE100" s="185"/>
      <c r="AF100" s="185"/>
      <c r="AG100" s="589" t="s">
        <v>616</v>
      </c>
      <c r="AH100" s="590"/>
      <c r="AI100" s="590"/>
      <c r="AJ100" s="590"/>
      <c r="AK100" s="590"/>
      <c r="AL100" s="590"/>
      <c r="AM100" s="590"/>
      <c r="AN100" s="590"/>
      <c r="AO100" s="590"/>
      <c r="AP100" s="590"/>
      <c r="AQ100" s="590"/>
      <c r="AR100" s="590"/>
      <c r="AS100" s="590"/>
      <c r="AT100" s="590"/>
      <c r="AU100" s="590"/>
      <c r="AV100" s="590"/>
      <c r="AW100" s="590"/>
      <c r="AX100" s="591"/>
    </row>
    <row r="101" spans="1:50" ht="26.25" customHeight="1" x14ac:dyDescent="0.15">
      <c r="A101" s="582"/>
      <c r="B101" s="583"/>
      <c r="C101" s="478" t="s">
        <v>37</v>
      </c>
      <c r="D101" s="479"/>
      <c r="E101" s="479"/>
      <c r="F101" s="479"/>
      <c r="G101" s="479"/>
      <c r="H101" s="479"/>
      <c r="I101" s="479"/>
      <c r="J101" s="479"/>
      <c r="K101" s="479"/>
      <c r="L101" s="479"/>
      <c r="M101" s="479"/>
      <c r="N101" s="479"/>
      <c r="O101" s="479"/>
      <c r="P101" s="479"/>
      <c r="Q101" s="479"/>
      <c r="R101" s="479"/>
      <c r="S101" s="479"/>
      <c r="T101" s="479"/>
      <c r="U101" s="479"/>
      <c r="V101" s="479"/>
      <c r="W101" s="479"/>
      <c r="X101" s="479"/>
      <c r="Y101" s="479"/>
      <c r="Z101" s="479"/>
      <c r="AA101" s="479"/>
      <c r="AB101" s="479"/>
      <c r="AC101" s="479"/>
      <c r="AD101" s="184" t="s">
        <v>615</v>
      </c>
      <c r="AE101" s="185"/>
      <c r="AF101" s="185"/>
      <c r="AG101" s="589" t="s">
        <v>589</v>
      </c>
      <c r="AH101" s="590"/>
      <c r="AI101" s="590"/>
      <c r="AJ101" s="590"/>
      <c r="AK101" s="590"/>
      <c r="AL101" s="590"/>
      <c r="AM101" s="590"/>
      <c r="AN101" s="590"/>
      <c r="AO101" s="590"/>
      <c r="AP101" s="590"/>
      <c r="AQ101" s="590"/>
      <c r="AR101" s="590"/>
      <c r="AS101" s="590"/>
      <c r="AT101" s="590"/>
      <c r="AU101" s="590"/>
      <c r="AV101" s="590"/>
      <c r="AW101" s="590"/>
      <c r="AX101" s="591"/>
    </row>
    <row r="102" spans="1:50" ht="26.25" customHeight="1" x14ac:dyDescent="0.15">
      <c r="A102" s="582"/>
      <c r="B102" s="583"/>
      <c r="C102" s="478" t="s">
        <v>42</v>
      </c>
      <c r="D102" s="479"/>
      <c r="E102" s="479"/>
      <c r="F102" s="479"/>
      <c r="G102" s="479"/>
      <c r="H102" s="479"/>
      <c r="I102" s="479"/>
      <c r="J102" s="479"/>
      <c r="K102" s="479"/>
      <c r="L102" s="479"/>
      <c r="M102" s="479"/>
      <c r="N102" s="479"/>
      <c r="O102" s="479"/>
      <c r="P102" s="479"/>
      <c r="Q102" s="479"/>
      <c r="R102" s="479"/>
      <c r="S102" s="479"/>
      <c r="T102" s="479"/>
      <c r="U102" s="479"/>
      <c r="V102" s="479"/>
      <c r="W102" s="479"/>
      <c r="X102" s="479"/>
      <c r="Y102" s="479"/>
      <c r="Z102" s="479"/>
      <c r="AA102" s="479"/>
      <c r="AB102" s="479"/>
      <c r="AC102" s="480"/>
      <c r="AD102" s="184" t="s">
        <v>587</v>
      </c>
      <c r="AE102" s="185"/>
      <c r="AF102" s="185"/>
      <c r="AG102" s="484" t="s">
        <v>617</v>
      </c>
      <c r="AH102" s="485"/>
      <c r="AI102" s="485"/>
      <c r="AJ102" s="485"/>
      <c r="AK102" s="485"/>
      <c r="AL102" s="485"/>
      <c r="AM102" s="485"/>
      <c r="AN102" s="485"/>
      <c r="AO102" s="485"/>
      <c r="AP102" s="485"/>
      <c r="AQ102" s="485"/>
      <c r="AR102" s="485"/>
      <c r="AS102" s="485"/>
      <c r="AT102" s="485"/>
      <c r="AU102" s="485"/>
      <c r="AV102" s="485"/>
      <c r="AW102" s="485"/>
      <c r="AX102" s="486"/>
    </row>
    <row r="103" spans="1:50" ht="26.25" customHeight="1" x14ac:dyDescent="0.15">
      <c r="A103" s="582"/>
      <c r="B103" s="583"/>
      <c r="C103" s="478" t="s">
        <v>238</v>
      </c>
      <c r="D103" s="479"/>
      <c r="E103" s="479"/>
      <c r="F103" s="479"/>
      <c r="G103" s="479"/>
      <c r="H103" s="479"/>
      <c r="I103" s="479"/>
      <c r="J103" s="479"/>
      <c r="K103" s="479"/>
      <c r="L103" s="479"/>
      <c r="M103" s="479"/>
      <c r="N103" s="479"/>
      <c r="O103" s="479"/>
      <c r="P103" s="479"/>
      <c r="Q103" s="479"/>
      <c r="R103" s="479"/>
      <c r="S103" s="479"/>
      <c r="T103" s="479"/>
      <c r="U103" s="479"/>
      <c r="V103" s="479"/>
      <c r="W103" s="479"/>
      <c r="X103" s="479"/>
      <c r="Y103" s="479"/>
      <c r="Z103" s="479"/>
      <c r="AA103" s="479"/>
      <c r="AB103" s="479"/>
      <c r="AC103" s="480"/>
      <c r="AD103" s="522" t="s">
        <v>615</v>
      </c>
      <c r="AE103" s="523"/>
      <c r="AF103" s="523"/>
      <c r="AG103" s="484" t="s">
        <v>589</v>
      </c>
      <c r="AH103" s="485"/>
      <c r="AI103" s="485"/>
      <c r="AJ103" s="485"/>
      <c r="AK103" s="485"/>
      <c r="AL103" s="485"/>
      <c r="AM103" s="485"/>
      <c r="AN103" s="485"/>
      <c r="AO103" s="485"/>
      <c r="AP103" s="485"/>
      <c r="AQ103" s="485"/>
      <c r="AR103" s="485"/>
      <c r="AS103" s="485"/>
      <c r="AT103" s="485"/>
      <c r="AU103" s="485"/>
      <c r="AV103" s="485"/>
      <c r="AW103" s="485"/>
      <c r="AX103" s="486"/>
    </row>
    <row r="104" spans="1:50" ht="26.25" customHeight="1" x14ac:dyDescent="0.15">
      <c r="A104" s="582"/>
      <c r="B104" s="583"/>
      <c r="C104" s="181" t="s">
        <v>239</v>
      </c>
      <c r="D104" s="182"/>
      <c r="E104" s="182"/>
      <c r="F104" s="182"/>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3"/>
      <c r="AD104" s="184" t="s">
        <v>615</v>
      </c>
      <c r="AE104" s="185"/>
      <c r="AF104" s="186"/>
      <c r="AG104" s="484" t="s">
        <v>589</v>
      </c>
      <c r="AH104" s="485"/>
      <c r="AI104" s="485"/>
      <c r="AJ104" s="485"/>
      <c r="AK104" s="485"/>
      <c r="AL104" s="485"/>
      <c r="AM104" s="485"/>
      <c r="AN104" s="485"/>
      <c r="AO104" s="485"/>
      <c r="AP104" s="485"/>
      <c r="AQ104" s="485"/>
      <c r="AR104" s="485"/>
      <c r="AS104" s="485"/>
      <c r="AT104" s="485"/>
      <c r="AU104" s="485"/>
      <c r="AV104" s="485"/>
      <c r="AW104" s="485"/>
      <c r="AX104" s="486"/>
    </row>
    <row r="105" spans="1:50" ht="26.25" customHeight="1" x14ac:dyDescent="0.15">
      <c r="A105" s="584"/>
      <c r="B105" s="585"/>
      <c r="C105" s="644" t="s">
        <v>224</v>
      </c>
      <c r="D105" s="645"/>
      <c r="E105" s="645"/>
      <c r="F105" s="645"/>
      <c r="G105" s="645"/>
      <c r="H105" s="645"/>
      <c r="I105" s="645"/>
      <c r="J105" s="645"/>
      <c r="K105" s="645"/>
      <c r="L105" s="645"/>
      <c r="M105" s="645"/>
      <c r="N105" s="645"/>
      <c r="O105" s="645"/>
      <c r="P105" s="645"/>
      <c r="Q105" s="645"/>
      <c r="R105" s="645"/>
      <c r="S105" s="645"/>
      <c r="T105" s="645"/>
      <c r="U105" s="645"/>
      <c r="V105" s="645"/>
      <c r="W105" s="645"/>
      <c r="X105" s="645"/>
      <c r="Y105" s="645"/>
      <c r="Z105" s="645"/>
      <c r="AA105" s="645"/>
      <c r="AB105" s="645"/>
      <c r="AC105" s="646"/>
      <c r="AD105" s="481" t="s">
        <v>615</v>
      </c>
      <c r="AE105" s="482"/>
      <c r="AF105" s="483"/>
      <c r="AG105" s="536" t="s">
        <v>618</v>
      </c>
      <c r="AH105" s="537"/>
      <c r="AI105" s="537"/>
      <c r="AJ105" s="537"/>
      <c r="AK105" s="537"/>
      <c r="AL105" s="537"/>
      <c r="AM105" s="537"/>
      <c r="AN105" s="537"/>
      <c r="AO105" s="537"/>
      <c r="AP105" s="537"/>
      <c r="AQ105" s="537"/>
      <c r="AR105" s="537"/>
      <c r="AS105" s="537"/>
      <c r="AT105" s="537"/>
      <c r="AU105" s="537"/>
      <c r="AV105" s="537"/>
      <c r="AW105" s="537"/>
      <c r="AX105" s="538"/>
    </row>
    <row r="106" spans="1:50" ht="67.900000000000006" customHeight="1" x14ac:dyDescent="0.15">
      <c r="A106" s="509" t="s">
        <v>39</v>
      </c>
      <c r="B106" s="581"/>
      <c r="C106" s="586" t="s">
        <v>225</v>
      </c>
      <c r="D106" s="587"/>
      <c r="E106" s="587"/>
      <c r="F106" s="587"/>
      <c r="G106" s="587"/>
      <c r="H106" s="587"/>
      <c r="I106" s="587"/>
      <c r="J106" s="587"/>
      <c r="K106" s="587"/>
      <c r="L106" s="587"/>
      <c r="M106" s="587"/>
      <c r="N106" s="587"/>
      <c r="O106" s="587"/>
      <c r="P106" s="587"/>
      <c r="Q106" s="587"/>
      <c r="R106" s="587"/>
      <c r="S106" s="587"/>
      <c r="T106" s="587"/>
      <c r="U106" s="587"/>
      <c r="V106" s="587"/>
      <c r="W106" s="587"/>
      <c r="X106" s="587"/>
      <c r="Y106" s="587"/>
      <c r="Z106" s="587"/>
      <c r="AA106" s="587"/>
      <c r="AB106" s="587"/>
      <c r="AC106" s="588"/>
      <c r="AD106" s="474" t="s">
        <v>694</v>
      </c>
      <c r="AE106" s="475"/>
      <c r="AF106" s="476"/>
      <c r="AG106" s="402" t="s">
        <v>695</v>
      </c>
      <c r="AH106" s="403"/>
      <c r="AI106" s="403"/>
      <c r="AJ106" s="403"/>
      <c r="AK106" s="403"/>
      <c r="AL106" s="403"/>
      <c r="AM106" s="403"/>
      <c r="AN106" s="403"/>
      <c r="AO106" s="403"/>
      <c r="AP106" s="403"/>
      <c r="AQ106" s="403"/>
      <c r="AR106" s="403"/>
      <c r="AS106" s="403"/>
      <c r="AT106" s="403"/>
      <c r="AU106" s="403"/>
      <c r="AV106" s="403"/>
      <c r="AW106" s="403"/>
      <c r="AX106" s="404"/>
    </row>
    <row r="107" spans="1:50" ht="35.25" customHeight="1" x14ac:dyDescent="0.15">
      <c r="A107" s="582"/>
      <c r="B107" s="583"/>
      <c r="C107" s="654" t="s">
        <v>44</v>
      </c>
      <c r="D107" s="655"/>
      <c r="E107" s="655"/>
      <c r="F107" s="655"/>
      <c r="G107" s="655"/>
      <c r="H107" s="655"/>
      <c r="I107" s="655"/>
      <c r="J107" s="655"/>
      <c r="K107" s="655"/>
      <c r="L107" s="655"/>
      <c r="M107" s="655"/>
      <c r="N107" s="655"/>
      <c r="O107" s="655"/>
      <c r="P107" s="655"/>
      <c r="Q107" s="655"/>
      <c r="R107" s="655"/>
      <c r="S107" s="655"/>
      <c r="T107" s="655"/>
      <c r="U107" s="655"/>
      <c r="V107" s="655"/>
      <c r="W107" s="655"/>
      <c r="X107" s="655"/>
      <c r="Y107" s="655"/>
      <c r="Z107" s="655"/>
      <c r="AA107" s="655"/>
      <c r="AB107" s="655"/>
      <c r="AC107" s="656"/>
      <c r="AD107" s="632" t="s">
        <v>615</v>
      </c>
      <c r="AE107" s="633"/>
      <c r="AF107" s="633"/>
      <c r="AG107" s="589" t="s">
        <v>589</v>
      </c>
      <c r="AH107" s="590"/>
      <c r="AI107" s="590"/>
      <c r="AJ107" s="590"/>
      <c r="AK107" s="590"/>
      <c r="AL107" s="590"/>
      <c r="AM107" s="590"/>
      <c r="AN107" s="590"/>
      <c r="AO107" s="590"/>
      <c r="AP107" s="590"/>
      <c r="AQ107" s="590"/>
      <c r="AR107" s="590"/>
      <c r="AS107" s="590"/>
      <c r="AT107" s="590"/>
      <c r="AU107" s="590"/>
      <c r="AV107" s="590"/>
      <c r="AW107" s="590"/>
      <c r="AX107" s="591"/>
    </row>
    <row r="108" spans="1:50" ht="27" customHeight="1" x14ac:dyDescent="0.15">
      <c r="A108" s="582"/>
      <c r="B108" s="583"/>
      <c r="C108" s="478" t="s">
        <v>181</v>
      </c>
      <c r="D108" s="479"/>
      <c r="E108" s="479"/>
      <c r="F108" s="479"/>
      <c r="G108" s="479"/>
      <c r="H108" s="479"/>
      <c r="I108" s="479"/>
      <c r="J108" s="479"/>
      <c r="K108" s="479"/>
      <c r="L108" s="479"/>
      <c r="M108" s="479"/>
      <c r="N108" s="479"/>
      <c r="O108" s="479"/>
      <c r="P108" s="479"/>
      <c r="Q108" s="479"/>
      <c r="R108" s="479"/>
      <c r="S108" s="479"/>
      <c r="T108" s="479"/>
      <c r="U108" s="479"/>
      <c r="V108" s="479"/>
      <c r="W108" s="479"/>
      <c r="X108" s="479"/>
      <c r="Y108" s="479"/>
      <c r="Z108" s="479"/>
      <c r="AA108" s="479"/>
      <c r="AB108" s="479"/>
      <c r="AC108" s="479"/>
      <c r="AD108" s="184" t="s">
        <v>587</v>
      </c>
      <c r="AE108" s="185"/>
      <c r="AF108" s="185"/>
      <c r="AG108" s="589" t="s">
        <v>619</v>
      </c>
      <c r="AH108" s="590"/>
      <c r="AI108" s="590"/>
      <c r="AJ108" s="590"/>
      <c r="AK108" s="590"/>
      <c r="AL108" s="590"/>
      <c r="AM108" s="590"/>
      <c r="AN108" s="590"/>
      <c r="AO108" s="590"/>
      <c r="AP108" s="590"/>
      <c r="AQ108" s="590"/>
      <c r="AR108" s="590"/>
      <c r="AS108" s="590"/>
      <c r="AT108" s="590"/>
      <c r="AU108" s="590"/>
      <c r="AV108" s="590"/>
      <c r="AW108" s="590"/>
      <c r="AX108" s="591"/>
    </row>
    <row r="109" spans="1:50" ht="27" customHeight="1" x14ac:dyDescent="0.15">
      <c r="A109" s="584"/>
      <c r="B109" s="585"/>
      <c r="C109" s="478" t="s">
        <v>43</v>
      </c>
      <c r="D109" s="479"/>
      <c r="E109" s="479"/>
      <c r="F109" s="479"/>
      <c r="G109" s="479"/>
      <c r="H109" s="479"/>
      <c r="I109" s="479"/>
      <c r="J109" s="479"/>
      <c r="K109" s="479"/>
      <c r="L109" s="479"/>
      <c r="M109" s="479"/>
      <c r="N109" s="479"/>
      <c r="O109" s="479"/>
      <c r="P109" s="479"/>
      <c r="Q109" s="479"/>
      <c r="R109" s="479"/>
      <c r="S109" s="479"/>
      <c r="T109" s="479"/>
      <c r="U109" s="479"/>
      <c r="V109" s="479"/>
      <c r="W109" s="479"/>
      <c r="X109" s="479"/>
      <c r="Y109" s="479"/>
      <c r="Z109" s="479"/>
      <c r="AA109" s="479"/>
      <c r="AB109" s="479"/>
      <c r="AC109" s="479"/>
      <c r="AD109" s="184" t="s">
        <v>587</v>
      </c>
      <c r="AE109" s="185"/>
      <c r="AF109" s="185"/>
      <c r="AG109" s="574" t="s">
        <v>674</v>
      </c>
      <c r="AH109" s="191"/>
      <c r="AI109" s="191"/>
      <c r="AJ109" s="191"/>
      <c r="AK109" s="191"/>
      <c r="AL109" s="191"/>
      <c r="AM109" s="191"/>
      <c r="AN109" s="191"/>
      <c r="AO109" s="191"/>
      <c r="AP109" s="191"/>
      <c r="AQ109" s="191"/>
      <c r="AR109" s="191"/>
      <c r="AS109" s="191"/>
      <c r="AT109" s="191"/>
      <c r="AU109" s="191"/>
      <c r="AV109" s="191"/>
      <c r="AW109" s="191"/>
      <c r="AX109" s="650"/>
    </row>
    <row r="110" spans="1:50" ht="41.25" customHeight="1" x14ac:dyDescent="0.15">
      <c r="A110" s="516" t="s">
        <v>57</v>
      </c>
      <c r="B110" s="517"/>
      <c r="C110" s="657" t="s">
        <v>139</v>
      </c>
      <c r="D110" s="658"/>
      <c r="E110" s="658"/>
      <c r="F110" s="658"/>
      <c r="G110" s="658"/>
      <c r="H110" s="658"/>
      <c r="I110" s="658"/>
      <c r="J110" s="658"/>
      <c r="K110" s="658"/>
      <c r="L110" s="658"/>
      <c r="M110" s="658"/>
      <c r="N110" s="658"/>
      <c r="O110" s="658"/>
      <c r="P110" s="658"/>
      <c r="Q110" s="658"/>
      <c r="R110" s="658"/>
      <c r="S110" s="658"/>
      <c r="T110" s="658"/>
      <c r="U110" s="658"/>
      <c r="V110" s="658"/>
      <c r="W110" s="658"/>
      <c r="X110" s="658"/>
      <c r="Y110" s="658"/>
      <c r="Z110" s="658"/>
      <c r="AA110" s="658"/>
      <c r="AB110" s="658"/>
      <c r="AC110" s="496"/>
      <c r="AD110" s="474" t="s">
        <v>615</v>
      </c>
      <c r="AE110" s="475"/>
      <c r="AF110" s="475"/>
      <c r="AG110" s="318" t="s">
        <v>600</v>
      </c>
      <c r="AH110" s="188"/>
      <c r="AI110" s="188"/>
      <c r="AJ110" s="188"/>
      <c r="AK110" s="188"/>
      <c r="AL110" s="188"/>
      <c r="AM110" s="188"/>
      <c r="AN110" s="188"/>
      <c r="AO110" s="188"/>
      <c r="AP110" s="188"/>
      <c r="AQ110" s="188"/>
      <c r="AR110" s="188"/>
      <c r="AS110" s="188"/>
      <c r="AT110" s="188"/>
      <c r="AU110" s="188"/>
      <c r="AV110" s="188"/>
      <c r="AW110" s="188"/>
      <c r="AX110" s="319"/>
    </row>
    <row r="111" spans="1:50" ht="19.7" customHeight="1" x14ac:dyDescent="0.15">
      <c r="A111" s="518"/>
      <c r="B111" s="519"/>
      <c r="C111" s="745" t="s">
        <v>234</v>
      </c>
      <c r="D111" s="743"/>
      <c r="E111" s="743"/>
      <c r="F111" s="746"/>
      <c r="G111" s="742" t="s">
        <v>235</v>
      </c>
      <c r="H111" s="743"/>
      <c r="I111" s="743"/>
      <c r="J111" s="743"/>
      <c r="K111" s="743"/>
      <c r="L111" s="743"/>
      <c r="M111" s="743"/>
      <c r="N111" s="742" t="s">
        <v>236</v>
      </c>
      <c r="O111" s="743"/>
      <c r="P111" s="743"/>
      <c r="Q111" s="743"/>
      <c r="R111" s="743"/>
      <c r="S111" s="743"/>
      <c r="T111" s="743"/>
      <c r="U111" s="743"/>
      <c r="V111" s="743"/>
      <c r="W111" s="743"/>
      <c r="X111" s="743"/>
      <c r="Y111" s="743"/>
      <c r="Z111" s="743"/>
      <c r="AA111" s="743"/>
      <c r="AB111" s="743"/>
      <c r="AC111" s="743"/>
      <c r="AD111" s="743"/>
      <c r="AE111" s="743"/>
      <c r="AF111" s="744"/>
      <c r="AG111" s="320"/>
      <c r="AH111" s="321"/>
      <c r="AI111" s="321"/>
      <c r="AJ111" s="321"/>
      <c r="AK111" s="321"/>
      <c r="AL111" s="321"/>
      <c r="AM111" s="321"/>
      <c r="AN111" s="321"/>
      <c r="AO111" s="321"/>
      <c r="AP111" s="321"/>
      <c r="AQ111" s="321"/>
      <c r="AR111" s="321"/>
      <c r="AS111" s="321"/>
      <c r="AT111" s="321"/>
      <c r="AU111" s="321"/>
      <c r="AV111" s="321"/>
      <c r="AW111" s="321"/>
      <c r="AX111" s="322"/>
    </row>
    <row r="112" spans="1:50" ht="24.75" customHeight="1" x14ac:dyDescent="0.15">
      <c r="A112" s="518"/>
      <c r="B112" s="519"/>
      <c r="C112" s="732"/>
      <c r="D112" s="733"/>
      <c r="E112" s="733"/>
      <c r="F112" s="734"/>
      <c r="G112" s="747"/>
      <c r="H112" s="748"/>
      <c r="I112" s="58" t="str">
        <f>IF(OR(G112="　", G112=""), "", "-")</f>
        <v/>
      </c>
      <c r="J112" s="731"/>
      <c r="K112" s="731"/>
      <c r="L112" s="58" t="str">
        <f>IF(M112="","","-")</f>
        <v/>
      </c>
      <c r="M112" s="59"/>
      <c r="N112" s="728"/>
      <c r="O112" s="729"/>
      <c r="P112" s="729"/>
      <c r="Q112" s="729"/>
      <c r="R112" s="729"/>
      <c r="S112" s="729"/>
      <c r="T112" s="729"/>
      <c r="U112" s="729"/>
      <c r="V112" s="729"/>
      <c r="W112" s="729"/>
      <c r="X112" s="729"/>
      <c r="Y112" s="729"/>
      <c r="Z112" s="729"/>
      <c r="AA112" s="729"/>
      <c r="AB112" s="729"/>
      <c r="AC112" s="729"/>
      <c r="AD112" s="729"/>
      <c r="AE112" s="729"/>
      <c r="AF112" s="730"/>
      <c r="AG112" s="320"/>
      <c r="AH112" s="321"/>
      <c r="AI112" s="321"/>
      <c r="AJ112" s="321"/>
      <c r="AK112" s="321"/>
      <c r="AL112" s="321"/>
      <c r="AM112" s="321"/>
      <c r="AN112" s="321"/>
      <c r="AO112" s="321"/>
      <c r="AP112" s="321"/>
      <c r="AQ112" s="321"/>
      <c r="AR112" s="321"/>
      <c r="AS112" s="321"/>
      <c r="AT112" s="321"/>
      <c r="AU112" s="321"/>
      <c r="AV112" s="321"/>
      <c r="AW112" s="321"/>
      <c r="AX112" s="322"/>
    </row>
    <row r="113" spans="1:52" ht="24.75" customHeight="1" x14ac:dyDescent="0.15">
      <c r="A113" s="518"/>
      <c r="B113" s="519"/>
      <c r="C113" s="732"/>
      <c r="D113" s="733"/>
      <c r="E113" s="733"/>
      <c r="F113" s="734"/>
      <c r="G113" s="747"/>
      <c r="H113" s="748"/>
      <c r="I113" s="58" t="str">
        <f t="shared" ref="I113:I116" si="8">IF(OR(G113="　", G113=""), "", "-")</f>
        <v/>
      </c>
      <c r="J113" s="731"/>
      <c r="K113" s="731"/>
      <c r="L113" s="58" t="str">
        <f t="shared" ref="L113:L116" si="9">IF(M113="","","-")</f>
        <v/>
      </c>
      <c r="M113" s="59"/>
      <c r="N113" s="728"/>
      <c r="O113" s="729"/>
      <c r="P113" s="729"/>
      <c r="Q113" s="729"/>
      <c r="R113" s="729"/>
      <c r="S113" s="729"/>
      <c r="T113" s="729"/>
      <c r="U113" s="729"/>
      <c r="V113" s="729"/>
      <c r="W113" s="729"/>
      <c r="X113" s="729"/>
      <c r="Y113" s="729"/>
      <c r="Z113" s="729"/>
      <c r="AA113" s="729"/>
      <c r="AB113" s="729"/>
      <c r="AC113" s="729"/>
      <c r="AD113" s="729"/>
      <c r="AE113" s="729"/>
      <c r="AF113" s="730"/>
      <c r="AG113" s="320"/>
      <c r="AH113" s="321"/>
      <c r="AI113" s="321"/>
      <c r="AJ113" s="321"/>
      <c r="AK113" s="321"/>
      <c r="AL113" s="321"/>
      <c r="AM113" s="321"/>
      <c r="AN113" s="321"/>
      <c r="AO113" s="321"/>
      <c r="AP113" s="321"/>
      <c r="AQ113" s="321"/>
      <c r="AR113" s="321"/>
      <c r="AS113" s="321"/>
      <c r="AT113" s="321"/>
      <c r="AU113" s="321"/>
      <c r="AV113" s="321"/>
      <c r="AW113" s="321"/>
      <c r="AX113" s="322"/>
    </row>
    <row r="114" spans="1:52" ht="24.75" customHeight="1" x14ac:dyDescent="0.15">
      <c r="A114" s="518"/>
      <c r="B114" s="519"/>
      <c r="C114" s="732"/>
      <c r="D114" s="733"/>
      <c r="E114" s="733"/>
      <c r="F114" s="734"/>
      <c r="G114" s="747"/>
      <c r="H114" s="748"/>
      <c r="I114" s="58" t="str">
        <f t="shared" si="8"/>
        <v/>
      </c>
      <c r="J114" s="731"/>
      <c r="K114" s="731"/>
      <c r="L114" s="58" t="str">
        <f t="shared" si="9"/>
        <v/>
      </c>
      <c r="M114" s="59"/>
      <c r="N114" s="728"/>
      <c r="O114" s="729"/>
      <c r="P114" s="729"/>
      <c r="Q114" s="729"/>
      <c r="R114" s="729"/>
      <c r="S114" s="729"/>
      <c r="T114" s="729"/>
      <c r="U114" s="729"/>
      <c r="V114" s="729"/>
      <c r="W114" s="729"/>
      <c r="X114" s="729"/>
      <c r="Y114" s="729"/>
      <c r="Z114" s="729"/>
      <c r="AA114" s="729"/>
      <c r="AB114" s="729"/>
      <c r="AC114" s="729"/>
      <c r="AD114" s="729"/>
      <c r="AE114" s="729"/>
      <c r="AF114" s="730"/>
      <c r="AG114" s="320"/>
      <c r="AH114" s="321"/>
      <c r="AI114" s="321"/>
      <c r="AJ114" s="321"/>
      <c r="AK114" s="321"/>
      <c r="AL114" s="321"/>
      <c r="AM114" s="321"/>
      <c r="AN114" s="321"/>
      <c r="AO114" s="321"/>
      <c r="AP114" s="321"/>
      <c r="AQ114" s="321"/>
      <c r="AR114" s="321"/>
      <c r="AS114" s="321"/>
      <c r="AT114" s="321"/>
      <c r="AU114" s="321"/>
      <c r="AV114" s="321"/>
      <c r="AW114" s="321"/>
      <c r="AX114" s="322"/>
    </row>
    <row r="115" spans="1:52" ht="24.75" customHeight="1" x14ac:dyDescent="0.15">
      <c r="A115" s="518"/>
      <c r="B115" s="519"/>
      <c r="C115" s="732"/>
      <c r="D115" s="733"/>
      <c r="E115" s="733"/>
      <c r="F115" s="734"/>
      <c r="G115" s="747"/>
      <c r="H115" s="748"/>
      <c r="I115" s="58" t="str">
        <f t="shared" si="8"/>
        <v/>
      </c>
      <c r="J115" s="731"/>
      <c r="K115" s="731"/>
      <c r="L115" s="58" t="str">
        <f t="shared" si="9"/>
        <v/>
      </c>
      <c r="M115" s="59"/>
      <c r="N115" s="728"/>
      <c r="O115" s="729"/>
      <c r="P115" s="729"/>
      <c r="Q115" s="729"/>
      <c r="R115" s="729"/>
      <c r="S115" s="729"/>
      <c r="T115" s="729"/>
      <c r="U115" s="729"/>
      <c r="V115" s="729"/>
      <c r="W115" s="729"/>
      <c r="X115" s="729"/>
      <c r="Y115" s="729"/>
      <c r="Z115" s="729"/>
      <c r="AA115" s="729"/>
      <c r="AB115" s="729"/>
      <c r="AC115" s="729"/>
      <c r="AD115" s="729"/>
      <c r="AE115" s="729"/>
      <c r="AF115" s="730"/>
      <c r="AG115" s="320"/>
      <c r="AH115" s="321"/>
      <c r="AI115" s="321"/>
      <c r="AJ115" s="321"/>
      <c r="AK115" s="321"/>
      <c r="AL115" s="321"/>
      <c r="AM115" s="321"/>
      <c r="AN115" s="321"/>
      <c r="AO115" s="321"/>
      <c r="AP115" s="321"/>
      <c r="AQ115" s="321"/>
      <c r="AR115" s="321"/>
      <c r="AS115" s="321"/>
      <c r="AT115" s="321"/>
      <c r="AU115" s="321"/>
      <c r="AV115" s="321"/>
      <c r="AW115" s="321"/>
      <c r="AX115" s="322"/>
    </row>
    <row r="116" spans="1:52" ht="24.75" customHeight="1" x14ac:dyDescent="0.15">
      <c r="A116" s="520"/>
      <c r="B116" s="521"/>
      <c r="C116" s="732"/>
      <c r="D116" s="733"/>
      <c r="E116" s="733"/>
      <c r="F116" s="734"/>
      <c r="G116" s="756"/>
      <c r="H116" s="757"/>
      <c r="I116" s="60" t="str">
        <f t="shared" si="8"/>
        <v/>
      </c>
      <c r="J116" s="758"/>
      <c r="K116" s="758"/>
      <c r="L116" s="60" t="str">
        <f t="shared" si="9"/>
        <v/>
      </c>
      <c r="M116" s="61"/>
      <c r="N116" s="749"/>
      <c r="O116" s="750"/>
      <c r="P116" s="750"/>
      <c r="Q116" s="750"/>
      <c r="R116" s="750"/>
      <c r="S116" s="750"/>
      <c r="T116" s="750"/>
      <c r="U116" s="750"/>
      <c r="V116" s="750"/>
      <c r="W116" s="750"/>
      <c r="X116" s="750"/>
      <c r="Y116" s="750"/>
      <c r="Z116" s="750"/>
      <c r="AA116" s="750"/>
      <c r="AB116" s="750"/>
      <c r="AC116" s="750"/>
      <c r="AD116" s="750"/>
      <c r="AE116" s="750"/>
      <c r="AF116" s="751"/>
      <c r="AG116" s="574"/>
      <c r="AH116" s="191"/>
      <c r="AI116" s="191"/>
      <c r="AJ116" s="191"/>
      <c r="AK116" s="191"/>
      <c r="AL116" s="191"/>
      <c r="AM116" s="191"/>
      <c r="AN116" s="191"/>
      <c r="AO116" s="191"/>
      <c r="AP116" s="191"/>
      <c r="AQ116" s="191"/>
      <c r="AR116" s="191"/>
      <c r="AS116" s="191"/>
      <c r="AT116" s="191"/>
      <c r="AU116" s="191"/>
      <c r="AV116" s="191"/>
      <c r="AW116" s="191"/>
      <c r="AX116" s="650"/>
    </row>
    <row r="117" spans="1:52" ht="67.5" customHeight="1" x14ac:dyDescent="0.15">
      <c r="A117" s="509" t="s">
        <v>47</v>
      </c>
      <c r="B117" s="510"/>
      <c r="C117" s="340" t="s">
        <v>52</v>
      </c>
      <c r="D117" s="396"/>
      <c r="E117" s="396"/>
      <c r="F117" s="397"/>
      <c r="G117" s="661" t="s">
        <v>672</v>
      </c>
      <c r="H117" s="661"/>
      <c r="I117" s="661"/>
      <c r="J117" s="661"/>
      <c r="K117" s="661"/>
      <c r="L117" s="661"/>
      <c r="M117" s="661"/>
      <c r="N117" s="661"/>
      <c r="O117" s="661"/>
      <c r="P117" s="661"/>
      <c r="Q117" s="661"/>
      <c r="R117" s="661"/>
      <c r="S117" s="661"/>
      <c r="T117" s="661"/>
      <c r="U117" s="661"/>
      <c r="V117" s="661"/>
      <c r="W117" s="661"/>
      <c r="X117" s="661"/>
      <c r="Y117" s="661"/>
      <c r="Z117" s="661"/>
      <c r="AA117" s="661"/>
      <c r="AB117" s="661"/>
      <c r="AC117" s="661"/>
      <c r="AD117" s="661"/>
      <c r="AE117" s="661"/>
      <c r="AF117" s="661"/>
      <c r="AG117" s="661"/>
      <c r="AH117" s="661"/>
      <c r="AI117" s="661"/>
      <c r="AJ117" s="661"/>
      <c r="AK117" s="661"/>
      <c r="AL117" s="661"/>
      <c r="AM117" s="661"/>
      <c r="AN117" s="661"/>
      <c r="AO117" s="661"/>
      <c r="AP117" s="661"/>
      <c r="AQ117" s="661"/>
      <c r="AR117" s="661"/>
      <c r="AS117" s="661"/>
      <c r="AT117" s="661"/>
      <c r="AU117" s="661"/>
      <c r="AV117" s="661"/>
      <c r="AW117" s="661"/>
      <c r="AX117" s="662"/>
    </row>
    <row r="118" spans="1:52" ht="67.5" customHeight="1" thickBot="1" x14ac:dyDescent="0.2">
      <c r="A118" s="511"/>
      <c r="B118" s="512"/>
      <c r="C118" s="542" t="s">
        <v>56</v>
      </c>
      <c r="D118" s="543"/>
      <c r="E118" s="543"/>
      <c r="F118" s="544"/>
      <c r="G118" s="659" t="s">
        <v>675</v>
      </c>
      <c r="H118" s="659"/>
      <c r="I118" s="659"/>
      <c r="J118" s="659"/>
      <c r="K118" s="659"/>
      <c r="L118" s="659"/>
      <c r="M118" s="659"/>
      <c r="N118" s="659"/>
      <c r="O118" s="659"/>
      <c r="P118" s="659"/>
      <c r="Q118" s="659"/>
      <c r="R118" s="659"/>
      <c r="S118" s="659"/>
      <c r="T118" s="659"/>
      <c r="U118" s="659"/>
      <c r="V118" s="659"/>
      <c r="W118" s="659"/>
      <c r="X118" s="659"/>
      <c r="Y118" s="659"/>
      <c r="Z118" s="659"/>
      <c r="AA118" s="659"/>
      <c r="AB118" s="659"/>
      <c r="AC118" s="659"/>
      <c r="AD118" s="659"/>
      <c r="AE118" s="659"/>
      <c r="AF118" s="659"/>
      <c r="AG118" s="659"/>
      <c r="AH118" s="659"/>
      <c r="AI118" s="659"/>
      <c r="AJ118" s="659"/>
      <c r="AK118" s="659"/>
      <c r="AL118" s="659"/>
      <c r="AM118" s="659"/>
      <c r="AN118" s="659"/>
      <c r="AO118" s="659"/>
      <c r="AP118" s="659"/>
      <c r="AQ118" s="659"/>
      <c r="AR118" s="659"/>
      <c r="AS118" s="659"/>
      <c r="AT118" s="659"/>
      <c r="AU118" s="659"/>
      <c r="AV118" s="659"/>
      <c r="AW118" s="659"/>
      <c r="AX118" s="660"/>
    </row>
    <row r="119" spans="1:52" ht="24" customHeight="1" x14ac:dyDescent="0.15">
      <c r="A119" s="539" t="s">
        <v>32</v>
      </c>
      <c r="B119" s="540"/>
      <c r="C119" s="540"/>
      <c r="D119" s="540"/>
      <c r="E119" s="540"/>
      <c r="F119" s="540"/>
      <c r="G119" s="540"/>
      <c r="H119" s="540"/>
      <c r="I119" s="540"/>
      <c r="J119" s="540"/>
      <c r="K119" s="540"/>
      <c r="L119" s="540"/>
      <c r="M119" s="540"/>
      <c r="N119" s="540"/>
      <c r="O119" s="540"/>
      <c r="P119" s="540"/>
      <c r="Q119" s="540"/>
      <c r="R119" s="540"/>
      <c r="S119" s="540"/>
      <c r="T119" s="540"/>
      <c r="U119" s="540"/>
      <c r="V119" s="540"/>
      <c r="W119" s="540"/>
      <c r="X119" s="540"/>
      <c r="Y119" s="540"/>
      <c r="Z119" s="540"/>
      <c r="AA119" s="540"/>
      <c r="AB119" s="540"/>
      <c r="AC119" s="540"/>
      <c r="AD119" s="540"/>
      <c r="AE119" s="540"/>
      <c r="AF119" s="540"/>
      <c r="AG119" s="540"/>
      <c r="AH119" s="540"/>
      <c r="AI119" s="540"/>
      <c r="AJ119" s="540"/>
      <c r="AK119" s="540"/>
      <c r="AL119" s="540"/>
      <c r="AM119" s="540"/>
      <c r="AN119" s="540"/>
      <c r="AO119" s="540"/>
      <c r="AP119" s="540"/>
      <c r="AQ119" s="540"/>
      <c r="AR119" s="540"/>
      <c r="AS119" s="540"/>
      <c r="AT119" s="540"/>
      <c r="AU119" s="540"/>
      <c r="AV119" s="540"/>
      <c r="AW119" s="540"/>
      <c r="AX119" s="541"/>
    </row>
    <row r="120" spans="1:52" ht="67.5" customHeight="1" thickBot="1" x14ac:dyDescent="0.2">
      <c r="A120" s="640" t="s">
        <v>708</v>
      </c>
      <c r="B120" s="528"/>
      <c r="C120" s="528"/>
      <c r="D120" s="528"/>
      <c r="E120" s="528"/>
      <c r="F120" s="528"/>
      <c r="G120" s="528"/>
      <c r="H120" s="528"/>
      <c r="I120" s="528"/>
      <c r="J120" s="528"/>
      <c r="K120" s="528"/>
      <c r="L120" s="528"/>
      <c r="M120" s="528"/>
      <c r="N120" s="528"/>
      <c r="O120" s="528"/>
      <c r="P120" s="528"/>
      <c r="Q120" s="528"/>
      <c r="R120" s="528"/>
      <c r="S120" s="528"/>
      <c r="T120" s="528"/>
      <c r="U120" s="528"/>
      <c r="V120" s="528"/>
      <c r="W120" s="528"/>
      <c r="X120" s="528"/>
      <c r="Y120" s="528"/>
      <c r="Z120" s="528"/>
      <c r="AA120" s="528"/>
      <c r="AB120" s="528"/>
      <c r="AC120" s="528"/>
      <c r="AD120" s="528"/>
      <c r="AE120" s="528"/>
      <c r="AF120" s="528"/>
      <c r="AG120" s="528"/>
      <c r="AH120" s="528"/>
      <c r="AI120" s="528"/>
      <c r="AJ120" s="528"/>
      <c r="AK120" s="528"/>
      <c r="AL120" s="528"/>
      <c r="AM120" s="528"/>
      <c r="AN120" s="528"/>
      <c r="AO120" s="528"/>
      <c r="AP120" s="528"/>
      <c r="AQ120" s="528"/>
      <c r="AR120" s="528"/>
      <c r="AS120" s="528"/>
      <c r="AT120" s="528"/>
      <c r="AU120" s="528"/>
      <c r="AV120" s="528"/>
      <c r="AW120" s="528"/>
      <c r="AX120" s="529"/>
    </row>
    <row r="121" spans="1:52" ht="24.75" customHeight="1" x14ac:dyDescent="0.15">
      <c r="A121" s="513" t="s">
        <v>33</v>
      </c>
      <c r="B121" s="514"/>
      <c r="C121" s="514"/>
      <c r="D121" s="514"/>
      <c r="E121" s="514"/>
      <c r="F121" s="514"/>
      <c r="G121" s="514"/>
      <c r="H121" s="514"/>
      <c r="I121" s="514"/>
      <c r="J121" s="514"/>
      <c r="K121" s="514"/>
      <c r="L121" s="514"/>
      <c r="M121" s="514"/>
      <c r="N121" s="514"/>
      <c r="O121" s="514"/>
      <c r="P121" s="514"/>
      <c r="Q121" s="514"/>
      <c r="R121" s="514"/>
      <c r="S121" s="514"/>
      <c r="T121" s="514"/>
      <c r="U121" s="514"/>
      <c r="V121" s="514"/>
      <c r="W121" s="514"/>
      <c r="X121" s="514"/>
      <c r="Y121" s="514"/>
      <c r="Z121" s="514"/>
      <c r="AA121" s="514"/>
      <c r="AB121" s="514"/>
      <c r="AC121" s="514"/>
      <c r="AD121" s="514"/>
      <c r="AE121" s="514"/>
      <c r="AF121" s="514"/>
      <c r="AG121" s="514"/>
      <c r="AH121" s="514"/>
      <c r="AI121" s="514"/>
      <c r="AJ121" s="514"/>
      <c r="AK121" s="514"/>
      <c r="AL121" s="514"/>
      <c r="AM121" s="514"/>
      <c r="AN121" s="514"/>
      <c r="AO121" s="514"/>
      <c r="AP121" s="514"/>
      <c r="AQ121" s="514"/>
      <c r="AR121" s="514"/>
      <c r="AS121" s="514"/>
      <c r="AT121" s="514"/>
      <c r="AU121" s="514"/>
      <c r="AV121" s="514"/>
      <c r="AW121" s="514"/>
      <c r="AX121" s="515"/>
    </row>
    <row r="122" spans="1:52" ht="67.5" customHeight="1" thickBot="1" x14ac:dyDescent="0.2">
      <c r="A122" s="506" t="s">
        <v>132</v>
      </c>
      <c r="B122" s="507"/>
      <c r="C122" s="507"/>
      <c r="D122" s="507"/>
      <c r="E122" s="508"/>
      <c r="F122" s="527" t="s">
        <v>709</v>
      </c>
      <c r="G122" s="528"/>
      <c r="H122" s="528"/>
      <c r="I122" s="528"/>
      <c r="J122" s="528"/>
      <c r="K122" s="528"/>
      <c r="L122" s="528"/>
      <c r="M122" s="528"/>
      <c r="N122" s="528"/>
      <c r="O122" s="528"/>
      <c r="P122" s="528"/>
      <c r="Q122" s="528"/>
      <c r="R122" s="528"/>
      <c r="S122" s="528"/>
      <c r="T122" s="528"/>
      <c r="U122" s="528"/>
      <c r="V122" s="528"/>
      <c r="W122" s="528"/>
      <c r="X122" s="528"/>
      <c r="Y122" s="528"/>
      <c r="Z122" s="528"/>
      <c r="AA122" s="528"/>
      <c r="AB122" s="528"/>
      <c r="AC122" s="528"/>
      <c r="AD122" s="528"/>
      <c r="AE122" s="528"/>
      <c r="AF122" s="528"/>
      <c r="AG122" s="528"/>
      <c r="AH122" s="528"/>
      <c r="AI122" s="528"/>
      <c r="AJ122" s="528"/>
      <c r="AK122" s="528"/>
      <c r="AL122" s="528"/>
      <c r="AM122" s="528"/>
      <c r="AN122" s="528"/>
      <c r="AO122" s="528"/>
      <c r="AP122" s="528"/>
      <c r="AQ122" s="528"/>
      <c r="AR122" s="528"/>
      <c r="AS122" s="528"/>
      <c r="AT122" s="528"/>
      <c r="AU122" s="528"/>
      <c r="AV122" s="528"/>
      <c r="AW122" s="528"/>
      <c r="AX122" s="529"/>
    </row>
    <row r="123" spans="1:52" ht="24.75" customHeight="1" x14ac:dyDescent="0.15">
      <c r="A123" s="513" t="s">
        <v>45</v>
      </c>
      <c r="B123" s="514"/>
      <c r="C123" s="514"/>
      <c r="D123" s="514"/>
      <c r="E123" s="514"/>
      <c r="F123" s="514"/>
      <c r="G123" s="514"/>
      <c r="H123" s="514"/>
      <c r="I123" s="514"/>
      <c r="J123" s="514"/>
      <c r="K123" s="514"/>
      <c r="L123" s="514"/>
      <c r="M123" s="514"/>
      <c r="N123" s="514"/>
      <c r="O123" s="514"/>
      <c r="P123" s="514"/>
      <c r="Q123" s="514"/>
      <c r="R123" s="514"/>
      <c r="S123" s="514"/>
      <c r="T123" s="514"/>
      <c r="U123" s="514"/>
      <c r="V123" s="514"/>
      <c r="W123" s="514"/>
      <c r="X123" s="514"/>
      <c r="Y123" s="514"/>
      <c r="Z123" s="514"/>
      <c r="AA123" s="514"/>
      <c r="AB123" s="514"/>
      <c r="AC123" s="514"/>
      <c r="AD123" s="514"/>
      <c r="AE123" s="514"/>
      <c r="AF123" s="514"/>
      <c r="AG123" s="514"/>
      <c r="AH123" s="514"/>
      <c r="AI123" s="514"/>
      <c r="AJ123" s="514"/>
      <c r="AK123" s="514"/>
      <c r="AL123" s="514"/>
      <c r="AM123" s="514"/>
      <c r="AN123" s="514"/>
      <c r="AO123" s="514"/>
      <c r="AP123" s="514"/>
      <c r="AQ123" s="514"/>
      <c r="AR123" s="514"/>
      <c r="AS123" s="514"/>
      <c r="AT123" s="514"/>
      <c r="AU123" s="514"/>
      <c r="AV123" s="514"/>
      <c r="AW123" s="514"/>
      <c r="AX123" s="515"/>
    </row>
    <row r="124" spans="1:52" ht="78" customHeight="1" thickBot="1" x14ac:dyDescent="0.2">
      <c r="A124" s="506" t="s">
        <v>710</v>
      </c>
      <c r="B124" s="507"/>
      <c r="C124" s="507"/>
      <c r="D124" s="507"/>
      <c r="E124" s="508"/>
      <c r="F124" s="641" t="s">
        <v>711</v>
      </c>
      <c r="G124" s="528"/>
      <c r="H124" s="528"/>
      <c r="I124" s="528"/>
      <c r="J124" s="528"/>
      <c r="K124" s="528"/>
      <c r="L124" s="528"/>
      <c r="M124" s="528"/>
      <c r="N124" s="528"/>
      <c r="O124" s="528"/>
      <c r="P124" s="528"/>
      <c r="Q124" s="528"/>
      <c r="R124" s="528"/>
      <c r="S124" s="528"/>
      <c r="T124" s="528"/>
      <c r="U124" s="528"/>
      <c r="V124" s="528"/>
      <c r="W124" s="528"/>
      <c r="X124" s="528"/>
      <c r="Y124" s="528"/>
      <c r="Z124" s="528"/>
      <c r="AA124" s="528"/>
      <c r="AB124" s="528"/>
      <c r="AC124" s="528"/>
      <c r="AD124" s="528"/>
      <c r="AE124" s="528"/>
      <c r="AF124" s="528"/>
      <c r="AG124" s="528"/>
      <c r="AH124" s="528"/>
      <c r="AI124" s="528"/>
      <c r="AJ124" s="528"/>
      <c r="AK124" s="528"/>
      <c r="AL124" s="528"/>
      <c r="AM124" s="528"/>
      <c r="AN124" s="528"/>
      <c r="AO124" s="528"/>
      <c r="AP124" s="528"/>
      <c r="AQ124" s="528"/>
      <c r="AR124" s="528"/>
      <c r="AS124" s="528"/>
      <c r="AT124" s="528"/>
      <c r="AU124" s="528"/>
      <c r="AV124" s="528"/>
      <c r="AW124" s="528"/>
      <c r="AX124" s="529"/>
    </row>
    <row r="125" spans="1:52" ht="24.75" customHeight="1" x14ac:dyDescent="0.15">
      <c r="A125" s="524" t="s">
        <v>34</v>
      </c>
      <c r="B125" s="525"/>
      <c r="C125" s="525"/>
      <c r="D125" s="525"/>
      <c r="E125" s="525"/>
      <c r="F125" s="525"/>
      <c r="G125" s="525"/>
      <c r="H125" s="525"/>
      <c r="I125" s="525"/>
      <c r="J125" s="525"/>
      <c r="K125" s="525"/>
      <c r="L125" s="525"/>
      <c r="M125" s="525"/>
      <c r="N125" s="525"/>
      <c r="O125" s="525"/>
      <c r="P125" s="525"/>
      <c r="Q125" s="525"/>
      <c r="R125" s="525"/>
      <c r="S125" s="525"/>
      <c r="T125" s="525"/>
      <c r="U125" s="525"/>
      <c r="V125" s="525"/>
      <c r="W125" s="525"/>
      <c r="X125" s="525"/>
      <c r="Y125" s="525"/>
      <c r="Z125" s="525"/>
      <c r="AA125" s="525"/>
      <c r="AB125" s="525"/>
      <c r="AC125" s="525"/>
      <c r="AD125" s="525"/>
      <c r="AE125" s="525"/>
      <c r="AF125" s="525"/>
      <c r="AG125" s="525"/>
      <c r="AH125" s="525"/>
      <c r="AI125" s="525"/>
      <c r="AJ125" s="525"/>
      <c r="AK125" s="525"/>
      <c r="AL125" s="525"/>
      <c r="AM125" s="525"/>
      <c r="AN125" s="525"/>
      <c r="AO125" s="525"/>
      <c r="AP125" s="525"/>
      <c r="AQ125" s="525"/>
      <c r="AR125" s="525"/>
      <c r="AS125" s="525"/>
      <c r="AT125" s="525"/>
      <c r="AU125" s="525"/>
      <c r="AV125" s="525"/>
      <c r="AW125" s="525"/>
      <c r="AX125" s="526"/>
    </row>
    <row r="126" spans="1:52" ht="67.5" customHeight="1" thickBot="1" x14ac:dyDescent="0.2">
      <c r="A126" s="503" t="s">
        <v>684</v>
      </c>
      <c r="B126" s="504"/>
      <c r="C126" s="504"/>
      <c r="D126" s="504"/>
      <c r="E126" s="504"/>
      <c r="F126" s="504"/>
      <c r="G126" s="504"/>
      <c r="H126" s="504"/>
      <c r="I126" s="504"/>
      <c r="J126" s="504"/>
      <c r="K126" s="504"/>
      <c r="L126" s="504"/>
      <c r="M126" s="504"/>
      <c r="N126" s="504"/>
      <c r="O126" s="504"/>
      <c r="P126" s="504"/>
      <c r="Q126" s="504"/>
      <c r="R126" s="504"/>
      <c r="S126" s="504"/>
      <c r="T126" s="504"/>
      <c r="U126" s="504"/>
      <c r="V126" s="504"/>
      <c r="W126" s="504"/>
      <c r="X126" s="504"/>
      <c r="Y126" s="504"/>
      <c r="Z126" s="504"/>
      <c r="AA126" s="504"/>
      <c r="AB126" s="504"/>
      <c r="AC126" s="504"/>
      <c r="AD126" s="504"/>
      <c r="AE126" s="504"/>
      <c r="AF126" s="504"/>
      <c r="AG126" s="504"/>
      <c r="AH126" s="504"/>
      <c r="AI126" s="504"/>
      <c r="AJ126" s="504"/>
      <c r="AK126" s="504"/>
      <c r="AL126" s="504"/>
      <c r="AM126" s="504"/>
      <c r="AN126" s="504"/>
      <c r="AO126" s="504"/>
      <c r="AP126" s="504"/>
      <c r="AQ126" s="504"/>
      <c r="AR126" s="504"/>
      <c r="AS126" s="504"/>
      <c r="AT126" s="504"/>
      <c r="AU126" s="504"/>
      <c r="AV126" s="504"/>
      <c r="AW126" s="504"/>
      <c r="AX126" s="505"/>
    </row>
    <row r="127" spans="1:52" ht="24.75" customHeight="1" x14ac:dyDescent="0.15">
      <c r="A127" s="647" t="s">
        <v>242</v>
      </c>
      <c r="B127" s="648"/>
      <c r="C127" s="648"/>
      <c r="D127" s="648"/>
      <c r="E127" s="648"/>
      <c r="F127" s="648"/>
      <c r="G127" s="648"/>
      <c r="H127" s="648"/>
      <c r="I127" s="648"/>
      <c r="J127" s="648"/>
      <c r="K127" s="648"/>
      <c r="L127" s="648"/>
      <c r="M127" s="648"/>
      <c r="N127" s="648"/>
      <c r="O127" s="648"/>
      <c r="P127" s="648"/>
      <c r="Q127" s="648"/>
      <c r="R127" s="648"/>
      <c r="S127" s="648"/>
      <c r="T127" s="648"/>
      <c r="U127" s="648"/>
      <c r="V127" s="648"/>
      <c r="W127" s="648"/>
      <c r="X127" s="648"/>
      <c r="Y127" s="648"/>
      <c r="Z127" s="648"/>
      <c r="AA127" s="648"/>
      <c r="AB127" s="648"/>
      <c r="AC127" s="648"/>
      <c r="AD127" s="648"/>
      <c r="AE127" s="648"/>
      <c r="AF127" s="648"/>
      <c r="AG127" s="648"/>
      <c r="AH127" s="648"/>
      <c r="AI127" s="648"/>
      <c r="AJ127" s="648"/>
      <c r="AK127" s="648"/>
      <c r="AL127" s="648"/>
      <c r="AM127" s="648"/>
      <c r="AN127" s="648"/>
      <c r="AO127" s="648"/>
      <c r="AP127" s="648"/>
      <c r="AQ127" s="648"/>
      <c r="AR127" s="648"/>
      <c r="AS127" s="648"/>
      <c r="AT127" s="648"/>
      <c r="AU127" s="648"/>
      <c r="AV127" s="648"/>
      <c r="AW127" s="648"/>
      <c r="AX127" s="649"/>
      <c r="AZ127" s="7"/>
    </row>
    <row r="128" spans="1:52" ht="24.75" customHeight="1" x14ac:dyDescent="0.15">
      <c r="A128" s="172" t="s">
        <v>545</v>
      </c>
      <c r="B128" s="173"/>
      <c r="C128" s="173"/>
      <c r="D128" s="174"/>
      <c r="E128" s="100" t="s">
        <v>620</v>
      </c>
      <c r="F128" s="101"/>
      <c r="G128" s="101"/>
      <c r="H128" s="101"/>
      <c r="I128" s="101"/>
      <c r="J128" s="101"/>
      <c r="K128" s="101"/>
      <c r="L128" s="101"/>
      <c r="M128" s="101"/>
      <c r="N128" s="101"/>
      <c r="O128" s="101"/>
      <c r="P128" s="103"/>
      <c r="Q128" s="100"/>
      <c r="R128" s="101"/>
      <c r="S128" s="101"/>
      <c r="T128" s="101"/>
      <c r="U128" s="101"/>
      <c r="V128" s="101"/>
      <c r="W128" s="101"/>
      <c r="X128" s="101"/>
      <c r="Y128" s="101"/>
      <c r="Z128" s="101"/>
      <c r="AA128" s="101"/>
      <c r="AB128" s="103"/>
      <c r="AC128" s="100"/>
      <c r="AD128" s="101"/>
      <c r="AE128" s="101"/>
      <c r="AF128" s="101"/>
      <c r="AG128" s="101"/>
      <c r="AH128" s="101"/>
      <c r="AI128" s="101"/>
      <c r="AJ128" s="101"/>
      <c r="AK128" s="101"/>
      <c r="AL128" s="101"/>
      <c r="AM128" s="101"/>
      <c r="AN128" s="103"/>
      <c r="AO128" s="100"/>
      <c r="AP128" s="101"/>
      <c r="AQ128" s="101"/>
      <c r="AR128" s="101"/>
      <c r="AS128" s="101"/>
      <c r="AT128" s="101"/>
      <c r="AU128" s="101"/>
      <c r="AV128" s="101"/>
      <c r="AW128" s="101"/>
      <c r="AX128" s="102"/>
      <c r="AY128" s="77"/>
    </row>
    <row r="129" spans="1:50" ht="24.75" customHeight="1" x14ac:dyDescent="0.15">
      <c r="A129" s="109" t="s">
        <v>278</v>
      </c>
      <c r="B129" s="109"/>
      <c r="C129" s="109"/>
      <c r="D129" s="109"/>
      <c r="E129" s="100" t="s">
        <v>621</v>
      </c>
      <c r="F129" s="101"/>
      <c r="G129" s="101"/>
      <c r="H129" s="101"/>
      <c r="I129" s="101"/>
      <c r="J129" s="101"/>
      <c r="K129" s="101"/>
      <c r="L129" s="101"/>
      <c r="M129" s="101"/>
      <c r="N129" s="101"/>
      <c r="O129" s="101"/>
      <c r="P129" s="103"/>
      <c r="Q129" s="100"/>
      <c r="R129" s="101"/>
      <c r="S129" s="101"/>
      <c r="T129" s="101"/>
      <c r="U129" s="101"/>
      <c r="V129" s="101"/>
      <c r="W129" s="101"/>
      <c r="X129" s="101"/>
      <c r="Y129" s="101"/>
      <c r="Z129" s="101"/>
      <c r="AA129" s="101"/>
      <c r="AB129" s="103"/>
      <c r="AC129" s="100"/>
      <c r="AD129" s="101"/>
      <c r="AE129" s="101"/>
      <c r="AF129" s="101"/>
      <c r="AG129" s="101"/>
      <c r="AH129" s="101"/>
      <c r="AI129" s="101"/>
      <c r="AJ129" s="101"/>
      <c r="AK129" s="101"/>
      <c r="AL129" s="101"/>
      <c r="AM129" s="101"/>
      <c r="AN129" s="103"/>
      <c r="AO129" s="100"/>
      <c r="AP129" s="101"/>
      <c r="AQ129" s="101"/>
      <c r="AR129" s="101"/>
      <c r="AS129" s="101"/>
      <c r="AT129" s="101"/>
      <c r="AU129" s="101"/>
      <c r="AV129" s="101"/>
      <c r="AW129" s="101"/>
      <c r="AX129" s="102"/>
    </row>
    <row r="130" spans="1:50" ht="24.75" customHeight="1" x14ac:dyDescent="0.15">
      <c r="A130" s="109" t="s">
        <v>277</v>
      </c>
      <c r="B130" s="109"/>
      <c r="C130" s="109"/>
      <c r="D130" s="109"/>
      <c r="E130" s="100" t="s">
        <v>622</v>
      </c>
      <c r="F130" s="101"/>
      <c r="G130" s="101"/>
      <c r="H130" s="101"/>
      <c r="I130" s="101"/>
      <c r="J130" s="101"/>
      <c r="K130" s="101"/>
      <c r="L130" s="101"/>
      <c r="M130" s="101"/>
      <c r="N130" s="101"/>
      <c r="O130" s="101"/>
      <c r="P130" s="103"/>
      <c r="Q130" s="100"/>
      <c r="R130" s="101"/>
      <c r="S130" s="101"/>
      <c r="T130" s="101"/>
      <c r="U130" s="101"/>
      <c r="V130" s="101"/>
      <c r="W130" s="101"/>
      <c r="X130" s="101"/>
      <c r="Y130" s="101"/>
      <c r="Z130" s="101"/>
      <c r="AA130" s="101"/>
      <c r="AB130" s="103"/>
      <c r="AC130" s="100"/>
      <c r="AD130" s="101"/>
      <c r="AE130" s="101"/>
      <c r="AF130" s="101"/>
      <c r="AG130" s="101"/>
      <c r="AH130" s="101"/>
      <c r="AI130" s="101"/>
      <c r="AJ130" s="101"/>
      <c r="AK130" s="101"/>
      <c r="AL130" s="101"/>
      <c r="AM130" s="101"/>
      <c r="AN130" s="103"/>
      <c r="AO130" s="100"/>
      <c r="AP130" s="101"/>
      <c r="AQ130" s="101"/>
      <c r="AR130" s="101"/>
      <c r="AS130" s="101"/>
      <c r="AT130" s="101"/>
      <c r="AU130" s="101"/>
      <c r="AV130" s="101"/>
      <c r="AW130" s="101"/>
      <c r="AX130" s="102"/>
    </row>
    <row r="131" spans="1:50" ht="24.75" customHeight="1" x14ac:dyDescent="0.15">
      <c r="A131" s="109" t="s">
        <v>276</v>
      </c>
      <c r="B131" s="109"/>
      <c r="C131" s="109"/>
      <c r="D131" s="109"/>
      <c r="E131" s="100" t="s">
        <v>623</v>
      </c>
      <c r="F131" s="101"/>
      <c r="G131" s="101"/>
      <c r="H131" s="101"/>
      <c r="I131" s="101"/>
      <c r="J131" s="101"/>
      <c r="K131" s="101"/>
      <c r="L131" s="101"/>
      <c r="M131" s="101"/>
      <c r="N131" s="101"/>
      <c r="O131" s="101"/>
      <c r="P131" s="103"/>
      <c r="Q131" s="100"/>
      <c r="R131" s="101"/>
      <c r="S131" s="101"/>
      <c r="T131" s="101"/>
      <c r="U131" s="101"/>
      <c r="V131" s="101"/>
      <c r="W131" s="101"/>
      <c r="X131" s="101"/>
      <c r="Y131" s="101"/>
      <c r="Z131" s="101"/>
      <c r="AA131" s="101"/>
      <c r="AB131" s="103"/>
      <c r="AC131" s="100"/>
      <c r="AD131" s="101"/>
      <c r="AE131" s="101"/>
      <c r="AF131" s="101"/>
      <c r="AG131" s="101"/>
      <c r="AH131" s="101"/>
      <c r="AI131" s="101"/>
      <c r="AJ131" s="101"/>
      <c r="AK131" s="101"/>
      <c r="AL131" s="101"/>
      <c r="AM131" s="101"/>
      <c r="AN131" s="103"/>
      <c r="AO131" s="100"/>
      <c r="AP131" s="101"/>
      <c r="AQ131" s="101"/>
      <c r="AR131" s="101"/>
      <c r="AS131" s="101"/>
      <c r="AT131" s="101"/>
      <c r="AU131" s="101"/>
      <c r="AV131" s="101"/>
      <c r="AW131" s="101"/>
      <c r="AX131" s="102"/>
    </row>
    <row r="132" spans="1:50" ht="24.75" customHeight="1" x14ac:dyDescent="0.15">
      <c r="A132" s="109" t="s">
        <v>275</v>
      </c>
      <c r="B132" s="109"/>
      <c r="C132" s="109"/>
      <c r="D132" s="109"/>
      <c r="E132" s="100" t="s">
        <v>623</v>
      </c>
      <c r="F132" s="101"/>
      <c r="G132" s="101"/>
      <c r="H132" s="101"/>
      <c r="I132" s="101"/>
      <c r="J132" s="101"/>
      <c r="K132" s="101"/>
      <c r="L132" s="101"/>
      <c r="M132" s="101"/>
      <c r="N132" s="101"/>
      <c r="O132" s="101"/>
      <c r="P132" s="103"/>
      <c r="Q132" s="100"/>
      <c r="R132" s="101"/>
      <c r="S132" s="101"/>
      <c r="T132" s="101"/>
      <c r="U132" s="101"/>
      <c r="V132" s="101"/>
      <c r="W132" s="101"/>
      <c r="X132" s="101"/>
      <c r="Y132" s="101"/>
      <c r="Z132" s="101"/>
      <c r="AA132" s="101"/>
      <c r="AB132" s="103"/>
      <c r="AC132" s="100"/>
      <c r="AD132" s="101"/>
      <c r="AE132" s="101"/>
      <c r="AF132" s="101"/>
      <c r="AG132" s="101"/>
      <c r="AH132" s="101"/>
      <c r="AI132" s="101"/>
      <c r="AJ132" s="101"/>
      <c r="AK132" s="101"/>
      <c r="AL132" s="101"/>
      <c r="AM132" s="101"/>
      <c r="AN132" s="103"/>
      <c r="AO132" s="100"/>
      <c r="AP132" s="101"/>
      <c r="AQ132" s="101"/>
      <c r="AR132" s="101"/>
      <c r="AS132" s="101"/>
      <c r="AT132" s="101"/>
      <c r="AU132" s="101"/>
      <c r="AV132" s="101"/>
      <c r="AW132" s="101"/>
      <c r="AX132" s="102"/>
    </row>
    <row r="133" spans="1:50" ht="24.75" customHeight="1" x14ac:dyDescent="0.15">
      <c r="A133" s="109" t="s">
        <v>274</v>
      </c>
      <c r="B133" s="109"/>
      <c r="C133" s="109"/>
      <c r="D133" s="109"/>
      <c r="E133" s="100" t="s">
        <v>623</v>
      </c>
      <c r="F133" s="101"/>
      <c r="G133" s="101"/>
      <c r="H133" s="101"/>
      <c r="I133" s="101"/>
      <c r="J133" s="101"/>
      <c r="K133" s="101"/>
      <c r="L133" s="101"/>
      <c r="M133" s="101"/>
      <c r="N133" s="101"/>
      <c r="O133" s="101"/>
      <c r="P133" s="103"/>
      <c r="Q133" s="100"/>
      <c r="R133" s="101"/>
      <c r="S133" s="101"/>
      <c r="T133" s="101"/>
      <c r="U133" s="101"/>
      <c r="V133" s="101"/>
      <c r="W133" s="101"/>
      <c r="X133" s="101"/>
      <c r="Y133" s="101"/>
      <c r="Z133" s="101"/>
      <c r="AA133" s="101"/>
      <c r="AB133" s="103"/>
      <c r="AC133" s="100"/>
      <c r="AD133" s="101"/>
      <c r="AE133" s="101"/>
      <c r="AF133" s="101"/>
      <c r="AG133" s="101"/>
      <c r="AH133" s="101"/>
      <c r="AI133" s="101"/>
      <c r="AJ133" s="101"/>
      <c r="AK133" s="101"/>
      <c r="AL133" s="101"/>
      <c r="AM133" s="101"/>
      <c r="AN133" s="103"/>
      <c r="AO133" s="100"/>
      <c r="AP133" s="101"/>
      <c r="AQ133" s="101"/>
      <c r="AR133" s="101"/>
      <c r="AS133" s="101"/>
      <c r="AT133" s="101"/>
      <c r="AU133" s="101"/>
      <c r="AV133" s="101"/>
      <c r="AW133" s="101"/>
      <c r="AX133" s="102"/>
    </row>
    <row r="134" spans="1:50" ht="24.75" customHeight="1" x14ac:dyDescent="0.15">
      <c r="A134" s="109" t="s">
        <v>273</v>
      </c>
      <c r="B134" s="109"/>
      <c r="C134" s="109"/>
      <c r="D134" s="109"/>
      <c r="E134" s="100" t="s">
        <v>623</v>
      </c>
      <c r="F134" s="101"/>
      <c r="G134" s="101"/>
      <c r="H134" s="101"/>
      <c r="I134" s="101"/>
      <c r="J134" s="101"/>
      <c r="K134" s="101"/>
      <c r="L134" s="101"/>
      <c r="M134" s="101"/>
      <c r="N134" s="101"/>
      <c r="O134" s="101"/>
      <c r="P134" s="103"/>
      <c r="Q134" s="100"/>
      <c r="R134" s="101"/>
      <c r="S134" s="101"/>
      <c r="T134" s="101"/>
      <c r="U134" s="101"/>
      <c r="V134" s="101"/>
      <c r="W134" s="101"/>
      <c r="X134" s="101"/>
      <c r="Y134" s="101"/>
      <c r="Z134" s="101"/>
      <c r="AA134" s="101"/>
      <c r="AB134" s="103"/>
      <c r="AC134" s="100"/>
      <c r="AD134" s="101"/>
      <c r="AE134" s="101"/>
      <c r="AF134" s="101"/>
      <c r="AG134" s="101"/>
      <c r="AH134" s="101"/>
      <c r="AI134" s="101"/>
      <c r="AJ134" s="101"/>
      <c r="AK134" s="101"/>
      <c r="AL134" s="101"/>
      <c r="AM134" s="101"/>
      <c r="AN134" s="103"/>
      <c r="AO134" s="100"/>
      <c r="AP134" s="101"/>
      <c r="AQ134" s="101"/>
      <c r="AR134" s="101"/>
      <c r="AS134" s="101"/>
      <c r="AT134" s="101"/>
      <c r="AU134" s="101"/>
      <c r="AV134" s="101"/>
      <c r="AW134" s="101"/>
      <c r="AX134" s="102"/>
    </row>
    <row r="135" spans="1:50" ht="24.75" customHeight="1" x14ac:dyDescent="0.15">
      <c r="A135" s="109" t="s">
        <v>272</v>
      </c>
      <c r="B135" s="109"/>
      <c r="C135" s="109"/>
      <c r="D135" s="109"/>
      <c r="E135" s="100" t="s">
        <v>624</v>
      </c>
      <c r="F135" s="101"/>
      <c r="G135" s="101"/>
      <c r="H135" s="101"/>
      <c r="I135" s="101"/>
      <c r="J135" s="101"/>
      <c r="K135" s="101"/>
      <c r="L135" s="101"/>
      <c r="M135" s="101"/>
      <c r="N135" s="101"/>
      <c r="O135" s="101"/>
      <c r="P135" s="103"/>
      <c r="Q135" s="100"/>
      <c r="R135" s="101"/>
      <c r="S135" s="101"/>
      <c r="T135" s="101"/>
      <c r="U135" s="101"/>
      <c r="V135" s="101"/>
      <c r="W135" s="101"/>
      <c r="X135" s="101"/>
      <c r="Y135" s="101"/>
      <c r="Z135" s="101"/>
      <c r="AA135" s="101"/>
      <c r="AB135" s="103"/>
      <c r="AC135" s="100"/>
      <c r="AD135" s="101"/>
      <c r="AE135" s="101"/>
      <c r="AF135" s="101"/>
      <c r="AG135" s="101"/>
      <c r="AH135" s="101"/>
      <c r="AI135" s="101"/>
      <c r="AJ135" s="101"/>
      <c r="AK135" s="101"/>
      <c r="AL135" s="101"/>
      <c r="AM135" s="101"/>
      <c r="AN135" s="103"/>
      <c r="AO135" s="100"/>
      <c r="AP135" s="101"/>
      <c r="AQ135" s="101"/>
      <c r="AR135" s="101"/>
      <c r="AS135" s="101"/>
      <c r="AT135" s="101"/>
      <c r="AU135" s="101"/>
      <c r="AV135" s="101"/>
      <c r="AW135" s="101"/>
      <c r="AX135" s="102"/>
    </row>
    <row r="136" spans="1:50" ht="24.75" customHeight="1" x14ac:dyDescent="0.15">
      <c r="A136" s="109" t="s">
        <v>271</v>
      </c>
      <c r="B136" s="109"/>
      <c r="C136" s="109"/>
      <c r="D136" s="109"/>
      <c r="E136" s="110" t="s">
        <v>624</v>
      </c>
      <c r="F136" s="111"/>
      <c r="G136" s="111"/>
      <c r="H136" s="111"/>
      <c r="I136" s="111"/>
      <c r="J136" s="111"/>
      <c r="K136" s="111"/>
      <c r="L136" s="111"/>
      <c r="M136" s="111"/>
      <c r="N136" s="111"/>
      <c r="O136" s="111"/>
      <c r="P136" s="112"/>
      <c r="Q136" s="110"/>
      <c r="R136" s="111"/>
      <c r="S136" s="111"/>
      <c r="T136" s="111"/>
      <c r="U136" s="111"/>
      <c r="V136" s="111"/>
      <c r="W136" s="111"/>
      <c r="X136" s="111"/>
      <c r="Y136" s="111"/>
      <c r="Z136" s="111"/>
      <c r="AA136" s="111"/>
      <c r="AB136" s="112"/>
      <c r="AC136" s="110"/>
      <c r="AD136" s="111"/>
      <c r="AE136" s="111"/>
      <c r="AF136" s="111"/>
      <c r="AG136" s="111"/>
      <c r="AH136" s="111"/>
      <c r="AI136" s="111"/>
      <c r="AJ136" s="111"/>
      <c r="AK136" s="111"/>
      <c r="AL136" s="111"/>
      <c r="AM136" s="111"/>
      <c r="AN136" s="112"/>
      <c r="AO136" s="100"/>
      <c r="AP136" s="101"/>
      <c r="AQ136" s="101"/>
      <c r="AR136" s="101"/>
      <c r="AS136" s="101"/>
      <c r="AT136" s="101"/>
      <c r="AU136" s="101"/>
      <c r="AV136" s="101"/>
      <c r="AW136" s="101"/>
      <c r="AX136" s="102"/>
    </row>
    <row r="137" spans="1:50" ht="24.75" customHeight="1" x14ac:dyDescent="0.15">
      <c r="A137" s="109" t="s">
        <v>419</v>
      </c>
      <c r="B137" s="109"/>
      <c r="C137" s="109"/>
      <c r="D137" s="109"/>
      <c r="E137" s="107" t="s">
        <v>583</v>
      </c>
      <c r="F137" s="108"/>
      <c r="G137" s="108"/>
      <c r="H137" s="80" t="str">
        <f>IF(E137="","","-")</f>
        <v>-</v>
      </c>
      <c r="I137" s="108"/>
      <c r="J137" s="108"/>
      <c r="K137" s="80" t="str">
        <f>IF(I137="","","-")</f>
        <v/>
      </c>
      <c r="L137" s="104">
        <v>2</v>
      </c>
      <c r="M137" s="104"/>
      <c r="N137" s="80" t="str">
        <f>IF(O137="","","-")</f>
        <v/>
      </c>
      <c r="O137" s="105"/>
      <c r="P137" s="106"/>
      <c r="Q137" s="107"/>
      <c r="R137" s="108"/>
      <c r="S137" s="108"/>
      <c r="T137" s="80" t="str">
        <f>IF(Q137="","","-")</f>
        <v/>
      </c>
      <c r="U137" s="108"/>
      <c r="V137" s="108"/>
      <c r="W137" s="80" t="str">
        <f>IF(U137="","","-")</f>
        <v/>
      </c>
      <c r="X137" s="104"/>
      <c r="Y137" s="104"/>
      <c r="Z137" s="80" t="str">
        <f>IF(AA137="","","-")</f>
        <v/>
      </c>
      <c r="AA137" s="105"/>
      <c r="AB137" s="106"/>
      <c r="AC137" s="107"/>
      <c r="AD137" s="108"/>
      <c r="AE137" s="108"/>
      <c r="AF137" s="80" t="str">
        <f>IF(AC137="","","-")</f>
        <v/>
      </c>
      <c r="AG137" s="108"/>
      <c r="AH137" s="108"/>
      <c r="AI137" s="80" t="str">
        <f>IF(AG137="","","-")</f>
        <v/>
      </c>
      <c r="AJ137" s="104"/>
      <c r="AK137" s="104"/>
      <c r="AL137" s="80" t="str">
        <f>IF(AM137="","","-")</f>
        <v/>
      </c>
      <c r="AM137" s="105"/>
      <c r="AN137" s="106"/>
      <c r="AO137" s="107"/>
      <c r="AP137" s="108"/>
      <c r="AQ137" s="80" t="str">
        <f>IF(AO137="","","-")</f>
        <v/>
      </c>
      <c r="AR137" s="108"/>
      <c r="AS137" s="108"/>
      <c r="AT137" s="80" t="str">
        <f>IF(AR137="","","-")</f>
        <v/>
      </c>
      <c r="AU137" s="104"/>
      <c r="AV137" s="104"/>
      <c r="AW137" s="80" t="str">
        <f>IF(AX137="","","-")</f>
        <v/>
      </c>
      <c r="AX137" s="83"/>
    </row>
    <row r="138" spans="1:50" ht="24.75" customHeight="1" x14ac:dyDescent="0.15">
      <c r="A138" s="109" t="s">
        <v>385</v>
      </c>
      <c r="B138" s="109"/>
      <c r="C138" s="109"/>
      <c r="D138" s="109"/>
      <c r="E138" s="107" t="s">
        <v>583</v>
      </c>
      <c r="F138" s="108"/>
      <c r="G138" s="108"/>
      <c r="H138" s="80" t="str">
        <f>IF(E138="","","-")</f>
        <v>-</v>
      </c>
      <c r="I138" s="108"/>
      <c r="J138" s="108"/>
      <c r="K138" s="80" t="str">
        <f>IF(I138="","","-")</f>
        <v/>
      </c>
      <c r="L138" s="104">
        <v>2</v>
      </c>
      <c r="M138" s="104"/>
      <c r="N138" s="80" t="str">
        <f>IF(O138="","","-")</f>
        <v/>
      </c>
      <c r="O138" s="105"/>
      <c r="P138" s="106"/>
      <c r="Q138" s="107"/>
      <c r="R138" s="108"/>
      <c r="S138" s="108"/>
      <c r="T138" s="80" t="str">
        <f>IF(Q138="","","-")</f>
        <v/>
      </c>
      <c r="U138" s="108"/>
      <c r="V138" s="108"/>
      <c r="W138" s="80" t="str">
        <f>IF(U138="","","-")</f>
        <v/>
      </c>
      <c r="X138" s="104"/>
      <c r="Y138" s="104"/>
      <c r="Z138" s="80" t="str">
        <f>IF(AA138="","","-")</f>
        <v/>
      </c>
      <c r="AA138" s="105"/>
      <c r="AB138" s="106"/>
      <c r="AC138" s="107"/>
      <c r="AD138" s="108"/>
      <c r="AE138" s="108"/>
      <c r="AF138" s="80" t="str">
        <f>IF(AC138="","","-")</f>
        <v/>
      </c>
      <c r="AG138" s="108"/>
      <c r="AH138" s="108"/>
      <c r="AI138" s="80" t="str">
        <f>IF(AG138="","","-")</f>
        <v/>
      </c>
      <c r="AJ138" s="104"/>
      <c r="AK138" s="104"/>
      <c r="AL138" s="80" t="str">
        <f>IF(AM138="","","-")</f>
        <v/>
      </c>
      <c r="AM138" s="105"/>
      <c r="AN138" s="106"/>
      <c r="AO138" s="107"/>
      <c r="AP138" s="108"/>
      <c r="AQ138" s="80" t="str">
        <f>IF(AO138="","","-")</f>
        <v/>
      </c>
      <c r="AR138" s="108"/>
      <c r="AS138" s="108"/>
      <c r="AT138" s="80" t="str">
        <f>IF(AR138="","","-")</f>
        <v/>
      </c>
      <c r="AU138" s="104"/>
      <c r="AV138" s="104"/>
      <c r="AW138" s="80" t="str">
        <f>IF(AX138="","","-")</f>
        <v/>
      </c>
      <c r="AX138" s="83"/>
    </row>
    <row r="139" spans="1:50" ht="28.35" customHeight="1" x14ac:dyDescent="0.15">
      <c r="A139" s="116" t="s">
        <v>265</v>
      </c>
      <c r="B139" s="117"/>
      <c r="C139" s="117"/>
      <c r="D139" s="117"/>
      <c r="E139" s="117"/>
      <c r="F139" s="118"/>
      <c r="G139" s="64" t="s">
        <v>580</v>
      </c>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40"/>
    </row>
    <row r="140" spans="1:50" ht="28.35" customHeight="1" x14ac:dyDescent="0.15">
      <c r="A140" s="116"/>
      <c r="B140" s="117"/>
      <c r="C140" s="117"/>
      <c r="D140" s="117"/>
      <c r="E140" s="117"/>
      <c r="F140" s="118"/>
      <c r="G140" s="38"/>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40"/>
    </row>
    <row r="141" spans="1:50" ht="28.35" customHeight="1" x14ac:dyDescent="0.15">
      <c r="A141" s="116"/>
      <c r="B141" s="117"/>
      <c r="C141" s="117"/>
      <c r="D141" s="117"/>
      <c r="E141" s="117"/>
      <c r="F141" s="118"/>
      <c r="G141" s="38"/>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40"/>
    </row>
    <row r="142" spans="1:50" ht="28.35" customHeight="1" x14ac:dyDescent="0.15">
      <c r="A142" s="116"/>
      <c r="B142" s="117"/>
      <c r="C142" s="117"/>
      <c r="D142" s="117"/>
      <c r="E142" s="117"/>
      <c r="F142" s="118"/>
      <c r="G142" s="38"/>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40"/>
    </row>
    <row r="143" spans="1:50" ht="27.75" customHeight="1" x14ac:dyDescent="0.15">
      <c r="A143" s="116"/>
      <c r="B143" s="117"/>
      <c r="C143" s="117"/>
      <c r="D143" s="117"/>
      <c r="E143" s="117"/>
      <c r="F143" s="118"/>
      <c r="G143" s="38"/>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40"/>
    </row>
    <row r="144" spans="1:50" ht="28.35" customHeight="1" x14ac:dyDescent="0.15">
      <c r="A144" s="116"/>
      <c r="B144" s="117"/>
      <c r="C144" s="117"/>
      <c r="D144" s="117"/>
      <c r="E144" s="117"/>
      <c r="F144" s="118"/>
      <c r="G144" s="38"/>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40"/>
    </row>
    <row r="145" spans="1:50" ht="28.35" customHeight="1" x14ac:dyDescent="0.15">
      <c r="A145" s="116"/>
      <c r="B145" s="117"/>
      <c r="C145" s="117"/>
      <c r="D145" s="117"/>
      <c r="E145" s="117"/>
      <c r="F145" s="118"/>
      <c r="G145" s="38"/>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40"/>
    </row>
    <row r="146" spans="1:50" ht="27.75" customHeight="1" x14ac:dyDescent="0.15">
      <c r="A146" s="116"/>
      <c r="B146" s="117"/>
      <c r="C146" s="117"/>
      <c r="D146" s="117"/>
      <c r="E146" s="117"/>
      <c r="F146" s="118"/>
      <c r="G146" s="38"/>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40"/>
    </row>
    <row r="147" spans="1:50" ht="28.35" customHeight="1" x14ac:dyDescent="0.15">
      <c r="A147" s="116"/>
      <c r="B147" s="117"/>
      <c r="C147" s="117"/>
      <c r="D147" s="117"/>
      <c r="E147" s="117"/>
      <c r="F147" s="118"/>
      <c r="G147" s="38"/>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40"/>
    </row>
    <row r="148" spans="1:50" ht="28.35" customHeight="1" x14ac:dyDescent="0.15">
      <c r="A148" s="116"/>
      <c r="B148" s="117"/>
      <c r="C148" s="117"/>
      <c r="D148" s="117"/>
      <c r="E148" s="117"/>
      <c r="F148" s="118"/>
      <c r="G148" s="38"/>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40"/>
    </row>
    <row r="149" spans="1:50" ht="28.35" customHeight="1" x14ac:dyDescent="0.15">
      <c r="A149" s="116"/>
      <c r="B149" s="117"/>
      <c r="C149" s="117"/>
      <c r="D149" s="117"/>
      <c r="E149" s="117"/>
      <c r="F149" s="118"/>
      <c r="G149" s="38"/>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40"/>
    </row>
    <row r="150" spans="1:50" ht="28.35" customHeight="1" x14ac:dyDescent="0.15">
      <c r="A150" s="116"/>
      <c r="B150" s="117"/>
      <c r="C150" s="117"/>
      <c r="D150" s="117"/>
      <c r="E150" s="117"/>
      <c r="F150" s="118"/>
      <c r="G150" s="38"/>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40"/>
    </row>
    <row r="151" spans="1:50" ht="28.35" customHeight="1" x14ac:dyDescent="0.15">
      <c r="A151" s="116"/>
      <c r="B151" s="117"/>
      <c r="C151" s="117"/>
      <c r="D151" s="117"/>
      <c r="E151" s="117"/>
      <c r="F151" s="118"/>
      <c r="G151" s="38"/>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40"/>
    </row>
    <row r="152" spans="1:50" ht="27.75" customHeight="1" x14ac:dyDescent="0.15">
      <c r="A152" s="116"/>
      <c r="B152" s="117"/>
      <c r="C152" s="117"/>
      <c r="D152" s="117"/>
      <c r="E152" s="117"/>
      <c r="F152" s="118"/>
      <c r="G152" s="38"/>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40"/>
    </row>
    <row r="153" spans="1:50" ht="28.35" customHeight="1" x14ac:dyDescent="0.15">
      <c r="A153" s="116"/>
      <c r="B153" s="117"/>
      <c r="C153" s="117"/>
      <c r="D153" s="117"/>
      <c r="E153" s="117"/>
      <c r="F153" s="118"/>
      <c r="G153" s="38"/>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40"/>
    </row>
    <row r="154" spans="1:50" ht="28.35" customHeight="1" x14ac:dyDescent="0.15">
      <c r="A154" s="116"/>
      <c r="B154" s="117"/>
      <c r="C154" s="117"/>
      <c r="D154" s="117"/>
      <c r="E154" s="117"/>
      <c r="F154" s="118"/>
      <c r="G154" s="38"/>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40"/>
    </row>
    <row r="155" spans="1:50" ht="28.35" customHeight="1" x14ac:dyDescent="0.15">
      <c r="A155" s="116"/>
      <c r="B155" s="117"/>
      <c r="C155" s="117"/>
      <c r="D155" s="117"/>
      <c r="E155" s="117"/>
      <c r="F155" s="118"/>
      <c r="G155" s="38"/>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40"/>
    </row>
    <row r="156" spans="1:50" ht="52.5" customHeight="1" x14ac:dyDescent="0.15">
      <c r="A156" s="116"/>
      <c r="B156" s="117"/>
      <c r="C156" s="117"/>
      <c r="D156" s="117"/>
      <c r="E156" s="117"/>
      <c r="F156" s="118"/>
      <c r="G156" s="38"/>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40"/>
    </row>
    <row r="157" spans="1:50" ht="52.5" customHeight="1" x14ac:dyDescent="0.15">
      <c r="A157" s="116"/>
      <c r="B157" s="117"/>
      <c r="C157" s="117"/>
      <c r="D157" s="117"/>
      <c r="E157" s="117"/>
      <c r="F157" s="118"/>
      <c r="G157" s="38"/>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40"/>
    </row>
    <row r="158" spans="1:50" ht="52.5" customHeight="1" x14ac:dyDescent="0.15">
      <c r="A158" s="116"/>
      <c r="B158" s="117"/>
      <c r="C158" s="117"/>
      <c r="D158" s="117"/>
      <c r="E158" s="117"/>
      <c r="F158" s="118"/>
      <c r="G158" s="38"/>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40"/>
    </row>
    <row r="159" spans="1:50" ht="29.25" customHeight="1" x14ac:dyDescent="0.15">
      <c r="A159" s="116"/>
      <c r="B159" s="117"/>
      <c r="C159" s="117"/>
      <c r="D159" s="117"/>
      <c r="E159" s="117"/>
      <c r="F159" s="118"/>
      <c r="G159" s="38"/>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40"/>
    </row>
    <row r="160" spans="1:50" ht="18.399999999999999" customHeight="1" x14ac:dyDescent="0.15">
      <c r="A160" s="116"/>
      <c r="B160" s="117"/>
      <c r="C160" s="117"/>
      <c r="D160" s="117"/>
      <c r="E160" s="117"/>
      <c r="F160" s="118"/>
      <c r="G160" s="38"/>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40"/>
    </row>
    <row r="161" spans="1:51" ht="35.25" customHeight="1" x14ac:dyDescent="0.15">
      <c r="A161" s="116"/>
      <c r="B161" s="117"/>
      <c r="C161" s="117"/>
      <c r="D161" s="117"/>
      <c r="E161" s="117"/>
      <c r="F161" s="118"/>
      <c r="G161" s="38"/>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40"/>
    </row>
    <row r="162" spans="1:51" ht="30" customHeight="1" x14ac:dyDescent="0.15">
      <c r="A162" s="116"/>
      <c r="B162" s="117"/>
      <c r="C162" s="117"/>
      <c r="D162" s="117"/>
      <c r="E162" s="117"/>
      <c r="F162" s="118"/>
      <c r="G162" s="38"/>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40"/>
    </row>
    <row r="163" spans="1:51" ht="24.75" customHeight="1" x14ac:dyDescent="0.15">
      <c r="A163" s="116"/>
      <c r="B163" s="117"/>
      <c r="C163" s="117"/>
      <c r="D163" s="117"/>
      <c r="E163" s="117"/>
      <c r="F163" s="118"/>
      <c r="G163" s="38"/>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40"/>
    </row>
    <row r="164" spans="1:51" ht="24.75" customHeight="1" x14ac:dyDescent="0.15">
      <c r="A164" s="116"/>
      <c r="B164" s="117"/>
      <c r="C164" s="117"/>
      <c r="D164" s="117"/>
      <c r="E164" s="117"/>
      <c r="F164" s="118"/>
      <c r="G164" s="38"/>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40"/>
    </row>
    <row r="165" spans="1:51" ht="24.75" customHeight="1" x14ac:dyDescent="0.15">
      <c r="A165" s="116"/>
      <c r="B165" s="117"/>
      <c r="C165" s="117"/>
      <c r="D165" s="117"/>
      <c r="E165" s="117"/>
      <c r="F165" s="118"/>
      <c r="G165" s="38"/>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40"/>
    </row>
    <row r="166" spans="1:51" ht="24.75" customHeight="1" x14ac:dyDescent="0.15">
      <c r="A166" s="116"/>
      <c r="B166" s="117"/>
      <c r="C166" s="117"/>
      <c r="D166" s="117"/>
      <c r="E166" s="117"/>
      <c r="F166" s="118"/>
      <c r="G166" s="38"/>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40"/>
    </row>
    <row r="167" spans="1:51" ht="24.75" customHeight="1" x14ac:dyDescent="0.15">
      <c r="A167" s="116"/>
      <c r="B167" s="117"/>
      <c r="C167" s="117"/>
      <c r="D167" s="117"/>
      <c r="E167" s="117"/>
      <c r="F167" s="118"/>
      <c r="G167" s="38"/>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40"/>
    </row>
    <row r="168" spans="1:51" ht="24.75" customHeight="1" x14ac:dyDescent="0.15">
      <c r="A168" s="116"/>
      <c r="B168" s="117"/>
      <c r="C168" s="117"/>
      <c r="D168" s="117"/>
      <c r="E168" s="117"/>
      <c r="F168" s="118"/>
      <c r="G168" s="38"/>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40"/>
    </row>
    <row r="169" spans="1:51" ht="24.75" customHeight="1" thickBot="1" x14ac:dyDescent="0.2">
      <c r="A169" s="651"/>
      <c r="B169" s="652"/>
      <c r="C169" s="652"/>
      <c r="D169" s="652"/>
      <c r="E169" s="652"/>
      <c r="F169" s="653"/>
      <c r="G169" s="41"/>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3"/>
    </row>
    <row r="170" spans="1:51" ht="24.75" customHeight="1" x14ac:dyDescent="0.15">
      <c r="A170" s="634" t="s">
        <v>712</v>
      </c>
      <c r="B170" s="635"/>
      <c r="C170" s="635"/>
      <c r="D170" s="635"/>
      <c r="E170" s="635"/>
      <c r="F170" s="636"/>
      <c r="G170" s="354" t="s">
        <v>625</v>
      </c>
      <c r="H170" s="355"/>
      <c r="I170" s="355"/>
      <c r="J170" s="355"/>
      <c r="K170" s="355"/>
      <c r="L170" s="355"/>
      <c r="M170" s="355"/>
      <c r="N170" s="355"/>
      <c r="O170" s="355"/>
      <c r="P170" s="355"/>
      <c r="Q170" s="355"/>
      <c r="R170" s="355"/>
      <c r="S170" s="355"/>
      <c r="T170" s="355"/>
      <c r="U170" s="355"/>
      <c r="V170" s="355"/>
      <c r="W170" s="355"/>
      <c r="X170" s="355"/>
      <c r="Y170" s="355"/>
      <c r="Z170" s="355"/>
      <c r="AA170" s="355"/>
      <c r="AB170" s="356"/>
      <c r="AC170" s="354" t="s">
        <v>631</v>
      </c>
      <c r="AD170" s="355"/>
      <c r="AE170" s="355"/>
      <c r="AF170" s="355"/>
      <c r="AG170" s="355"/>
      <c r="AH170" s="355"/>
      <c r="AI170" s="355"/>
      <c r="AJ170" s="355"/>
      <c r="AK170" s="355"/>
      <c r="AL170" s="355"/>
      <c r="AM170" s="355"/>
      <c r="AN170" s="355"/>
      <c r="AO170" s="355"/>
      <c r="AP170" s="355"/>
      <c r="AQ170" s="355"/>
      <c r="AR170" s="355"/>
      <c r="AS170" s="355"/>
      <c r="AT170" s="355"/>
      <c r="AU170" s="355"/>
      <c r="AV170" s="355"/>
      <c r="AW170" s="355"/>
      <c r="AX170" s="357"/>
    </row>
    <row r="171" spans="1:51" ht="24.75" customHeight="1" x14ac:dyDescent="0.15">
      <c r="A171" s="637"/>
      <c r="B171" s="638"/>
      <c r="C171" s="638"/>
      <c r="D171" s="638"/>
      <c r="E171" s="638"/>
      <c r="F171" s="639"/>
      <c r="G171" s="340" t="s">
        <v>17</v>
      </c>
      <c r="H171" s="194"/>
      <c r="I171" s="194"/>
      <c r="J171" s="194"/>
      <c r="K171" s="194"/>
      <c r="L171" s="341" t="s">
        <v>18</v>
      </c>
      <c r="M171" s="194"/>
      <c r="N171" s="194"/>
      <c r="O171" s="194"/>
      <c r="P171" s="194"/>
      <c r="Q171" s="194"/>
      <c r="R171" s="194"/>
      <c r="S171" s="194"/>
      <c r="T171" s="194"/>
      <c r="U171" s="194"/>
      <c r="V171" s="194"/>
      <c r="W171" s="194"/>
      <c r="X171" s="342"/>
      <c r="Y171" s="343" t="s">
        <v>19</v>
      </c>
      <c r="Z171" s="344"/>
      <c r="AA171" s="344"/>
      <c r="AB171" s="358"/>
      <c r="AC171" s="340" t="s">
        <v>17</v>
      </c>
      <c r="AD171" s="194"/>
      <c r="AE171" s="194"/>
      <c r="AF171" s="194"/>
      <c r="AG171" s="194"/>
      <c r="AH171" s="341" t="s">
        <v>18</v>
      </c>
      <c r="AI171" s="194"/>
      <c r="AJ171" s="194"/>
      <c r="AK171" s="194"/>
      <c r="AL171" s="194"/>
      <c r="AM171" s="194"/>
      <c r="AN171" s="194"/>
      <c r="AO171" s="194"/>
      <c r="AP171" s="194"/>
      <c r="AQ171" s="194"/>
      <c r="AR171" s="194"/>
      <c r="AS171" s="194"/>
      <c r="AT171" s="342"/>
      <c r="AU171" s="343" t="s">
        <v>19</v>
      </c>
      <c r="AV171" s="344"/>
      <c r="AW171" s="344"/>
      <c r="AX171" s="345"/>
    </row>
    <row r="172" spans="1:51" ht="24.75" customHeight="1" x14ac:dyDescent="0.15">
      <c r="A172" s="637"/>
      <c r="B172" s="638"/>
      <c r="C172" s="638"/>
      <c r="D172" s="638"/>
      <c r="E172" s="638"/>
      <c r="F172" s="639"/>
      <c r="G172" s="367" t="s">
        <v>626</v>
      </c>
      <c r="H172" s="368"/>
      <c r="I172" s="368"/>
      <c r="J172" s="368"/>
      <c r="K172" s="369"/>
      <c r="L172" s="346" t="s">
        <v>627</v>
      </c>
      <c r="M172" s="347"/>
      <c r="N172" s="347"/>
      <c r="O172" s="347"/>
      <c r="P172" s="347"/>
      <c r="Q172" s="347"/>
      <c r="R172" s="347"/>
      <c r="S172" s="347"/>
      <c r="T172" s="347"/>
      <c r="U172" s="347"/>
      <c r="V172" s="347"/>
      <c r="W172" s="347"/>
      <c r="X172" s="348"/>
      <c r="Y172" s="265">
        <v>87</v>
      </c>
      <c r="Z172" s="266"/>
      <c r="AA172" s="266"/>
      <c r="AB172" s="432"/>
      <c r="AC172" s="367" t="s">
        <v>626</v>
      </c>
      <c r="AD172" s="368"/>
      <c r="AE172" s="368"/>
      <c r="AF172" s="368"/>
      <c r="AG172" s="369"/>
      <c r="AH172" s="346" t="s">
        <v>633</v>
      </c>
      <c r="AI172" s="347"/>
      <c r="AJ172" s="347"/>
      <c r="AK172" s="347"/>
      <c r="AL172" s="347"/>
      <c r="AM172" s="347"/>
      <c r="AN172" s="347"/>
      <c r="AO172" s="347"/>
      <c r="AP172" s="347"/>
      <c r="AQ172" s="347"/>
      <c r="AR172" s="347"/>
      <c r="AS172" s="347"/>
      <c r="AT172" s="348"/>
      <c r="AU172" s="265">
        <v>2</v>
      </c>
      <c r="AV172" s="266"/>
      <c r="AW172" s="266"/>
      <c r="AX172" s="267"/>
    </row>
    <row r="173" spans="1:51" ht="24.75" customHeight="1" x14ac:dyDescent="0.15">
      <c r="A173" s="637"/>
      <c r="B173" s="638"/>
      <c r="C173" s="638"/>
      <c r="D173" s="638"/>
      <c r="E173" s="638"/>
      <c r="F173" s="639"/>
      <c r="G173" s="274" t="s">
        <v>632</v>
      </c>
      <c r="H173" s="275"/>
      <c r="I173" s="275"/>
      <c r="J173" s="275"/>
      <c r="K173" s="276"/>
      <c r="L173" s="268" t="s">
        <v>633</v>
      </c>
      <c r="M173" s="269"/>
      <c r="N173" s="269"/>
      <c r="O173" s="269"/>
      <c r="P173" s="269"/>
      <c r="Q173" s="269"/>
      <c r="R173" s="269"/>
      <c r="S173" s="269"/>
      <c r="T173" s="269"/>
      <c r="U173" s="269"/>
      <c r="V173" s="269"/>
      <c r="W173" s="269"/>
      <c r="X173" s="270"/>
      <c r="Y173" s="271">
        <v>2</v>
      </c>
      <c r="Z173" s="272"/>
      <c r="AA173" s="272"/>
      <c r="AB173" s="273"/>
      <c r="AC173" s="274"/>
      <c r="AD173" s="275"/>
      <c r="AE173" s="275"/>
      <c r="AF173" s="275"/>
      <c r="AG173" s="276"/>
      <c r="AH173" s="268"/>
      <c r="AI173" s="269"/>
      <c r="AJ173" s="269"/>
      <c r="AK173" s="269"/>
      <c r="AL173" s="269"/>
      <c r="AM173" s="269"/>
      <c r="AN173" s="269"/>
      <c r="AO173" s="269"/>
      <c r="AP173" s="269"/>
      <c r="AQ173" s="269"/>
      <c r="AR173" s="269"/>
      <c r="AS173" s="269"/>
      <c r="AT173" s="270"/>
      <c r="AU173" s="271"/>
      <c r="AV173" s="272"/>
      <c r="AW173" s="272"/>
      <c r="AX173" s="277"/>
    </row>
    <row r="174" spans="1:51" ht="24.75" customHeight="1" thickBot="1" x14ac:dyDescent="0.2">
      <c r="A174" s="637"/>
      <c r="B174" s="638"/>
      <c r="C174" s="638"/>
      <c r="D174" s="638"/>
      <c r="E174" s="638"/>
      <c r="F174" s="639"/>
      <c r="G174" s="306" t="s">
        <v>20</v>
      </c>
      <c r="H174" s="307"/>
      <c r="I174" s="307"/>
      <c r="J174" s="307"/>
      <c r="K174" s="307"/>
      <c r="L174" s="308"/>
      <c r="M174" s="309"/>
      <c r="N174" s="309"/>
      <c r="O174" s="309"/>
      <c r="P174" s="309"/>
      <c r="Q174" s="309"/>
      <c r="R174" s="309"/>
      <c r="S174" s="309"/>
      <c r="T174" s="309"/>
      <c r="U174" s="309"/>
      <c r="V174" s="309"/>
      <c r="W174" s="309"/>
      <c r="X174" s="310"/>
      <c r="Y174" s="311">
        <f>SUM(Y172:AB173)</f>
        <v>89</v>
      </c>
      <c r="Z174" s="312"/>
      <c r="AA174" s="312"/>
      <c r="AB174" s="313"/>
      <c r="AC174" s="306" t="s">
        <v>20</v>
      </c>
      <c r="AD174" s="307"/>
      <c r="AE174" s="307"/>
      <c r="AF174" s="307"/>
      <c r="AG174" s="307"/>
      <c r="AH174" s="308"/>
      <c r="AI174" s="309"/>
      <c r="AJ174" s="309"/>
      <c r="AK174" s="309"/>
      <c r="AL174" s="309"/>
      <c r="AM174" s="309"/>
      <c r="AN174" s="309"/>
      <c r="AO174" s="309"/>
      <c r="AP174" s="309"/>
      <c r="AQ174" s="309"/>
      <c r="AR174" s="309"/>
      <c r="AS174" s="309"/>
      <c r="AT174" s="310"/>
      <c r="AU174" s="311">
        <f>SUM(AU172:AX173)</f>
        <v>2</v>
      </c>
      <c r="AV174" s="312"/>
      <c r="AW174" s="312"/>
      <c r="AX174" s="314"/>
    </row>
    <row r="175" spans="1:51" ht="24.75" customHeight="1" x14ac:dyDescent="0.15">
      <c r="A175" s="637"/>
      <c r="B175" s="638"/>
      <c r="C175" s="638"/>
      <c r="D175" s="638"/>
      <c r="E175" s="638"/>
      <c r="F175" s="639"/>
      <c r="G175" s="354" t="s">
        <v>634</v>
      </c>
      <c r="H175" s="355"/>
      <c r="I175" s="355"/>
      <c r="J175" s="355"/>
      <c r="K175" s="355"/>
      <c r="L175" s="355"/>
      <c r="M175" s="355"/>
      <c r="N175" s="355"/>
      <c r="O175" s="355"/>
      <c r="P175" s="355"/>
      <c r="Q175" s="355"/>
      <c r="R175" s="355"/>
      <c r="S175" s="355"/>
      <c r="T175" s="355"/>
      <c r="U175" s="355"/>
      <c r="V175" s="355"/>
      <c r="W175" s="355"/>
      <c r="X175" s="355"/>
      <c r="Y175" s="355"/>
      <c r="Z175" s="355"/>
      <c r="AA175" s="355"/>
      <c r="AB175" s="356"/>
      <c r="AC175" s="354" t="s">
        <v>636</v>
      </c>
      <c r="AD175" s="355"/>
      <c r="AE175" s="355"/>
      <c r="AF175" s="355"/>
      <c r="AG175" s="355"/>
      <c r="AH175" s="355"/>
      <c r="AI175" s="355"/>
      <c r="AJ175" s="355"/>
      <c r="AK175" s="355"/>
      <c r="AL175" s="355"/>
      <c r="AM175" s="355"/>
      <c r="AN175" s="355"/>
      <c r="AO175" s="355"/>
      <c r="AP175" s="355"/>
      <c r="AQ175" s="355"/>
      <c r="AR175" s="355"/>
      <c r="AS175" s="355"/>
      <c r="AT175" s="355"/>
      <c r="AU175" s="355"/>
      <c r="AV175" s="355"/>
      <c r="AW175" s="355"/>
      <c r="AX175" s="357"/>
      <c r="AY175">
        <f>COUNTA($G$177,$AC$177)</f>
        <v>2</v>
      </c>
    </row>
    <row r="176" spans="1:51" ht="24.75" customHeight="1" x14ac:dyDescent="0.15">
      <c r="A176" s="637"/>
      <c r="B176" s="638"/>
      <c r="C176" s="638"/>
      <c r="D176" s="638"/>
      <c r="E176" s="638"/>
      <c r="F176" s="639"/>
      <c r="G176" s="340" t="s">
        <v>17</v>
      </c>
      <c r="H176" s="194"/>
      <c r="I176" s="194"/>
      <c r="J176" s="194"/>
      <c r="K176" s="194"/>
      <c r="L176" s="341" t="s">
        <v>18</v>
      </c>
      <c r="M176" s="194"/>
      <c r="N176" s="194"/>
      <c r="O176" s="194"/>
      <c r="P176" s="194"/>
      <c r="Q176" s="194"/>
      <c r="R176" s="194"/>
      <c r="S176" s="194"/>
      <c r="T176" s="194"/>
      <c r="U176" s="194"/>
      <c r="V176" s="194"/>
      <c r="W176" s="194"/>
      <c r="X176" s="342"/>
      <c r="Y176" s="343" t="s">
        <v>19</v>
      </c>
      <c r="Z176" s="344"/>
      <c r="AA176" s="344"/>
      <c r="AB176" s="358"/>
      <c r="AC176" s="340" t="s">
        <v>17</v>
      </c>
      <c r="AD176" s="194"/>
      <c r="AE176" s="194"/>
      <c r="AF176" s="194"/>
      <c r="AG176" s="194"/>
      <c r="AH176" s="341" t="s">
        <v>18</v>
      </c>
      <c r="AI176" s="194"/>
      <c r="AJ176" s="194"/>
      <c r="AK176" s="194"/>
      <c r="AL176" s="194"/>
      <c r="AM176" s="194"/>
      <c r="AN176" s="194"/>
      <c r="AO176" s="194"/>
      <c r="AP176" s="194"/>
      <c r="AQ176" s="194"/>
      <c r="AR176" s="194"/>
      <c r="AS176" s="194"/>
      <c r="AT176" s="342"/>
      <c r="AU176" s="343" t="s">
        <v>19</v>
      </c>
      <c r="AV176" s="344"/>
      <c r="AW176" s="344"/>
      <c r="AX176" s="345"/>
      <c r="AY176">
        <f>$AY$175</f>
        <v>2</v>
      </c>
    </row>
    <row r="177" spans="1:51" ht="24.75" customHeight="1" x14ac:dyDescent="0.15">
      <c r="A177" s="637"/>
      <c r="B177" s="638"/>
      <c r="C177" s="638"/>
      <c r="D177" s="638"/>
      <c r="E177" s="638"/>
      <c r="F177" s="639"/>
      <c r="G177" s="367" t="s">
        <v>628</v>
      </c>
      <c r="H177" s="368"/>
      <c r="I177" s="368"/>
      <c r="J177" s="368"/>
      <c r="K177" s="369"/>
      <c r="L177" s="346" t="s">
        <v>630</v>
      </c>
      <c r="M177" s="347"/>
      <c r="N177" s="347"/>
      <c r="O177" s="347"/>
      <c r="P177" s="347"/>
      <c r="Q177" s="347"/>
      <c r="R177" s="347"/>
      <c r="S177" s="347"/>
      <c r="T177" s="347"/>
      <c r="U177" s="347"/>
      <c r="V177" s="347"/>
      <c r="W177" s="347"/>
      <c r="X177" s="348"/>
      <c r="Y177" s="265">
        <v>85</v>
      </c>
      <c r="Z177" s="266"/>
      <c r="AA177" s="266"/>
      <c r="AB177" s="432"/>
      <c r="AC177" s="367" t="s">
        <v>628</v>
      </c>
      <c r="AD177" s="368"/>
      <c r="AE177" s="368"/>
      <c r="AF177" s="368"/>
      <c r="AG177" s="369"/>
      <c r="AH177" s="346" t="s">
        <v>635</v>
      </c>
      <c r="AI177" s="347"/>
      <c r="AJ177" s="347"/>
      <c r="AK177" s="347"/>
      <c r="AL177" s="347"/>
      <c r="AM177" s="347"/>
      <c r="AN177" s="347"/>
      <c r="AO177" s="347"/>
      <c r="AP177" s="347"/>
      <c r="AQ177" s="347"/>
      <c r="AR177" s="347"/>
      <c r="AS177" s="347"/>
      <c r="AT177" s="348"/>
      <c r="AU177" s="265">
        <v>9</v>
      </c>
      <c r="AV177" s="266"/>
      <c r="AW177" s="266"/>
      <c r="AX177" s="267"/>
      <c r="AY177">
        <f t="shared" ref="AY177:AY180" si="10">$AY$175</f>
        <v>2</v>
      </c>
    </row>
    <row r="178" spans="1:51" ht="24.75" customHeight="1" x14ac:dyDescent="0.15">
      <c r="A178" s="637"/>
      <c r="B178" s="638"/>
      <c r="C178" s="638"/>
      <c r="D178" s="638"/>
      <c r="E178" s="638"/>
      <c r="F178" s="639"/>
      <c r="G178" s="274" t="s">
        <v>629</v>
      </c>
      <c r="H178" s="275"/>
      <c r="I178" s="275"/>
      <c r="J178" s="275"/>
      <c r="K178" s="276"/>
      <c r="L178" s="268" t="s">
        <v>629</v>
      </c>
      <c r="M178" s="269"/>
      <c r="N178" s="269"/>
      <c r="O178" s="269"/>
      <c r="P178" s="269"/>
      <c r="Q178" s="269"/>
      <c r="R178" s="269"/>
      <c r="S178" s="269"/>
      <c r="T178" s="269"/>
      <c r="U178" s="269"/>
      <c r="V178" s="269"/>
      <c r="W178" s="269"/>
      <c r="X178" s="270"/>
      <c r="Y178" s="271">
        <v>2</v>
      </c>
      <c r="Z178" s="272"/>
      <c r="AA178" s="272"/>
      <c r="AB178" s="273"/>
      <c r="AC178" s="274"/>
      <c r="AD178" s="275"/>
      <c r="AE178" s="275"/>
      <c r="AF178" s="275"/>
      <c r="AG178" s="276"/>
      <c r="AH178" s="268"/>
      <c r="AI178" s="269"/>
      <c r="AJ178" s="269"/>
      <c r="AK178" s="269"/>
      <c r="AL178" s="269"/>
      <c r="AM178" s="269"/>
      <c r="AN178" s="269"/>
      <c r="AO178" s="269"/>
      <c r="AP178" s="269"/>
      <c r="AQ178" s="269"/>
      <c r="AR178" s="269"/>
      <c r="AS178" s="269"/>
      <c r="AT178" s="270"/>
      <c r="AU178" s="271"/>
      <c r="AV178" s="272"/>
      <c r="AW178" s="272"/>
      <c r="AX178" s="277"/>
      <c r="AY178">
        <f t="shared" si="10"/>
        <v>2</v>
      </c>
    </row>
    <row r="179" spans="1:51" ht="24.75" customHeight="1" x14ac:dyDescent="0.15">
      <c r="A179" s="637"/>
      <c r="B179" s="638"/>
      <c r="C179" s="638"/>
      <c r="D179" s="638"/>
      <c r="E179" s="638"/>
      <c r="F179" s="639"/>
      <c r="G179" s="274" t="s">
        <v>632</v>
      </c>
      <c r="H179" s="275"/>
      <c r="I179" s="275"/>
      <c r="J179" s="275"/>
      <c r="K179" s="276"/>
      <c r="L179" s="268" t="s">
        <v>635</v>
      </c>
      <c r="M179" s="269"/>
      <c r="N179" s="269"/>
      <c r="O179" s="269"/>
      <c r="P179" s="269"/>
      <c r="Q179" s="269"/>
      <c r="R179" s="269"/>
      <c r="S179" s="269"/>
      <c r="T179" s="269"/>
      <c r="U179" s="269"/>
      <c r="V179" s="269"/>
      <c r="W179" s="269"/>
      <c r="X179" s="270"/>
      <c r="Y179" s="271">
        <v>13</v>
      </c>
      <c r="Z179" s="272"/>
      <c r="AA179" s="272"/>
      <c r="AB179" s="273"/>
      <c r="AC179" s="274"/>
      <c r="AD179" s="275"/>
      <c r="AE179" s="275"/>
      <c r="AF179" s="275"/>
      <c r="AG179" s="276"/>
      <c r="AH179" s="268"/>
      <c r="AI179" s="269"/>
      <c r="AJ179" s="269"/>
      <c r="AK179" s="269"/>
      <c r="AL179" s="269"/>
      <c r="AM179" s="269"/>
      <c r="AN179" s="269"/>
      <c r="AO179" s="269"/>
      <c r="AP179" s="269"/>
      <c r="AQ179" s="269"/>
      <c r="AR179" s="269"/>
      <c r="AS179" s="269"/>
      <c r="AT179" s="270"/>
      <c r="AU179" s="271"/>
      <c r="AV179" s="272"/>
      <c r="AW179" s="272"/>
      <c r="AX179" s="277"/>
      <c r="AY179">
        <f t="shared" si="10"/>
        <v>2</v>
      </c>
    </row>
    <row r="180" spans="1:51" ht="24.75" customHeight="1" thickBot="1" x14ac:dyDescent="0.2">
      <c r="A180" s="637"/>
      <c r="B180" s="638"/>
      <c r="C180" s="638"/>
      <c r="D180" s="638"/>
      <c r="E180" s="638"/>
      <c r="F180" s="639"/>
      <c r="G180" s="306" t="s">
        <v>20</v>
      </c>
      <c r="H180" s="307"/>
      <c r="I180" s="307"/>
      <c r="J180" s="307"/>
      <c r="K180" s="307"/>
      <c r="L180" s="308"/>
      <c r="M180" s="309"/>
      <c r="N180" s="309"/>
      <c r="O180" s="309"/>
      <c r="P180" s="309"/>
      <c r="Q180" s="309"/>
      <c r="R180" s="309"/>
      <c r="S180" s="309"/>
      <c r="T180" s="309"/>
      <c r="U180" s="309"/>
      <c r="V180" s="309"/>
      <c r="W180" s="309"/>
      <c r="X180" s="310"/>
      <c r="Y180" s="311">
        <f>SUM(Y177:AB179)</f>
        <v>100</v>
      </c>
      <c r="Z180" s="312"/>
      <c r="AA180" s="312"/>
      <c r="AB180" s="313"/>
      <c r="AC180" s="306" t="s">
        <v>20</v>
      </c>
      <c r="AD180" s="307"/>
      <c r="AE180" s="307"/>
      <c r="AF180" s="307"/>
      <c r="AG180" s="307"/>
      <c r="AH180" s="308"/>
      <c r="AI180" s="309"/>
      <c r="AJ180" s="309"/>
      <c r="AK180" s="309"/>
      <c r="AL180" s="309"/>
      <c r="AM180" s="309"/>
      <c r="AN180" s="309"/>
      <c r="AO180" s="309"/>
      <c r="AP180" s="309"/>
      <c r="AQ180" s="309"/>
      <c r="AR180" s="309"/>
      <c r="AS180" s="309"/>
      <c r="AT180" s="310"/>
      <c r="AU180" s="311">
        <f>SUM(AU177:AX179)</f>
        <v>9</v>
      </c>
      <c r="AV180" s="312"/>
      <c r="AW180" s="312"/>
      <c r="AX180" s="314"/>
      <c r="AY180">
        <f t="shared" si="10"/>
        <v>2</v>
      </c>
    </row>
    <row r="181" spans="1:51" ht="24.75" customHeight="1" x14ac:dyDescent="0.15">
      <c r="A181" s="637"/>
      <c r="B181" s="638"/>
      <c r="C181" s="638"/>
      <c r="D181" s="638"/>
      <c r="E181" s="638"/>
      <c r="F181" s="639"/>
      <c r="G181" s="354" t="s">
        <v>637</v>
      </c>
      <c r="H181" s="355"/>
      <c r="I181" s="355"/>
      <c r="J181" s="355"/>
      <c r="K181" s="355"/>
      <c r="L181" s="355"/>
      <c r="M181" s="355"/>
      <c r="N181" s="355"/>
      <c r="O181" s="355"/>
      <c r="P181" s="355"/>
      <c r="Q181" s="355"/>
      <c r="R181" s="355"/>
      <c r="S181" s="355"/>
      <c r="T181" s="355"/>
      <c r="U181" s="355"/>
      <c r="V181" s="355"/>
      <c r="W181" s="355"/>
      <c r="X181" s="355"/>
      <c r="Y181" s="355"/>
      <c r="Z181" s="355"/>
      <c r="AA181" s="355"/>
      <c r="AB181" s="356"/>
      <c r="AC181" s="354" t="s">
        <v>638</v>
      </c>
      <c r="AD181" s="355"/>
      <c r="AE181" s="355"/>
      <c r="AF181" s="355"/>
      <c r="AG181" s="355"/>
      <c r="AH181" s="355"/>
      <c r="AI181" s="355"/>
      <c r="AJ181" s="355"/>
      <c r="AK181" s="355"/>
      <c r="AL181" s="355"/>
      <c r="AM181" s="355"/>
      <c r="AN181" s="355"/>
      <c r="AO181" s="355"/>
      <c r="AP181" s="355"/>
      <c r="AQ181" s="355"/>
      <c r="AR181" s="355"/>
      <c r="AS181" s="355"/>
      <c r="AT181" s="355"/>
      <c r="AU181" s="355"/>
      <c r="AV181" s="355"/>
      <c r="AW181" s="355"/>
      <c r="AX181" s="357"/>
      <c r="AY181">
        <f>COUNTA($G$183,$AC$183)</f>
        <v>2</v>
      </c>
    </row>
    <row r="182" spans="1:51" ht="24.75" customHeight="1" x14ac:dyDescent="0.15">
      <c r="A182" s="637"/>
      <c r="B182" s="638"/>
      <c r="C182" s="638"/>
      <c r="D182" s="638"/>
      <c r="E182" s="638"/>
      <c r="F182" s="639"/>
      <c r="G182" s="340" t="s">
        <v>17</v>
      </c>
      <c r="H182" s="194"/>
      <c r="I182" s="194"/>
      <c r="J182" s="194"/>
      <c r="K182" s="194"/>
      <c r="L182" s="341" t="s">
        <v>18</v>
      </c>
      <c r="M182" s="194"/>
      <c r="N182" s="194"/>
      <c r="O182" s="194"/>
      <c r="P182" s="194"/>
      <c r="Q182" s="194"/>
      <c r="R182" s="194"/>
      <c r="S182" s="194"/>
      <c r="T182" s="194"/>
      <c r="U182" s="194"/>
      <c r="V182" s="194"/>
      <c r="W182" s="194"/>
      <c r="X182" s="342"/>
      <c r="Y182" s="343" t="s">
        <v>19</v>
      </c>
      <c r="Z182" s="344"/>
      <c r="AA182" s="344"/>
      <c r="AB182" s="358"/>
      <c r="AC182" s="340" t="s">
        <v>17</v>
      </c>
      <c r="AD182" s="194"/>
      <c r="AE182" s="194"/>
      <c r="AF182" s="194"/>
      <c r="AG182" s="194"/>
      <c r="AH182" s="341" t="s">
        <v>18</v>
      </c>
      <c r="AI182" s="194"/>
      <c r="AJ182" s="194"/>
      <c r="AK182" s="194"/>
      <c r="AL182" s="194"/>
      <c r="AM182" s="194"/>
      <c r="AN182" s="194"/>
      <c r="AO182" s="194"/>
      <c r="AP182" s="194"/>
      <c r="AQ182" s="194"/>
      <c r="AR182" s="194"/>
      <c r="AS182" s="194"/>
      <c r="AT182" s="342"/>
      <c r="AU182" s="343" t="s">
        <v>19</v>
      </c>
      <c r="AV182" s="344"/>
      <c r="AW182" s="344"/>
      <c r="AX182" s="345"/>
      <c r="AY182">
        <f>$AY$181</f>
        <v>2</v>
      </c>
    </row>
    <row r="183" spans="1:51" ht="24.75" customHeight="1" x14ac:dyDescent="0.15">
      <c r="A183" s="637"/>
      <c r="B183" s="638"/>
      <c r="C183" s="638"/>
      <c r="D183" s="638"/>
      <c r="E183" s="638"/>
      <c r="F183" s="639"/>
      <c r="G183" s="367" t="s">
        <v>628</v>
      </c>
      <c r="H183" s="368"/>
      <c r="I183" s="368"/>
      <c r="J183" s="368"/>
      <c r="K183" s="369"/>
      <c r="L183" s="346" t="s">
        <v>635</v>
      </c>
      <c r="M183" s="347"/>
      <c r="N183" s="347"/>
      <c r="O183" s="347"/>
      <c r="P183" s="347"/>
      <c r="Q183" s="347"/>
      <c r="R183" s="347"/>
      <c r="S183" s="347"/>
      <c r="T183" s="347"/>
      <c r="U183" s="347"/>
      <c r="V183" s="347"/>
      <c r="W183" s="347"/>
      <c r="X183" s="348"/>
      <c r="Y183" s="265">
        <v>2</v>
      </c>
      <c r="Z183" s="266"/>
      <c r="AA183" s="266"/>
      <c r="AB183" s="432"/>
      <c r="AC183" s="367" t="s">
        <v>628</v>
      </c>
      <c r="AD183" s="368"/>
      <c r="AE183" s="368"/>
      <c r="AF183" s="368"/>
      <c r="AG183" s="369"/>
      <c r="AH183" s="346" t="s">
        <v>635</v>
      </c>
      <c r="AI183" s="347"/>
      <c r="AJ183" s="347"/>
      <c r="AK183" s="347"/>
      <c r="AL183" s="347"/>
      <c r="AM183" s="347"/>
      <c r="AN183" s="347"/>
      <c r="AO183" s="347"/>
      <c r="AP183" s="347"/>
      <c r="AQ183" s="347"/>
      <c r="AR183" s="347"/>
      <c r="AS183" s="347"/>
      <c r="AT183" s="348"/>
      <c r="AU183" s="265">
        <v>1</v>
      </c>
      <c r="AV183" s="266"/>
      <c r="AW183" s="266"/>
      <c r="AX183" s="267"/>
      <c r="AY183">
        <f t="shared" ref="AY183:AY184" si="11">$AY$181</f>
        <v>2</v>
      </c>
    </row>
    <row r="184" spans="1:51" ht="24.75" customHeight="1" thickBot="1" x14ac:dyDescent="0.2">
      <c r="A184" s="637"/>
      <c r="B184" s="638"/>
      <c r="C184" s="638"/>
      <c r="D184" s="638"/>
      <c r="E184" s="638"/>
      <c r="F184" s="639"/>
      <c r="G184" s="306" t="s">
        <v>20</v>
      </c>
      <c r="H184" s="307"/>
      <c r="I184" s="307"/>
      <c r="J184" s="307"/>
      <c r="K184" s="307"/>
      <c r="L184" s="308"/>
      <c r="M184" s="309"/>
      <c r="N184" s="309"/>
      <c r="O184" s="309"/>
      <c r="P184" s="309"/>
      <c r="Q184" s="309"/>
      <c r="R184" s="309"/>
      <c r="S184" s="309"/>
      <c r="T184" s="309"/>
      <c r="U184" s="309"/>
      <c r="V184" s="309"/>
      <c r="W184" s="309"/>
      <c r="X184" s="310"/>
      <c r="Y184" s="311">
        <f>SUM(Y183:AB183)</f>
        <v>2</v>
      </c>
      <c r="Z184" s="312"/>
      <c r="AA184" s="312"/>
      <c r="AB184" s="313"/>
      <c r="AC184" s="306" t="s">
        <v>20</v>
      </c>
      <c r="AD184" s="307"/>
      <c r="AE184" s="307"/>
      <c r="AF184" s="307"/>
      <c r="AG184" s="307"/>
      <c r="AH184" s="308"/>
      <c r="AI184" s="309"/>
      <c r="AJ184" s="309"/>
      <c r="AK184" s="309"/>
      <c r="AL184" s="309"/>
      <c r="AM184" s="309"/>
      <c r="AN184" s="309"/>
      <c r="AO184" s="309"/>
      <c r="AP184" s="309"/>
      <c r="AQ184" s="309"/>
      <c r="AR184" s="309"/>
      <c r="AS184" s="309"/>
      <c r="AT184" s="310"/>
      <c r="AU184" s="311">
        <f>SUM(AU183:AX183)</f>
        <v>1</v>
      </c>
      <c r="AV184" s="312"/>
      <c r="AW184" s="312"/>
      <c r="AX184" s="314"/>
      <c r="AY184">
        <f t="shared" si="11"/>
        <v>2</v>
      </c>
    </row>
    <row r="185" spans="1:51" ht="24.75" customHeight="1" x14ac:dyDescent="0.15">
      <c r="A185" s="637"/>
      <c r="B185" s="638"/>
      <c r="C185" s="638"/>
      <c r="D185" s="638"/>
      <c r="E185" s="638"/>
      <c r="F185" s="639"/>
      <c r="G185" s="354" t="s">
        <v>660</v>
      </c>
      <c r="H185" s="355"/>
      <c r="I185" s="355"/>
      <c r="J185" s="355"/>
      <c r="K185" s="355"/>
      <c r="L185" s="355"/>
      <c r="M185" s="355"/>
      <c r="N185" s="355"/>
      <c r="O185" s="355"/>
      <c r="P185" s="355"/>
      <c r="Q185" s="355"/>
      <c r="R185" s="355"/>
      <c r="S185" s="355"/>
      <c r="T185" s="355"/>
      <c r="U185" s="355"/>
      <c r="V185" s="355"/>
      <c r="W185" s="355"/>
      <c r="X185" s="355"/>
      <c r="Y185" s="355"/>
      <c r="Z185" s="355"/>
      <c r="AA185" s="355"/>
      <c r="AB185" s="356"/>
      <c r="AC185" s="354" t="s">
        <v>639</v>
      </c>
      <c r="AD185" s="355"/>
      <c r="AE185" s="355"/>
      <c r="AF185" s="355"/>
      <c r="AG185" s="355"/>
      <c r="AH185" s="355"/>
      <c r="AI185" s="355"/>
      <c r="AJ185" s="355"/>
      <c r="AK185" s="355"/>
      <c r="AL185" s="355"/>
      <c r="AM185" s="355"/>
      <c r="AN185" s="355"/>
      <c r="AO185" s="355"/>
      <c r="AP185" s="355"/>
      <c r="AQ185" s="355"/>
      <c r="AR185" s="355"/>
      <c r="AS185" s="355"/>
      <c r="AT185" s="355"/>
      <c r="AU185" s="355"/>
      <c r="AV185" s="355"/>
      <c r="AW185" s="355"/>
      <c r="AX185" s="357"/>
      <c r="AY185">
        <f>COUNTA($G$187,$AC$187)</f>
        <v>2</v>
      </c>
    </row>
    <row r="186" spans="1:51" ht="24.75" customHeight="1" x14ac:dyDescent="0.15">
      <c r="A186" s="637"/>
      <c r="B186" s="638"/>
      <c r="C186" s="638"/>
      <c r="D186" s="638"/>
      <c r="E186" s="638"/>
      <c r="F186" s="639"/>
      <c r="G186" s="340" t="s">
        <v>17</v>
      </c>
      <c r="H186" s="194"/>
      <c r="I186" s="194"/>
      <c r="J186" s="194"/>
      <c r="K186" s="194"/>
      <c r="L186" s="341" t="s">
        <v>18</v>
      </c>
      <c r="M186" s="194"/>
      <c r="N186" s="194"/>
      <c r="O186" s="194"/>
      <c r="P186" s="194"/>
      <c r="Q186" s="194"/>
      <c r="R186" s="194"/>
      <c r="S186" s="194"/>
      <c r="T186" s="194"/>
      <c r="U186" s="194"/>
      <c r="V186" s="194"/>
      <c r="W186" s="194"/>
      <c r="X186" s="342"/>
      <c r="Y186" s="343" t="s">
        <v>19</v>
      </c>
      <c r="Z186" s="344"/>
      <c r="AA186" s="344"/>
      <c r="AB186" s="358"/>
      <c r="AC186" s="340" t="s">
        <v>17</v>
      </c>
      <c r="AD186" s="194"/>
      <c r="AE186" s="194"/>
      <c r="AF186" s="194"/>
      <c r="AG186" s="194"/>
      <c r="AH186" s="341" t="s">
        <v>18</v>
      </c>
      <c r="AI186" s="194"/>
      <c r="AJ186" s="194"/>
      <c r="AK186" s="194"/>
      <c r="AL186" s="194"/>
      <c r="AM186" s="194"/>
      <c r="AN186" s="194"/>
      <c r="AO186" s="194"/>
      <c r="AP186" s="194"/>
      <c r="AQ186" s="194"/>
      <c r="AR186" s="194"/>
      <c r="AS186" s="194"/>
      <c r="AT186" s="342"/>
      <c r="AU186" s="343" t="s">
        <v>19</v>
      </c>
      <c r="AV186" s="344"/>
      <c r="AW186" s="344"/>
      <c r="AX186" s="345"/>
      <c r="AY186">
        <f>$AY$185</f>
        <v>2</v>
      </c>
    </row>
    <row r="187" spans="1:51" s="13" customFormat="1" ht="24.75" customHeight="1" x14ac:dyDescent="0.15">
      <c r="A187" s="637"/>
      <c r="B187" s="638"/>
      <c r="C187" s="638"/>
      <c r="D187" s="638"/>
      <c r="E187" s="638"/>
      <c r="F187" s="639"/>
      <c r="G187" s="367" t="s">
        <v>628</v>
      </c>
      <c r="H187" s="368"/>
      <c r="I187" s="368"/>
      <c r="J187" s="368"/>
      <c r="K187" s="369"/>
      <c r="L187" s="346" t="s">
        <v>635</v>
      </c>
      <c r="M187" s="347"/>
      <c r="N187" s="347"/>
      <c r="O187" s="347"/>
      <c r="P187" s="347"/>
      <c r="Q187" s="347"/>
      <c r="R187" s="347"/>
      <c r="S187" s="347"/>
      <c r="T187" s="347"/>
      <c r="U187" s="347"/>
      <c r="V187" s="347"/>
      <c r="W187" s="347"/>
      <c r="X187" s="348"/>
      <c r="Y187" s="265">
        <v>1</v>
      </c>
      <c r="Z187" s="266"/>
      <c r="AA187" s="266"/>
      <c r="AB187" s="432"/>
      <c r="AC187" s="367" t="s">
        <v>640</v>
      </c>
      <c r="AD187" s="368"/>
      <c r="AE187" s="368"/>
      <c r="AF187" s="368"/>
      <c r="AG187" s="369"/>
      <c r="AH187" s="346" t="s">
        <v>641</v>
      </c>
      <c r="AI187" s="347"/>
      <c r="AJ187" s="347"/>
      <c r="AK187" s="347"/>
      <c r="AL187" s="347"/>
      <c r="AM187" s="347"/>
      <c r="AN187" s="347"/>
      <c r="AO187" s="347"/>
      <c r="AP187" s="347"/>
      <c r="AQ187" s="347"/>
      <c r="AR187" s="347"/>
      <c r="AS187" s="347"/>
      <c r="AT187" s="348"/>
      <c r="AU187" s="265">
        <v>51</v>
      </c>
      <c r="AV187" s="266"/>
      <c r="AW187" s="266"/>
      <c r="AX187" s="267"/>
      <c r="AY187">
        <f t="shared" ref="AY187:AY189" si="12">$AY$185</f>
        <v>2</v>
      </c>
    </row>
    <row r="188" spans="1:51" ht="24.75" customHeight="1" x14ac:dyDescent="0.15">
      <c r="A188" s="637"/>
      <c r="B188" s="638"/>
      <c r="C188" s="638"/>
      <c r="D188" s="638"/>
      <c r="E188" s="638"/>
      <c r="F188" s="639"/>
      <c r="G188" s="274"/>
      <c r="H188" s="275"/>
      <c r="I188" s="275"/>
      <c r="J188" s="275"/>
      <c r="K188" s="276"/>
      <c r="L188" s="268"/>
      <c r="M188" s="269"/>
      <c r="N188" s="269"/>
      <c r="O188" s="269"/>
      <c r="P188" s="269"/>
      <c r="Q188" s="269"/>
      <c r="R188" s="269"/>
      <c r="S188" s="269"/>
      <c r="T188" s="269"/>
      <c r="U188" s="269"/>
      <c r="V188" s="269"/>
      <c r="W188" s="269"/>
      <c r="X188" s="270"/>
      <c r="Y188" s="271"/>
      <c r="Z188" s="272"/>
      <c r="AA188" s="272"/>
      <c r="AB188" s="273"/>
      <c r="AC188" s="274" t="s">
        <v>632</v>
      </c>
      <c r="AD188" s="275"/>
      <c r="AE188" s="275"/>
      <c r="AF188" s="275"/>
      <c r="AG188" s="276"/>
      <c r="AH188" s="268" t="s">
        <v>642</v>
      </c>
      <c r="AI188" s="269"/>
      <c r="AJ188" s="269"/>
      <c r="AK188" s="269"/>
      <c r="AL188" s="269"/>
      <c r="AM188" s="269"/>
      <c r="AN188" s="269"/>
      <c r="AO188" s="269"/>
      <c r="AP188" s="269"/>
      <c r="AQ188" s="269"/>
      <c r="AR188" s="269"/>
      <c r="AS188" s="269"/>
      <c r="AT188" s="270"/>
      <c r="AU188" s="271">
        <v>1</v>
      </c>
      <c r="AV188" s="272"/>
      <c r="AW188" s="272"/>
      <c r="AX188" s="277"/>
      <c r="AY188">
        <f t="shared" si="12"/>
        <v>2</v>
      </c>
    </row>
    <row r="189" spans="1:51" ht="24.75" customHeight="1" x14ac:dyDescent="0.15">
      <c r="A189" s="637"/>
      <c r="B189" s="638"/>
      <c r="C189" s="638"/>
      <c r="D189" s="638"/>
      <c r="E189" s="638"/>
      <c r="F189" s="639"/>
      <c r="G189" s="306" t="s">
        <v>20</v>
      </c>
      <c r="H189" s="307"/>
      <c r="I189" s="307"/>
      <c r="J189" s="307"/>
      <c r="K189" s="307"/>
      <c r="L189" s="308"/>
      <c r="M189" s="309"/>
      <c r="N189" s="309"/>
      <c r="O189" s="309"/>
      <c r="P189" s="309"/>
      <c r="Q189" s="309"/>
      <c r="R189" s="309"/>
      <c r="S189" s="309"/>
      <c r="T189" s="309"/>
      <c r="U189" s="309"/>
      <c r="V189" s="309"/>
      <c r="W189" s="309"/>
      <c r="X189" s="310"/>
      <c r="Y189" s="311">
        <f>SUM(Y187:AB188)</f>
        <v>1</v>
      </c>
      <c r="Z189" s="312"/>
      <c r="AA189" s="312"/>
      <c r="AB189" s="313"/>
      <c r="AC189" s="306" t="s">
        <v>20</v>
      </c>
      <c r="AD189" s="307"/>
      <c r="AE189" s="307"/>
      <c r="AF189" s="307"/>
      <c r="AG189" s="307"/>
      <c r="AH189" s="308"/>
      <c r="AI189" s="309"/>
      <c r="AJ189" s="309"/>
      <c r="AK189" s="309"/>
      <c r="AL189" s="309"/>
      <c r="AM189" s="309"/>
      <c r="AN189" s="309"/>
      <c r="AO189" s="309"/>
      <c r="AP189" s="309"/>
      <c r="AQ189" s="309"/>
      <c r="AR189" s="309"/>
      <c r="AS189" s="309"/>
      <c r="AT189" s="310"/>
      <c r="AU189" s="311">
        <f>SUM(AU187:AX188)</f>
        <v>52</v>
      </c>
      <c r="AV189" s="312"/>
      <c r="AW189" s="312"/>
      <c r="AX189" s="314"/>
      <c r="AY189">
        <f t="shared" si="12"/>
        <v>2</v>
      </c>
    </row>
    <row r="190" spans="1:51" ht="24.75" customHeight="1" thickBot="1" x14ac:dyDescent="0.2">
      <c r="A190" s="370" t="s">
        <v>141</v>
      </c>
      <c r="B190" s="371"/>
      <c r="C190" s="371"/>
      <c r="D190" s="371"/>
      <c r="E190" s="371"/>
      <c r="F190" s="371"/>
      <c r="G190" s="371"/>
      <c r="H190" s="371"/>
      <c r="I190" s="371"/>
      <c r="J190" s="371"/>
      <c r="K190" s="371"/>
      <c r="L190" s="371"/>
      <c r="M190" s="371"/>
      <c r="N190" s="371"/>
      <c r="O190" s="371"/>
      <c r="P190" s="371"/>
      <c r="Q190" s="371"/>
      <c r="R190" s="371"/>
      <c r="S190" s="371"/>
      <c r="T190" s="371"/>
      <c r="U190" s="371"/>
      <c r="V190" s="371"/>
      <c r="W190" s="371"/>
      <c r="X190" s="371"/>
      <c r="Y190" s="371"/>
      <c r="Z190" s="371"/>
      <c r="AA190" s="371"/>
      <c r="AB190" s="371"/>
      <c r="AC190" s="371"/>
      <c r="AD190" s="371"/>
      <c r="AE190" s="371"/>
      <c r="AF190" s="371"/>
      <c r="AG190" s="371"/>
      <c r="AH190" s="371"/>
      <c r="AI190" s="371"/>
      <c r="AJ190" s="371"/>
      <c r="AK190" s="372"/>
      <c r="AL190" s="752" t="s">
        <v>237</v>
      </c>
      <c r="AM190" s="753"/>
      <c r="AN190" s="753"/>
      <c r="AO190" s="82" t="s">
        <v>643</v>
      </c>
      <c r="AP190" s="85"/>
      <c r="AQ190" s="85"/>
      <c r="AR190" s="85"/>
      <c r="AS190" s="85"/>
      <c r="AT190" s="85"/>
      <c r="AU190" s="85"/>
      <c r="AV190" s="85"/>
      <c r="AW190" s="85"/>
      <c r="AX190" s="93"/>
      <c r="AY190">
        <f>COUNTIF($AO$190,"☑")</f>
        <v>1</v>
      </c>
    </row>
    <row r="191" spans="1:51" ht="24.75" customHeight="1" x14ac:dyDescent="0.15">
      <c r="A191" s="4"/>
      <c r="B191" s="4"/>
      <c r="C191" s="4"/>
      <c r="D191" s="4"/>
      <c r="E191" s="4"/>
      <c r="F191" s="4"/>
      <c r="G191" s="84"/>
      <c r="H191" s="84"/>
      <c r="I191" s="84"/>
      <c r="J191" s="84"/>
      <c r="K191" s="84"/>
      <c r="L191" s="3"/>
      <c r="M191" s="84"/>
      <c r="N191" s="84"/>
      <c r="O191" s="84"/>
      <c r="P191" s="84"/>
      <c r="Q191" s="84"/>
      <c r="R191" s="84"/>
      <c r="S191" s="84"/>
      <c r="T191" s="84"/>
      <c r="U191" s="84"/>
      <c r="V191" s="84"/>
      <c r="W191" s="84"/>
      <c r="X191" s="84"/>
      <c r="Y191" s="94"/>
      <c r="Z191" s="94"/>
      <c r="AA191" s="94"/>
      <c r="AB191" s="94"/>
      <c r="AC191" s="84"/>
      <c r="AD191" s="84"/>
      <c r="AE191" s="84"/>
      <c r="AF191" s="84"/>
      <c r="AG191" s="84"/>
      <c r="AH191" s="3"/>
      <c r="AI191" s="84"/>
      <c r="AJ191" s="84"/>
      <c r="AK191" s="84"/>
      <c r="AL191" s="84"/>
      <c r="AM191" s="84"/>
      <c r="AN191" s="84"/>
      <c r="AO191" s="84"/>
      <c r="AP191" s="84"/>
      <c r="AQ191" s="84"/>
      <c r="AR191" s="84"/>
      <c r="AS191" s="84"/>
      <c r="AT191" s="84"/>
      <c r="AU191" s="94"/>
      <c r="AV191" s="94"/>
      <c r="AW191" s="94"/>
      <c r="AX191" s="94"/>
    </row>
    <row r="192" spans="1:51" ht="24.75" customHeight="1" x14ac:dyDescent="0.15">
      <c r="B192" s="1" t="s">
        <v>28</v>
      </c>
    </row>
    <row r="193" spans="1:51" ht="24.75" customHeight="1" x14ac:dyDescent="0.15">
      <c r="B193" s="44" t="s">
        <v>247</v>
      </c>
    </row>
    <row r="194" spans="1:51" ht="59.25" customHeight="1" x14ac:dyDescent="0.15">
      <c r="A194" s="162"/>
      <c r="B194" s="162"/>
      <c r="C194" s="162" t="s">
        <v>26</v>
      </c>
      <c r="D194" s="162"/>
      <c r="E194" s="162"/>
      <c r="F194" s="162"/>
      <c r="G194" s="162"/>
      <c r="H194" s="162"/>
      <c r="I194" s="162"/>
      <c r="J194" s="264" t="s">
        <v>201</v>
      </c>
      <c r="K194" s="109"/>
      <c r="L194" s="109"/>
      <c r="M194" s="109"/>
      <c r="N194" s="109"/>
      <c r="O194" s="109"/>
      <c r="P194" s="162" t="s">
        <v>182</v>
      </c>
      <c r="Q194" s="162"/>
      <c r="R194" s="162"/>
      <c r="S194" s="162"/>
      <c r="T194" s="162"/>
      <c r="U194" s="162"/>
      <c r="V194" s="162"/>
      <c r="W194" s="162"/>
      <c r="X194" s="162"/>
      <c r="Y194" s="334" t="s">
        <v>199</v>
      </c>
      <c r="Z194" s="334"/>
      <c r="AA194" s="334"/>
      <c r="AB194" s="334"/>
      <c r="AC194" s="264" t="s">
        <v>233</v>
      </c>
      <c r="AD194" s="264"/>
      <c r="AE194" s="264"/>
      <c r="AF194" s="264"/>
      <c r="AG194" s="264"/>
      <c r="AH194" s="334" t="s">
        <v>252</v>
      </c>
      <c r="AI194" s="162"/>
      <c r="AJ194" s="162"/>
      <c r="AK194" s="162"/>
      <c r="AL194" s="162" t="s">
        <v>21</v>
      </c>
      <c r="AM194" s="162"/>
      <c r="AN194" s="162"/>
      <c r="AO194" s="335"/>
      <c r="AP194" s="264" t="s">
        <v>202</v>
      </c>
      <c r="AQ194" s="264"/>
      <c r="AR194" s="264"/>
      <c r="AS194" s="264"/>
      <c r="AT194" s="264"/>
      <c r="AU194" s="264"/>
      <c r="AV194" s="264"/>
      <c r="AW194" s="264"/>
      <c r="AX194" s="264"/>
    </row>
    <row r="195" spans="1:51" ht="30" customHeight="1" x14ac:dyDescent="0.15">
      <c r="A195" s="324">
        <v>1</v>
      </c>
      <c r="B195" s="324">
        <v>1</v>
      </c>
      <c r="C195" s="325" t="s">
        <v>646</v>
      </c>
      <c r="D195" s="325"/>
      <c r="E195" s="325"/>
      <c r="F195" s="325"/>
      <c r="G195" s="325"/>
      <c r="H195" s="325"/>
      <c r="I195" s="325"/>
      <c r="J195" s="326">
        <v>5010401063359</v>
      </c>
      <c r="K195" s="326"/>
      <c r="L195" s="326"/>
      <c r="M195" s="326"/>
      <c r="N195" s="326"/>
      <c r="O195" s="326"/>
      <c r="P195" s="720" t="s">
        <v>647</v>
      </c>
      <c r="Q195" s="720"/>
      <c r="R195" s="720"/>
      <c r="S195" s="720"/>
      <c r="T195" s="720"/>
      <c r="U195" s="720"/>
      <c r="V195" s="720"/>
      <c r="W195" s="720"/>
      <c r="X195" s="720"/>
      <c r="Y195" s="328">
        <v>88</v>
      </c>
      <c r="Z195" s="329"/>
      <c r="AA195" s="329"/>
      <c r="AB195" s="330"/>
      <c r="AC195" s="331" t="s">
        <v>648</v>
      </c>
      <c r="AD195" s="332"/>
      <c r="AE195" s="332"/>
      <c r="AF195" s="332"/>
      <c r="AG195" s="332"/>
      <c r="AH195" s="333" t="s">
        <v>649</v>
      </c>
      <c r="AI195" s="333"/>
      <c r="AJ195" s="333"/>
      <c r="AK195" s="333"/>
      <c r="AL195" s="336" t="s">
        <v>649</v>
      </c>
      <c r="AM195" s="337"/>
      <c r="AN195" s="337"/>
      <c r="AO195" s="338"/>
      <c r="AP195" s="339" t="s">
        <v>649</v>
      </c>
      <c r="AQ195" s="339"/>
      <c r="AR195" s="339"/>
      <c r="AS195" s="339"/>
      <c r="AT195" s="339"/>
      <c r="AU195" s="339"/>
      <c r="AV195" s="339"/>
      <c r="AW195" s="339"/>
      <c r="AX195" s="339"/>
    </row>
    <row r="196" spans="1:51" ht="24.75" customHeight="1" x14ac:dyDescent="0.15">
      <c r="A196" s="87"/>
      <c r="B196" s="87"/>
      <c r="C196" s="87"/>
      <c r="D196" s="87"/>
      <c r="E196" s="87"/>
      <c r="F196" s="87"/>
      <c r="G196" s="87"/>
      <c r="H196" s="87"/>
      <c r="I196" s="87"/>
      <c r="J196" s="95"/>
      <c r="K196" s="95"/>
      <c r="L196" s="95"/>
      <c r="M196" s="95"/>
      <c r="N196" s="95"/>
      <c r="O196" s="95"/>
      <c r="P196" s="96"/>
      <c r="Q196" s="96"/>
      <c r="R196" s="96"/>
      <c r="S196" s="96"/>
      <c r="T196" s="96"/>
      <c r="U196" s="96"/>
      <c r="V196" s="96"/>
      <c r="W196" s="96"/>
      <c r="X196" s="96"/>
      <c r="Y196" s="97"/>
      <c r="Z196" s="97"/>
      <c r="AA196" s="97"/>
      <c r="AB196" s="97"/>
      <c r="AC196" s="97"/>
      <c r="AD196" s="97"/>
      <c r="AE196" s="97"/>
      <c r="AF196" s="97"/>
      <c r="AG196" s="97"/>
      <c r="AH196" s="97"/>
      <c r="AI196" s="97"/>
      <c r="AJ196" s="97"/>
      <c r="AK196" s="97"/>
      <c r="AL196" s="97"/>
      <c r="AM196" s="97"/>
      <c r="AN196" s="97"/>
      <c r="AO196" s="97"/>
      <c r="AP196" s="96"/>
      <c r="AQ196" s="96"/>
      <c r="AR196" s="96"/>
      <c r="AS196" s="96"/>
      <c r="AT196" s="96"/>
      <c r="AU196" s="96"/>
      <c r="AV196" s="96"/>
      <c r="AW196" s="96"/>
      <c r="AX196" s="96"/>
      <c r="AY196">
        <f>COUNTA($C$199)</f>
        <v>1</v>
      </c>
    </row>
    <row r="197" spans="1:51" ht="24.75" customHeight="1" x14ac:dyDescent="0.15">
      <c r="A197" s="87"/>
      <c r="B197" s="49" t="s">
        <v>171</v>
      </c>
      <c r="C197" s="87"/>
      <c r="D197" s="87"/>
      <c r="E197" s="87"/>
      <c r="F197" s="87"/>
      <c r="G197" s="87"/>
      <c r="H197" s="87"/>
      <c r="I197" s="87"/>
      <c r="J197" s="87"/>
      <c r="K197" s="87"/>
      <c r="L197" s="87"/>
      <c r="M197" s="87"/>
      <c r="N197" s="87"/>
      <c r="O197" s="87"/>
      <c r="P197" s="88"/>
      <c r="Q197" s="88"/>
      <c r="R197" s="88"/>
      <c r="S197" s="88"/>
      <c r="T197" s="88"/>
      <c r="U197" s="88"/>
      <c r="V197" s="88"/>
      <c r="W197" s="88"/>
      <c r="X197" s="88"/>
      <c r="Y197" s="89"/>
      <c r="Z197" s="89"/>
      <c r="AA197" s="89"/>
      <c r="AB197" s="89"/>
      <c r="AC197" s="89"/>
      <c r="AD197" s="89"/>
      <c r="AE197" s="89"/>
      <c r="AF197" s="89"/>
      <c r="AG197" s="89"/>
      <c r="AH197" s="89"/>
      <c r="AI197" s="89"/>
      <c r="AJ197" s="89"/>
      <c r="AK197" s="89"/>
      <c r="AL197" s="89"/>
      <c r="AM197" s="89"/>
      <c r="AN197" s="89"/>
      <c r="AO197" s="89"/>
      <c r="AP197" s="88"/>
      <c r="AQ197" s="88"/>
      <c r="AR197" s="88"/>
      <c r="AS197" s="88"/>
      <c r="AT197" s="88"/>
      <c r="AU197" s="88"/>
      <c r="AV197" s="88"/>
      <c r="AW197" s="88"/>
      <c r="AX197" s="88"/>
      <c r="AY197">
        <f>$AY$196</f>
        <v>1</v>
      </c>
    </row>
    <row r="198" spans="1:51" ht="59.25" customHeight="1" x14ac:dyDescent="0.15">
      <c r="A198" s="162"/>
      <c r="B198" s="162"/>
      <c r="C198" s="162" t="s">
        <v>26</v>
      </c>
      <c r="D198" s="162"/>
      <c r="E198" s="162"/>
      <c r="F198" s="162"/>
      <c r="G198" s="162"/>
      <c r="H198" s="162"/>
      <c r="I198" s="162"/>
      <c r="J198" s="264" t="s">
        <v>201</v>
      </c>
      <c r="K198" s="109"/>
      <c r="L198" s="109"/>
      <c r="M198" s="109"/>
      <c r="N198" s="109"/>
      <c r="O198" s="109"/>
      <c r="P198" s="162" t="s">
        <v>182</v>
      </c>
      <c r="Q198" s="162"/>
      <c r="R198" s="162"/>
      <c r="S198" s="162"/>
      <c r="T198" s="162"/>
      <c r="U198" s="162"/>
      <c r="V198" s="162"/>
      <c r="W198" s="162"/>
      <c r="X198" s="162"/>
      <c r="Y198" s="334" t="s">
        <v>199</v>
      </c>
      <c r="Z198" s="334"/>
      <c r="AA198" s="334"/>
      <c r="AB198" s="334"/>
      <c r="AC198" s="264" t="s">
        <v>233</v>
      </c>
      <c r="AD198" s="264"/>
      <c r="AE198" s="264"/>
      <c r="AF198" s="264"/>
      <c r="AG198" s="264"/>
      <c r="AH198" s="334" t="s">
        <v>252</v>
      </c>
      <c r="AI198" s="162"/>
      <c r="AJ198" s="162"/>
      <c r="AK198" s="162"/>
      <c r="AL198" s="162" t="s">
        <v>21</v>
      </c>
      <c r="AM198" s="162"/>
      <c r="AN198" s="162"/>
      <c r="AO198" s="335"/>
      <c r="AP198" s="264" t="s">
        <v>202</v>
      </c>
      <c r="AQ198" s="264"/>
      <c r="AR198" s="264"/>
      <c r="AS198" s="264"/>
      <c r="AT198" s="264"/>
      <c r="AU198" s="264"/>
      <c r="AV198" s="264"/>
      <c r="AW198" s="264"/>
      <c r="AX198" s="264"/>
      <c r="AY198">
        <f t="shared" ref="AY198:AY199" si="13">$AY$196</f>
        <v>1</v>
      </c>
    </row>
    <row r="199" spans="1:51" ht="30" customHeight="1" x14ac:dyDescent="0.15">
      <c r="A199" s="324">
        <v>1</v>
      </c>
      <c r="B199" s="324">
        <v>1</v>
      </c>
      <c r="C199" s="325" t="s">
        <v>650</v>
      </c>
      <c r="D199" s="325"/>
      <c r="E199" s="325"/>
      <c r="F199" s="325"/>
      <c r="G199" s="325"/>
      <c r="H199" s="325"/>
      <c r="I199" s="325"/>
      <c r="J199" s="326" t="s">
        <v>649</v>
      </c>
      <c r="K199" s="326"/>
      <c r="L199" s="326"/>
      <c r="M199" s="326"/>
      <c r="N199" s="326"/>
      <c r="O199" s="326"/>
      <c r="P199" s="720" t="s">
        <v>651</v>
      </c>
      <c r="Q199" s="720"/>
      <c r="R199" s="720"/>
      <c r="S199" s="720"/>
      <c r="T199" s="720"/>
      <c r="U199" s="720"/>
      <c r="V199" s="720"/>
      <c r="W199" s="720"/>
      <c r="X199" s="720"/>
      <c r="Y199" s="328">
        <v>2</v>
      </c>
      <c r="Z199" s="329"/>
      <c r="AA199" s="329"/>
      <c r="AB199" s="330"/>
      <c r="AC199" s="331" t="s">
        <v>76</v>
      </c>
      <c r="AD199" s="332"/>
      <c r="AE199" s="332"/>
      <c r="AF199" s="332"/>
      <c r="AG199" s="332"/>
      <c r="AH199" s="333" t="s">
        <v>649</v>
      </c>
      <c r="AI199" s="333"/>
      <c r="AJ199" s="333"/>
      <c r="AK199" s="333"/>
      <c r="AL199" s="336" t="s">
        <v>649</v>
      </c>
      <c r="AM199" s="337"/>
      <c r="AN199" s="337"/>
      <c r="AO199" s="338"/>
      <c r="AP199" s="339" t="s">
        <v>649</v>
      </c>
      <c r="AQ199" s="339"/>
      <c r="AR199" s="339"/>
      <c r="AS199" s="339"/>
      <c r="AT199" s="339"/>
      <c r="AU199" s="339"/>
      <c r="AV199" s="339"/>
      <c r="AW199" s="339"/>
      <c r="AX199" s="339"/>
      <c r="AY199">
        <f t="shared" si="13"/>
        <v>1</v>
      </c>
    </row>
    <row r="200" spans="1:51" ht="24.75" customHeight="1" x14ac:dyDescent="0.15">
      <c r="A200" s="87"/>
      <c r="B200" s="87"/>
      <c r="C200" s="87"/>
      <c r="D200" s="87"/>
      <c r="E200" s="87"/>
      <c r="F200" s="87"/>
      <c r="G200" s="87"/>
      <c r="H200" s="87"/>
      <c r="I200" s="87"/>
      <c r="J200" s="87"/>
      <c r="K200" s="87"/>
      <c r="L200" s="87"/>
      <c r="M200" s="87"/>
      <c r="N200" s="87"/>
      <c r="O200" s="87"/>
      <c r="P200" s="88"/>
      <c r="Q200" s="88"/>
      <c r="R200" s="88"/>
      <c r="S200" s="88"/>
      <c r="T200" s="88"/>
      <c r="U200" s="88"/>
      <c r="V200" s="88"/>
      <c r="W200" s="88"/>
      <c r="X200" s="88"/>
      <c r="Y200" s="89"/>
      <c r="Z200" s="89"/>
      <c r="AA200" s="89"/>
      <c r="AB200" s="89"/>
      <c r="AC200" s="89"/>
      <c r="AD200" s="89"/>
      <c r="AE200" s="89"/>
      <c r="AF200" s="89"/>
      <c r="AG200" s="89"/>
      <c r="AH200" s="89"/>
      <c r="AI200" s="89"/>
      <c r="AJ200" s="89"/>
      <c r="AK200" s="89"/>
      <c r="AL200" s="89"/>
      <c r="AM200" s="89"/>
      <c r="AN200" s="89"/>
      <c r="AO200" s="89"/>
      <c r="AP200" s="88"/>
      <c r="AQ200" s="88"/>
      <c r="AR200" s="88"/>
      <c r="AS200" s="88"/>
      <c r="AT200" s="88"/>
      <c r="AU200" s="88"/>
      <c r="AV200" s="88"/>
      <c r="AW200" s="88"/>
      <c r="AX200" s="88"/>
      <c r="AY200">
        <f>COUNTA($C$203)</f>
        <v>1</v>
      </c>
    </row>
    <row r="201" spans="1:51" ht="24.75" customHeight="1" x14ac:dyDescent="0.15">
      <c r="A201" s="87"/>
      <c r="B201" s="49" t="s">
        <v>221</v>
      </c>
      <c r="C201" s="87"/>
      <c r="D201" s="87"/>
      <c r="E201" s="87"/>
      <c r="F201" s="87"/>
      <c r="G201" s="87"/>
      <c r="H201" s="87"/>
      <c r="I201" s="87"/>
      <c r="J201" s="87"/>
      <c r="K201" s="87"/>
      <c r="L201" s="87"/>
      <c r="M201" s="87"/>
      <c r="N201" s="87"/>
      <c r="O201" s="87"/>
      <c r="P201" s="88"/>
      <c r="Q201" s="88"/>
      <c r="R201" s="88"/>
      <c r="S201" s="88"/>
      <c r="T201" s="88"/>
      <c r="U201" s="88"/>
      <c r="V201" s="88"/>
      <c r="W201" s="88"/>
      <c r="X201" s="88"/>
      <c r="Y201" s="89"/>
      <c r="Z201" s="89"/>
      <c r="AA201" s="89"/>
      <c r="AB201" s="89"/>
      <c r="AC201" s="89"/>
      <c r="AD201" s="89"/>
      <c r="AE201" s="89"/>
      <c r="AF201" s="89"/>
      <c r="AG201" s="89"/>
      <c r="AH201" s="89"/>
      <c r="AI201" s="89"/>
      <c r="AJ201" s="89"/>
      <c r="AK201" s="89"/>
      <c r="AL201" s="89"/>
      <c r="AM201" s="89"/>
      <c r="AN201" s="89"/>
      <c r="AO201" s="89"/>
      <c r="AP201" s="88"/>
      <c r="AQ201" s="88"/>
      <c r="AR201" s="88"/>
      <c r="AS201" s="88"/>
      <c r="AT201" s="88"/>
      <c r="AU201" s="88"/>
      <c r="AV201" s="88"/>
      <c r="AW201" s="88"/>
      <c r="AX201" s="88"/>
      <c r="AY201">
        <f>$AY$200</f>
        <v>1</v>
      </c>
    </row>
    <row r="202" spans="1:51" ht="59.25" customHeight="1" x14ac:dyDescent="0.15">
      <c r="A202" s="162"/>
      <c r="B202" s="162"/>
      <c r="C202" s="162" t="s">
        <v>26</v>
      </c>
      <c r="D202" s="162"/>
      <c r="E202" s="162"/>
      <c r="F202" s="162"/>
      <c r="G202" s="162"/>
      <c r="H202" s="162"/>
      <c r="I202" s="162"/>
      <c r="J202" s="264" t="s">
        <v>201</v>
      </c>
      <c r="K202" s="109"/>
      <c r="L202" s="109"/>
      <c r="M202" s="109"/>
      <c r="N202" s="109"/>
      <c r="O202" s="109"/>
      <c r="P202" s="162" t="s">
        <v>182</v>
      </c>
      <c r="Q202" s="162"/>
      <c r="R202" s="162"/>
      <c r="S202" s="162"/>
      <c r="T202" s="162"/>
      <c r="U202" s="162"/>
      <c r="V202" s="162"/>
      <c r="W202" s="162"/>
      <c r="X202" s="162"/>
      <c r="Y202" s="334" t="s">
        <v>199</v>
      </c>
      <c r="Z202" s="334"/>
      <c r="AA202" s="334"/>
      <c r="AB202" s="334"/>
      <c r="AC202" s="264" t="s">
        <v>233</v>
      </c>
      <c r="AD202" s="264"/>
      <c r="AE202" s="264"/>
      <c r="AF202" s="264"/>
      <c r="AG202" s="264"/>
      <c r="AH202" s="334" t="s">
        <v>252</v>
      </c>
      <c r="AI202" s="162"/>
      <c r="AJ202" s="162"/>
      <c r="AK202" s="162"/>
      <c r="AL202" s="162" t="s">
        <v>21</v>
      </c>
      <c r="AM202" s="162"/>
      <c r="AN202" s="162"/>
      <c r="AO202" s="335"/>
      <c r="AP202" s="264" t="s">
        <v>202</v>
      </c>
      <c r="AQ202" s="264"/>
      <c r="AR202" s="264"/>
      <c r="AS202" s="264"/>
      <c r="AT202" s="264"/>
      <c r="AU202" s="264"/>
      <c r="AV202" s="264"/>
      <c r="AW202" s="264"/>
      <c r="AX202" s="264"/>
      <c r="AY202">
        <f t="shared" ref="AY202:AY203" si="14">$AY$200</f>
        <v>1</v>
      </c>
    </row>
    <row r="203" spans="1:51" ht="30" customHeight="1" x14ac:dyDescent="0.15">
      <c r="A203" s="324">
        <v>1</v>
      </c>
      <c r="B203" s="324">
        <v>1</v>
      </c>
      <c r="C203" s="325" t="s">
        <v>652</v>
      </c>
      <c r="D203" s="325"/>
      <c r="E203" s="325"/>
      <c r="F203" s="325"/>
      <c r="G203" s="325"/>
      <c r="H203" s="325"/>
      <c r="I203" s="325"/>
      <c r="J203" s="326">
        <v>5010401018924</v>
      </c>
      <c r="K203" s="326"/>
      <c r="L203" s="326"/>
      <c r="M203" s="326"/>
      <c r="N203" s="326"/>
      <c r="O203" s="326"/>
      <c r="P203" s="327" t="s">
        <v>653</v>
      </c>
      <c r="Q203" s="327"/>
      <c r="R203" s="327"/>
      <c r="S203" s="327"/>
      <c r="T203" s="327"/>
      <c r="U203" s="327"/>
      <c r="V203" s="327"/>
      <c r="W203" s="327"/>
      <c r="X203" s="327"/>
      <c r="Y203" s="328">
        <v>101</v>
      </c>
      <c r="Z203" s="329"/>
      <c r="AA203" s="329"/>
      <c r="AB203" s="330"/>
      <c r="AC203" s="331" t="s">
        <v>648</v>
      </c>
      <c r="AD203" s="332"/>
      <c r="AE203" s="332"/>
      <c r="AF203" s="332"/>
      <c r="AG203" s="332"/>
      <c r="AH203" s="333" t="s">
        <v>649</v>
      </c>
      <c r="AI203" s="333"/>
      <c r="AJ203" s="333"/>
      <c r="AK203" s="333"/>
      <c r="AL203" s="336" t="s">
        <v>649</v>
      </c>
      <c r="AM203" s="337"/>
      <c r="AN203" s="337"/>
      <c r="AO203" s="338"/>
      <c r="AP203" s="339" t="s">
        <v>649</v>
      </c>
      <c r="AQ203" s="339"/>
      <c r="AR203" s="339"/>
      <c r="AS203" s="339"/>
      <c r="AT203" s="339"/>
      <c r="AU203" s="339"/>
      <c r="AV203" s="339"/>
      <c r="AW203" s="339"/>
      <c r="AX203" s="339"/>
      <c r="AY203">
        <f t="shared" si="14"/>
        <v>1</v>
      </c>
    </row>
    <row r="204" spans="1:51" ht="24.75" customHeight="1" x14ac:dyDescent="0.15">
      <c r="A204" s="87"/>
      <c r="B204" s="87"/>
      <c r="C204" s="87"/>
      <c r="D204" s="87"/>
      <c r="E204" s="87"/>
      <c r="F204" s="87"/>
      <c r="G204" s="87"/>
      <c r="H204" s="87"/>
      <c r="I204" s="87"/>
      <c r="J204" s="87"/>
      <c r="K204" s="87"/>
      <c r="L204" s="87"/>
      <c r="M204" s="87"/>
      <c r="N204" s="87"/>
      <c r="O204" s="87"/>
      <c r="P204" s="88"/>
      <c r="Q204" s="88"/>
      <c r="R204" s="88"/>
      <c r="S204" s="88"/>
      <c r="T204" s="88"/>
      <c r="U204" s="88"/>
      <c r="V204" s="88"/>
      <c r="W204" s="88"/>
      <c r="X204" s="88"/>
      <c r="Y204" s="89"/>
      <c r="Z204" s="89"/>
      <c r="AA204" s="89"/>
      <c r="AB204" s="89"/>
      <c r="AC204" s="89"/>
      <c r="AD204" s="89"/>
      <c r="AE204" s="89"/>
      <c r="AF204" s="89"/>
      <c r="AG204" s="89"/>
      <c r="AH204" s="89"/>
      <c r="AI204" s="89"/>
      <c r="AJ204" s="89"/>
      <c r="AK204" s="89"/>
      <c r="AL204" s="89"/>
      <c r="AM204" s="89"/>
      <c r="AN204" s="89"/>
      <c r="AO204" s="89"/>
      <c r="AP204" s="88"/>
      <c r="AQ204" s="88"/>
      <c r="AR204" s="88"/>
      <c r="AS204" s="88"/>
      <c r="AT204" s="88"/>
      <c r="AU204" s="88"/>
      <c r="AV204" s="88"/>
      <c r="AW204" s="88"/>
      <c r="AX204" s="88"/>
      <c r="AY204">
        <f>COUNTA($C$207)</f>
        <v>1</v>
      </c>
    </row>
    <row r="205" spans="1:51" ht="24.75" customHeight="1" x14ac:dyDescent="0.15">
      <c r="A205" s="87"/>
      <c r="B205" s="49" t="s">
        <v>172</v>
      </c>
      <c r="C205" s="87"/>
      <c r="D205" s="87"/>
      <c r="E205" s="87"/>
      <c r="F205" s="87"/>
      <c r="G205" s="87"/>
      <c r="H205" s="87"/>
      <c r="I205" s="87"/>
      <c r="J205" s="87"/>
      <c r="K205" s="87"/>
      <c r="L205" s="87"/>
      <c r="M205" s="87"/>
      <c r="N205" s="87"/>
      <c r="O205" s="87"/>
      <c r="P205" s="88"/>
      <c r="Q205" s="88"/>
      <c r="R205" s="88"/>
      <c r="S205" s="88"/>
      <c r="T205" s="88"/>
      <c r="U205" s="88"/>
      <c r="V205" s="88"/>
      <c r="W205" s="88"/>
      <c r="X205" s="88"/>
      <c r="Y205" s="89"/>
      <c r="Z205" s="89"/>
      <c r="AA205" s="89"/>
      <c r="AB205" s="89"/>
      <c r="AC205" s="89"/>
      <c r="AD205" s="89"/>
      <c r="AE205" s="89"/>
      <c r="AF205" s="89"/>
      <c r="AG205" s="89"/>
      <c r="AH205" s="89"/>
      <c r="AI205" s="89"/>
      <c r="AJ205" s="89"/>
      <c r="AK205" s="89"/>
      <c r="AL205" s="89"/>
      <c r="AM205" s="89"/>
      <c r="AN205" s="89"/>
      <c r="AO205" s="89"/>
      <c r="AP205" s="88"/>
      <c r="AQ205" s="88"/>
      <c r="AR205" s="88"/>
      <c r="AS205" s="88"/>
      <c r="AT205" s="88"/>
      <c r="AU205" s="88"/>
      <c r="AV205" s="88"/>
      <c r="AW205" s="88"/>
      <c r="AX205" s="88"/>
      <c r="AY205">
        <f>$AY$204</f>
        <v>1</v>
      </c>
    </row>
    <row r="206" spans="1:51" ht="59.25" customHeight="1" x14ac:dyDescent="0.15">
      <c r="A206" s="162"/>
      <c r="B206" s="162"/>
      <c r="C206" s="162" t="s">
        <v>26</v>
      </c>
      <c r="D206" s="162"/>
      <c r="E206" s="162"/>
      <c r="F206" s="162"/>
      <c r="G206" s="162"/>
      <c r="H206" s="162"/>
      <c r="I206" s="162"/>
      <c r="J206" s="264" t="s">
        <v>201</v>
      </c>
      <c r="K206" s="109"/>
      <c r="L206" s="109"/>
      <c r="M206" s="109"/>
      <c r="N206" s="109"/>
      <c r="O206" s="109"/>
      <c r="P206" s="162" t="s">
        <v>182</v>
      </c>
      <c r="Q206" s="162"/>
      <c r="R206" s="162"/>
      <c r="S206" s="162"/>
      <c r="T206" s="162"/>
      <c r="U206" s="162"/>
      <c r="V206" s="162"/>
      <c r="W206" s="162"/>
      <c r="X206" s="162"/>
      <c r="Y206" s="334" t="s">
        <v>199</v>
      </c>
      <c r="Z206" s="334"/>
      <c r="AA206" s="334"/>
      <c r="AB206" s="334"/>
      <c r="AC206" s="264" t="s">
        <v>233</v>
      </c>
      <c r="AD206" s="264"/>
      <c r="AE206" s="264"/>
      <c r="AF206" s="264"/>
      <c r="AG206" s="264"/>
      <c r="AH206" s="334" t="s">
        <v>252</v>
      </c>
      <c r="AI206" s="162"/>
      <c r="AJ206" s="162"/>
      <c r="AK206" s="162"/>
      <c r="AL206" s="162" t="s">
        <v>21</v>
      </c>
      <c r="AM206" s="162"/>
      <c r="AN206" s="162"/>
      <c r="AO206" s="335"/>
      <c r="AP206" s="264" t="s">
        <v>202</v>
      </c>
      <c r="AQ206" s="264"/>
      <c r="AR206" s="264"/>
      <c r="AS206" s="264"/>
      <c r="AT206" s="264"/>
      <c r="AU206" s="264"/>
      <c r="AV206" s="264"/>
      <c r="AW206" s="264"/>
      <c r="AX206" s="264"/>
      <c r="AY206">
        <f t="shared" ref="AY206:AY207" si="15">$AY$204</f>
        <v>1</v>
      </c>
    </row>
    <row r="207" spans="1:51" ht="30" customHeight="1" x14ac:dyDescent="0.15">
      <c r="A207" s="324">
        <v>1</v>
      </c>
      <c r="B207" s="324">
        <v>1</v>
      </c>
      <c r="C207" s="325" t="s">
        <v>654</v>
      </c>
      <c r="D207" s="325"/>
      <c r="E207" s="325"/>
      <c r="F207" s="325"/>
      <c r="G207" s="325"/>
      <c r="H207" s="325"/>
      <c r="I207" s="325"/>
      <c r="J207" s="326">
        <v>8011001030366</v>
      </c>
      <c r="K207" s="326"/>
      <c r="L207" s="326"/>
      <c r="M207" s="326"/>
      <c r="N207" s="326"/>
      <c r="O207" s="326"/>
      <c r="P207" s="327" t="s">
        <v>655</v>
      </c>
      <c r="Q207" s="327"/>
      <c r="R207" s="327"/>
      <c r="S207" s="327"/>
      <c r="T207" s="327"/>
      <c r="U207" s="327"/>
      <c r="V207" s="327"/>
      <c r="W207" s="327"/>
      <c r="X207" s="327"/>
      <c r="Y207" s="328">
        <v>9</v>
      </c>
      <c r="Z207" s="329"/>
      <c r="AA207" s="329"/>
      <c r="AB207" s="330"/>
      <c r="AC207" s="331" t="s">
        <v>76</v>
      </c>
      <c r="AD207" s="332"/>
      <c r="AE207" s="332"/>
      <c r="AF207" s="332"/>
      <c r="AG207" s="332"/>
      <c r="AH207" s="333" t="s">
        <v>649</v>
      </c>
      <c r="AI207" s="333"/>
      <c r="AJ207" s="333"/>
      <c r="AK207" s="333"/>
      <c r="AL207" s="336" t="s">
        <v>649</v>
      </c>
      <c r="AM207" s="337"/>
      <c r="AN207" s="337"/>
      <c r="AO207" s="338"/>
      <c r="AP207" s="339" t="s">
        <v>649</v>
      </c>
      <c r="AQ207" s="339"/>
      <c r="AR207" s="339"/>
      <c r="AS207" s="339"/>
      <c r="AT207" s="339"/>
      <c r="AU207" s="339"/>
      <c r="AV207" s="339"/>
      <c r="AW207" s="339"/>
      <c r="AX207" s="339"/>
      <c r="AY207">
        <f t="shared" si="15"/>
        <v>1</v>
      </c>
    </row>
    <row r="208" spans="1:51" ht="24.75" customHeight="1" x14ac:dyDescent="0.15">
      <c r="A208" s="87"/>
      <c r="B208" s="87"/>
      <c r="C208" s="87"/>
      <c r="D208" s="87"/>
      <c r="E208" s="87"/>
      <c r="F208" s="87"/>
      <c r="G208" s="87"/>
      <c r="H208" s="87"/>
      <c r="I208" s="87"/>
      <c r="J208" s="87"/>
      <c r="K208" s="87"/>
      <c r="L208" s="87"/>
      <c r="M208" s="87"/>
      <c r="N208" s="87"/>
      <c r="O208" s="87"/>
      <c r="P208" s="88"/>
      <c r="Q208" s="88"/>
      <c r="R208" s="88"/>
      <c r="S208" s="88"/>
      <c r="T208" s="88"/>
      <c r="U208" s="88"/>
      <c r="V208" s="88"/>
      <c r="W208" s="88"/>
      <c r="X208" s="88"/>
      <c r="Y208" s="89"/>
      <c r="Z208" s="89"/>
      <c r="AA208" s="89"/>
      <c r="AB208" s="89"/>
      <c r="AC208" s="89"/>
      <c r="AD208" s="89"/>
      <c r="AE208" s="89"/>
      <c r="AF208" s="89"/>
      <c r="AG208" s="89"/>
      <c r="AH208" s="89"/>
      <c r="AI208" s="89"/>
      <c r="AJ208" s="89"/>
      <c r="AK208" s="89"/>
      <c r="AL208" s="89"/>
      <c r="AM208" s="89"/>
      <c r="AN208" s="89"/>
      <c r="AO208" s="89"/>
      <c r="AP208" s="88"/>
      <c r="AQ208" s="88"/>
      <c r="AR208" s="88"/>
      <c r="AS208" s="88"/>
      <c r="AT208" s="88"/>
      <c r="AU208" s="88"/>
      <c r="AV208" s="88"/>
      <c r="AW208" s="88"/>
      <c r="AX208" s="88"/>
      <c r="AY208">
        <f>COUNTA($C$211)</f>
        <v>1</v>
      </c>
    </row>
    <row r="209" spans="1:51" ht="24.75" customHeight="1" x14ac:dyDescent="0.15">
      <c r="A209" s="87"/>
      <c r="B209" s="49" t="s">
        <v>173</v>
      </c>
      <c r="C209" s="87"/>
      <c r="D209" s="87"/>
      <c r="E209" s="87"/>
      <c r="F209" s="87"/>
      <c r="G209" s="87"/>
      <c r="H209" s="87"/>
      <c r="I209" s="87"/>
      <c r="J209" s="87"/>
      <c r="K209" s="87"/>
      <c r="L209" s="87"/>
      <c r="M209" s="87"/>
      <c r="N209" s="87"/>
      <c r="O209" s="87"/>
      <c r="P209" s="88"/>
      <c r="Q209" s="88"/>
      <c r="R209" s="88"/>
      <c r="S209" s="88"/>
      <c r="T209" s="88"/>
      <c r="U209" s="88"/>
      <c r="V209" s="88"/>
      <c r="W209" s="88"/>
      <c r="X209" s="88"/>
      <c r="Y209" s="89"/>
      <c r="Z209" s="89"/>
      <c r="AA209" s="89"/>
      <c r="AB209" s="89"/>
      <c r="AC209" s="89"/>
      <c r="AD209" s="89"/>
      <c r="AE209" s="89"/>
      <c r="AF209" s="89"/>
      <c r="AG209" s="89"/>
      <c r="AH209" s="89"/>
      <c r="AI209" s="89"/>
      <c r="AJ209" s="89"/>
      <c r="AK209" s="89"/>
      <c r="AL209" s="89"/>
      <c r="AM209" s="89"/>
      <c r="AN209" s="89"/>
      <c r="AO209" s="89"/>
      <c r="AP209" s="88"/>
      <c r="AQ209" s="88"/>
      <c r="AR209" s="88"/>
      <c r="AS209" s="88"/>
      <c r="AT209" s="88"/>
      <c r="AU209" s="88"/>
      <c r="AV209" s="88"/>
      <c r="AW209" s="88"/>
      <c r="AX209" s="88"/>
      <c r="AY209">
        <f>$AY$208</f>
        <v>1</v>
      </c>
    </row>
    <row r="210" spans="1:51" ht="59.25" customHeight="1" x14ac:dyDescent="0.15">
      <c r="A210" s="162"/>
      <c r="B210" s="162"/>
      <c r="C210" s="162" t="s">
        <v>26</v>
      </c>
      <c r="D210" s="162"/>
      <c r="E210" s="162"/>
      <c r="F210" s="162"/>
      <c r="G210" s="162"/>
      <c r="H210" s="162"/>
      <c r="I210" s="162"/>
      <c r="J210" s="264" t="s">
        <v>201</v>
      </c>
      <c r="K210" s="109"/>
      <c r="L210" s="109"/>
      <c r="M210" s="109"/>
      <c r="N210" s="109"/>
      <c r="O210" s="109"/>
      <c r="P210" s="162" t="s">
        <v>182</v>
      </c>
      <c r="Q210" s="162"/>
      <c r="R210" s="162"/>
      <c r="S210" s="162"/>
      <c r="T210" s="162"/>
      <c r="U210" s="162"/>
      <c r="V210" s="162"/>
      <c r="W210" s="162"/>
      <c r="X210" s="162"/>
      <c r="Y210" s="334" t="s">
        <v>199</v>
      </c>
      <c r="Z210" s="334"/>
      <c r="AA210" s="334"/>
      <c r="AB210" s="334"/>
      <c r="AC210" s="264" t="s">
        <v>233</v>
      </c>
      <c r="AD210" s="264"/>
      <c r="AE210" s="264"/>
      <c r="AF210" s="264"/>
      <c r="AG210" s="264"/>
      <c r="AH210" s="334" t="s">
        <v>252</v>
      </c>
      <c r="AI210" s="162"/>
      <c r="AJ210" s="162"/>
      <c r="AK210" s="162"/>
      <c r="AL210" s="162" t="s">
        <v>21</v>
      </c>
      <c r="AM210" s="162"/>
      <c r="AN210" s="162"/>
      <c r="AO210" s="335"/>
      <c r="AP210" s="264" t="s">
        <v>202</v>
      </c>
      <c r="AQ210" s="264"/>
      <c r="AR210" s="264"/>
      <c r="AS210" s="264"/>
      <c r="AT210" s="264"/>
      <c r="AU210" s="264"/>
      <c r="AV210" s="264"/>
      <c r="AW210" s="264"/>
      <c r="AX210" s="264"/>
      <c r="AY210">
        <f t="shared" ref="AY210:AY211" si="16">$AY$208</f>
        <v>1</v>
      </c>
    </row>
    <row r="211" spans="1:51" ht="30" customHeight="1" x14ac:dyDescent="0.15">
      <c r="A211" s="324">
        <v>1</v>
      </c>
      <c r="B211" s="324">
        <v>1</v>
      </c>
      <c r="C211" s="325" t="s">
        <v>656</v>
      </c>
      <c r="D211" s="325"/>
      <c r="E211" s="325"/>
      <c r="F211" s="325"/>
      <c r="G211" s="325"/>
      <c r="H211" s="325"/>
      <c r="I211" s="325"/>
      <c r="J211" s="326" t="s">
        <v>649</v>
      </c>
      <c r="K211" s="326"/>
      <c r="L211" s="326"/>
      <c r="M211" s="326"/>
      <c r="N211" s="326"/>
      <c r="O211" s="326"/>
      <c r="P211" s="327" t="s">
        <v>655</v>
      </c>
      <c r="Q211" s="327"/>
      <c r="R211" s="327"/>
      <c r="S211" s="327"/>
      <c r="T211" s="327"/>
      <c r="U211" s="327"/>
      <c r="V211" s="327"/>
      <c r="W211" s="327"/>
      <c r="X211" s="327"/>
      <c r="Y211" s="328">
        <v>2</v>
      </c>
      <c r="Z211" s="329"/>
      <c r="AA211" s="329"/>
      <c r="AB211" s="330"/>
      <c r="AC211" s="331" t="s">
        <v>657</v>
      </c>
      <c r="AD211" s="332"/>
      <c r="AE211" s="332"/>
      <c r="AF211" s="332"/>
      <c r="AG211" s="332"/>
      <c r="AH211" s="333" t="s">
        <v>649</v>
      </c>
      <c r="AI211" s="333"/>
      <c r="AJ211" s="333"/>
      <c r="AK211" s="333"/>
      <c r="AL211" s="336" t="s">
        <v>649</v>
      </c>
      <c r="AM211" s="337"/>
      <c r="AN211" s="337"/>
      <c r="AO211" s="338"/>
      <c r="AP211" s="339" t="s">
        <v>649</v>
      </c>
      <c r="AQ211" s="339"/>
      <c r="AR211" s="339"/>
      <c r="AS211" s="339"/>
      <c r="AT211" s="339"/>
      <c r="AU211" s="339"/>
      <c r="AV211" s="339"/>
      <c r="AW211" s="339"/>
      <c r="AX211" s="339"/>
      <c r="AY211">
        <f t="shared" si="16"/>
        <v>1</v>
      </c>
    </row>
    <row r="212" spans="1:51" ht="24.75" customHeight="1" x14ac:dyDescent="0.15">
      <c r="A212" s="87"/>
      <c r="B212" s="87"/>
      <c r="C212" s="87"/>
      <c r="D212" s="87"/>
      <c r="E212" s="87"/>
      <c r="F212" s="87"/>
      <c r="G212" s="87"/>
      <c r="H212" s="87"/>
      <c r="I212" s="87"/>
      <c r="J212" s="87"/>
      <c r="K212" s="87"/>
      <c r="L212" s="87"/>
      <c r="M212" s="87"/>
      <c r="N212" s="87"/>
      <c r="O212" s="87"/>
      <c r="P212" s="88"/>
      <c r="Q212" s="88"/>
      <c r="R212" s="88"/>
      <c r="S212" s="88"/>
      <c r="T212" s="88"/>
      <c r="U212" s="88"/>
      <c r="V212" s="88"/>
      <c r="W212" s="88"/>
      <c r="X212" s="88"/>
      <c r="Y212" s="89"/>
      <c r="Z212" s="89"/>
      <c r="AA212" s="89"/>
      <c r="AB212" s="89"/>
      <c r="AC212" s="89"/>
      <c r="AD212" s="89"/>
      <c r="AE212" s="89"/>
      <c r="AF212" s="89"/>
      <c r="AG212" s="89"/>
      <c r="AH212" s="89"/>
      <c r="AI212" s="89"/>
      <c r="AJ212" s="89"/>
      <c r="AK212" s="89"/>
      <c r="AL212" s="89"/>
      <c r="AM212" s="89"/>
      <c r="AN212" s="89"/>
      <c r="AO212" s="89"/>
      <c r="AP212" s="88"/>
      <c r="AQ212" s="88"/>
      <c r="AR212" s="88"/>
      <c r="AS212" s="88"/>
      <c r="AT212" s="88"/>
      <c r="AU212" s="88"/>
      <c r="AV212" s="88"/>
      <c r="AW212" s="88"/>
      <c r="AX212" s="88"/>
      <c r="AY212">
        <f>COUNTA($C$215)</f>
        <v>1</v>
      </c>
    </row>
    <row r="213" spans="1:51" ht="24.75" customHeight="1" x14ac:dyDescent="0.15">
      <c r="A213" s="87"/>
      <c r="B213" s="49" t="s">
        <v>174</v>
      </c>
      <c r="C213" s="87"/>
      <c r="D213" s="87"/>
      <c r="E213" s="87"/>
      <c r="F213" s="87"/>
      <c r="G213" s="87"/>
      <c r="H213" s="87"/>
      <c r="I213" s="87"/>
      <c r="J213" s="87"/>
      <c r="K213" s="87"/>
      <c r="L213" s="87"/>
      <c r="M213" s="87"/>
      <c r="N213" s="87"/>
      <c r="O213" s="87"/>
      <c r="P213" s="88"/>
      <c r="Q213" s="88"/>
      <c r="R213" s="88"/>
      <c r="S213" s="88"/>
      <c r="T213" s="88"/>
      <c r="U213" s="88"/>
      <c r="V213" s="88"/>
      <c r="W213" s="88"/>
      <c r="X213" s="88"/>
      <c r="Y213" s="89"/>
      <c r="Z213" s="89"/>
      <c r="AA213" s="89"/>
      <c r="AB213" s="89"/>
      <c r="AC213" s="89"/>
      <c r="AD213" s="89"/>
      <c r="AE213" s="89"/>
      <c r="AF213" s="89"/>
      <c r="AG213" s="89"/>
      <c r="AH213" s="89"/>
      <c r="AI213" s="89"/>
      <c r="AJ213" s="89"/>
      <c r="AK213" s="89"/>
      <c r="AL213" s="89"/>
      <c r="AM213" s="89"/>
      <c r="AN213" s="89"/>
      <c r="AO213" s="89"/>
      <c r="AP213" s="88"/>
      <c r="AQ213" s="88"/>
      <c r="AR213" s="88"/>
      <c r="AS213" s="88"/>
      <c r="AT213" s="88"/>
      <c r="AU213" s="88"/>
      <c r="AV213" s="88"/>
      <c r="AW213" s="88"/>
      <c r="AX213" s="88"/>
      <c r="AY213">
        <f>$AY$212</f>
        <v>1</v>
      </c>
    </row>
    <row r="214" spans="1:51" ht="59.25" customHeight="1" x14ac:dyDescent="0.15">
      <c r="A214" s="162"/>
      <c r="B214" s="162"/>
      <c r="C214" s="162" t="s">
        <v>26</v>
      </c>
      <c r="D214" s="162"/>
      <c r="E214" s="162"/>
      <c r="F214" s="162"/>
      <c r="G214" s="162"/>
      <c r="H214" s="162"/>
      <c r="I214" s="162"/>
      <c r="J214" s="264" t="s">
        <v>201</v>
      </c>
      <c r="K214" s="109"/>
      <c r="L214" s="109"/>
      <c r="M214" s="109"/>
      <c r="N214" s="109"/>
      <c r="O214" s="109"/>
      <c r="P214" s="162" t="s">
        <v>182</v>
      </c>
      <c r="Q214" s="162"/>
      <c r="R214" s="162"/>
      <c r="S214" s="162"/>
      <c r="T214" s="162"/>
      <c r="U214" s="162"/>
      <c r="V214" s="162"/>
      <c r="W214" s="162"/>
      <c r="X214" s="162"/>
      <c r="Y214" s="334" t="s">
        <v>199</v>
      </c>
      <c r="Z214" s="334"/>
      <c r="AA214" s="334"/>
      <c r="AB214" s="334"/>
      <c r="AC214" s="264" t="s">
        <v>233</v>
      </c>
      <c r="AD214" s="264"/>
      <c r="AE214" s="264"/>
      <c r="AF214" s="264"/>
      <c r="AG214" s="264"/>
      <c r="AH214" s="334" t="s">
        <v>252</v>
      </c>
      <c r="AI214" s="162"/>
      <c r="AJ214" s="162"/>
      <c r="AK214" s="162"/>
      <c r="AL214" s="162" t="s">
        <v>21</v>
      </c>
      <c r="AM214" s="162"/>
      <c r="AN214" s="162"/>
      <c r="AO214" s="335"/>
      <c r="AP214" s="264" t="s">
        <v>202</v>
      </c>
      <c r="AQ214" s="264"/>
      <c r="AR214" s="264"/>
      <c r="AS214" s="264"/>
      <c r="AT214" s="264"/>
      <c r="AU214" s="264"/>
      <c r="AV214" s="264"/>
      <c r="AW214" s="264"/>
      <c r="AX214" s="264"/>
      <c r="AY214">
        <f t="shared" ref="AY214:AY215" si="17">$AY$212</f>
        <v>1</v>
      </c>
    </row>
    <row r="215" spans="1:51" ht="30" customHeight="1" x14ac:dyDescent="0.15">
      <c r="A215" s="324">
        <v>1</v>
      </c>
      <c r="B215" s="324">
        <v>1</v>
      </c>
      <c r="C215" s="325" t="s">
        <v>658</v>
      </c>
      <c r="D215" s="325"/>
      <c r="E215" s="325"/>
      <c r="F215" s="325"/>
      <c r="G215" s="325"/>
      <c r="H215" s="325"/>
      <c r="I215" s="325"/>
      <c r="J215" s="326">
        <v>4010401018925</v>
      </c>
      <c r="K215" s="326"/>
      <c r="L215" s="326"/>
      <c r="M215" s="326"/>
      <c r="N215" s="326"/>
      <c r="O215" s="326"/>
      <c r="P215" s="327" t="s">
        <v>655</v>
      </c>
      <c r="Q215" s="327"/>
      <c r="R215" s="327"/>
      <c r="S215" s="327"/>
      <c r="T215" s="327"/>
      <c r="U215" s="327"/>
      <c r="V215" s="327"/>
      <c r="W215" s="327"/>
      <c r="X215" s="327"/>
      <c r="Y215" s="328">
        <v>1</v>
      </c>
      <c r="Z215" s="329"/>
      <c r="AA215" s="329"/>
      <c r="AB215" s="330"/>
      <c r="AC215" s="331" t="s">
        <v>657</v>
      </c>
      <c r="AD215" s="332"/>
      <c r="AE215" s="332"/>
      <c r="AF215" s="332"/>
      <c r="AG215" s="332"/>
      <c r="AH215" s="333" t="s">
        <v>649</v>
      </c>
      <c r="AI215" s="333"/>
      <c r="AJ215" s="333"/>
      <c r="AK215" s="333"/>
      <c r="AL215" s="336" t="s">
        <v>649</v>
      </c>
      <c r="AM215" s="337"/>
      <c r="AN215" s="337"/>
      <c r="AO215" s="338"/>
      <c r="AP215" s="339" t="s">
        <v>649</v>
      </c>
      <c r="AQ215" s="339"/>
      <c r="AR215" s="339"/>
      <c r="AS215" s="339"/>
      <c r="AT215" s="339"/>
      <c r="AU215" s="339"/>
      <c r="AV215" s="339"/>
      <c r="AW215" s="339"/>
      <c r="AX215" s="339"/>
      <c r="AY215">
        <f t="shared" si="17"/>
        <v>1</v>
      </c>
    </row>
    <row r="216" spans="1:51" ht="24.75" customHeight="1" x14ac:dyDescent="0.15">
      <c r="A216" s="87"/>
      <c r="B216" s="87"/>
      <c r="C216" s="87"/>
      <c r="D216" s="87"/>
      <c r="E216" s="87"/>
      <c r="F216" s="87"/>
      <c r="G216" s="87"/>
      <c r="H216" s="87"/>
      <c r="I216" s="87"/>
      <c r="J216" s="87"/>
      <c r="K216" s="87"/>
      <c r="L216" s="87"/>
      <c r="M216" s="87"/>
      <c r="N216" s="87"/>
      <c r="O216" s="87"/>
      <c r="P216" s="88"/>
      <c r="Q216" s="88"/>
      <c r="R216" s="88"/>
      <c r="S216" s="88"/>
      <c r="T216" s="88"/>
      <c r="U216" s="88"/>
      <c r="V216" s="88"/>
      <c r="W216" s="88"/>
      <c r="X216" s="88"/>
      <c r="Y216" s="89"/>
      <c r="Z216" s="89"/>
      <c r="AA216" s="89"/>
      <c r="AB216" s="89"/>
      <c r="AC216" s="89"/>
      <c r="AD216" s="89"/>
      <c r="AE216" s="89"/>
      <c r="AF216" s="89"/>
      <c r="AG216" s="89"/>
      <c r="AH216" s="89"/>
      <c r="AI216" s="89"/>
      <c r="AJ216" s="89"/>
      <c r="AK216" s="89"/>
      <c r="AL216" s="89"/>
      <c r="AM216" s="89"/>
      <c r="AN216" s="89"/>
      <c r="AO216" s="89"/>
      <c r="AP216" s="88"/>
      <c r="AQ216" s="88"/>
      <c r="AR216" s="88"/>
      <c r="AS216" s="88"/>
      <c r="AT216" s="88"/>
      <c r="AU216" s="88"/>
      <c r="AV216" s="88"/>
      <c r="AW216" s="88"/>
      <c r="AX216" s="88"/>
      <c r="AY216">
        <f>COUNTA($C$219)</f>
        <v>1</v>
      </c>
    </row>
    <row r="217" spans="1:51" ht="24.75" customHeight="1" x14ac:dyDescent="0.15">
      <c r="A217" s="87"/>
      <c r="B217" s="49" t="s">
        <v>175</v>
      </c>
      <c r="C217" s="87"/>
      <c r="D217" s="87"/>
      <c r="E217" s="87"/>
      <c r="F217" s="87"/>
      <c r="G217" s="87"/>
      <c r="H217" s="87"/>
      <c r="I217" s="87"/>
      <c r="J217" s="87"/>
      <c r="K217" s="87"/>
      <c r="L217" s="87"/>
      <c r="M217" s="87"/>
      <c r="N217" s="87"/>
      <c r="O217" s="87"/>
      <c r="P217" s="88"/>
      <c r="Q217" s="88"/>
      <c r="R217" s="88"/>
      <c r="S217" s="88"/>
      <c r="T217" s="88"/>
      <c r="U217" s="88"/>
      <c r="V217" s="88"/>
      <c r="W217" s="88"/>
      <c r="X217" s="88"/>
      <c r="Y217" s="89"/>
      <c r="Z217" s="89"/>
      <c r="AA217" s="89"/>
      <c r="AB217" s="89"/>
      <c r="AC217" s="89"/>
      <c r="AD217" s="89"/>
      <c r="AE217" s="89"/>
      <c r="AF217" s="89"/>
      <c r="AG217" s="89"/>
      <c r="AH217" s="89"/>
      <c r="AI217" s="89"/>
      <c r="AJ217" s="89"/>
      <c r="AK217" s="89"/>
      <c r="AL217" s="89"/>
      <c r="AM217" s="89"/>
      <c r="AN217" s="89"/>
      <c r="AO217" s="89"/>
      <c r="AP217" s="88"/>
      <c r="AQ217" s="88"/>
      <c r="AR217" s="88"/>
      <c r="AS217" s="88"/>
      <c r="AT217" s="88"/>
      <c r="AU217" s="88"/>
      <c r="AV217" s="88"/>
      <c r="AW217" s="88"/>
      <c r="AX217" s="88"/>
      <c r="AY217">
        <f>$AY$216</f>
        <v>1</v>
      </c>
    </row>
    <row r="218" spans="1:51" ht="59.25" customHeight="1" x14ac:dyDescent="0.15">
      <c r="A218" s="162"/>
      <c r="B218" s="162"/>
      <c r="C218" s="162" t="s">
        <v>26</v>
      </c>
      <c r="D218" s="162"/>
      <c r="E218" s="162"/>
      <c r="F218" s="162"/>
      <c r="G218" s="162"/>
      <c r="H218" s="162"/>
      <c r="I218" s="162"/>
      <c r="J218" s="264" t="s">
        <v>201</v>
      </c>
      <c r="K218" s="109"/>
      <c r="L218" s="109"/>
      <c r="M218" s="109"/>
      <c r="N218" s="109"/>
      <c r="O218" s="109"/>
      <c r="P218" s="162" t="s">
        <v>182</v>
      </c>
      <c r="Q218" s="162"/>
      <c r="R218" s="162"/>
      <c r="S218" s="162"/>
      <c r="T218" s="162"/>
      <c r="U218" s="162"/>
      <c r="V218" s="162"/>
      <c r="W218" s="162"/>
      <c r="X218" s="162"/>
      <c r="Y218" s="334" t="s">
        <v>199</v>
      </c>
      <c r="Z218" s="334"/>
      <c r="AA218" s="334"/>
      <c r="AB218" s="334"/>
      <c r="AC218" s="264" t="s">
        <v>233</v>
      </c>
      <c r="AD218" s="264"/>
      <c r="AE218" s="264"/>
      <c r="AF218" s="264"/>
      <c r="AG218" s="264"/>
      <c r="AH218" s="334" t="s">
        <v>252</v>
      </c>
      <c r="AI218" s="162"/>
      <c r="AJ218" s="162"/>
      <c r="AK218" s="162"/>
      <c r="AL218" s="162" t="s">
        <v>21</v>
      </c>
      <c r="AM218" s="162"/>
      <c r="AN218" s="162"/>
      <c r="AO218" s="335"/>
      <c r="AP218" s="264" t="s">
        <v>202</v>
      </c>
      <c r="AQ218" s="264"/>
      <c r="AR218" s="264"/>
      <c r="AS218" s="264"/>
      <c r="AT218" s="264"/>
      <c r="AU218" s="264"/>
      <c r="AV218" s="264"/>
      <c r="AW218" s="264"/>
      <c r="AX218" s="264"/>
      <c r="AY218">
        <f t="shared" ref="AY218:AY219" si="18">$AY$216</f>
        <v>1</v>
      </c>
    </row>
    <row r="219" spans="1:51" ht="30" customHeight="1" x14ac:dyDescent="0.15">
      <c r="A219" s="324">
        <v>1</v>
      </c>
      <c r="B219" s="324">
        <v>1</v>
      </c>
      <c r="C219" s="325" t="s">
        <v>659</v>
      </c>
      <c r="D219" s="325"/>
      <c r="E219" s="325"/>
      <c r="F219" s="325"/>
      <c r="G219" s="325"/>
      <c r="H219" s="325"/>
      <c r="I219" s="325"/>
      <c r="J219" s="326">
        <v>8011001099402</v>
      </c>
      <c r="K219" s="326"/>
      <c r="L219" s="326"/>
      <c r="M219" s="326"/>
      <c r="N219" s="326"/>
      <c r="O219" s="326"/>
      <c r="P219" s="327" t="s">
        <v>655</v>
      </c>
      <c r="Q219" s="327"/>
      <c r="R219" s="327"/>
      <c r="S219" s="327"/>
      <c r="T219" s="327"/>
      <c r="U219" s="327"/>
      <c r="V219" s="327"/>
      <c r="W219" s="327"/>
      <c r="X219" s="327"/>
      <c r="Y219" s="328">
        <v>1</v>
      </c>
      <c r="Z219" s="329"/>
      <c r="AA219" s="329"/>
      <c r="AB219" s="330"/>
      <c r="AC219" s="331" t="s">
        <v>657</v>
      </c>
      <c r="AD219" s="332"/>
      <c r="AE219" s="332"/>
      <c r="AF219" s="332"/>
      <c r="AG219" s="332"/>
      <c r="AH219" s="333" t="s">
        <v>649</v>
      </c>
      <c r="AI219" s="333"/>
      <c r="AJ219" s="333"/>
      <c r="AK219" s="333"/>
      <c r="AL219" s="336" t="s">
        <v>649</v>
      </c>
      <c r="AM219" s="337"/>
      <c r="AN219" s="337"/>
      <c r="AO219" s="338"/>
      <c r="AP219" s="339" t="s">
        <v>649</v>
      </c>
      <c r="AQ219" s="339"/>
      <c r="AR219" s="339"/>
      <c r="AS219" s="339"/>
      <c r="AT219" s="339"/>
      <c r="AU219" s="339"/>
      <c r="AV219" s="339"/>
      <c r="AW219" s="339"/>
      <c r="AX219" s="339"/>
      <c r="AY219">
        <f t="shared" si="18"/>
        <v>1</v>
      </c>
    </row>
    <row r="220" spans="1:51" ht="24.75" customHeight="1" x14ac:dyDescent="0.15">
      <c r="A220" s="87"/>
      <c r="B220" s="87"/>
      <c r="C220" s="87"/>
      <c r="D220" s="87"/>
      <c r="E220" s="87"/>
      <c r="F220" s="87"/>
      <c r="G220" s="87"/>
      <c r="H220" s="87"/>
      <c r="I220" s="87"/>
      <c r="J220" s="87"/>
      <c r="K220" s="87"/>
      <c r="L220" s="87"/>
      <c r="M220" s="87"/>
      <c r="N220" s="87"/>
      <c r="O220" s="87"/>
      <c r="P220" s="88"/>
      <c r="Q220" s="88"/>
      <c r="R220" s="88"/>
      <c r="S220" s="88"/>
      <c r="T220" s="88"/>
      <c r="U220" s="88"/>
      <c r="V220" s="88"/>
      <c r="W220" s="88"/>
      <c r="X220" s="88"/>
      <c r="Y220" s="89"/>
      <c r="Z220" s="89"/>
      <c r="AA220" s="89"/>
      <c r="AB220" s="89"/>
      <c r="AC220" s="89"/>
      <c r="AD220" s="89"/>
      <c r="AE220" s="89"/>
      <c r="AF220" s="89"/>
      <c r="AG220" s="89"/>
      <c r="AH220" s="89"/>
      <c r="AI220" s="89"/>
      <c r="AJ220" s="89"/>
      <c r="AK220" s="89"/>
      <c r="AL220" s="89"/>
      <c r="AM220" s="89"/>
      <c r="AN220" s="89"/>
      <c r="AO220" s="89"/>
      <c r="AP220" s="88"/>
      <c r="AQ220" s="88"/>
      <c r="AR220" s="88"/>
      <c r="AS220" s="88"/>
      <c r="AT220" s="88"/>
      <c r="AU220" s="88"/>
      <c r="AV220" s="88"/>
      <c r="AW220" s="88"/>
      <c r="AX220" s="88"/>
      <c r="AY220">
        <f>COUNTA($C$223)</f>
        <v>1</v>
      </c>
    </row>
    <row r="221" spans="1:51" ht="24.75" customHeight="1" x14ac:dyDescent="0.15">
      <c r="A221" s="87"/>
      <c r="B221" s="49" t="s">
        <v>176</v>
      </c>
      <c r="C221" s="87"/>
      <c r="D221" s="87"/>
      <c r="E221" s="87"/>
      <c r="F221" s="87"/>
      <c r="G221" s="87"/>
      <c r="H221" s="87"/>
      <c r="I221" s="87"/>
      <c r="J221" s="87"/>
      <c r="K221" s="87"/>
      <c r="L221" s="87"/>
      <c r="M221" s="87"/>
      <c r="N221" s="87"/>
      <c r="O221" s="87"/>
      <c r="P221" s="88"/>
      <c r="Q221" s="88"/>
      <c r="R221" s="88"/>
      <c r="S221" s="88"/>
      <c r="T221" s="88"/>
      <c r="U221" s="88"/>
      <c r="V221" s="88"/>
      <c r="W221" s="88"/>
      <c r="X221" s="88"/>
      <c r="Y221" s="89"/>
      <c r="Z221" s="89"/>
      <c r="AA221" s="89"/>
      <c r="AB221" s="89"/>
      <c r="AC221" s="89"/>
      <c r="AD221" s="89"/>
      <c r="AE221" s="89"/>
      <c r="AF221" s="89"/>
      <c r="AG221" s="89"/>
      <c r="AH221" s="89"/>
      <c r="AI221" s="89"/>
      <c r="AJ221" s="89"/>
      <c r="AK221" s="89"/>
      <c r="AL221" s="89"/>
      <c r="AM221" s="89"/>
      <c r="AN221" s="89"/>
      <c r="AO221" s="89"/>
      <c r="AP221" s="88"/>
      <c r="AQ221" s="88"/>
      <c r="AR221" s="88"/>
      <c r="AS221" s="88"/>
      <c r="AT221" s="88"/>
      <c r="AU221" s="88"/>
      <c r="AV221" s="88"/>
      <c r="AW221" s="88"/>
      <c r="AX221" s="88"/>
      <c r="AY221">
        <f>$AY$220</f>
        <v>1</v>
      </c>
    </row>
    <row r="222" spans="1:51" ht="59.25" customHeight="1" x14ac:dyDescent="0.15">
      <c r="A222" s="162"/>
      <c r="B222" s="162"/>
      <c r="C222" s="162" t="s">
        <v>26</v>
      </c>
      <c r="D222" s="162"/>
      <c r="E222" s="162"/>
      <c r="F222" s="162"/>
      <c r="G222" s="162"/>
      <c r="H222" s="162"/>
      <c r="I222" s="162"/>
      <c r="J222" s="264" t="s">
        <v>201</v>
      </c>
      <c r="K222" s="109"/>
      <c r="L222" s="109"/>
      <c r="M222" s="109"/>
      <c r="N222" s="109"/>
      <c r="O222" s="109"/>
      <c r="P222" s="162" t="s">
        <v>182</v>
      </c>
      <c r="Q222" s="162"/>
      <c r="R222" s="162"/>
      <c r="S222" s="162"/>
      <c r="T222" s="162"/>
      <c r="U222" s="162"/>
      <c r="V222" s="162"/>
      <c r="W222" s="162"/>
      <c r="X222" s="162"/>
      <c r="Y222" s="334" t="s">
        <v>199</v>
      </c>
      <c r="Z222" s="334"/>
      <c r="AA222" s="334"/>
      <c r="AB222" s="334"/>
      <c r="AC222" s="264" t="s">
        <v>233</v>
      </c>
      <c r="AD222" s="264"/>
      <c r="AE222" s="264"/>
      <c r="AF222" s="264"/>
      <c r="AG222" s="264"/>
      <c r="AH222" s="334" t="s">
        <v>252</v>
      </c>
      <c r="AI222" s="162"/>
      <c r="AJ222" s="162"/>
      <c r="AK222" s="162"/>
      <c r="AL222" s="162" t="s">
        <v>21</v>
      </c>
      <c r="AM222" s="162"/>
      <c r="AN222" s="162"/>
      <c r="AO222" s="335"/>
      <c r="AP222" s="264" t="s">
        <v>202</v>
      </c>
      <c r="AQ222" s="264"/>
      <c r="AR222" s="264"/>
      <c r="AS222" s="264"/>
      <c r="AT222" s="264"/>
      <c r="AU222" s="264"/>
      <c r="AV222" s="264"/>
      <c r="AW222" s="264"/>
      <c r="AX222" s="264"/>
      <c r="AY222">
        <f t="shared" ref="AY222:AY223" si="19">$AY$220</f>
        <v>1</v>
      </c>
    </row>
    <row r="223" spans="1:51" ht="43.15" customHeight="1" x14ac:dyDescent="0.15">
      <c r="A223" s="324">
        <v>1</v>
      </c>
      <c r="B223" s="324">
        <v>1</v>
      </c>
      <c r="C223" s="325" t="s">
        <v>661</v>
      </c>
      <c r="D223" s="325"/>
      <c r="E223" s="325"/>
      <c r="F223" s="325"/>
      <c r="G223" s="325"/>
      <c r="H223" s="325"/>
      <c r="I223" s="325"/>
      <c r="J223" s="326">
        <v>7010701013722</v>
      </c>
      <c r="K223" s="326"/>
      <c r="L223" s="326"/>
      <c r="M223" s="326"/>
      <c r="N223" s="326"/>
      <c r="O223" s="326"/>
      <c r="P223" s="327" t="s">
        <v>676</v>
      </c>
      <c r="Q223" s="327"/>
      <c r="R223" s="327"/>
      <c r="S223" s="327"/>
      <c r="T223" s="327"/>
      <c r="U223" s="327"/>
      <c r="V223" s="327"/>
      <c r="W223" s="327"/>
      <c r="X223" s="327"/>
      <c r="Y223" s="328">
        <v>52</v>
      </c>
      <c r="Z223" s="329"/>
      <c r="AA223" s="329"/>
      <c r="AB223" s="330"/>
      <c r="AC223" s="331" t="s">
        <v>648</v>
      </c>
      <c r="AD223" s="332"/>
      <c r="AE223" s="332"/>
      <c r="AF223" s="332"/>
      <c r="AG223" s="332"/>
      <c r="AH223" s="333" t="s">
        <v>649</v>
      </c>
      <c r="AI223" s="333"/>
      <c r="AJ223" s="333"/>
      <c r="AK223" s="333"/>
      <c r="AL223" s="336" t="s">
        <v>649</v>
      </c>
      <c r="AM223" s="337"/>
      <c r="AN223" s="337"/>
      <c r="AO223" s="338"/>
      <c r="AP223" s="339" t="s">
        <v>649</v>
      </c>
      <c r="AQ223" s="339"/>
      <c r="AR223" s="339"/>
      <c r="AS223" s="339"/>
      <c r="AT223" s="339"/>
      <c r="AU223" s="339"/>
      <c r="AV223" s="339"/>
      <c r="AW223" s="339"/>
      <c r="AX223" s="339"/>
      <c r="AY223">
        <f t="shared" si="19"/>
        <v>1</v>
      </c>
    </row>
    <row r="224" spans="1:51" ht="24.75" customHeight="1" x14ac:dyDescent="0.15">
      <c r="A224" s="715" t="s">
        <v>227</v>
      </c>
      <c r="B224" s="716"/>
      <c r="C224" s="716"/>
      <c r="D224" s="716"/>
      <c r="E224" s="716"/>
      <c r="F224" s="716"/>
      <c r="G224" s="716"/>
      <c r="H224" s="716"/>
      <c r="I224" s="716"/>
      <c r="J224" s="716"/>
      <c r="K224" s="716"/>
      <c r="L224" s="716"/>
      <c r="M224" s="716"/>
      <c r="N224" s="716"/>
      <c r="O224" s="716"/>
      <c r="P224" s="716"/>
      <c r="Q224" s="716"/>
      <c r="R224" s="716"/>
      <c r="S224" s="716"/>
      <c r="T224" s="716"/>
      <c r="U224" s="716"/>
      <c r="V224" s="716"/>
      <c r="W224" s="716"/>
      <c r="X224" s="716"/>
      <c r="Y224" s="716"/>
      <c r="Z224" s="716"/>
      <c r="AA224" s="716"/>
      <c r="AB224" s="716"/>
      <c r="AC224" s="716"/>
      <c r="AD224" s="716"/>
      <c r="AE224" s="716"/>
      <c r="AF224" s="716"/>
      <c r="AG224" s="716"/>
      <c r="AH224" s="716"/>
      <c r="AI224" s="716"/>
      <c r="AJ224" s="716"/>
      <c r="AK224" s="717"/>
      <c r="AL224" s="754" t="s">
        <v>237</v>
      </c>
      <c r="AM224" s="755"/>
      <c r="AN224" s="755"/>
      <c r="AO224" s="57" t="s">
        <v>643</v>
      </c>
      <c r="AP224" s="86"/>
      <c r="AQ224" s="86"/>
      <c r="AR224" s="86"/>
      <c r="AS224" s="86"/>
      <c r="AT224" s="86"/>
      <c r="AU224" s="86"/>
      <c r="AV224" s="86"/>
      <c r="AW224" s="86"/>
      <c r="AX224" s="98"/>
      <c r="AY224">
        <f>COUNTIF($AO$224,"☑")</f>
        <v>1</v>
      </c>
    </row>
    <row r="225" spans="1:51" ht="24.75" customHeight="1" x14ac:dyDescent="0.15">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c r="AG225" s="46"/>
      <c r="AH225" s="46"/>
      <c r="AI225" s="46"/>
      <c r="AJ225" s="46"/>
      <c r="AK225" s="46"/>
      <c r="AL225" s="99"/>
      <c r="AM225" s="99"/>
      <c r="AN225" s="99"/>
      <c r="AO225" s="99"/>
      <c r="AP225" s="99"/>
      <c r="AQ225" s="99"/>
      <c r="AR225" s="99"/>
      <c r="AS225" s="99"/>
      <c r="AT225" s="99"/>
      <c r="AU225" s="99"/>
      <c r="AV225" s="99"/>
      <c r="AW225" s="99"/>
      <c r="AX225" s="99"/>
    </row>
    <row r="226" spans="1:51" ht="24.75" customHeight="1" x14ac:dyDescent="0.15">
      <c r="A226" s="95"/>
      <c r="B226" s="50" t="s">
        <v>220</v>
      </c>
      <c r="C226" s="95"/>
      <c r="D226" s="95"/>
      <c r="E226" s="95"/>
      <c r="F226" s="95"/>
      <c r="G226" s="95"/>
      <c r="H226" s="95"/>
      <c r="I226" s="95"/>
      <c r="J226" s="95"/>
      <c r="K226" s="95"/>
      <c r="L226" s="95"/>
      <c r="M226" s="95"/>
      <c r="N226" s="95"/>
      <c r="O226" s="95"/>
      <c r="P226" s="95"/>
      <c r="Q226" s="95"/>
      <c r="R226" s="95"/>
      <c r="S226" s="95"/>
      <c r="T226" s="95"/>
      <c r="U226" s="95"/>
      <c r="V226" s="95"/>
      <c r="W226" s="95"/>
      <c r="X226" s="95"/>
      <c r="Y226" s="95"/>
      <c r="Z226" s="95"/>
      <c r="AA226" s="95"/>
      <c r="AB226" s="95"/>
      <c r="AC226" s="95"/>
      <c r="AD226" s="95"/>
      <c r="AE226" s="95"/>
      <c r="AF226" s="95"/>
      <c r="AG226" s="95"/>
      <c r="AH226" s="95"/>
      <c r="AI226" s="95"/>
      <c r="AJ226" s="95"/>
      <c r="AK226" s="95"/>
      <c r="AL226" s="95"/>
      <c r="AM226" s="95"/>
      <c r="AN226" s="95"/>
      <c r="AO226" s="95"/>
      <c r="AP226" s="95"/>
      <c r="AQ226" s="95"/>
      <c r="AR226" s="95"/>
      <c r="AS226" s="95"/>
      <c r="AT226" s="95"/>
      <c r="AU226" s="95"/>
      <c r="AV226" s="95"/>
      <c r="AW226" s="95"/>
      <c r="AX226" s="95"/>
    </row>
    <row r="227" spans="1:51" ht="58.5" customHeight="1" x14ac:dyDescent="0.15">
      <c r="A227" s="324"/>
      <c r="B227" s="324"/>
      <c r="C227" s="264" t="s">
        <v>713</v>
      </c>
      <c r="D227" s="264"/>
      <c r="E227" s="264" t="s">
        <v>196</v>
      </c>
      <c r="F227" s="264"/>
      <c r="G227" s="264"/>
      <c r="H227" s="264"/>
      <c r="I227" s="264"/>
      <c r="J227" s="264" t="s">
        <v>201</v>
      </c>
      <c r="K227" s="264"/>
      <c r="L227" s="264"/>
      <c r="M227" s="264"/>
      <c r="N227" s="264"/>
      <c r="O227" s="264"/>
      <c r="P227" s="334" t="s">
        <v>27</v>
      </c>
      <c r="Q227" s="334"/>
      <c r="R227" s="334"/>
      <c r="S227" s="334"/>
      <c r="T227" s="334"/>
      <c r="U227" s="334"/>
      <c r="V227" s="334"/>
      <c r="W227" s="334"/>
      <c r="X227" s="334"/>
      <c r="Y227" s="264" t="s">
        <v>203</v>
      </c>
      <c r="Z227" s="264"/>
      <c r="AA227" s="264"/>
      <c r="AB227" s="264"/>
      <c r="AC227" s="264" t="s">
        <v>183</v>
      </c>
      <c r="AD227" s="264"/>
      <c r="AE227" s="264"/>
      <c r="AF227" s="264"/>
      <c r="AG227" s="264"/>
      <c r="AH227" s="334" t="s">
        <v>192</v>
      </c>
      <c r="AI227" s="334"/>
      <c r="AJ227" s="334"/>
      <c r="AK227" s="334"/>
      <c r="AL227" s="334" t="s">
        <v>21</v>
      </c>
      <c r="AM227" s="334"/>
      <c r="AN227" s="334"/>
      <c r="AO227" s="719"/>
      <c r="AP227" s="264" t="s">
        <v>228</v>
      </c>
      <c r="AQ227" s="264"/>
      <c r="AR227" s="264"/>
      <c r="AS227" s="264"/>
      <c r="AT227" s="264"/>
      <c r="AU227" s="264"/>
      <c r="AV227" s="264"/>
      <c r="AW227" s="264"/>
      <c r="AX227" s="264"/>
    </row>
    <row r="228" spans="1:51" ht="30" customHeight="1" x14ac:dyDescent="0.15">
      <c r="A228" s="324">
        <v>1</v>
      </c>
      <c r="B228" s="324">
        <v>1</v>
      </c>
      <c r="C228" s="718"/>
      <c r="D228" s="718"/>
      <c r="E228" s="339" t="s">
        <v>652</v>
      </c>
      <c r="F228" s="339"/>
      <c r="G228" s="339"/>
      <c r="H228" s="339"/>
      <c r="I228" s="339"/>
      <c r="J228" s="326">
        <v>5010401018924</v>
      </c>
      <c r="K228" s="326"/>
      <c r="L228" s="326"/>
      <c r="M228" s="326"/>
      <c r="N228" s="326"/>
      <c r="O228" s="326"/>
      <c r="P228" s="720" t="s">
        <v>653</v>
      </c>
      <c r="Q228" s="720"/>
      <c r="R228" s="720"/>
      <c r="S228" s="720"/>
      <c r="T228" s="720"/>
      <c r="U228" s="720"/>
      <c r="V228" s="720"/>
      <c r="W228" s="720"/>
      <c r="X228" s="720"/>
      <c r="Y228" s="328">
        <v>110</v>
      </c>
      <c r="Z228" s="329"/>
      <c r="AA228" s="329"/>
      <c r="AB228" s="330"/>
      <c r="AC228" s="331" t="s">
        <v>255</v>
      </c>
      <c r="AD228" s="332"/>
      <c r="AE228" s="332"/>
      <c r="AF228" s="332"/>
      <c r="AG228" s="332"/>
      <c r="AH228" s="721">
        <v>6</v>
      </c>
      <c r="AI228" s="721"/>
      <c r="AJ228" s="721"/>
      <c r="AK228" s="721"/>
      <c r="AL228" s="336" t="s">
        <v>649</v>
      </c>
      <c r="AM228" s="337"/>
      <c r="AN228" s="337"/>
      <c r="AO228" s="338"/>
      <c r="AP228" s="339" t="s">
        <v>284</v>
      </c>
      <c r="AQ228" s="339"/>
      <c r="AR228" s="339"/>
      <c r="AS228" s="339"/>
      <c r="AT228" s="339"/>
      <c r="AU228" s="339"/>
      <c r="AV228" s="339"/>
      <c r="AW228" s="339"/>
      <c r="AX228" s="339"/>
    </row>
    <row r="229" spans="1:51" ht="30" customHeight="1" x14ac:dyDescent="0.15">
      <c r="A229" s="324">
        <v>2</v>
      </c>
      <c r="B229" s="324">
        <v>1</v>
      </c>
      <c r="C229" s="718"/>
      <c r="D229" s="718"/>
      <c r="E229" s="339" t="s">
        <v>664</v>
      </c>
      <c r="F229" s="339"/>
      <c r="G229" s="339"/>
      <c r="H229" s="339"/>
      <c r="I229" s="339"/>
      <c r="J229" s="326">
        <v>1010001012439</v>
      </c>
      <c r="K229" s="326"/>
      <c r="L229" s="326"/>
      <c r="M229" s="326"/>
      <c r="N229" s="326"/>
      <c r="O229" s="326"/>
      <c r="P229" s="720" t="s">
        <v>647</v>
      </c>
      <c r="Q229" s="720"/>
      <c r="R229" s="720"/>
      <c r="S229" s="720"/>
      <c r="T229" s="720"/>
      <c r="U229" s="720"/>
      <c r="V229" s="720"/>
      <c r="W229" s="720"/>
      <c r="X229" s="720"/>
      <c r="Y229" s="328">
        <v>77</v>
      </c>
      <c r="Z229" s="329"/>
      <c r="AA229" s="329"/>
      <c r="AB229" s="330"/>
      <c r="AC229" s="331" t="s">
        <v>255</v>
      </c>
      <c r="AD229" s="332"/>
      <c r="AE229" s="332"/>
      <c r="AF229" s="332"/>
      <c r="AG229" s="332"/>
      <c r="AH229" s="721">
        <v>4</v>
      </c>
      <c r="AI229" s="721"/>
      <c r="AJ229" s="721"/>
      <c r="AK229" s="721"/>
      <c r="AL229" s="336" t="s">
        <v>649</v>
      </c>
      <c r="AM229" s="337"/>
      <c r="AN229" s="337"/>
      <c r="AO229" s="338"/>
      <c r="AP229" s="339" t="s">
        <v>649</v>
      </c>
      <c r="AQ229" s="339"/>
      <c r="AR229" s="339"/>
      <c r="AS229" s="339"/>
      <c r="AT229" s="339"/>
      <c r="AU229" s="339"/>
      <c r="AV229" s="339"/>
      <c r="AW229" s="339"/>
      <c r="AX229" s="339"/>
      <c r="AY229">
        <f>COUNTA($E$229)</f>
        <v>1</v>
      </c>
    </row>
    <row r="230" spans="1:51" ht="43.15" customHeight="1" x14ac:dyDescent="0.15">
      <c r="A230" s="324">
        <v>3</v>
      </c>
      <c r="B230" s="324">
        <v>1</v>
      </c>
      <c r="C230" s="718"/>
      <c r="D230" s="718"/>
      <c r="E230" s="339" t="s">
        <v>665</v>
      </c>
      <c r="F230" s="339"/>
      <c r="G230" s="339"/>
      <c r="H230" s="339"/>
      <c r="I230" s="339"/>
      <c r="J230" s="722">
        <v>1010001031728</v>
      </c>
      <c r="K230" s="723"/>
      <c r="L230" s="723"/>
      <c r="M230" s="723"/>
      <c r="N230" s="723"/>
      <c r="O230" s="724"/>
      <c r="P230" s="725" t="s">
        <v>676</v>
      </c>
      <c r="Q230" s="726"/>
      <c r="R230" s="726"/>
      <c r="S230" s="726"/>
      <c r="T230" s="726"/>
      <c r="U230" s="726"/>
      <c r="V230" s="726"/>
      <c r="W230" s="726"/>
      <c r="X230" s="727"/>
      <c r="Y230" s="328">
        <v>62</v>
      </c>
      <c r="Z230" s="329"/>
      <c r="AA230" s="329"/>
      <c r="AB230" s="330"/>
      <c r="AC230" s="331" t="s">
        <v>255</v>
      </c>
      <c r="AD230" s="332"/>
      <c r="AE230" s="332"/>
      <c r="AF230" s="332"/>
      <c r="AG230" s="332"/>
      <c r="AH230" s="721">
        <v>4</v>
      </c>
      <c r="AI230" s="721"/>
      <c r="AJ230" s="721"/>
      <c r="AK230" s="721"/>
      <c r="AL230" s="336" t="s">
        <v>649</v>
      </c>
      <c r="AM230" s="337"/>
      <c r="AN230" s="337"/>
      <c r="AO230" s="338"/>
      <c r="AP230" s="339" t="s">
        <v>649</v>
      </c>
      <c r="AQ230" s="339"/>
      <c r="AR230" s="339"/>
      <c r="AS230" s="339"/>
      <c r="AT230" s="339"/>
      <c r="AU230" s="339"/>
      <c r="AV230" s="339"/>
      <c r="AW230" s="339"/>
      <c r="AX230" s="339"/>
      <c r="AY230">
        <f>COUNTA($E$230)</f>
        <v>1</v>
      </c>
    </row>
  </sheetData>
  <sheetProtection formatRows="0"/>
  <dataConsolidate/>
  <mergeCells count="970">
    <mergeCell ref="AL190:AN190"/>
    <mergeCell ref="AL224:AN224"/>
    <mergeCell ref="AU70:AX70"/>
    <mergeCell ref="AQ71:AT71"/>
    <mergeCell ref="AU71:AX71"/>
    <mergeCell ref="AQ72:AT72"/>
    <mergeCell ref="AU72:AX72"/>
    <mergeCell ref="G113:H113"/>
    <mergeCell ref="G114:H114"/>
    <mergeCell ref="G115:H115"/>
    <mergeCell ref="G116:H116"/>
    <mergeCell ref="J113:K113"/>
    <mergeCell ref="J114:K114"/>
    <mergeCell ref="J115:K115"/>
    <mergeCell ref="J116:K116"/>
    <mergeCell ref="AG104:AX104"/>
    <mergeCell ref="AG94:AX94"/>
    <mergeCell ref="AD93:AF93"/>
    <mergeCell ref="AL222:AO222"/>
    <mergeCell ref="AP222:AX222"/>
    <mergeCell ref="C223:I223"/>
    <mergeCell ref="J223:O223"/>
    <mergeCell ref="P223:X223"/>
    <mergeCell ref="Y223:AB223"/>
    <mergeCell ref="C114:F114"/>
    <mergeCell ref="C115:F115"/>
    <mergeCell ref="C116:F116"/>
    <mergeCell ref="AD102:AF102"/>
    <mergeCell ref="AG101:AX101"/>
    <mergeCell ref="AQ62:AT62"/>
    <mergeCell ref="AU62:AX62"/>
    <mergeCell ref="AQ63:AT63"/>
    <mergeCell ref="AU63:AX63"/>
    <mergeCell ref="AQ64:AT64"/>
    <mergeCell ref="AU64:AX64"/>
    <mergeCell ref="AQ65:AT65"/>
    <mergeCell ref="AU65:AX65"/>
    <mergeCell ref="AQ66:AT66"/>
    <mergeCell ref="AU66:AX66"/>
    <mergeCell ref="C112:F112"/>
    <mergeCell ref="G111:M111"/>
    <mergeCell ref="N111:AF111"/>
    <mergeCell ref="C111:F111"/>
    <mergeCell ref="G112:H112"/>
    <mergeCell ref="N113:AF113"/>
    <mergeCell ref="N114:AF114"/>
    <mergeCell ref="N115:AF115"/>
    <mergeCell ref="N116:AF116"/>
    <mergeCell ref="AR21:AX21"/>
    <mergeCell ref="A34:F35"/>
    <mergeCell ref="G34:AX35"/>
    <mergeCell ref="N112:AF112"/>
    <mergeCell ref="J112:K112"/>
    <mergeCell ref="C113:F113"/>
    <mergeCell ref="G21:O21"/>
    <mergeCell ref="P21:V21"/>
    <mergeCell ref="W21:AC21"/>
    <mergeCell ref="AD21:AJ21"/>
    <mergeCell ref="AQ58:AT58"/>
    <mergeCell ref="AU58:AX58"/>
    <mergeCell ref="AQ59:AT59"/>
    <mergeCell ref="AQ60:AT60"/>
    <mergeCell ref="AU59:AX59"/>
    <mergeCell ref="AU60:AX60"/>
    <mergeCell ref="AQ61:AT61"/>
    <mergeCell ref="AU61:AX61"/>
    <mergeCell ref="AO57:AQ57"/>
    <mergeCell ref="A41:F42"/>
    <mergeCell ref="G41:AX42"/>
    <mergeCell ref="A70:F72"/>
    <mergeCell ref="A64:F66"/>
    <mergeCell ref="AC223:AG223"/>
    <mergeCell ref="AH223:AK223"/>
    <mergeCell ref="AL223:AO223"/>
    <mergeCell ref="AP223:AX223"/>
    <mergeCell ref="AH211:AK211"/>
    <mergeCell ref="AL211:AO211"/>
    <mergeCell ref="AP211:AX211"/>
    <mergeCell ref="C218:I218"/>
    <mergeCell ref="J218:O218"/>
    <mergeCell ref="P218:X218"/>
    <mergeCell ref="Y218:AB218"/>
    <mergeCell ref="AC218:AG218"/>
    <mergeCell ref="AH218:AK218"/>
    <mergeCell ref="AL218:AO218"/>
    <mergeCell ref="AP218:AX218"/>
    <mergeCell ref="AL219:AO219"/>
    <mergeCell ref="AP219:AX219"/>
    <mergeCell ref="AL214:AO214"/>
    <mergeCell ref="AP214:AX214"/>
    <mergeCell ref="AL215:AO215"/>
    <mergeCell ref="AP215:AX215"/>
    <mergeCell ref="AH207:AK207"/>
    <mergeCell ref="AL207:AO207"/>
    <mergeCell ref="AP207:AX207"/>
    <mergeCell ref="C210:I210"/>
    <mergeCell ref="J210:O210"/>
    <mergeCell ref="P210:X210"/>
    <mergeCell ref="Y210:AB210"/>
    <mergeCell ref="AC210:AG210"/>
    <mergeCell ref="AH210:AK210"/>
    <mergeCell ref="AL210:AO210"/>
    <mergeCell ref="AP210:AX210"/>
    <mergeCell ref="C195:I195"/>
    <mergeCell ref="C202:I202"/>
    <mergeCell ref="J202:O202"/>
    <mergeCell ref="P202:X202"/>
    <mergeCell ref="Y202:AB202"/>
    <mergeCell ref="AC202:AG202"/>
    <mergeCell ref="AH202:AK202"/>
    <mergeCell ref="AL202:AO202"/>
    <mergeCell ref="AP202:AX202"/>
    <mergeCell ref="J195:O195"/>
    <mergeCell ref="Y195:AB195"/>
    <mergeCell ref="AP195:AX195"/>
    <mergeCell ref="P195:X195"/>
    <mergeCell ref="AC195:AG195"/>
    <mergeCell ref="AH195:AK195"/>
    <mergeCell ref="AL195:AO195"/>
    <mergeCell ref="AP198:AX198"/>
    <mergeCell ref="C199:I199"/>
    <mergeCell ref="J199:O199"/>
    <mergeCell ref="P199:X199"/>
    <mergeCell ref="Y199:AB199"/>
    <mergeCell ref="AC199:AG199"/>
    <mergeCell ref="AH199:AK199"/>
    <mergeCell ref="AP199:AX199"/>
    <mergeCell ref="A230:B230"/>
    <mergeCell ref="J230:O230"/>
    <mergeCell ref="P230:X230"/>
    <mergeCell ref="Y230:AB230"/>
    <mergeCell ref="AC230:AG230"/>
    <mergeCell ref="AH230:AK230"/>
    <mergeCell ref="AL230:AO230"/>
    <mergeCell ref="AP230:AX230"/>
    <mergeCell ref="A229:B229"/>
    <mergeCell ref="J229:O229"/>
    <mergeCell ref="P229:X229"/>
    <mergeCell ref="Y229:AB229"/>
    <mergeCell ref="AC229:AG229"/>
    <mergeCell ref="C229:D229"/>
    <mergeCell ref="E229:I229"/>
    <mergeCell ref="C230:D230"/>
    <mergeCell ref="E230:I230"/>
    <mergeCell ref="AP229:AX229"/>
    <mergeCell ref="AH229:AK229"/>
    <mergeCell ref="AL229:AO229"/>
    <mergeCell ref="AL227:AO227"/>
    <mergeCell ref="AP227:AX227"/>
    <mergeCell ref="A228:B228"/>
    <mergeCell ref="J228:O228"/>
    <mergeCell ref="P228:X228"/>
    <mergeCell ref="Y228:AB228"/>
    <mergeCell ref="AC228:AG228"/>
    <mergeCell ref="AH228:AK228"/>
    <mergeCell ref="AL228:AO228"/>
    <mergeCell ref="AP228:AX228"/>
    <mergeCell ref="A224:AK224"/>
    <mergeCell ref="E227:I227"/>
    <mergeCell ref="C227:D227"/>
    <mergeCell ref="E228:I228"/>
    <mergeCell ref="C228:D228"/>
    <mergeCell ref="A227:B227"/>
    <mergeCell ref="J227:O227"/>
    <mergeCell ref="P227:X227"/>
    <mergeCell ref="Y227:AB227"/>
    <mergeCell ref="AC227:AG227"/>
    <mergeCell ref="AH227:AK227"/>
    <mergeCell ref="Y60:AA60"/>
    <mergeCell ref="AD92:AF92"/>
    <mergeCell ref="C92:AC92"/>
    <mergeCell ref="AG93:AX93"/>
    <mergeCell ref="AU87:AX87"/>
    <mergeCell ref="C82:D90"/>
    <mergeCell ref="A82:B90"/>
    <mergeCell ref="G61:X61"/>
    <mergeCell ref="Y61:AA61"/>
    <mergeCell ref="A67:F69"/>
    <mergeCell ref="G67:X67"/>
    <mergeCell ref="Y67:AA67"/>
    <mergeCell ref="AB67:AD67"/>
    <mergeCell ref="G68:X69"/>
    <mergeCell ref="Y68:AA68"/>
    <mergeCell ref="AB69:AD69"/>
    <mergeCell ref="G62:X63"/>
    <mergeCell ref="AQ75:AX75"/>
    <mergeCell ref="AM66:AP66"/>
    <mergeCell ref="AQ73:AX73"/>
    <mergeCell ref="AE74:AH74"/>
    <mergeCell ref="AI74:AL74"/>
    <mergeCell ref="AM87:AP87"/>
    <mergeCell ref="AQ87:AT87"/>
    <mergeCell ref="AE58:AH58"/>
    <mergeCell ref="AI58:AL58"/>
    <mergeCell ref="AM58:AP58"/>
    <mergeCell ref="A7:F7"/>
    <mergeCell ref="G7:X7"/>
    <mergeCell ref="A8:F8"/>
    <mergeCell ref="A58:F60"/>
    <mergeCell ref="G58:X58"/>
    <mergeCell ref="AB50:AD51"/>
    <mergeCell ref="AB52:AD52"/>
    <mergeCell ref="P52:X54"/>
    <mergeCell ref="Y52:AA52"/>
    <mergeCell ref="Y53:AA53"/>
    <mergeCell ref="AB53:AD53"/>
    <mergeCell ref="G50:O51"/>
    <mergeCell ref="AB59:AD59"/>
    <mergeCell ref="AB58:AD58"/>
    <mergeCell ref="A50:F54"/>
    <mergeCell ref="G43:O44"/>
    <mergeCell ref="A48:F49"/>
    <mergeCell ref="G48:AX49"/>
    <mergeCell ref="A55:F56"/>
    <mergeCell ref="G55:AX56"/>
    <mergeCell ref="G59:X60"/>
    <mergeCell ref="G45:O47"/>
    <mergeCell ref="A57:AN57"/>
    <mergeCell ref="G64:X64"/>
    <mergeCell ref="AM74:AP74"/>
    <mergeCell ref="Y59:AA59"/>
    <mergeCell ref="AM73:AP73"/>
    <mergeCell ref="AM79:AP79"/>
    <mergeCell ref="AE66:AH66"/>
    <mergeCell ref="AI66:AL66"/>
    <mergeCell ref="AB74:AD74"/>
    <mergeCell ref="G70:X70"/>
    <mergeCell ref="AB70:AD70"/>
    <mergeCell ref="Y62:AA62"/>
    <mergeCell ref="AB62:AD62"/>
    <mergeCell ref="Y63:AA63"/>
    <mergeCell ref="AB63:AD63"/>
    <mergeCell ref="AI72:AL72"/>
    <mergeCell ref="AE65:AH65"/>
    <mergeCell ref="AI65:AL65"/>
    <mergeCell ref="AM65:AP65"/>
    <mergeCell ref="AI64:AL64"/>
    <mergeCell ref="AI61:AL61"/>
    <mergeCell ref="AM61:AP61"/>
    <mergeCell ref="Y78:AA78"/>
    <mergeCell ref="Y40:AA40"/>
    <mergeCell ref="AB40:AD40"/>
    <mergeCell ref="Y43:AA44"/>
    <mergeCell ref="AQ80:AX80"/>
    <mergeCell ref="AB78:AD78"/>
    <mergeCell ref="AQ78:AX78"/>
    <mergeCell ref="Y79:AA79"/>
    <mergeCell ref="AB79:AD79"/>
    <mergeCell ref="AB47:AD47"/>
    <mergeCell ref="AE62:AH62"/>
    <mergeCell ref="AI62:AL62"/>
    <mergeCell ref="AM62:AP62"/>
    <mergeCell ref="Y72:AA72"/>
    <mergeCell ref="AB72:AD72"/>
    <mergeCell ref="AQ67:AT67"/>
    <mergeCell ref="AQ69:AT69"/>
    <mergeCell ref="AU69:AX69"/>
    <mergeCell ref="AE59:AH59"/>
    <mergeCell ref="AI59:AL59"/>
    <mergeCell ref="AM59:AP59"/>
    <mergeCell ref="AE63:AH63"/>
    <mergeCell ref="AI63:AL63"/>
    <mergeCell ref="AM63:AP63"/>
    <mergeCell ref="AE64:AH64"/>
    <mergeCell ref="AQ79:AX79"/>
    <mergeCell ref="Y76:AA76"/>
    <mergeCell ref="AI76:AL76"/>
    <mergeCell ref="AM76:AP76"/>
    <mergeCell ref="AI80:AL80"/>
    <mergeCell ref="C97:D98"/>
    <mergeCell ref="G79:X79"/>
    <mergeCell ref="E82:F82"/>
    <mergeCell ref="G82:AX82"/>
    <mergeCell ref="Y75:AA75"/>
    <mergeCell ref="AB75:AD75"/>
    <mergeCell ref="G76:X76"/>
    <mergeCell ref="Y77:AA77"/>
    <mergeCell ref="AB76:AD76"/>
    <mergeCell ref="C108:AC108"/>
    <mergeCell ref="G77:X78"/>
    <mergeCell ref="AE87:AH87"/>
    <mergeCell ref="AI87:AL87"/>
    <mergeCell ref="AE79:AH79"/>
    <mergeCell ref="AI79:AL79"/>
    <mergeCell ref="A73:F75"/>
    <mergeCell ref="G73:X73"/>
    <mergeCell ref="A170:F189"/>
    <mergeCell ref="AB45:AD45"/>
    <mergeCell ref="A120:AX120"/>
    <mergeCell ref="F124:AX124"/>
    <mergeCell ref="A96:B105"/>
    <mergeCell ref="C105:AC105"/>
    <mergeCell ref="A127:AX127"/>
    <mergeCell ref="AD109:AF109"/>
    <mergeCell ref="AG96:AX98"/>
    <mergeCell ref="AU177:AX177"/>
    <mergeCell ref="C101:AC101"/>
    <mergeCell ref="AU171:AX171"/>
    <mergeCell ref="AI67:AL67"/>
    <mergeCell ref="AE69:AH69"/>
    <mergeCell ref="AI69:AL69"/>
    <mergeCell ref="AM69:AP69"/>
    <mergeCell ref="G52:O54"/>
    <mergeCell ref="AD110:AF110"/>
    <mergeCell ref="AG109:AX109"/>
    <mergeCell ref="C103:AC103"/>
    <mergeCell ref="A139:F169"/>
    <mergeCell ref="AG110:AX116"/>
    <mergeCell ref="C107:AC107"/>
    <mergeCell ref="AG107:AX107"/>
    <mergeCell ref="A124:E124"/>
    <mergeCell ref="G36:O37"/>
    <mergeCell ref="P50:X51"/>
    <mergeCell ref="Y50:AA51"/>
    <mergeCell ref="AM86:AP86"/>
    <mergeCell ref="AQ86:AT86"/>
    <mergeCell ref="Y87:AA87"/>
    <mergeCell ref="AB87:AD87"/>
    <mergeCell ref="Y71:AA71"/>
    <mergeCell ref="AD107:AF107"/>
    <mergeCell ref="C110:AC110"/>
    <mergeCell ref="AE78:AH78"/>
    <mergeCell ref="AD108:AF108"/>
    <mergeCell ref="AE76:AH76"/>
    <mergeCell ref="AM80:AP80"/>
    <mergeCell ref="AD100:AF100"/>
    <mergeCell ref="AB60:AD60"/>
    <mergeCell ref="AI75:AL75"/>
    <mergeCell ref="AE77:AH77"/>
    <mergeCell ref="AI77:AL77"/>
    <mergeCell ref="AM77:AP77"/>
    <mergeCell ref="AQ77:AX77"/>
    <mergeCell ref="G118:AX118"/>
    <mergeCell ref="G117:AX117"/>
    <mergeCell ref="A5:F5"/>
    <mergeCell ref="C100:AC100"/>
    <mergeCell ref="G11:AX11"/>
    <mergeCell ref="Y5:AD5"/>
    <mergeCell ref="AE5:AP5"/>
    <mergeCell ref="AQ5:AX5"/>
    <mergeCell ref="A4:F4"/>
    <mergeCell ref="A6:F6"/>
    <mergeCell ref="AK12:AQ12"/>
    <mergeCell ref="W14:AC14"/>
    <mergeCell ref="AG95:AX95"/>
    <mergeCell ref="AG100:AX100"/>
    <mergeCell ref="C93:AC93"/>
    <mergeCell ref="I16:O16"/>
    <mergeCell ref="P16:V16"/>
    <mergeCell ref="AD96:AF96"/>
    <mergeCell ref="I18:O18"/>
    <mergeCell ref="AD12:AJ12"/>
    <mergeCell ref="AE8:AX8"/>
    <mergeCell ref="W16:AC16"/>
    <mergeCell ref="A10:F10"/>
    <mergeCell ref="AB46:AD46"/>
    <mergeCell ref="AR12:AX12"/>
    <mergeCell ref="G13:H18"/>
    <mergeCell ref="G74:X75"/>
    <mergeCell ref="Y74:AA74"/>
    <mergeCell ref="A106:B109"/>
    <mergeCell ref="C106:AC106"/>
    <mergeCell ref="AM43:AP44"/>
    <mergeCell ref="AQ43:AT43"/>
    <mergeCell ref="AM47:AP47"/>
    <mergeCell ref="AI47:AL47"/>
    <mergeCell ref="AB43:AD44"/>
    <mergeCell ref="AG108:AX108"/>
    <mergeCell ref="AD99:AF99"/>
    <mergeCell ref="AI84:AL85"/>
    <mergeCell ref="AM84:AP85"/>
    <mergeCell ref="AD101:AF101"/>
    <mergeCell ref="C109:AC109"/>
    <mergeCell ref="Y54:AA54"/>
    <mergeCell ref="AB54:AD54"/>
    <mergeCell ref="Y46:AA46"/>
    <mergeCell ref="P43:X44"/>
    <mergeCell ref="AI43:AL44"/>
    <mergeCell ref="P45:X47"/>
    <mergeCell ref="Y45:AA45"/>
    <mergeCell ref="Y80:AA80"/>
    <mergeCell ref="AB77:AD77"/>
    <mergeCell ref="P36:X37"/>
    <mergeCell ref="Y36:AA37"/>
    <mergeCell ref="AB36:AD37"/>
    <mergeCell ref="I17:O17"/>
    <mergeCell ref="I13:O13"/>
    <mergeCell ref="AQ29:AT29"/>
    <mergeCell ref="A36:F40"/>
    <mergeCell ref="A43:F47"/>
    <mergeCell ref="G29:O30"/>
    <mergeCell ref="AD13:AJ13"/>
    <mergeCell ref="AR14:AX14"/>
    <mergeCell ref="AK15:AQ15"/>
    <mergeCell ref="AR20:AX20"/>
    <mergeCell ref="AD14:AJ14"/>
    <mergeCell ref="AK14:AQ14"/>
    <mergeCell ref="P13:V13"/>
    <mergeCell ref="P17:V17"/>
    <mergeCell ref="W17:AC17"/>
    <mergeCell ref="AD16:AJ16"/>
    <mergeCell ref="AR16:AX16"/>
    <mergeCell ref="AK16:AQ16"/>
    <mergeCell ref="P31:X33"/>
    <mergeCell ref="P14:V14"/>
    <mergeCell ref="AB39:AD39"/>
    <mergeCell ref="A122:E122"/>
    <mergeCell ref="A117:B118"/>
    <mergeCell ref="Y172:AB172"/>
    <mergeCell ref="AH173:AT173"/>
    <mergeCell ref="A76:F78"/>
    <mergeCell ref="A123:AX123"/>
    <mergeCell ref="A110:B116"/>
    <mergeCell ref="AD103:AF103"/>
    <mergeCell ref="A125:AX125"/>
    <mergeCell ref="F122:AX122"/>
    <mergeCell ref="E97:AC97"/>
    <mergeCell ref="E98:AC98"/>
    <mergeCell ref="AG105:AX105"/>
    <mergeCell ref="A121:AX121"/>
    <mergeCell ref="AG106:AX106"/>
    <mergeCell ref="AD94:AF94"/>
    <mergeCell ref="AG102:AX102"/>
    <mergeCell ref="A119:AX119"/>
    <mergeCell ref="C118:F118"/>
    <mergeCell ref="AD98:AF98"/>
    <mergeCell ref="AD95:AF95"/>
    <mergeCell ref="AC172:AG172"/>
    <mergeCell ref="L172:X172"/>
    <mergeCell ref="AH171:AT171"/>
    <mergeCell ref="AD106:AF106"/>
    <mergeCell ref="G170:AB170"/>
    <mergeCell ref="AC133:AN133"/>
    <mergeCell ref="AH174:AT174"/>
    <mergeCell ref="AU174:AX174"/>
    <mergeCell ref="AU86:AX86"/>
    <mergeCell ref="AE81:AH81"/>
    <mergeCell ref="AI81:AL81"/>
    <mergeCell ref="C102:AC102"/>
    <mergeCell ref="AD105:AF105"/>
    <mergeCell ref="AG103:AX103"/>
    <mergeCell ref="C99:AC99"/>
    <mergeCell ref="G171:K171"/>
    <mergeCell ref="L171:X171"/>
    <mergeCell ref="AM81:AP81"/>
    <mergeCell ref="C94:AC94"/>
    <mergeCell ref="C95:AC95"/>
    <mergeCell ref="C96:AC96"/>
    <mergeCell ref="AG92:AX92"/>
    <mergeCell ref="G80:X81"/>
    <mergeCell ref="AU173:AX173"/>
    <mergeCell ref="A126:AX126"/>
    <mergeCell ref="AC170:AX170"/>
    <mergeCell ref="AD97:AF97"/>
    <mergeCell ref="Y176:AB176"/>
    <mergeCell ref="AC176:AG176"/>
    <mergeCell ref="AH176:AT176"/>
    <mergeCell ref="AU176:AX176"/>
    <mergeCell ref="AC171:AG171"/>
    <mergeCell ref="G174:K174"/>
    <mergeCell ref="L174:X174"/>
    <mergeCell ref="Y174:AB174"/>
    <mergeCell ref="AC174:AG174"/>
    <mergeCell ref="Y173:AB173"/>
    <mergeCell ref="AC173:AG173"/>
    <mergeCell ref="G173:K173"/>
    <mergeCell ref="L173:X173"/>
    <mergeCell ref="AH172:AT172"/>
    <mergeCell ref="Y171:AB171"/>
    <mergeCell ref="G172:K172"/>
    <mergeCell ref="AU172:AX172"/>
    <mergeCell ref="A9:F9"/>
    <mergeCell ref="G9:AX9"/>
    <mergeCell ref="I15:O15"/>
    <mergeCell ref="P15:V15"/>
    <mergeCell ref="W15:AC15"/>
    <mergeCell ref="Y29:AA30"/>
    <mergeCell ref="Y31:AA31"/>
    <mergeCell ref="Y32:AA32"/>
    <mergeCell ref="P29:X30"/>
    <mergeCell ref="AB29:AD30"/>
    <mergeCell ref="AB31:AD31"/>
    <mergeCell ref="AD15:AJ15"/>
    <mergeCell ref="P19:V19"/>
    <mergeCell ref="AR15:AX15"/>
    <mergeCell ref="I14:O14"/>
    <mergeCell ref="W12:AC12"/>
    <mergeCell ref="G10:AX10"/>
    <mergeCell ref="G12:O12"/>
    <mergeCell ref="W13:AC13"/>
    <mergeCell ref="G31:O33"/>
    <mergeCell ref="A11:F11"/>
    <mergeCell ref="P12:V12"/>
    <mergeCell ref="AB33:AD33"/>
    <mergeCell ref="A29:F33"/>
    <mergeCell ref="L187:X187"/>
    <mergeCell ref="Y187:AB187"/>
    <mergeCell ref="G5:L5"/>
    <mergeCell ref="M5:R5"/>
    <mergeCell ref="S5:X5"/>
    <mergeCell ref="Y8:AD8"/>
    <mergeCell ref="Y47:AA47"/>
    <mergeCell ref="AC184:AG184"/>
    <mergeCell ref="AC186:AG186"/>
    <mergeCell ref="G187:K187"/>
    <mergeCell ref="G180:K180"/>
    <mergeCell ref="L180:X180"/>
    <mergeCell ref="Y180:AB180"/>
    <mergeCell ref="AC180:AG180"/>
    <mergeCell ref="L182:X182"/>
    <mergeCell ref="Y182:AB182"/>
    <mergeCell ref="AC182:AG182"/>
    <mergeCell ref="G183:K183"/>
    <mergeCell ref="L183:X183"/>
    <mergeCell ref="Y183:AB183"/>
    <mergeCell ref="G177:K177"/>
    <mergeCell ref="L177:X177"/>
    <mergeCell ref="Y177:AB177"/>
    <mergeCell ref="AC177:AG177"/>
    <mergeCell ref="AB32:AD32"/>
    <mergeCell ref="A3:AH3"/>
    <mergeCell ref="AJ3:AW3"/>
    <mergeCell ref="AG99:AX99"/>
    <mergeCell ref="A93:B9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8:O40"/>
    <mergeCell ref="P38:X40"/>
    <mergeCell ref="Y38:AA38"/>
    <mergeCell ref="AB38:AD38"/>
    <mergeCell ref="Y39:AA39"/>
    <mergeCell ref="A195:B195"/>
    <mergeCell ref="A194:B194"/>
    <mergeCell ref="Y58:AA58"/>
    <mergeCell ref="Y70:AA70"/>
    <mergeCell ref="AB68:AD68"/>
    <mergeCell ref="Y69:AA69"/>
    <mergeCell ref="AB71:AD71"/>
    <mergeCell ref="G65:X66"/>
    <mergeCell ref="Y65:AA65"/>
    <mergeCell ref="AB65:AD65"/>
    <mergeCell ref="Y66:AA66"/>
    <mergeCell ref="AB66:AD66"/>
    <mergeCell ref="A61:F63"/>
    <mergeCell ref="AB61:AD61"/>
    <mergeCell ref="G71:X72"/>
    <mergeCell ref="Y64:AA64"/>
    <mergeCell ref="AB64:AD64"/>
    <mergeCell ref="AC183:AG183"/>
    <mergeCell ref="G175:AB175"/>
    <mergeCell ref="AC175:AX175"/>
    <mergeCell ref="G176:K176"/>
    <mergeCell ref="L176:X176"/>
    <mergeCell ref="C117:F117"/>
    <mergeCell ref="G178:K178"/>
    <mergeCell ref="AH194:AK194"/>
    <mergeCell ref="AL194:AO194"/>
    <mergeCell ref="AC187:AG187"/>
    <mergeCell ref="AH187:AT187"/>
    <mergeCell ref="AU187:AX187"/>
    <mergeCell ref="AE70:AH70"/>
    <mergeCell ref="AI70:AL70"/>
    <mergeCell ref="AM70:AP70"/>
    <mergeCell ref="AE75:AH75"/>
    <mergeCell ref="AI73:AL73"/>
    <mergeCell ref="AM75:AP75"/>
    <mergeCell ref="AC181:AX181"/>
    <mergeCell ref="AC194:AG194"/>
    <mergeCell ref="A190:AK190"/>
    <mergeCell ref="G188:K188"/>
    <mergeCell ref="L188:X188"/>
    <mergeCell ref="Y188:AB188"/>
    <mergeCell ref="AC188:AG188"/>
    <mergeCell ref="AH188:AT188"/>
    <mergeCell ref="AU188:AX188"/>
    <mergeCell ref="J194:O194"/>
    <mergeCell ref="AQ76:AX76"/>
    <mergeCell ref="Y194:AB194"/>
    <mergeCell ref="C194:I194"/>
    <mergeCell ref="AH186:AT186"/>
    <mergeCell ref="AH180:AT180"/>
    <mergeCell ref="AU180:AX180"/>
    <mergeCell ref="AH182:AT182"/>
    <mergeCell ref="AU182:AX182"/>
    <mergeCell ref="AH183:AT183"/>
    <mergeCell ref="G84:X85"/>
    <mergeCell ref="AI86:AL86"/>
    <mergeCell ref="A91:AX91"/>
    <mergeCell ref="AU184:AX184"/>
    <mergeCell ref="AU186:AX186"/>
    <mergeCell ref="G185:AB185"/>
    <mergeCell ref="AC185:AX185"/>
    <mergeCell ref="G186:K186"/>
    <mergeCell ref="L186:X186"/>
    <mergeCell ref="Y186:AB186"/>
    <mergeCell ref="G179:K179"/>
    <mergeCell ref="G184:K184"/>
    <mergeCell ref="L184:X184"/>
    <mergeCell ref="Y184:AB184"/>
    <mergeCell ref="G181:AB181"/>
    <mergeCell ref="AH179:AT179"/>
    <mergeCell ref="AU179:AX179"/>
    <mergeCell ref="AH177:AT177"/>
    <mergeCell ref="AL199:AO199"/>
    <mergeCell ref="A198:B198"/>
    <mergeCell ref="A199:B199"/>
    <mergeCell ref="C198:I198"/>
    <mergeCell ref="J198:O198"/>
    <mergeCell ref="P198:X198"/>
    <mergeCell ref="Y198:AB198"/>
    <mergeCell ref="AC198:AG198"/>
    <mergeCell ref="AH198:AK198"/>
    <mergeCell ref="AL198:AO198"/>
    <mergeCell ref="AH206:AK206"/>
    <mergeCell ref="AL206:AO206"/>
    <mergeCell ref="AP206:AX206"/>
    <mergeCell ref="A202:B202"/>
    <mergeCell ref="A203:B203"/>
    <mergeCell ref="C203:I203"/>
    <mergeCell ref="J203:O203"/>
    <mergeCell ref="P203:X203"/>
    <mergeCell ref="Y203:AB203"/>
    <mergeCell ref="AC203:AG203"/>
    <mergeCell ref="AH203:AK203"/>
    <mergeCell ref="AL203:AO203"/>
    <mergeCell ref="AP203:AX203"/>
    <mergeCell ref="A206:B206"/>
    <mergeCell ref="A207:B207"/>
    <mergeCell ref="C206:I206"/>
    <mergeCell ref="J206:O206"/>
    <mergeCell ref="P206:X206"/>
    <mergeCell ref="Y206:AB206"/>
    <mergeCell ref="AC206:AG206"/>
    <mergeCell ref="C207:I207"/>
    <mergeCell ref="J207:O207"/>
    <mergeCell ref="P207:X207"/>
    <mergeCell ref="Y207:AB207"/>
    <mergeCell ref="AC207:AG207"/>
    <mergeCell ref="AH214:AK214"/>
    <mergeCell ref="C215:I215"/>
    <mergeCell ref="J215:O215"/>
    <mergeCell ref="P215:X215"/>
    <mergeCell ref="Y215:AB215"/>
    <mergeCell ref="AC215:AG215"/>
    <mergeCell ref="AH215:AK215"/>
    <mergeCell ref="A211:B211"/>
    <mergeCell ref="A210:B210"/>
    <mergeCell ref="C211:I211"/>
    <mergeCell ref="J211:O211"/>
    <mergeCell ref="P211:X211"/>
    <mergeCell ref="Y211:AB211"/>
    <mergeCell ref="AC211:AG211"/>
    <mergeCell ref="AE45:AH45"/>
    <mergeCell ref="A222:B222"/>
    <mergeCell ref="A223:B223"/>
    <mergeCell ref="A219:B219"/>
    <mergeCell ref="C219:I219"/>
    <mergeCell ref="J219:O219"/>
    <mergeCell ref="P219:X219"/>
    <mergeCell ref="Y219:AB219"/>
    <mergeCell ref="AC219:AG219"/>
    <mergeCell ref="AH219:AK219"/>
    <mergeCell ref="C222:I222"/>
    <mergeCell ref="J222:O222"/>
    <mergeCell ref="P222:X222"/>
    <mergeCell ref="Y222:AB222"/>
    <mergeCell ref="AC222:AG222"/>
    <mergeCell ref="AH222:AK222"/>
    <mergeCell ref="A218:B218"/>
    <mergeCell ref="A214:B214"/>
    <mergeCell ref="A215:B215"/>
    <mergeCell ref="C214:I214"/>
    <mergeCell ref="J214:O214"/>
    <mergeCell ref="P214:X214"/>
    <mergeCell ref="Y214:AB214"/>
    <mergeCell ref="AC214:AG214"/>
    <mergeCell ref="AE46:AH46"/>
    <mergeCell ref="AI46:AL46"/>
    <mergeCell ref="AM46:AP46"/>
    <mergeCell ref="AQ46:AT46"/>
    <mergeCell ref="AU46:AX46"/>
    <mergeCell ref="G189:K189"/>
    <mergeCell ref="L189:X189"/>
    <mergeCell ref="Y189:AB189"/>
    <mergeCell ref="AC189:AG189"/>
    <mergeCell ref="AH189:AT189"/>
    <mergeCell ref="AU189:AX189"/>
    <mergeCell ref="E88:AX88"/>
    <mergeCell ref="E89:AX90"/>
    <mergeCell ref="AQ85:AR85"/>
    <mergeCell ref="AU85:AV85"/>
    <mergeCell ref="AE67:AH67"/>
    <mergeCell ref="AM67:AP67"/>
    <mergeCell ref="AE68:AH68"/>
    <mergeCell ref="AI68:AL68"/>
    <mergeCell ref="AM68:AP68"/>
    <mergeCell ref="AE60:AH60"/>
    <mergeCell ref="AI60:AL60"/>
    <mergeCell ref="G182:K182"/>
    <mergeCell ref="AH184:AT184"/>
    <mergeCell ref="Y33:AA33"/>
    <mergeCell ref="AE31:AH31"/>
    <mergeCell ref="AQ30:AR30"/>
    <mergeCell ref="AE32:AH32"/>
    <mergeCell ref="AS30:AT30"/>
    <mergeCell ref="AW44:AX44"/>
    <mergeCell ref="AU51:AV51"/>
    <mergeCell ref="AW51:AX51"/>
    <mergeCell ref="AW2:AX2"/>
    <mergeCell ref="AU31:AX31"/>
    <mergeCell ref="AU32:AX32"/>
    <mergeCell ref="AU33:AX33"/>
    <mergeCell ref="AE40:AH40"/>
    <mergeCell ref="AI40:AL40"/>
    <mergeCell ref="AM40:AP40"/>
    <mergeCell ref="AQ40:AT40"/>
    <mergeCell ref="AU40:AX40"/>
    <mergeCell ref="AM39:AP39"/>
    <mergeCell ref="AU39:AX39"/>
    <mergeCell ref="AK20:AQ20"/>
    <mergeCell ref="AE43:AH44"/>
    <mergeCell ref="AU44:AV44"/>
    <mergeCell ref="Y4:AD4"/>
    <mergeCell ref="AE4:AP4"/>
    <mergeCell ref="AI45:AL45"/>
    <mergeCell ref="AM45:AP45"/>
    <mergeCell ref="AQ45:AT45"/>
    <mergeCell ref="AU45:AX45"/>
    <mergeCell ref="AE7:AX7"/>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Q31:AT31"/>
    <mergeCell ref="AD17:AJ17"/>
    <mergeCell ref="AK17:AQ17"/>
    <mergeCell ref="AR17:AX17"/>
    <mergeCell ref="AK13:AQ13"/>
    <mergeCell ref="AE38:AH38"/>
    <mergeCell ref="AI38:AL38"/>
    <mergeCell ref="AM38:AP38"/>
    <mergeCell ref="AQ38:AT38"/>
    <mergeCell ref="AU38:AX38"/>
    <mergeCell ref="AE39:AH39"/>
    <mergeCell ref="AI39:AL39"/>
    <mergeCell ref="AQ39:AT39"/>
    <mergeCell ref="AQ44:AR44"/>
    <mergeCell ref="AS44:AT44"/>
    <mergeCell ref="AU43:AX43"/>
    <mergeCell ref="AE61:AH61"/>
    <mergeCell ref="AQ52:AT52"/>
    <mergeCell ref="AU52:AX52"/>
    <mergeCell ref="AE53:AH53"/>
    <mergeCell ref="AI53:AL53"/>
    <mergeCell ref="AE50:AH51"/>
    <mergeCell ref="AI50:AL51"/>
    <mergeCell ref="AM50:AP51"/>
    <mergeCell ref="AE52:AH52"/>
    <mergeCell ref="AI52:AL52"/>
    <mergeCell ref="AM52:AP52"/>
    <mergeCell ref="AM53:AP53"/>
    <mergeCell ref="AQ50:AT50"/>
    <mergeCell ref="AU50:AX50"/>
    <mergeCell ref="AQ51:AR51"/>
    <mergeCell ref="AS51:AT51"/>
    <mergeCell ref="AQ53:AT53"/>
    <mergeCell ref="AU53:AX53"/>
    <mergeCell ref="AE54:AH54"/>
    <mergeCell ref="AI54:AL54"/>
    <mergeCell ref="AM54:AP54"/>
    <mergeCell ref="AQ54:AT54"/>
    <mergeCell ref="AU54:AX54"/>
    <mergeCell ref="AM60:AP60"/>
    <mergeCell ref="P194:X194"/>
    <mergeCell ref="Y86:AA86"/>
    <mergeCell ref="AB86:AD86"/>
    <mergeCell ref="AE86:AH86"/>
    <mergeCell ref="Y84:AA85"/>
    <mergeCell ref="AB84:AD85"/>
    <mergeCell ref="AW85:AX85"/>
    <mergeCell ref="AS85:AT85"/>
    <mergeCell ref="AQ84:AT84"/>
    <mergeCell ref="AU84:AX84"/>
    <mergeCell ref="AE84:AH85"/>
    <mergeCell ref="AP194:AX194"/>
    <mergeCell ref="AU183:AX183"/>
    <mergeCell ref="L178:X178"/>
    <mergeCell ref="Y178:AB178"/>
    <mergeCell ref="AC178:AG178"/>
    <mergeCell ref="AH178:AT178"/>
    <mergeCell ref="AU178:AX178"/>
    <mergeCell ref="L179:X179"/>
    <mergeCell ref="Y179:AB179"/>
    <mergeCell ref="AC179:AG179"/>
    <mergeCell ref="AU137:AV137"/>
    <mergeCell ref="E133:P133"/>
    <mergeCell ref="Q133:AB133"/>
    <mergeCell ref="E84:F87"/>
    <mergeCell ref="AM64:AP64"/>
    <mergeCell ref="Y81:AA81"/>
    <mergeCell ref="AB81:AD81"/>
    <mergeCell ref="AQ70:AT70"/>
    <mergeCell ref="AU67:AX67"/>
    <mergeCell ref="AQ68:AT68"/>
    <mergeCell ref="AU68:AX68"/>
    <mergeCell ref="AQ74:AX74"/>
    <mergeCell ref="AE72:AH72"/>
    <mergeCell ref="AM72:AP72"/>
    <mergeCell ref="AE71:AH71"/>
    <mergeCell ref="AI71:AL71"/>
    <mergeCell ref="AM71:AP71"/>
    <mergeCell ref="AE73:AH73"/>
    <mergeCell ref="AI78:AL78"/>
    <mergeCell ref="AM78:AP78"/>
    <mergeCell ref="AE80:AH80"/>
    <mergeCell ref="AB80:AD80"/>
    <mergeCell ref="E83:F83"/>
    <mergeCell ref="G83:AX83"/>
    <mergeCell ref="AQ81:AX81"/>
    <mergeCell ref="Y73:AA73"/>
    <mergeCell ref="AB73:AD73"/>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W26:AC26"/>
    <mergeCell ref="AR13:AX13"/>
    <mergeCell ref="Y7:AD7"/>
    <mergeCell ref="G4:X4"/>
    <mergeCell ref="AQ4:AX4"/>
    <mergeCell ref="G6:AX6"/>
    <mergeCell ref="AK21:AQ21"/>
    <mergeCell ref="A130:D130"/>
    <mergeCell ref="E130:P130"/>
    <mergeCell ref="Q130:AB130"/>
    <mergeCell ref="AC130:AN130"/>
    <mergeCell ref="AO130:AX130"/>
    <mergeCell ref="W23:AC23"/>
    <mergeCell ref="W24:AC24"/>
    <mergeCell ref="AG138:AH138"/>
    <mergeCell ref="AJ138:AK138"/>
    <mergeCell ref="A133:D133"/>
    <mergeCell ref="A132:D132"/>
    <mergeCell ref="A138:D138"/>
    <mergeCell ref="E138:G138"/>
    <mergeCell ref="I138:J138"/>
    <mergeCell ref="L138:M138"/>
    <mergeCell ref="Q138:S138"/>
    <mergeCell ref="U138:V138"/>
    <mergeCell ref="X138:Y138"/>
    <mergeCell ref="AC138:AE138"/>
    <mergeCell ref="C104:AC104"/>
    <mergeCell ref="AD104:AF104"/>
    <mergeCell ref="W27:AC27"/>
    <mergeCell ref="G86:X87"/>
    <mergeCell ref="A79:F81"/>
    <mergeCell ref="A128:D128"/>
    <mergeCell ref="E128:P128"/>
    <mergeCell ref="Q128:AB128"/>
    <mergeCell ref="AC128:AN128"/>
    <mergeCell ref="AO128:AX128"/>
    <mergeCell ref="A129:D129"/>
    <mergeCell ref="E129:P129"/>
    <mergeCell ref="Q129:AB129"/>
    <mergeCell ref="AC129:AN129"/>
    <mergeCell ref="AO129:AX129"/>
    <mergeCell ref="A131:D131"/>
    <mergeCell ref="E131:P131"/>
    <mergeCell ref="Q131:AB131"/>
    <mergeCell ref="AC131:AN131"/>
    <mergeCell ref="AO131:AX131"/>
    <mergeCell ref="E132:P132"/>
    <mergeCell ref="Q132:AB132"/>
    <mergeCell ref="AC132:AN132"/>
    <mergeCell ref="AO132:AX132"/>
    <mergeCell ref="A12:F21"/>
    <mergeCell ref="AS57:AX57"/>
    <mergeCell ref="G22:O22"/>
    <mergeCell ref="G23:O23"/>
    <mergeCell ref="G24:O24"/>
    <mergeCell ref="G25:O25"/>
    <mergeCell ref="A22:F28"/>
    <mergeCell ref="AD22:AX22"/>
    <mergeCell ref="AD23:AX28"/>
    <mergeCell ref="W22:AC22"/>
    <mergeCell ref="AQ47:AT47"/>
    <mergeCell ref="AE47:AH47"/>
    <mergeCell ref="AW30:AX30"/>
    <mergeCell ref="AU30:AV30"/>
    <mergeCell ref="AU37:AV37"/>
    <mergeCell ref="AW37:AX37"/>
    <mergeCell ref="AU47:AX47"/>
    <mergeCell ref="AE36:AH37"/>
    <mergeCell ref="AI36:AL37"/>
    <mergeCell ref="AM36:AP37"/>
    <mergeCell ref="AQ36:AT36"/>
    <mergeCell ref="AU36:AX36"/>
    <mergeCell ref="AQ37:AR37"/>
    <mergeCell ref="AS37:AT37"/>
    <mergeCell ref="A134:D134"/>
    <mergeCell ref="O138:P138"/>
    <mergeCell ref="AA138:AB138"/>
    <mergeCell ref="AM138:AN138"/>
    <mergeCell ref="AO138:AP138"/>
    <mergeCell ref="AR138:AS138"/>
    <mergeCell ref="AU138:AV138"/>
    <mergeCell ref="A135:D135"/>
    <mergeCell ref="E135:P135"/>
    <mergeCell ref="Q135:AB135"/>
    <mergeCell ref="AC135:AN135"/>
    <mergeCell ref="AO135:AX135"/>
    <mergeCell ref="A136:D136"/>
    <mergeCell ref="E136:P136"/>
    <mergeCell ref="Q136:AB136"/>
    <mergeCell ref="AC136:AN136"/>
    <mergeCell ref="AO136:AX136"/>
    <mergeCell ref="A137:D137"/>
    <mergeCell ref="E137:G137"/>
    <mergeCell ref="I137:J137"/>
    <mergeCell ref="L137:M137"/>
    <mergeCell ref="O137:P137"/>
    <mergeCell ref="Q137:S137"/>
    <mergeCell ref="U137:V137"/>
    <mergeCell ref="AO133:AX133"/>
    <mergeCell ref="E134:P134"/>
    <mergeCell ref="Q134:AB134"/>
    <mergeCell ref="AC134:AN134"/>
    <mergeCell ref="AO134:AX134"/>
    <mergeCell ref="X137:Y137"/>
    <mergeCell ref="AA137:AB137"/>
    <mergeCell ref="AC137:AE137"/>
    <mergeCell ref="AG137:AH137"/>
    <mergeCell ref="AJ137:AK137"/>
    <mergeCell ref="AM137:AN137"/>
    <mergeCell ref="AO137:AP137"/>
    <mergeCell ref="AR137:AS137"/>
  </mergeCells>
  <phoneticPr fontId="9"/>
  <conditionalFormatting sqref="P14:AQ14">
    <cfRule type="expression" dxfId="425" priority="14317">
      <formula>IF(RIGHT(TEXT(P14,"0.#"),1)=".",FALSE,TRUE)</formula>
    </cfRule>
    <cfRule type="expression" dxfId="424" priority="14318">
      <formula>IF(RIGHT(TEXT(P14,"0.#"),1)=".",TRUE,FALSE)</formula>
    </cfRule>
  </conditionalFormatting>
  <conditionalFormatting sqref="P18:AX18">
    <cfRule type="expression" dxfId="423" priority="14193">
      <formula>IF(RIGHT(TEXT(P18,"0.#"),1)=".",FALSE,TRUE)</formula>
    </cfRule>
    <cfRule type="expression" dxfId="422" priority="14194">
      <formula>IF(RIGHT(TEXT(P18,"0.#"),1)=".",TRUE,FALSE)</formula>
    </cfRule>
  </conditionalFormatting>
  <conditionalFormatting sqref="Y173">
    <cfRule type="expression" dxfId="421" priority="14189">
      <formula>IF(RIGHT(TEXT(Y173,"0.#"),1)=".",FALSE,TRUE)</formula>
    </cfRule>
    <cfRule type="expression" dxfId="420" priority="14190">
      <formula>IF(RIGHT(TEXT(Y173,"0.#"),1)=".",TRUE,FALSE)</formula>
    </cfRule>
  </conditionalFormatting>
  <conditionalFormatting sqref="Y174">
    <cfRule type="expression" dxfId="419" priority="14185">
      <formula>IF(RIGHT(TEXT(Y174,"0.#"),1)=".",FALSE,TRUE)</formula>
    </cfRule>
    <cfRule type="expression" dxfId="418" priority="14186">
      <formula>IF(RIGHT(TEXT(Y174,"0.#"),1)=".",TRUE,FALSE)</formula>
    </cfRule>
  </conditionalFormatting>
  <conditionalFormatting sqref="Y187 Y183 Y179 Y177">
    <cfRule type="expression" dxfId="417" priority="13967">
      <formula>IF(RIGHT(TEXT(Y177,"0.#"),1)=".",FALSE,TRUE)</formula>
    </cfRule>
    <cfRule type="expression" dxfId="416" priority="13968">
      <formula>IF(RIGHT(TEXT(Y177,"0.#"),1)=".",TRUE,FALSE)</formula>
    </cfRule>
  </conditionalFormatting>
  <conditionalFormatting sqref="P15:AQ17 P13:AQ13">
    <cfRule type="expression" dxfId="415" priority="14015">
      <formula>IF(RIGHT(TEXT(P13,"0.#"),1)=".",FALSE,TRUE)</formula>
    </cfRule>
    <cfRule type="expression" dxfId="414" priority="14016">
      <formula>IF(RIGHT(TEXT(P13,"0.#"),1)=".",TRUE,FALSE)</formula>
    </cfRule>
  </conditionalFormatting>
  <conditionalFormatting sqref="P19:AJ19">
    <cfRule type="expression" dxfId="413" priority="14013">
      <formula>IF(RIGHT(TEXT(P19,"0.#"),1)=".",FALSE,TRUE)</formula>
    </cfRule>
    <cfRule type="expression" dxfId="412" priority="14014">
      <formula>IF(RIGHT(TEXT(P19,"0.#"),1)=".",TRUE,FALSE)</formula>
    </cfRule>
  </conditionalFormatting>
  <conditionalFormatting sqref="AE59 AQ59">
    <cfRule type="expression" dxfId="411" priority="14005">
      <formula>IF(RIGHT(TEXT(AE59,"0.#"),1)=".",FALSE,TRUE)</formula>
    </cfRule>
    <cfRule type="expression" dxfId="410" priority="14006">
      <formula>IF(RIGHT(TEXT(AE59,"0.#"),1)=".",TRUE,FALSE)</formula>
    </cfRule>
  </conditionalFormatting>
  <conditionalFormatting sqref="Y172">
    <cfRule type="expression" dxfId="409" priority="13991">
      <formula>IF(RIGHT(TEXT(Y172,"0.#"),1)=".",FALSE,TRUE)</formula>
    </cfRule>
    <cfRule type="expression" dxfId="408" priority="13992">
      <formula>IF(RIGHT(TEXT(Y172,"0.#"),1)=".",TRUE,FALSE)</formula>
    </cfRule>
  </conditionalFormatting>
  <conditionalFormatting sqref="AU173">
    <cfRule type="expression" dxfId="407" priority="13989">
      <formula>IF(RIGHT(TEXT(AU173,"0.#"),1)=".",FALSE,TRUE)</formula>
    </cfRule>
    <cfRule type="expression" dxfId="406" priority="13990">
      <formula>IF(RIGHT(TEXT(AU173,"0.#"),1)=".",TRUE,FALSE)</formula>
    </cfRule>
  </conditionalFormatting>
  <conditionalFormatting sqref="AU174">
    <cfRule type="expression" dxfId="405" priority="13987">
      <formula>IF(RIGHT(TEXT(AU174,"0.#"),1)=".",FALSE,TRUE)</formula>
    </cfRule>
    <cfRule type="expression" dxfId="404" priority="13988">
      <formula>IF(RIGHT(TEXT(AU174,"0.#"),1)=".",TRUE,FALSE)</formula>
    </cfRule>
  </conditionalFormatting>
  <conditionalFormatting sqref="AU172">
    <cfRule type="expression" dxfId="403" priority="13985">
      <formula>IF(RIGHT(TEXT(AU172,"0.#"),1)=".",FALSE,TRUE)</formula>
    </cfRule>
    <cfRule type="expression" dxfId="402" priority="13986">
      <formula>IF(RIGHT(TEXT(AU172,"0.#"),1)=".",TRUE,FALSE)</formula>
    </cfRule>
  </conditionalFormatting>
  <conditionalFormatting sqref="Y188 Y178">
    <cfRule type="expression" dxfId="401" priority="13971">
      <formula>IF(RIGHT(TEXT(Y178,"0.#"),1)=".",FALSE,TRUE)</formula>
    </cfRule>
    <cfRule type="expression" dxfId="400" priority="13972">
      <formula>IF(RIGHT(TEXT(Y178,"0.#"),1)=".",TRUE,FALSE)</formula>
    </cfRule>
  </conditionalFormatting>
  <conditionalFormatting sqref="Y189 Y184 Y180">
    <cfRule type="expression" dxfId="399" priority="13969">
      <formula>IF(RIGHT(TEXT(Y180,"0.#"),1)=".",FALSE,TRUE)</formula>
    </cfRule>
    <cfRule type="expression" dxfId="398" priority="13970">
      <formula>IF(RIGHT(TEXT(Y180,"0.#"),1)=".",TRUE,FALSE)</formula>
    </cfRule>
  </conditionalFormatting>
  <conditionalFormatting sqref="AU188 AU178">
    <cfRule type="expression" dxfId="397" priority="13965">
      <formula>IF(RIGHT(TEXT(AU178,"0.#"),1)=".",FALSE,TRUE)</formula>
    </cfRule>
    <cfRule type="expression" dxfId="396" priority="13966">
      <formula>IF(RIGHT(TEXT(AU178,"0.#"),1)=".",TRUE,FALSE)</formula>
    </cfRule>
  </conditionalFormatting>
  <conditionalFormatting sqref="AU189 AU184 AU180">
    <cfRule type="expression" dxfId="395" priority="13963">
      <formula>IF(RIGHT(TEXT(AU180,"0.#"),1)=".",FALSE,TRUE)</formula>
    </cfRule>
    <cfRule type="expression" dxfId="394" priority="13964">
      <formula>IF(RIGHT(TEXT(AU180,"0.#"),1)=".",TRUE,FALSE)</formula>
    </cfRule>
  </conditionalFormatting>
  <conditionalFormatting sqref="AU187 AU183 AU179 AU177">
    <cfRule type="expression" dxfId="393" priority="13961">
      <formula>IF(RIGHT(TEXT(AU177,"0.#"),1)=".",FALSE,TRUE)</formula>
    </cfRule>
    <cfRule type="expression" dxfId="392" priority="13962">
      <formula>IF(RIGHT(TEXT(AU177,"0.#"),1)=".",TRUE,FALSE)</formula>
    </cfRule>
  </conditionalFormatting>
  <conditionalFormatting sqref="AI59">
    <cfRule type="expression" dxfId="391" priority="13537">
      <formula>IF(RIGHT(TEXT(AI59,"0.#"),1)=".",FALSE,TRUE)</formula>
    </cfRule>
    <cfRule type="expression" dxfId="390" priority="13538">
      <formula>IF(RIGHT(TEXT(AI59,"0.#"),1)=".",TRUE,FALSE)</formula>
    </cfRule>
  </conditionalFormatting>
  <conditionalFormatting sqref="AM59">
    <cfRule type="expression" dxfId="389" priority="13535">
      <formula>IF(RIGHT(TEXT(AM59,"0.#"),1)=".",FALSE,TRUE)</formula>
    </cfRule>
    <cfRule type="expression" dxfId="388" priority="13536">
      <formula>IF(RIGHT(TEXT(AM59,"0.#"),1)=".",TRUE,FALSE)</formula>
    </cfRule>
  </conditionalFormatting>
  <conditionalFormatting sqref="AE60">
    <cfRule type="expression" dxfId="387" priority="13533">
      <formula>IF(RIGHT(TEXT(AE60,"0.#"),1)=".",FALSE,TRUE)</formula>
    </cfRule>
    <cfRule type="expression" dxfId="386" priority="13534">
      <formula>IF(RIGHT(TEXT(AE60,"0.#"),1)=".",TRUE,FALSE)</formula>
    </cfRule>
  </conditionalFormatting>
  <conditionalFormatting sqref="AI60">
    <cfRule type="expression" dxfId="385" priority="13531">
      <formula>IF(RIGHT(TEXT(AI60,"0.#"),1)=".",FALSE,TRUE)</formula>
    </cfRule>
    <cfRule type="expression" dxfId="384" priority="13532">
      <formula>IF(RIGHT(TEXT(AI60,"0.#"),1)=".",TRUE,FALSE)</formula>
    </cfRule>
  </conditionalFormatting>
  <conditionalFormatting sqref="AM60">
    <cfRule type="expression" dxfId="383" priority="13529">
      <formula>IF(RIGHT(TEXT(AM60,"0.#"),1)=".",FALSE,TRUE)</formula>
    </cfRule>
    <cfRule type="expression" dxfId="382" priority="13530">
      <formula>IF(RIGHT(TEXT(AM60,"0.#"),1)=".",TRUE,FALSE)</formula>
    </cfRule>
  </conditionalFormatting>
  <conditionalFormatting sqref="AQ60">
    <cfRule type="expression" dxfId="381" priority="13527">
      <formula>IF(RIGHT(TEXT(AQ60,"0.#"),1)=".",FALSE,TRUE)</formula>
    </cfRule>
    <cfRule type="expression" dxfId="380" priority="13528">
      <formula>IF(RIGHT(TEXT(AQ60,"0.#"),1)=".",TRUE,FALSE)</formula>
    </cfRule>
  </conditionalFormatting>
  <conditionalFormatting sqref="AI65">
    <cfRule type="expression" dxfId="379" priority="13509">
      <formula>IF(RIGHT(TEXT(AI65,"0.#"),1)=".",FALSE,TRUE)</formula>
    </cfRule>
    <cfRule type="expression" dxfId="378" priority="13510">
      <formula>IF(RIGHT(TEXT(AI65,"0.#"),1)=".",TRUE,FALSE)</formula>
    </cfRule>
  </conditionalFormatting>
  <conditionalFormatting sqref="AM65">
    <cfRule type="expression" dxfId="377" priority="13507">
      <formula>IF(RIGHT(TEXT(AM65,"0.#"),1)=".",FALSE,TRUE)</formula>
    </cfRule>
    <cfRule type="expression" dxfId="376" priority="13508">
      <formula>IF(RIGHT(TEXT(AM65,"0.#"),1)=".",TRUE,FALSE)</formula>
    </cfRule>
  </conditionalFormatting>
  <conditionalFormatting sqref="AI66">
    <cfRule type="expression" dxfId="375" priority="13503">
      <formula>IF(RIGHT(TEXT(AI66,"0.#"),1)=".",FALSE,TRUE)</formula>
    </cfRule>
    <cfRule type="expression" dxfId="374" priority="13504">
      <formula>IF(RIGHT(TEXT(AI66,"0.#"),1)=".",TRUE,FALSE)</formula>
    </cfRule>
  </conditionalFormatting>
  <conditionalFormatting sqref="AM66">
    <cfRule type="expression" dxfId="373" priority="13501">
      <formula>IF(RIGHT(TEXT(AM66,"0.#"),1)=".",FALSE,TRUE)</formula>
    </cfRule>
    <cfRule type="expression" dxfId="372" priority="13502">
      <formula>IF(RIGHT(TEXT(AM66,"0.#"),1)=".",TRUE,FALSE)</formula>
    </cfRule>
  </conditionalFormatting>
  <conditionalFormatting sqref="AQ74">
    <cfRule type="expression" dxfId="371" priority="13469">
      <formula>IF(RIGHT(TEXT(AQ74,"0.#"),1)=".",FALSE,TRUE)</formula>
    </cfRule>
    <cfRule type="expression" dxfId="370" priority="13470">
      <formula>IF(RIGHT(TEXT(AQ74,"0.#"),1)=".",TRUE,FALSE)</formula>
    </cfRule>
  </conditionalFormatting>
  <conditionalFormatting sqref="AM74">
    <cfRule type="expression" dxfId="369" priority="13465">
      <formula>IF(RIGHT(TEXT(AM74,"0.#"),1)=".",FALSE,TRUE)</formula>
    </cfRule>
    <cfRule type="expression" dxfId="368" priority="13466">
      <formula>IF(RIGHT(TEXT(AM74,"0.#"),1)=".",TRUE,FALSE)</formula>
    </cfRule>
  </conditionalFormatting>
  <conditionalFormatting sqref="AM75">
    <cfRule type="expression" dxfId="367" priority="13463">
      <formula>IF(RIGHT(TEXT(AM75,"0.#"),1)=".",FALSE,TRUE)</formula>
    </cfRule>
    <cfRule type="expression" dxfId="366" priority="13464">
      <formula>IF(RIGHT(TEXT(AM75,"0.#"),1)=".",TRUE,FALSE)</formula>
    </cfRule>
  </conditionalFormatting>
  <conditionalFormatting sqref="AQ77">
    <cfRule type="expression" dxfId="365" priority="13455">
      <formula>IF(RIGHT(TEXT(AQ77,"0.#"),1)=".",FALSE,TRUE)</formula>
    </cfRule>
    <cfRule type="expression" dxfId="364" priority="13456">
      <formula>IF(RIGHT(TEXT(AQ77,"0.#"),1)=".",TRUE,FALSE)</formula>
    </cfRule>
  </conditionalFormatting>
  <conditionalFormatting sqref="AQ78">
    <cfRule type="expression" dxfId="363" priority="13443">
      <formula>IF(RIGHT(TEXT(AQ78,"0.#"),1)=".",FALSE,TRUE)</formula>
    </cfRule>
    <cfRule type="expression" dxfId="362" priority="13444">
      <formula>IF(RIGHT(TEXT(AQ78,"0.#"),1)=".",TRUE,FALSE)</formula>
    </cfRule>
  </conditionalFormatting>
  <conditionalFormatting sqref="AE86:AE87 AI86:AI87">
    <cfRule type="expression" dxfId="361" priority="13369">
      <formula>IF(RIGHT(TEXT(AE86,"0.#"),1)=".",FALSE,TRUE)</formula>
    </cfRule>
    <cfRule type="expression" dxfId="360" priority="13370">
      <formula>IF(RIGHT(TEXT(AE86,"0.#"),1)=".",TRUE,FALSE)</formula>
    </cfRule>
  </conditionalFormatting>
  <conditionalFormatting sqref="AL195:AO195">
    <cfRule type="expression" dxfId="359" priority="3125">
      <formula>IF(AND(AL195&gt;=0, RIGHT(TEXT(AL195,"0.#"),1)&lt;&gt;"."),TRUE,FALSE)</formula>
    </cfRule>
    <cfRule type="expression" dxfId="358" priority="3126">
      <formula>IF(AND(AL195&gt;=0, RIGHT(TEXT(AL195,"0.#"),1)="."),TRUE,FALSE)</formula>
    </cfRule>
    <cfRule type="expression" dxfId="357" priority="3127">
      <formula>IF(AND(AL195&lt;0, RIGHT(TEXT(AL195,"0.#"),1)&lt;&gt;"."),TRUE,FALSE)</formula>
    </cfRule>
    <cfRule type="expression" dxfId="356" priority="3128">
      <formula>IF(AND(AL195&lt;0, RIGHT(TEXT(AL195,"0.#"),1)="."),TRUE,FALSE)</formula>
    </cfRule>
  </conditionalFormatting>
  <conditionalFormatting sqref="Y195">
    <cfRule type="expression" dxfId="355" priority="3123">
      <formula>IF(RIGHT(TEXT(Y195,"0.#"),1)=".",FALSE,TRUE)</formula>
    </cfRule>
    <cfRule type="expression" dxfId="354" priority="3124">
      <formula>IF(RIGHT(TEXT(Y195,"0.#"),1)=".",TRUE,FALSE)</formula>
    </cfRule>
  </conditionalFormatting>
  <conditionalFormatting sqref="Y199">
    <cfRule type="expression" dxfId="353" priority="2377">
      <formula>IF(RIGHT(TEXT(Y199,"0.#"),1)=".",FALSE,TRUE)</formula>
    </cfRule>
    <cfRule type="expression" dxfId="352" priority="2378">
      <formula>IF(RIGHT(TEXT(Y199,"0.#"),1)=".",TRUE,FALSE)</formula>
    </cfRule>
  </conditionalFormatting>
  <conditionalFormatting sqref="Y203">
    <cfRule type="expression" dxfId="351" priority="2365">
      <formula>IF(RIGHT(TEXT(Y203,"0.#"),1)=".",FALSE,TRUE)</formula>
    </cfRule>
    <cfRule type="expression" dxfId="350" priority="2366">
      <formula>IF(RIGHT(TEXT(Y203,"0.#"),1)=".",TRUE,FALSE)</formula>
    </cfRule>
  </conditionalFormatting>
  <conditionalFormatting sqref="Y207">
    <cfRule type="expression" dxfId="349" priority="2353">
      <formula>IF(RIGHT(TEXT(Y207,"0.#"),1)=".",FALSE,TRUE)</formula>
    </cfRule>
    <cfRule type="expression" dxfId="348" priority="2354">
      <formula>IF(RIGHT(TEXT(Y207,"0.#"),1)=".",TRUE,FALSE)</formula>
    </cfRule>
  </conditionalFormatting>
  <conditionalFormatting sqref="Y211">
    <cfRule type="expression" dxfId="347" priority="2341">
      <formula>IF(RIGHT(TEXT(Y211,"0.#"),1)=".",FALSE,TRUE)</formula>
    </cfRule>
    <cfRule type="expression" dxfId="346" priority="2342">
      <formula>IF(RIGHT(TEXT(Y211,"0.#"),1)=".",TRUE,FALSE)</formula>
    </cfRule>
  </conditionalFormatting>
  <conditionalFormatting sqref="AQ65">
    <cfRule type="expression" dxfId="345" priority="2597">
      <formula>IF(RIGHT(TEXT(AQ65,"0.#"),1)=".",FALSE,TRUE)</formula>
    </cfRule>
    <cfRule type="expression" dxfId="344" priority="2598">
      <formula>IF(RIGHT(TEXT(AQ65,"0.#"),1)=".",TRUE,FALSE)</formula>
    </cfRule>
  </conditionalFormatting>
  <conditionalFormatting sqref="AQ66">
    <cfRule type="expression" dxfId="343" priority="2595">
      <formula>IF(RIGHT(TEXT(AQ66,"0.#"),1)=".",FALSE,TRUE)</formula>
    </cfRule>
    <cfRule type="expression" dxfId="342" priority="2596">
      <formula>IF(RIGHT(TEXT(AQ66,"0.#"),1)=".",TRUE,FALSE)</formula>
    </cfRule>
  </conditionalFormatting>
  <conditionalFormatting sqref="AL199:AO199">
    <cfRule type="expression" dxfId="341" priority="2379">
      <formula>IF(AND(AL199&gt;=0, RIGHT(TEXT(AL199,"0.#"),1)&lt;&gt;"."),TRUE,FALSE)</formula>
    </cfRule>
    <cfRule type="expression" dxfId="340" priority="2380">
      <formula>IF(AND(AL199&gt;=0, RIGHT(TEXT(AL199,"0.#"),1)="."),TRUE,FALSE)</formula>
    </cfRule>
    <cfRule type="expression" dxfId="339" priority="2381">
      <formula>IF(AND(AL199&lt;0, RIGHT(TEXT(AL199,"0.#"),1)&lt;&gt;"."),TRUE,FALSE)</formula>
    </cfRule>
    <cfRule type="expression" dxfId="338" priority="2382">
      <formula>IF(AND(AL199&lt;0, RIGHT(TEXT(AL199,"0.#"),1)="."),TRUE,FALSE)</formula>
    </cfRule>
  </conditionalFormatting>
  <conditionalFormatting sqref="AL203:AO203">
    <cfRule type="expression" dxfId="337" priority="2367">
      <formula>IF(AND(AL203&gt;=0, RIGHT(TEXT(AL203,"0.#"),1)&lt;&gt;"."),TRUE,FALSE)</formula>
    </cfRule>
    <cfRule type="expression" dxfId="336" priority="2368">
      <formula>IF(AND(AL203&gt;=0, RIGHT(TEXT(AL203,"0.#"),1)="."),TRUE,FALSE)</formula>
    </cfRule>
    <cfRule type="expression" dxfId="335" priority="2369">
      <formula>IF(AND(AL203&lt;0, RIGHT(TEXT(AL203,"0.#"),1)&lt;&gt;"."),TRUE,FALSE)</formula>
    </cfRule>
    <cfRule type="expression" dxfId="334" priority="2370">
      <formula>IF(AND(AL203&lt;0, RIGHT(TEXT(AL203,"0.#"),1)="."),TRUE,FALSE)</formula>
    </cfRule>
  </conditionalFormatting>
  <conditionalFormatting sqref="AL207:AO207">
    <cfRule type="expression" dxfId="333" priority="2355">
      <formula>IF(AND(AL207&gt;=0, RIGHT(TEXT(AL207,"0.#"),1)&lt;&gt;"."),TRUE,FALSE)</formula>
    </cfRule>
    <cfRule type="expression" dxfId="332" priority="2356">
      <formula>IF(AND(AL207&gt;=0, RIGHT(TEXT(AL207,"0.#"),1)="."),TRUE,FALSE)</formula>
    </cfRule>
    <cfRule type="expression" dxfId="331" priority="2357">
      <formula>IF(AND(AL207&lt;0, RIGHT(TEXT(AL207,"0.#"),1)&lt;&gt;"."),TRUE,FALSE)</formula>
    </cfRule>
    <cfRule type="expression" dxfId="330" priority="2358">
      <formula>IF(AND(AL207&lt;0, RIGHT(TEXT(AL207,"0.#"),1)="."),TRUE,FALSE)</formula>
    </cfRule>
  </conditionalFormatting>
  <conditionalFormatting sqref="Y215">
    <cfRule type="expression" dxfId="329" priority="2329">
      <formula>IF(RIGHT(TEXT(Y215,"0.#"),1)=".",FALSE,TRUE)</formula>
    </cfRule>
    <cfRule type="expression" dxfId="328" priority="2330">
      <formula>IF(RIGHT(TEXT(Y215,"0.#"),1)=".",TRUE,FALSE)</formula>
    </cfRule>
  </conditionalFormatting>
  <conditionalFormatting sqref="Y223">
    <cfRule type="expression" dxfId="327" priority="2305">
      <formula>IF(RIGHT(TEXT(Y223,"0.#"),1)=".",FALSE,TRUE)</formula>
    </cfRule>
    <cfRule type="expression" dxfId="326" priority="2306">
      <formula>IF(RIGHT(TEXT(Y223,"0.#"),1)=".",TRUE,FALSE)</formula>
    </cfRule>
  </conditionalFormatting>
  <conditionalFormatting sqref="AU65">
    <cfRule type="expression" dxfId="325" priority="759">
      <formula>IF(RIGHT(TEXT(AU65,"0.#"),1)=".",FALSE,TRUE)</formula>
    </cfRule>
    <cfRule type="expression" dxfId="324" priority="760">
      <formula>IF(RIGHT(TEXT(AU65,"0.#"),1)=".",TRUE,FALSE)</formula>
    </cfRule>
  </conditionalFormatting>
  <conditionalFormatting sqref="P28:AC28">
    <cfRule type="expression" dxfId="323" priority="315">
      <formula>IF(RIGHT(TEXT(P28,"0.#"),1)=".",FALSE,TRUE)</formula>
    </cfRule>
    <cfRule type="expression" dxfId="322" priority="316">
      <formula>IF(RIGHT(TEXT(P28,"0.#"),1)=".",TRUE,FALSE)</formula>
    </cfRule>
  </conditionalFormatting>
  <conditionalFormatting sqref="W24">
    <cfRule type="expression" dxfId="321" priority="311">
      <formula>IF(RIGHT(TEXT(W24,"0.#"),1)=".",FALSE,TRUE)</formula>
    </cfRule>
    <cfRule type="expression" dxfId="320" priority="312">
      <formula>IF(RIGHT(TEXT(W24,"0.#"),1)=".",TRUE,FALSE)</formula>
    </cfRule>
  </conditionalFormatting>
  <conditionalFormatting sqref="P23">
    <cfRule type="expression" dxfId="319" priority="309">
      <formula>IF(RIGHT(TEXT(P23,"0.#"),1)=".",FALSE,TRUE)</formula>
    </cfRule>
    <cfRule type="expression" dxfId="318" priority="310">
      <formula>IF(RIGHT(TEXT(P23,"0.#"),1)=".",TRUE,FALSE)</formula>
    </cfRule>
  </conditionalFormatting>
  <conditionalFormatting sqref="P24">
    <cfRule type="expression" dxfId="317" priority="307">
      <formula>IF(RIGHT(TEXT(P24,"0.#"),1)=".",FALSE,TRUE)</formula>
    </cfRule>
    <cfRule type="expression" dxfId="316" priority="308">
      <formula>IF(RIGHT(TEXT(P24,"0.#"),1)=".",TRUE,FALSE)</formula>
    </cfRule>
  </conditionalFormatting>
  <conditionalFormatting sqref="W25">
    <cfRule type="expression" dxfId="315" priority="305">
      <formula>IF(RIGHT(TEXT(W25,"0.#"),1)=".",FALSE,TRUE)</formula>
    </cfRule>
    <cfRule type="expression" dxfId="314" priority="306">
      <formula>IF(RIGHT(TEXT(W25,"0.#"),1)=".",TRUE,FALSE)</formula>
    </cfRule>
  </conditionalFormatting>
  <conditionalFormatting sqref="P25">
    <cfRule type="expression" dxfId="313" priority="303">
      <formula>IF(RIGHT(TEXT(P25,"0.#"),1)=".",FALSE,TRUE)</formula>
    </cfRule>
    <cfRule type="expression" dxfId="312" priority="304">
      <formula>IF(RIGHT(TEXT(P25,"0.#"),1)=".",TRUE,FALSE)</formula>
    </cfRule>
  </conditionalFormatting>
  <conditionalFormatting sqref="W26">
    <cfRule type="expression" dxfId="311" priority="301">
      <formula>IF(RIGHT(TEXT(W26,"0.#"),1)=".",FALSE,TRUE)</formula>
    </cfRule>
    <cfRule type="expression" dxfId="310" priority="302">
      <formula>IF(RIGHT(TEXT(W26,"0.#"),1)=".",TRUE,FALSE)</formula>
    </cfRule>
  </conditionalFormatting>
  <conditionalFormatting sqref="P26">
    <cfRule type="expression" dxfId="309" priority="299">
      <formula>IF(RIGHT(TEXT(P26,"0.#"),1)=".",FALSE,TRUE)</formula>
    </cfRule>
    <cfRule type="expression" dxfId="308" priority="300">
      <formula>IF(RIGHT(TEXT(P26,"0.#"),1)=".",TRUE,FALSE)</formula>
    </cfRule>
  </conditionalFormatting>
  <conditionalFormatting sqref="W27">
    <cfRule type="expression" dxfId="307" priority="297">
      <formula>IF(RIGHT(TEXT(W27,"0.#"),1)=".",FALSE,TRUE)</formula>
    </cfRule>
    <cfRule type="expression" dxfId="306" priority="298">
      <formula>IF(RIGHT(TEXT(W27,"0.#"),1)=".",TRUE,FALSE)</formula>
    </cfRule>
  </conditionalFormatting>
  <conditionalFormatting sqref="P27">
    <cfRule type="expression" dxfId="305" priority="295">
      <formula>IF(RIGHT(TEXT(P27,"0.#"),1)=".",FALSE,TRUE)</formula>
    </cfRule>
    <cfRule type="expression" dxfId="304" priority="296">
      <formula>IF(RIGHT(TEXT(P27,"0.#"),1)=".",TRUE,FALSE)</formula>
    </cfRule>
  </conditionalFormatting>
  <conditionalFormatting sqref="AE62">
    <cfRule type="expression" dxfId="303" priority="291">
      <formula>IF(RIGHT(TEXT(AE62,"0.#"),1)=".",FALSE,TRUE)</formula>
    </cfRule>
    <cfRule type="expression" dxfId="302" priority="292">
      <formula>IF(RIGHT(TEXT(AE62,"0.#"),1)=".",TRUE,FALSE)</formula>
    </cfRule>
  </conditionalFormatting>
  <conditionalFormatting sqref="AE63">
    <cfRule type="expression" dxfId="301" priority="289">
      <formula>IF(RIGHT(TEXT(AE63,"0.#"),1)=".",FALSE,TRUE)</formula>
    </cfRule>
    <cfRule type="expression" dxfId="300" priority="290">
      <formula>IF(RIGHT(TEXT(AE63,"0.#"),1)=".",TRUE,FALSE)</formula>
    </cfRule>
  </conditionalFormatting>
  <conditionalFormatting sqref="AI63">
    <cfRule type="expression" dxfId="299" priority="285">
      <formula>IF(RIGHT(TEXT(AI63,"0.#"),1)=".",FALSE,TRUE)</formula>
    </cfRule>
    <cfRule type="expression" dxfId="298" priority="286">
      <formula>IF(RIGHT(TEXT(AI63,"0.#"),1)=".",TRUE,FALSE)</formula>
    </cfRule>
  </conditionalFormatting>
  <conditionalFormatting sqref="AI62">
    <cfRule type="expression" dxfId="297" priority="287">
      <formula>IF(RIGHT(TEXT(AI62,"0.#"),1)=".",FALSE,TRUE)</formula>
    </cfRule>
    <cfRule type="expression" dxfId="296" priority="288">
      <formula>IF(RIGHT(TEXT(AI62,"0.#"),1)=".",TRUE,FALSE)</formula>
    </cfRule>
  </conditionalFormatting>
  <conditionalFormatting sqref="AM62 AQ62">
    <cfRule type="expression" dxfId="295" priority="283">
      <formula>IF(RIGHT(TEXT(AM62,"0.#"),1)=".",FALSE,TRUE)</formula>
    </cfRule>
    <cfRule type="expression" dxfId="294" priority="284">
      <formula>IF(RIGHT(TEXT(AM62,"0.#"),1)=".",TRUE,FALSE)</formula>
    </cfRule>
  </conditionalFormatting>
  <conditionalFormatting sqref="AM63 AQ63">
    <cfRule type="expression" dxfId="293" priority="281">
      <formula>IF(RIGHT(TEXT(AM63,"0.#"),1)=".",FALSE,TRUE)</formula>
    </cfRule>
    <cfRule type="expression" dxfId="292" priority="282">
      <formula>IF(RIGHT(TEXT(AM63,"0.#"),1)=".",TRUE,FALSE)</formula>
    </cfRule>
  </conditionalFormatting>
  <conditionalFormatting sqref="AU62">
    <cfRule type="expression" dxfId="291" priority="279">
      <formula>IF(RIGHT(TEXT(AU62,"0.#"),1)=".",FALSE,TRUE)</formula>
    </cfRule>
    <cfRule type="expression" dxfId="290" priority="280">
      <formula>IF(RIGHT(TEXT(AU62,"0.#"),1)=".",TRUE,FALSE)</formula>
    </cfRule>
  </conditionalFormatting>
  <conditionalFormatting sqref="AU59">
    <cfRule type="expression" dxfId="289" priority="275">
      <formula>IF(RIGHT(TEXT(AU59,"0.#"),1)=".",FALSE,TRUE)</formula>
    </cfRule>
    <cfRule type="expression" dxfId="288" priority="276">
      <formula>IF(RIGHT(TEXT(AU59,"0.#"),1)=".",TRUE,FALSE)</formula>
    </cfRule>
  </conditionalFormatting>
  <conditionalFormatting sqref="AE74">
    <cfRule type="expression" dxfId="287" priority="273">
      <formula>IF(RIGHT(TEXT(AE74,"0.#"),1)=".",FALSE,TRUE)</formula>
    </cfRule>
    <cfRule type="expression" dxfId="286" priority="274">
      <formula>IF(RIGHT(TEXT(AE74,"0.#"),1)=".",TRUE,FALSE)</formula>
    </cfRule>
  </conditionalFormatting>
  <conditionalFormatting sqref="AE75">
    <cfRule type="expression" dxfId="285" priority="271">
      <formula>IF(RIGHT(TEXT(AE75,"0.#"),1)=".",FALSE,TRUE)</formula>
    </cfRule>
    <cfRule type="expression" dxfId="284" priority="272">
      <formula>IF(RIGHT(TEXT(AE75,"0.#"),1)=".",TRUE,FALSE)</formula>
    </cfRule>
  </conditionalFormatting>
  <conditionalFormatting sqref="AI74">
    <cfRule type="expression" dxfId="283" priority="269">
      <formula>IF(RIGHT(TEXT(AI74,"0.#"),1)=".",FALSE,TRUE)</formula>
    </cfRule>
    <cfRule type="expression" dxfId="282" priority="270">
      <formula>IF(RIGHT(TEXT(AI74,"0.#"),1)=".",TRUE,FALSE)</formula>
    </cfRule>
  </conditionalFormatting>
  <conditionalFormatting sqref="AI75">
    <cfRule type="expression" dxfId="281" priority="267">
      <formula>IF(RIGHT(TEXT(AI75,"0.#"),1)=".",FALSE,TRUE)</formula>
    </cfRule>
    <cfRule type="expression" dxfId="280" priority="268">
      <formula>IF(RIGHT(TEXT(AI75,"0.#"),1)=".",TRUE,FALSE)</formula>
    </cfRule>
  </conditionalFormatting>
  <conditionalFormatting sqref="AE77">
    <cfRule type="expression" dxfId="279" priority="265">
      <formula>IF(RIGHT(TEXT(AE77,"0.#"),1)=".",FALSE,TRUE)</formula>
    </cfRule>
    <cfRule type="expression" dxfId="278" priority="266">
      <formula>IF(RIGHT(TEXT(AE77,"0.#"),1)=".",TRUE,FALSE)</formula>
    </cfRule>
  </conditionalFormatting>
  <conditionalFormatting sqref="AE78">
    <cfRule type="expression" dxfId="277" priority="263">
      <formula>IF(RIGHT(TEXT(AE78,"0.#"),1)=".",FALSE,TRUE)</formula>
    </cfRule>
    <cfRule type="expression" dxfId="276" priority="264">
      <formula>IF(RIGHT(TEXT(AE78,"0.#"),1)=".",TRUE,FALSE)</formula>
    </cfRule>
  </conditionalFormatting>
  <conditionalFormatting sqref="AI77 AM77">
    <cfRule type="expression" dxfId="275" priority="261">
      <formula>IF(RIGHT(TEXT(AI77,"0.#"),1)=".",FALSE,TRUE)</formula>
    </cfRule>
    <cfRule type="expression" dxfId="274" priority="262">
      <formula>IF(RIGHT(TEXT(AI77,"0.#"),1)=".",TRUE,FALSE)</formula>
    </cfRule>
  </conditionalFormatting>
  <conditionalFormatting sqref="AI78 AM78">
    <cfRule type="expression" dxfId="273" priority="259">
      <formula>IF(RIGHT(TEXT(AI78,"0.#"),1)=".",FALSE,TRUE)</formula>
    </cfRule>
    <cfRule type="expression" dxfId="272" priority="260">
      <formula>IF(RIGHT(TEXT(AI78,"0.#"),1)=".",TRUE,FALSE)</formula>
    </cfRule>
  </conditionalFormatting>
  <conditionalFormatting sqref="AL211:AO211">
    <cfRule type="expression" dxfId="271" priority="255">
      <formula>IF(AND(AL211&gt;=0, RIGHT(TEXT(AL211,"0.#"),1)&lt;&gt;"."),TRUE,FALSE)</formula>
    </cfRule>
    <cfRule type="expression" dxfId="270" priority="256">
      <formula>IF(AND(AL211&gt;=0, RIGHT(TEXT(AL211,"0.#"),1)="."),TRUE,FALSE)</formula>
    </cfRule>
    <cfRule type="expression" dxfId="269" priority="257">
      <formula>IF(AND(AL211&lt;0, RIGHT(TEXT(AL211,"0.#"),1)&lt;&gt;"."),TRUE,FALSE)</formula>
    </cfRule>
    <cfRule type="expression" dxfId="268" priority="258">
      <formula>IF(AND(AL211&lt;0, RIGHT(TEXT(AL211,"0.#"),1)="."),TRUE,FALSE)</formula>
    </cfRule>
  </conditionalFormatting>
  <conditionalFormatting sqref="AL215:AO215">
    <cfRule type="expression" dxfId="267" priority="251">
      <formula>IF(AND(AL215&gt;=0, RIGHT(TEXT(AL215,"0.#"),1)&lt;&gt;"."),TRUE,FALSE)</formula>
    </cfRule>
    <cfRule type="expression" dxfId="266" priority="252">
      <formula>IF(AND(AL215&gt;=0, RIGHT(TEXT(AL215,"0.#"),1)="."),TRUE,FALSE)</formula>
    </cfRule>
    <cfRule type="expression" dxfId="265" priority="253">
      <formula>IF(AND(AL215&lt;0, RIGHT(TEXT(AL215,"0.#"),1)&lt;&gt;"."),TRUE,FALSE)</formula>
    </cfRule>
    <cfRule type="expression" dxfId="264" priority="254">
      <formula>IF(AND(AL215&lt;0, RIGHT(TEXT(AL215,"0.#"),1)="."),TRUE,FALSE)</formula>
    </cfRule>
  </conditionalFormatting>
  <conditionalFormatting sqref="Y219">
    <cfRule type="expression" dxfId="263" priority="249">
      <formula>IF(RIGHT(TEXT(Y219,"0.#"),1)=".",FALSE,TRUE)</formula>
    </cfRule>
    <cfRule type="expression" dxfId="262" priority="250">
      <formula>IF(RIGHT(TEXT(Y219,"0.#"),1)=".",TRUE,FALSE)</formula>
    </cfRule>
  </conditionalFormatting>
  <conditionalFormatting sqref="AL219:AO219">
    <cfRule type="expression" dxfId="261" priority="245">
      <formula>IF(AND(AL219&gt;=0, RIGHT(TEXT(AL219,"0.#"),1)&lt;&gt;"."),TRUE,FALSE)</formula>
    </cfRule>
    <cfRule type="expression" dxfId="260" priority="246">
      <formula>IF(AND(AL219&gt;=0, RIGHT(TEXT(AL219,"0.#"),1)="."),TRUE,FALSE)</formula>
    </cfRule>
    <cfRule type="expression" dxfId="259" priority="247">
      <formula>IF(AND(AL219&lt;0, RIGHT(TEXT(AL219,"0.#"),1)&lt;&gt;"."),TRUE,FALSE)</formula>
    </cfRule>
    <cfRule type="expression" dxfId="258" priority="248">
      <formula>IF(AND(AL219&lt;0, RIGHT(TEXT(AL219,"0.#"),1)="."),TRUE,FALSE)</formula>
    </cfRule>
  </conditionalFormatting>
  <conditionalFormatting sqref="AL223:AO223">
    <cfRule type="expression" dxfId="257" priority="241">
      <formula>IF(AND(AL223&gt;=0, RIGHT(TEXT(AL223,"0.#"),1)&lt;&gt;"."),TRUE,FALSE)</formula>
    </cfRule>
    <cfRule type="expression" dxfId="256" priority="242">
      <formula>IF(AND(AL223&gt;=0, RIGHT(TEXT(AL223,"0.#"),1)="."),TRUE,FALSE)</formula>
    </cfRule>
    <cfRule type="expression" dxfId="255" priority="243">
      <formula>IF(AND(AL223&lt;0, RIGHT(TEXT(AL223,"0.#"),1)&lt;&gt;"."),TRUE,FALSE)</formula>
    </cfRule>
    <cfRule type="expression" dxfId="254" priority="244">
      <formula>IF(AND(AL223&lt;0, RIGHT(TEXT(AL223,"0.#"),1)="."),TRUE,FALSE)</formula>
    </cfRule>
  </conditionalFormatting>
  <conditionalFormatting sqref="AL230:AO230">
    <cfRule type="expression" dxfId="253" priority="237">
      <formula>IF(AND(AL230&gt;=0, RIGHT(TEXT(AL230,"0.#"),1)&lt;&gt;"."),TRUE,FALSE)</formula>
    </cfRule>
    <cfRule type="expression" dxfId="252" priority="238">
      <formula>IF(AND(AL230&gt;=0, RIGHT(TEXT(AL230,"0.#"),1)="."),TRUE,FALSE)</formula>
    </cfRule>
    <cfRule type="expression" dxfId="251" priority="239">
      <formula>IF(AND(AL230&lt;0, RIGHT(TEXT(AL230,"0.#"),1)&lt;&gt;"."),TRUE,FALSE)</formula>
    </cfRule>
    <cfRule type="expression" dxfId="250" priority="240">
      <formula>IF(AND(AL230&lt;0, RIGHT(TEXT(AL230,"0.#"),1)="."),TRUE,FALSE)</formula>
    </cfRule>
  </conditionalFormatting>
  <conditionalFormatting sqref="Y230">
    <cfRule type="expression" dxfId="249" priority="235">
      <formula>IF(RIGHT(TEXT(Y230,"0.#"),1)=".",FALSE,TRUE)</formula>
    </cfRule>
    <cfRule type="expression" dxfId="248" priority="236">
      <formula>IF(RIGHT(TEXT(Y230,"0.#"),1)=".",TRUE,FALSE)</formula>
    </cfRule>
  </conditionalFormatting>
  <conditionalFormatting sqref="AL228:AO228">
    <cfRule type="expression" dxfId="247" priority="231">
      <formula>IF(AND(AL228&gt;=0, RIGHT(TEXT(AL228,"0.#"),1)&lt;&gt;"."),TRUE,FALSE)</formula>
    </cfRule>
    <cfRule type="expression" dxfId="246" priority="232">
      <formula>IF(AND(AL228&gt;=0, RIGHT(TEXT(AL228,"0.#"),1)="."),TRUE,FALSE)</formula>
    </cfRule>
    <cfRule type="expression" dxfId="245" priority="233">
      <formula>IF(AND(AL228&lt;0, RIGHT(TEXT(AL228,"0.#"),1)&lt;&gt;"."),TRUE,FALSE)</formula>
    </cfRule>
    <cfRule type="expression" dxfId="244" priority="234">
      <formula>IF(AND(AL228&lt;0, RIGHT(TEXT(AL228,"0.#"),1)="."),TRUE,FALSE)</formula>
    </cfRule>
  </conditionalFormatting>
  <conditionalFormatting sqref="Y228">
    <cfRule type="expression" dxfId="243" priority="229">
      <formula>IF(RIGHT(TEXT(Y228,"0.#"),1)=".",FALSE,TRUE)</formula>
    </cfRule>
    <cfRule type="expression" dxfId="242" priority="230">
      <formula>IF(RIGHT(TEXT(Y228,"0.#"),1)=".",TRUE,FALSE)</formula>
    </cfRule>
  </conditionalFormatting>
  <conditionalFormatting sqref="AL229:AO229">
    <cfRule type="expression" dxfId="241" priority="225">
      <formula>IF(AND(AL229&gt;=0, RIGHT(TEXT(AL229,"0.#"),1)&lt;&gt;"."),TRUE,FALSE)</formula>
    </cfRule>
    <cfRule type="expression" dxfId="240" priority="226">
      <formula>IF(AND(AL229&gt;=0, RIGHT(TEXT(AL229,"0.#"),1)="."),TRUE,FALSE)</formula>
    </cfRule>
    <cfRule type="expression" dxfId="239" priority="227">
      <formula>IF(AND(AL229&lt;0, RIGHT(TEXT(AL229,"0.#"),1)&lt;&gt;"."),TRUE,FALSE)</formula>
    </cfRule>
    <cfRule type="expression" dxfId="238" priority="228">
      <formula>IF(AND(AL229&lt;0, RIGHT(TEXT(AL229,"0.#"),1)="."),TRUE,FALSE)</formula>
    </cfRule>
  </conditionalFormatting>
  <conditionalFormatting sqref="Y229">
    <cfRule type="expression" dxfId="237" priority="223">
      <formula>IF(RIGHT(TEXT(Y229,"0.#"),1)=".",FALSE,TRUE)</formula>
    </cfRule>
    <cfRule type="expression" dxfId="236" priority="224">
      <formula>IF(RIGHT(TEXT(Y229,"0.#"),1)=".",TRUE,FALSE)</formula>
    </cfRule>
  </conditionalFormatting>
  <conditionalFormatting sqref="AE71">
    <cfRule type="expression" dxfId="235" priority="209">
      <formula>IF(RIGHT(TEXT(AE71,"0.#"),1)=".",FALSE,TRUE)</formula>
    </cfRule>
    <cfRule type="expression" dxfId="234" priority="210">
      <formula>IF(RIGHT(TEXT(AE71,"0.#"),1)=".",TRUE,FALSE)</formula>
    </cfRule>
  </conditionalFormatting>
  <conditionalFormatting sqref="AI71">
    <cfRule type="expression" dxfId="233" priority="207">
      <formula>IF(RIGHT(TEXT(AI71,"0.#"),1)=".",FALSE,TRUE)</formula>
    </cfRule>
    <cfRule type="expression" dxfId="232" priority="208">
      <formula>IF(RIGHT(TEXT(AI71,"0.#"),1)=".",TRUE,FALSE)</formula>
    </cfRule>
  </conditionalFormatting>
  <conditionalFormatting sqref="AM71">
    <cfRule type="expression" dxfId="231" priority="205">
      <formula>IF(RIGHT(TEXT(AM71,"0.#"),1)=".",FALSE,TRUE)</formula>
    </cfRule>
    <cfRule type="expression" dxfId="230" priority="206">
      <formula>IF(RIGHT(TEXT(AM71,"0.#"),1)=".",TRUE,FALSE)</formula>
    </cfRule>
  </conditionalFormatting>
  <conditionalFormatting sqref="AE72">
    <cfRule type="expression" dxfId="229" priority="203">
      <formula>IF(RIGHT(TEXT(AE72,"0.#"),1)=".",FALSE,TRUE)</formula>
    </cfRule>
    <cfRule type="expression" dxfId="228" priority="204">
      <formula>IF(RIGHT(TEXT(AE72,"0.#"),1)=".",TRUE,FALSE)</formula>
    </cfRule>
  </conditionalFormatting>
  <conditionalFormatting sqref="AI72">
    <cfRule type="expression" dxfId="227" priority="201">
      <formula>IF(RIGHT(TEXT(AI72,"0.#"),1)=".",FALSE,TRUE)</formula>
    </cfRule>
    <cfRule type="expression" dxfId="226" priority="202">
      <formula>IF(RIGHT(TEXT(AI72,"0.#"),1)=".",TRUE,FALSE)</formula>
    </cfRule>
  </conditionalFormatting>
  <conditionalFormatting sqref="AM72">
    <cfRule type="expression" dxfId="225" priority="199">
      <formula>IF(RIGHT(TEXT(AM72,"0.#"),1)=".",FALSE,TRUE)</formula>
    </cfRule>
    <cfRule type="expression" dxfId="224" priority="200">
      <formula>IF(RIGHT(TEXT(AM72,"0.#"),1)=".",TRUE,FALSE)</formula>
    </cfRule>
  </conditionalFormatting>
  <conditionalFormatting sqref="AQ71">
    <cfRule type="expression" dxfId="223" priority="197">
      <formula>IF(RIGHT(TEXT(AQ71,"0.#"),1)=".",FALSE,TRUE)</formula>
    </cfRule>
    <cfRule type="expression" dxfId="222" priority="198">
      <formula>IF(RIGHT(TEXT(AQ71,"0.#"),1)=".",TRUE,FALSE)</formula>
    </cfRule>
  </conditionalFormatting>
  <conditionalFormatting sqref="AQ72">
    <cfRule type="expression" dxfId="221" priority="195">
      <formula>IF(RIGHT(TEXT(AQ72,"0.#"),1)=".",FALSE,TRUE)</formula>
    </cfRule>
    <cfRule type="expression" dxfId="220" priority="196">
      <formula>IF(RIGHT(TEXT(AQ72,"0.#"),1)=".",TRUE,FALSE)</formula>
    </cfRule>
  </conditionalFormatting>
  <conditionalFormatting sqref="AU71">
    <cfRule type="expression" dxfId="219" priority="193">
      <formula>IF(RIGHT(TEXT(AU71,"0.#"),1)=".",FALSE,TRUE)</formula>
    </cfRule>
    <cfRule type="expression" dxfId="218" priority="194">
      <formula>IF(RIGHT(TEXT(AU71,"0.#"),1)=".",TRUE,FALSE)</formula>
    </cfRule>
  </conditionalFormatting>
  <conditionalFormatting sqref="AU72">
    <cfRule type="expression" dxfId="217" priority="191">
      <formula>IF(RIGHT(TEXT(AU72,"0.#"),1)=".",FALSE,TRUE)</formula>
    </cfRule>
    <cfRule type="expression" dxfId="216" priority="192">
      <formula>IF(RIGHT(TEXT(AU72,"0.#"),1)=".",TRUE,FALSE)</formula>
    </cfRule>
  </conditionalFormatting>
  <conditionalFormatting sqref="AE68">
    <cfRule type="expression" dxfId="215" priority="189">
      <formula>IF(RIGHT(TEXT(AE68,"0.#"),1)=".",FALSE,TRUE)</formula>
    </cfRule>
    <cfRule type="expression" dxfId="214" priority="190">
      <formula>IF(RIGHT(TEXT(AE68,"0.#"),1)=".",TRUE,FALSE)</formula>
    </cfRule>
  </conditionalFormatting>
  <conditionalFormatting sqref="AI68">
    <cfRule type="expression" dxfId="213" priority="187">
      <formula>IF(RIGHT(TEXT(AI68,"0.#"),1)=".",FALSE,TRUE)</formula>
    </cfRule>
    <cfRule type="expression" dxfId="212" priority="188">
      <formula>IF(RIGHT(TEXT(AI68,"0.#"),1)=".",TRUE,FALSE)</formula>
    </cfRule>
  </conditionalFormatting>
  <conditionalFormatting sqref="AM68">
    <cfRule type="expression" dxfId="211" priority="185">
      <formula>IF(RIGHT(TEXT(AM68,"0.#"),1)=".",FALSE,TRUE)</formula>
    </cfRule>
    <cfRule type="expression" dxfId="210" priority="186">
      <formula>IF(RIGHT(TEXT(AM68,"0.#"),1)=".",TRUE,FALSE)</formula>
    </cfRule>
  </conditionalFormatting>
  <conditionalFormatting sqref="AE69">
    <cfRule type="expression" dxfId="209" priority="183">
      <formula>IF(RIGHT(TEXT(AE69,"0.#"),1)=".",FALSE,TRUE)</formula>
    </cfRule>
    <cfRule type="expression" dxfId="208" priority="184">
      <formula>IF(RIGHT(TEXT(AE69,"0.#"),1)=".",TRUE,FALSE)</formula>
    </cfRule>
  </conditionalFormatting>
  <conditionalFormatting sqref="AI69">
    <cfRule type="expression" dxfId="207" priority="181">
      <formula>IF(RIGHT(TEXT(AI69,"0.#"),1)=".",FALSE,TRUE)</formula>
    </cfRule>
    <cfRule type="expression" dxfId="206" priority="182">
      <formula>IF(RIGHT(TEXT(AI69,"0.#"),1)=".",TRUE,FALSE)</formula>
    </cfRule>
  </conditionalFormatting>
  <conditionalFormatting sqref="AM69">
    <cfRule type="expression" dxfId="205" priority="179">
      <formula>IF(RIGHT(TEXT(AM69,"0.#"),1)=".",FALSE,TRUE)</formula>
    </cfRule>
    <cfRule type="expression" dxfId="204" priority="180">
      <formula>IF(RIGHT(TEXT(AM69,"0.#"),1)=".",TRUE,FALSE)</formula>
    </cfRule>
  </conditionalFormatting>
  <conditionalFormatting sqref="AQ68">
    <cfRule type="expression" dxfId="203" priority="177">
      <formula>IF(RIGHT(TEXT(AQ68,"0.#"),1)=".",FALSE,TRUE)</formula>
    </cfRule>
    <cfRule type="expression" dxfId="202" priority="178">
      <formula>IF(RIGHT(TEXT(AQ68,"0.#"),1)=".",TRUE,FALSE)</formula>
    </cfRule>
  </conditionalFormatting>
  <conditionalFormatting sqref="AQ69">
    <cfRule type="expression" dxfId="201" priority="175">
      <formula>IF(RIGHT(TEXT(AQ69,"0.#"),1)=".",FALSE,TRUE)</formula>
    </cfRule>
    <cfRule type="expression" dxfId="200" priority="176">
      <formula>IF(RIGHT(TEXT(AQ69,"0.#"),1)=".",TRUE,FALSE)</formula>
    </cfRule>
  </conditionalFormatting>
  <conditionalFormatting sqref="AU68">
    <cfRule type="expression" dxfId="199" priority="173">
      <formula>IF(RIGHT(TEXT(AU68,"0.#"),1)=".",FALSE,TRUE)</formula>
    </cfRule>
    <cfRule type="expression" dxfId="198" priority="174">
      <formula>IF(RIGHT(TEXT(AU68,"0.#"),1)=".",TRUE,FALSE)</formula>
    </cfRule>
  </conditionalFormatting>
  <conditionalFormatting sqref="AU69">
    <cfRule type="expression" dxfId="197" priority="171">
      <formula>IF(RIGHT(TEXT(AU69,"0.#"),1)=".",FALSE,TRUE)</formula>
    </cfRule>
    <cfRule type="expression" dxfId="196" priority="172">
      <formula>IF(RIGHT(TEXT(AU69,"0.#"),1)=".",TRUE,FALSE)</formula>
    </cfRule>
  </conditionalFormatting>
  <conditionalFormatting sqref="AE65">
    <cfRule type="expression" dxfId="195" priority="169">
      <formula>IF(RIGHT(TEXT(AE65,"0.#"),1)=".",FALSE,TRUE)</formula>
    </cfRule>
    <cfRule type="expression" dxfId="194" priority="170">
      <formula>IF(RIGHT(TEXT(AE65,"0.#"),1)=".",TRUE,FALSE)</formula>
    </cfRule>
  </conditionalFormatting>
  <conditionalFormatting sqref="AE66">
    <cfRule type="expression" dxfId="193" priority="167">
      <formula>IF(RIGHT(TEXT(AE66,"0.#"),1)=".",FALSE,TRUE)</formula>
    </cfRule>
    <cfRule type="expression" dxfId="192" priority="168">
      <formula>IF(RIGHT(TEXT(AE66,"0.#"),1)=".",TRUE,FALSE)</formula>
    </cfRule>
  </conditionalFormatting>
  <conditionalFormatting sqref="AQ80">
    <cfRule type="expression" dxfId="191" priority="165">
      <formula>IF(RIGHT(TEXT(AQ80,"0.#"),1)=".",FALSE,TRUE)</formula>
    </cfRule>
    <cfRule type="expression" dxfId="190" priority="166">
      <formula>IF(RIGHT(TEXT(AQ80,"0.#"),1)=".",TRUE,FALSE)</formula>
    </cfRule>
  </conditionalFormatting>
  <conditionalFormatting sqref="AE80">
    <cfRule type="expression" dxfId="189" priority="161">
      <formula>IF(RIGHT(TEXT(AE80,"0.#"),1)=".",FALSE,TRUE)</formula>
    </cfRule>
    <cfRule type="expression" dxfId="188" priority="162">
      <formula>IF(RIGHT(TEXT(AE80,"0.#"),1)=".",TRUE,FALSE)</formula>
    </cfRule>
  </conditionalFormatting>
  <conditionalFormatting sqref="AI80">
    <cfRule type="expression" dxfId="187" priority="159">
      <formula>IF(RIGHT(TEXT(AI80,"0.#"),1)=".",FALSE,TRUE)</formula>
    </cfRule>
    <cfRule type="expression" dxfId="186" priority="160">
      <formula>IF(RIGHT(TEXT(AI80,"0.#"),1)=".",TRUE,FALSE)</formula>
    </cfRule>
  </conditionalFormatting>
  <conditionalFormatting sqref="AI81">
    <cfRule type="expression" dxfId="185" priority="157">
      <formula>IF(RIGHT(TEXT(AI81,"0.#"),1)=".",FALSE,TRUE)</formula>
    </cfRule>
    <cfRule type="expression" dxfId="184" priority="158">
      <formula>IF(RIGHT(TEXT(AI81,"0.#"),1)=".",TRUE,FALSE)</formula>
    </cfRule>
  </conditionalFormatting>
  <conditionalFormatting sqref="AE81">
    <cfRule type="expression" dxfId="183" priority="155">
      <formula>IF(RIGHT(TEXT(AE81,"0.#"),1)=".",FALSE,TRUE)</formula>
    </cfRule>
    <cfRule type="expression" dxfId="182" priority="156">
      <formula>IF(RIGHT(TEXT(AE81,"0.#"),1)=".",TRUE,FALSE)</formula>
    </cfRule>
  </conditionalFormatting>
  <conditionalFormatting sqref="AM80">
    <cfRule type="expression" dxfId="181" priority="153">
      <formula>IF(RIGHT(TEXT(AM80,"0.#"),1)=".",FALSE,TRUE)</formula>
    </cfRule>
    <cfRule type="expression" dxfId="180" priority="154">
      <formula>IF(RIGHT(TEXT(AM80,"0.#"),1)=".",TRUE,FALSE)</formula>
    </cfRule>
  </conditionalFormatting>
  <conditionalFormatting sqref="AM81">
    <cfRule type="expression" dxfId="179" priority="151">
      <formula>IF(RIGHT(TEXT(AM81,"0.#"),1)=".",FALSE,TRUE)</formula>
    </cfRule>
    <cfRule type="expression" dxfId="178" priority="152">
      <formula>IF(RIGHT(TEXT(AM81,"0.#"),1)=".",TRUE,FALSE)</formula>
    </cfRule>
  </conditionalFormatting>
  <conditionalFormatting sqref="AM86">
    <cfRule type="expression" dxfId="177" priority="149">
      <formula>IF(RIGHT(TEXT(AM86,"0.#"),1)=".",FALSE,TRUE)</formula>
    </cfRule>
    <cfRule type="expression" dxfId="176" priority="150">
      <formula>IF(RIGHT(TEXT(AM86,"0.#"),1)=".",TRUE,FALSE)</formula>
    </cfRule>
  </conditionalFormatting>
  <conditionalFormatting sqref="AE31">
    <cfRule type="expression" dxfId="175" priority="147">
      <formula>IF(RIGHT(TEXT(AE31,"0.#"),1)=".",FALSE,TRUE)</formula>
    </cfRule>
    <cfRule type="expression" dxfId="174" priority="148">
      <formula>IF(RIGHT(TEXT(AE31,"0.#"),1)=".",TRUE,FALSE)</formula>
    </cfRule>
  </conditionalFormatting>
  <conditionalFormatting sqref="AM33">
    <cfRule type="expression" dxfId="173" priority="131">
      <formula>IF(RIGHT(TEXT(AM33,"0.#"),1)=".",FALSE,TRUE)</formula>
    </cfRule>
    <cfRule type="expression" dxfId="172" priority="132">
      <formula>IF(RIGHT(TEXT(AM33,"0.#"),1)=".",TRUE,FALSE)</formula>
    </cfRule>
  </conditionalFormatting>
  <conditionalFormatting sqref="AE32">
    <cfRule type="expression" dxfId="171" priority="145">
      <formula>IF(RIGHT(TEXT(AE32,"0.#"),1)=".",FALSE,TRUE)</formula>
    </cfRule>
    <cfRule type="expression" dxfId="170" priority="146">
      <formula>IF(RIGHT(TEXT(AE32,"0.#"),1)=".",TRUE,FALSE)</formula>
    </cfRule>
  </conditionalFormatting>
  <conditionalFormatting sqref="AE33">
    <cfRule type="expression" dxfId="169" priority="143">
      <formula>IF(RIGHT(TEXT(AE33,"0.#"),1)=".",FALSE,TRUE)</formula>
    </cfRule>
    <cfRule type="expression" dxfId="168" priority="144">
      <formula>IF(RIGHT(TEXT(AE33,"0.#"),1)=".",TRUE,FALSE)</formula>
    </cfRule>
  </conditionalFormatting>
  <conditionalFormatting sqref="AI33">
    <cfRule type="expression" dxfId="167" priority="141">
      <formula>IF(RIGHT(TEXT(AI33,"0.#"),1)=".",FALSE,TRUE)</formula>
    </cfRule>
    <cfRule type="expression" dxfId="166" priority="142">
      <formula>IF(RIGHT(TEXT(AI33,"0.#"),1)=".",TRUE,FALSE)</formula>
    </cfRule>
  </conditionalFormatting>
  <conditionalFormatting sqref="AI32">
    <cfRule type="expression" dxfId="165" priority="139">
      <formula>IF(RIGHT(TEXT(AI32,"0.#"),1)=".",FALSE,TRUE)</formula>
    </cfRule>
    <cfRule type="expression" dxfId="164" priority="140">
      <formula>IF(RIGHT(TEXT(AI32,"0.#"),1)=".",TRUE,FALSE)</formula>
    </cfRule>
  </conditionalFormatting>
  <conditionalFormatting sqref="AI31">
    <cfRule type="expression" dxfId="163" priority="137">
      <formula>IF(RIGHT(TEXT(AI31,"0.#"),1)=".",FALSE,TRUE)</formula>
    </cfRule>
    <cfRule type="expression" dxfId="162" priority="138">
      <formula>IF(RIGHT(TEXT(AI31,"0.#"),1)=".",TRUE,FALSE)</formula>
    </cfRule>
  </conditionalFormatting>
  <conditionalFormatting sqref="AM31">
    <cfRule type="expression" dxfId="161" priority="135">
      <formula>IF(RIGHT(TEXT(AM31,"0.#"),1)=".",FALSE,TRUE)</formula>
    </cfRule>
    <cfRule type="expression" dxfId="160" priority="136">
      <formula>IF(RIGHT(TEXT(AM31,"0.#"),1)=".",TRUE,FALSE)</formula>
    </cfRule>
  </conditionalFormatting>
  <conditionalFormatting sqref="AM32">
    <cfRule type="expression" dxfId="159" priority="133">
      <formula>IF(RIGHT(TEXT(AM32,"0.#"),1)=".",FALSE,TRUE)</formula>
    </cfRule>
    <cfRule type="expression" dxfId="158" priority="134">
      <formula>IF(RIGHT(TEXT(AM32,"0.#"),1)=".",TRUE,FALSE)</formula>
    </cfRule>
  </conditionalFormatting>
  <conditionalFormatting sqref="AQ31:AQ33">
    <cfRule type="expression" dxfId="157" priority="129">
      <formula>IF(RIGHT(TEXT(AQ31,"0.#"),1)=".",FALSE,TRUE)</formula>
    </cfRule>
    <cfRule type="expression" dxfId="156" priority="130">
      <formula>IF(RIGHT(TEXT(AQ31,"0.#"),1)=".",TRUE,FALSE)</formula>
    </cfRule>
  </conditionalFormatting>
  <conditionalFormatting sqref="AU31:AU33">
    <cfRule type="expression" dxfId="155" priority="127">
      <formula>IF(RIGHT(TEXT(AU31,"0.#"),1)=".",FALSE,TRUE)</formula>
    </cfRule>
    <cfRule type="expression" dxfId="154" priority="128">
      <formula>IF(RIGHT(TEXT(AU31,"0.#"),1)=".",TRUE,FALSE)</formula>
    </cfRule>
  </conditionalFormatting>
  <conditionalFormatting sqref="AM40">
    <cfRule type="expression" dxfId="153" priority="121">
      <formula>IF(RIGHT(TEXT(AM40,"0.#"),1)=".",FALSE,TRUE)</formula>
    </cfRule>
    <cfRule type="expression" dxfId="152" priority="122">
      <formula>IF(RIGHT(TEXT(AM40,"0.#"),1)=".",TRUE,FALSE)</formula>
    </cfRule>
  </conditionalFormatting>
  <conditionalFormatting sqref="AM38">
    <cfRule type="expression" dxfId="151" priority="125">
      <formula>IF(RIGHT(TEXT(AM38,"0.#"),1)=".",FALSE,TRUE)</formula>
    </cfRule>
    <cfRule type="expression" dxfId="150" priority="126">
      <formula>IF(RIGHT(TEXT(AM38,"0.#"),1)=".",TRUE,FALSE)</formula>
    </cfRule>
  </conditionalFormatting>
  <conditionalFormatting sqref="AM39">
    <cfRule type="expression" dxfId="149" priority="123">
      <formula>IF(RIGHT(TEXT(AM39,"0.#"),1)=".",FALSE,TRUE)</formula>
    </cfRule>
    <cfRule type="expression" dxfId="148" priority="124">
      <formula>IF(RIGHT(TEXT(AM39,"0.#"),1)=".",TRUE,FALSE)</formula>
    </cfRule>
  </conditionalFormatting>
  <conditionalFormatting sqref="AE38">
    <cfRule type="expression" dxfId="147" priority="115">
      <formula>IF(RIGHT(TEXT(AE38,"0.#"),1)=".",FALSE,TRUE)</formula>
    </cfRule>
    <cfRule type="expression" dxfId="146" priority="116">
      <formula>IF(RIGHT(TEXT(AE38,"0.#"),1)=".",TRUE,FALSE)</formula>
    </cfRule>
  </conditionalFormatting>
  <conditionalFormatting sqref="AE39">
    <cfRule type="expression" dxfId="145" priority="113">
      <formula>IF(RIGHT(TEXT(AE39,"0.#"),1)=".",FALSE,TRUE)</formula>
    </cfRule>
    <cfRule type="expression" dxfId="144" priority="114">
      <formula>IF(RIGHT(TEXT(AE39,"0.#"),1)=".",TRUE,FALSE)</formula>
    </cfRule>
  </conditionalFormatting>
  <conditionalFormatting sqref="AE40">
    <cfRule type="expression" dxfId="143" priority="111">
      <formula>IF(RIGHT(TEXT(AE40,"0.#"),1)=".",FALSE,TRUE)</formula>
    </cfRule>
    <cfRule type="expression" dxfId="142" priority="112">
      <formula>IF(RIGHT(TEXT(AE40,"0.#"),1)=".",TRUE,FALSE)</formula>
    </cfRule>
  </conditionalFormatting>
  <conditionalFormatting sqref="AI40">
    <cfRule type="expression" dxfId="141" priority="109">
      <formula>IF(RIGHT(TEXT(AI40,"0.#"),1)=".",FALSE,TRUE)</formula>
    </cfRule>
    <cfRule type="expression" dxfId="140" priority="110">
      <formula>IF(RIGHT(TEXT(AI40,"0.#"),1)=".",TRUE,FALSE)</formula>
    </cfRule>
  </conditionalFormatting>
  <conditionalFormatting sqref="AI39">
    <cfRule type="expression" dxfId="139" priority="107">
      <formula>IF(RIGHT(TEXT(AI39,"0.#"),1)=".",FALSE,TRUE)</formula>
    </cfRule>
    <cfRule type="expression" dxfId="138" priority="108">
      <formula>IF(RIGHT(TEXT(AI39,"0.#"),1)=".",TRUE,FALSE)</formula>
    </cfRule>
  </conditionalFormatting>
  <conditionalFormatting sqref="AI38">
    <cfRule type="expression" dxfId="137" priority="105">
      <formula>IF(RIGHT(TEXT(AI38,"0.#"),1)=".",FALSE,TRUE)</formula>
    </cfRule>
    <cfRule type="expression" dxfId="136" priority="106">
      <formula>IF(RIGHT(TEXT(AI38,"0.#"),1)=".",TRUE,FALSE)</formula>
    </cfRule>
  </conditionalFormatting>
  <conditionalFormatting sqref="AE45">
    <cfRule type="expression" dxfId="135" priority="81">
      <formula>IF(RIGHT(TEXT(AE45,"0.#"),1)=".",FALSE,TRUE)</formula>
    </cfRule>
    <cfRule type="expression" dxfId="134" priority="82">
      <formula>IF(RIGHT(TEXT(AE45,"0.#"),1)=".",TRUE,FALSE)</formula>
    </cfRule>
  </conditionalFormatting>
  <conditionalFormatting sqref="AM47">
    <cfRule type="expression" dxfId="133" priority="65">
      <formula>IF(RIGHT(TEXT(AM47,"0.#"),1)=".",FALSE,TRUE)</formula>
    </cfRule>
    <cfRule type="expression" dxfId="132" priority="66">
      <formula>IF(RIGHT(TEXT(AM47,"0.#"),1)=".",TRUE,FALSE)</formula>
    </cfRule>
  </conditionalFormatting>
  <conditionalFormatting sqref="AE46">
    <cfRule type="expression" dxfId="131" priority="79">
      <formula>IF(RIGHT(TEXT(AE46,"0.#"),1)=".",FALSE,TRUE)</formula>
    </cfRule>
    <cfRule type="expression" dxfId="130" priority="80">
      <formula>IF(RIGHT(TEXT(AE46,"0.#"),1)=".",TRUE,FALSE)</formula>
    </cfRule>
  </conditionalFormatting>
  <conditionalFormatting sqref="AE47">
    <cfRule type="expression" dxfId="129" priority="77">
      <formula>IF(RIGHT(TEXT(AE47,"0.#"),1)=".",FALSE,TRUE)</formula>
    </cfRule>
    <cfRule type="expression" dxfId="128" priority="78">
      <formula>IF(RIGHT(TEXT(AE47,"0.#"),1)=".",TRUE,FALSE)</formula>
    </cfRule>
  </conditionalFormatting>
  <conditionalFormatting sqref="AI47">
    <cfRule type="expression" dxfId="127" priority="75">
      <formula>IF(RIGHT(TEXT(AI47,"0.#"),1)=".",FALSE,TRUE)</formula>
    </cfRule>
    <cfRule type="expression" dxfId="126" priority="76">
      <formula>IF(RIGHT(TEXT(AI47,"0.#"),1)=".",TRUE,FALSE)</formula>
    </cfRule>
  </conditionalFormatting>
  <conditionalFormatting sqref="AI46">
    <cfRule type="expression" dxfId="125" priority="73">
      <formula>IF(RIGHT(TEXT(AI46,"0.#"),1)=".",FALSE,TRUE)</formula>
    </cfRule>
    <cfRule type="expression" dxfId="124" priority="74">
      <formula>IF(RIGHT(TEXT(AI46,"0.#"),1)=".",TRUE,FALSE)</formula>
    </cfRule>
  </conditionalFormatting>
  <conditionalFormatting sqref="AI45">
    <cfRule type="expression" dxfId="123" priority="71">
      <formula>IF(RIGHT(TEXT(AI45,"0.#"),1)=".",FALSE,TRUE)</formula>
    </cfRule>
    <cfRule type="expression" dxfId="122" priority="72">
      <formula>IF(RIGHT(TEXT(AI45,"0.#"),1)=".",TRUE,FALSE)</formula>
    </cfRule>
  </conditionalFormatting>
  <conditionalFormatting sqref="AM45">
    <cfRule type="expression" dxfId="121" priority="69">
      <formula>IF(RIGHT(TEXT(AM45,"0.#"),1)=".",FALSE,TRUE)</formula>
    </cfRule>
    <cfRule type="expression" dxfId="120" priority="70">
      <formula>IF(RIGHT(TEXT(AM45,"0.#"),1)=".",TRUE,FALSE)</formula>
    </cfRule>
  </conditionalFormatting>
  <conditionalFormatting sqref="AM46">
    <cfRule type="expression" dxfId="119" priority="67">
      <formula>IF(RIGHT(TEXT(AM46,"0.#"),1)=".",FALSE,TRUE)</formula>
    </cfRule>
    <cfRule type="expression" dxfId="118" priority="68">
      <formula>IF(RIGHT(TEXT(AM46,"0.#"),1)=".",TRUE,FALSE)</formula>
    </cfRule>
  </conditionalFormatting>
  <conditionalFormatting sqref="AE52">
    <cfRule type="expression" dxfId="117" priority="55">
      <formula>IF(RIGHT(TEXT(AE52,"0.#"),1)=".",FALSE,TRUE)</formula>
    </cfRule>
    <cfRule type="expression" dxfId="116" priority="56">
      <formula>IF(RIGHT(TEXT(AE52,"0.#"),1)=".",TRUE,FALSE)</formula>
    </cfRule>
  </conditionalFormatting>
  <conditionalFormatting sqref="AE53">
    <cfRule type="expression" dxfId="115" priority="53">
      <formula>IF(RIGHT(TEXT(AE53,"0.#"),1)=".",FALSE,TRUE)</formula>
    </cfRule>
    <cfRule type="expression" dxfId="114" priority="54">
      <formula>IF(RIGHT(TEXT(AE53,"0.#"),1)=".",TRUE,FALSE)</formula>
    </cfRule>
  </conditionalFormatting>
  <conditionalFormatting sqref="AE54">
    <cfRule type="expression" dxfId="113" priority="51">
      <formula>IF(RIGHT(TEXT(AE54,"0.#"),1)=".",FALSE,TRUE)</formula>
    </cfRule>
    <cfRule type="expression" dxfId="112" priority="52">
      <formula>IF(RIGHT(TEXT(AE54,"0.#"),1)=".",TRUE,FALSE)</formula>
    </cfRule>
  </conditionalFormatting>
  <conditionalFormatting sqref="AI54">
    <cfRule type="expression" dxfId="111" priority="49">
      <formula>IF(RIGHT(TEXT(AI54,"0.#"),1)=".",FALSE,TRUE)</formula>
    </cfRule>
    <cfRule type="expression" dxfId="110" priority="50">
      <formula>IF(RIGHT(TEXT(AI54,"0.#"),1)=".",TRUE,FALSE)</formula>
    </cfRule>
  </conditionalFormatting>
  <conditionalFormatting sqref="AI53">
    <cfRule type="expression" dxfId="109" priority="47">
      <formula>IF(RIGHT(TEXT(AI53,"0.#"),1)=".",FALSE,TRUE)</formula>
    </cfRule>
    <cfRule type="expression" dxfId="108" priority="48">
      <formula>IF(RIGHT(TEXT(AI53,"0.#"),1)=".",TRUE,FALSE)</formula>
    </cfRule>
  </conditionalFormatting>
  <conditionalFormatting sqref="AI52">
    <cfRule type="expression" dxfId="107" priority="45">
      <formula>IF(RIGHT(TEXT(AI52,"0.#"),1)=".",FALSE,TRUE)</formula>
    </cfRule>
    <cfRule type="expression" dxfId="106" priority="46">
      <formula>IF(RIGHT(TEXT(AI52,"0.#"),1)=".",TRUE,FALSE)</formula>
    </cfRule>
  </conditionalFormatting>
  <conditionalFormatting sqref="AM54">
    <cfRule type="expression" dxfId="105" priority="43">
      <formula>IF(RIGHT(TEXT(AM54,"0.#"),1)=".",FALSE,TRUE)</formula>
    </cfRule>
    <cfRule type="expression" dxfId="104" priority="44">
      <formula>IF(RIGHT(TEXT(AM54,"0.#"),1)=".",TRUE,FALSE)</formula>
    </cfRule>
  </conditionalFormatting>
  <conditionalFormatting sqref="AM53">
    <cfRule type="expression" dxfId="103" priority="41">
      <formula>IF(RIGHT(TEXT(AM53,"0.#"),1)=".",FALSE,TRUE)</formula>
    </cfRule>
    <cfRule type="expression" dxfId="102" priority="42">
      <formula>IF(RIGHT(TEXT(AM53,"0.#"),1)=".",TRUE,FALSE)</formula>
    </cfRule>
  </conditionalFormatting>
  <conditionalFormatting sqref="AM52">
    <cfRule type="expression" dxfId="101" priority="39">
      <formula>IF(RIGHT(TEXT(AM52,"0.#"),1)=".",FALSE,TRUE)</formula>
    </cfRule>
    <cfRule type="expression" dxfId="100" priority="40">
      <formula>IF(RIGHT(TEXT(AM52,"0.#"),1)=".",TRUE,FALSE)</formula>
    </cfRule>
  </conditionalFormatting>
  <conditionalFormatting sqref="AQ75">
    <cfRule type="expression" dxfId="99" priority="37">
      <formula>IF(RIGHT(TEXT(AQ75,"0.#"),1)=".",FALSE,TRUE)</formula>
    </cfRule>
    <cfRule type="expression" dxfId="98" priority="38">
      <formula>IF(RIGHT(TEXT(AQ75,"0.#"),1)=".",TRUE,FALSE)</formula>
    </cfRule>
  </conditionalFormatting>
  <conditionalFormatting sqref="AQ81">
    <cfRule type="expression" dxfId="97" priority="35">
      <formula>IF(RIGHT(TEXT(AQ81,"0.#"),1)=".",FALSE,TRUE)</formula>
    </cfRule>
    <cfRule type="expression" dxfId="96" priority="36">
      <formula>IF(RIGHT(TEXT(AQ81,"0.#"),1)=".",TRUE,FALSE)</formula>
    </cfRule>
  </conditionalFormatting>
  <conditionalFormatting sqref="AM87">
    <cfRule type="expression" dxfId="95" priority="33">
      <formula>IF(RIGHT(TEXT(AM87,"0.#"),1)=".",FALSE,TRUE)</formula>
    </cfRule>
    <cfRule type="expression" dxfId="94" priority="34">
      <formula>IF(RIGHT(TEXT(AM87,"0.#"),1)=".",TRUE,FALSE)</formula>
    </cfRule>
  </conditionalFormatting>
  <conditionalFormatting sqref="AR13:AX13">
    <cfRule type="expression" dxfId="93" priority="29">
      <formula>IF(RIGHT(TEXT(AR13,"0.#"),1)=".",FALSE,TRUE)</formula>
    </cfRule>
    <cfRule type="expression" dxfId="92" priority="30">
      <formula>IF(RIGHT(TEXT(AR13,"0.#"),1)=".",TRUE,FALSE)</formula>
    </cfRule>
  </conditionalFormatting>
  <conditionalFormatting sqref="AR15:AX15">
    <cfRule type="expression" dxfId="91" priority="27">
      <formula>IF(RIGHT(TEXT(AR15,"0.#"),1)=".",FALSE,TRUE)</formula>
    </cfRule>
    <cfRule type="expression" dxfId="90" priority="28">
      <formula>IF(RIGHT(TEXT(AR15,"0.#"),1)=".",TRUE,FALSE)</formula>
    </cfRule>
  </conditionalFormatting>
  <conditionalFormatting sqref="W23">
    <cfRule type="expression" dxfId="89" priority="25">
      <formula>IF(RIGHT(TEXT(W23,"0.#"),1)=".",FALSE,TRUE)</formula>
    </cfRule>
    <cfRule type="expression" dxfId="88" priority="26">
      <formula>IF(RIGHT(TEXT(W23,"0.#"),1)=".",TRUE,FALSE)</formula>
    </cfRule>
  </conditionalFormatting>
  <conditionalFormatting sqref="AQ38:AQ40">
    <cfRule type="expression" dxfId="87" priority="23">
      <formula>IF(RIGHT(TEXT(AQ38,"0.#"),1)=".",FALSE,TRUE)</formula>
    </cfRule>
    <cfRule type="expression" dxfId="86" priority="24">
      <formula>IF(RIGHT(TEXT(AQ38,"0.#"),1)=".",TRUE,FALSE)</formula>
    </cfRule>
  </conditionalFormatting>
  <conditionalFormatting sqref="AU38:AU40">
    <cfRule type="expression" dxfId="85" priority="21">
      <formula>IF(RIGHT(TEXT(AU38,"0.#"),1)=".",FALSE,TRUE)</formula>
    </cfRule>
    <cfRule type="expression" dxfId="84" priority="22">
      <formula>IF(RIGHT(TEXT(AU38,"0.#"),1)=".",TRUE,FALSE)</formula>
    </cfRule>
  </conditionalFormatting>
  <conditionalFormatting sqref="AQ45:AQ47">
    <cfRule type="expression" dxfId="83" priority="19">
      <formula>IF(RIGHT(TEXT(AQ45,"0.#"),1)=".",FALSE,TRUE)</formula>
    </cfRule>
    <cfRule type="expression" dxfId="82" priority="20">
      <formula>IF(RIGHT(TEXT(AQ45,"0.#"),1)=".",TRUE,FALSE)</formula>
    </cfRule>
  </conditionalFormatting>
  <conditionalFormatting sqref="AU45:AU47">
    <cfRule type="expression" dxfId="81" priority="17">
      <formula>IF(RIGHT(TEXT(AU45,"0.#"),1)=".",FALSE,TRUE)</formula>
    </cfRule>
    <cfRule type="expression" dxfId="80" priority="18">
      <formula>IF(RIGHT(TEXT(AU45,"0.#"),1)=".",TRUE,FALSE)</formula>
    </cfRule>
  </conditionalFormatting>
  <conditionalFormatting sqref="AQ52 AQ54">
    <cfRule type="expression" dxfId="79" priority="15">
      <formula>IF(RIGHT(TEXT(AQ52,"0.#"),1)=".",FALSE,TRUE)</formula>
    </cfRule>
    <cfRule type="expression" dxfId="78" priority="16">
      <formula>IF(RIGHT(TEXT(AQ52,"0.#"),1)=".",TRUE,FALSE)</formula>
    </cfRule>
  </conditionalFormatting>
  <conditionalFormatting sqref="AU52:AU54">
    <cfRule type="expression" dxfId="77" priority="13">
      <formula>IF(RIGHT(TEXT(AU52,"0.#"),1)=".",FALSE,TRUE)</formula>
    </cfRule>
    <cfRule type="expression" dxfId="76" priority="14">
      <formula>IF(RIGHT(TEXT(AU52,"0.#"),1)=".",TRUE,FALSE)</formula>
    </cfRule>
  </conditionalFormatting>
  <conditionalFormatting sqref="AQ53">
    <cfRule type="expression" dxfId="75" priority="11">
      <formula>IF(RIGHT(TEXT(AQ53,"0.#"),1)=".",FALSE,TRUE)</formula>
    </cfRule>
    <cfRule type="expression" dxfId="74" priority="12">
      <formula>IF(RIGHT(TEXT(AQ53,"0.#"),1)=".",TRUE,FALSE)</formula>
    </cfRule>
  </conditionalFormatting>
  <conditionalFormatting sqref="AU60">
    <cfRule type="expression" dxfId="73" priority="9">
      <formula>IF(RIGHT(TEXT(AU60,"0.#"),1)=".",FALSE,TRUE)</formula>
    </cfRule>
    <cfRule type="expression" dxfId="72" priority="10">
      <formula>IF(RIGHT(TEXT(AU60,"0.#"),1)=".",TRUE,FALSE)</formula>
    </cfRule>
  </conditionalFormatting>
  <conditionalFormatting sqref="AU63">
    <cfRule type="expression" dxfId="71" priority="7">
      <formula>IF(RIGHT(TEXT(AU63,"0.#"),1)=".",FALSE,TRUE)</formula>
    </cfRule>
    <cfRule type="expression" dxfId="70" priority="8">
      <formula>IF(RIGHT(TEXT(AU63,"0.#"),1)=".",TRUE,FALSE)</formula>
    </cfRule>
  </conditionalFormatting>
  <conditionalFormatting sqref="AU66">
    <cfRule type="expression" dxfId="69" priority="5">
      <formula>IF(RIGHT(TEXT(AU66,"0.#"),1)=".",FALSE,TRUE)</formula>
    </cfRule>
    <cfRule type="expression" dxfId="68" priority="6">
      <formula>IF(RIGHT(TEXT(AU66,"0.#"),1)=".",TRUE,FALSE)</formula>
    </cfRule>
  </conditionalFormatting>
  <conditionalFormatting sqref="AU86:AU87">
    <cfRule type="expression" dxfId="67" priority="3">
      <formula>IF(RIGHT(TEXT(AU86,"0.#"),1)=".",FALSE,TRUE)</formula>
    </cfRule>
    <cfRule type="expression" dxfId="66" priority="4">
      <formula>IF(RIGHT(TEXT(AU86,"0.#"),1)=".",TRUE,FALSE)</formula>
    </cfRule>
  </conditionalFormatting>
  <conditionalFormatting sqref="AQ86:AQ87">
    <cfRule type="expression" dxfId="65" priority="1">
      <formula>IF(RIGHT(TEXT(AQ86,"0.#"),1)=".",FALSE,TRUE)</formula>
    </cfRule>
    <cfRule type="expression" dxfId="64" priority="2">
      <formula>IF(RIGHT(TEXT(AQ86,"0.#"),1)=".",TRUE,FALSE)</formula>
    </cfRule>
  </conditionalFormatting>
  <dataValidations count="18">
    <dataValidation type="custom" imeMode="disabled" allowBlank="1" showInputMessage="1" showErrorMessage="1" sqref="AY23 AY85:AY87 J112:K116 P13:AX13 AR15:AX15 P14:AQ18 AR18:AX18 P19:AJ19 AQ30:AR30 AU30:AX30 AE31:AX33 AQ37:AR37 AU37:AX37 AE38:AX40 AQ44:AR44 AU44:AX44 AE45:AX47 AQ51:AR51 AU51:AX51 AE52:AX54 AL228:AO230 AE59:AX60 AE62:AX63 AE65:AX66 AE68:AX69 AE71:AX72 AE74:AX74 AE77:AX77 AE80:AX80 AQ85:AR85 AU85:AX85 AE86:AX87 AY90 Y172:AB173 AU172:AX173 Y177:AB179 AU177:AX179 Y183:AB183 AU183:AX183 Y187:AB188 AU187:AX188 Y195:AB195 AL195:AO195 Y199:AB199 AL199:AO199 Y203:AB203 AL203:AO203 Y207:AB207 AL207:AO207 Y211:AB211 AL211:AO211 Y215:AB215 AL215:AO215 Y219:AB219 AL219:AO219 Y223:AB223 AL223:AO223 Y228:AB230 P23:AC28">
      <formula1>OR(ISNUMBER(J13), J13="-")</formula1>
    </dataValidation>
    <dataValidation type="list" allowBlank="1" showInputMessage="1" showErrorMessage="1" sqref="G112:H116">
      <formula1>T事業番号</formula1>
    </dataValidation>
    <dataValidation type="list" allowBlank="1" showInputMessage="1" showErrorMessage="1" sqref="S5:X5">
      <formula1>T終了年度</formula1>
    </dataValidation>
    <dataValidation type="list" allowBlank="1" showInputMessage="1" showErrorMessage="1" sqref="AR57 AO190 AO224">
      <formula1>"　, ☑"</formula1>
    </dataValidation>
    <dataValidation type="list" allowBlank="1" showInputMessage="1" showErrorMessage="1" error="プルダウンリストから選択してください。" sqref="AD93:AF96 AD99:AD110 AE99:AF103 AE105:AF110">
      <formula1>"○,△,×,‐"</formula1>
    </dataValidation>
    <dataValidation type="list" allowBlank="1" showInputMessage="1" showErrorMessage="1" error="プルダウンリストから選択してください。" sqref="AD97:AF98">
      <formula1>"有,無"</formula1>
    </dataValidation>
    <dataValidation type="list" allowBlank="1" showInputMessage="1" showErrorMessage="1" sqref="A124:E124">
      <formula1>T所見を踏まえた改善点</formula1>
    </dataValidation>
    <dataValidation imeMode="disabled" allowBlank="1" showInputMessage="1" showErrorMessage="1" sqref="L112:L116"/>
    <dataValidation type="whole" imeMode="disabled" allowBlank="1" showInputMessage="1" showErrorMessage="1" sqref="M112:M116 AW2:AX2">
      <formula1>0</formula1>
      <formula2>99</formula2>
    </dataValidation>
    <dataValidation type="custom" imeMode="off" allowBlank="1" showInputMessage="1" showErrorMessage="1" sqref="J195:O195 J199:O199 J203:O203 J207:O207 J211:O211 J215:O215 J219:O219 J223:O223 J228:O230">
      <formula1>OR(ISNUMBER(J195), J195="-")</formula1>
    </dataValidation>
    <dataValidation type="custom" imeMode="disabled" allowBlank="1" showInputMessage="1" showErrorMessage="1" sqref="AH195:AK195 AH199:AK199 AH203:AK203 AH207:AK207 AH211:AK211 AH215:AK215 AH219:AK219 AH223:AK223 AH228:AK230">
      <formula1>OR(AND(MOD(IF(ISNUMBER(AH195), AH195, 0.5),1)=0, 0&lt;=AH195), AH195="-")</formula1>
    </dataValidation>
    <dataValidation type="list" allowBlank="1" showInputMessage="1" showErrorMessage="1" sqref="A122:E12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12:F116">
      <formula1>T省庁</formula1>
    </dataValidation>
    <dataValidation type="whole" imeMode="disabled" allowBlank="1" showInputMessage="1" showErrorMessage="1" sqref="AS2:AU2">
      <formula1>0</formula1>
      <formula2>9999</formula2>
    </dataValidation>
    <dataValidation type="whole" allowBlank="1" showInputMessage="1" showErrorMessage="1" sqref="L137:M137 L138:M138 X137:Y137 X138:Y138 AJ137:AK137 AJ138:AK138 AU137:AV137 AU138:AV138">
      <formula1>0</formula1>
      <formula2>9999</formula2>
    </dataValidation>
    <dataValidation type="whole" allowBlank="1" showInputMessage="1" showErrorMessage="1" sqref="O137:P137 O138:P138 AA137:AB137 AA138:AB138 AM137:AN137 AM138:AN138 AX137 AX138">
      <formula1>0</formula1>
      <formula2>99</formula2>
    </dataValidation>
  </dataValidations>
  <pageMargins left="0.62992125984251968" right="0.39370078740157483" top="0.59055118110236227" bottom="0.39370078740157483" header="0.51181102362204722" footer="0.51181102362204722"/>
  <pageSetup paperSize="9" scale="58" fitToHeight="0" orientation="portrait" r:id="rId1"/>
  <headerFooter differentFirst="1" alignWithMargins="0"/>
  <rowBreaks count="6" manualBreakCount="6">
    <brk id="42" max="61" man="1"/>
    <brk id="90" max="49" man="1"/>
    <brk id="122" max="61" man="1"/>
    <brk id="138" max="61" man="1"/>
    <brk id="190" max="49" man="1"/>
    <brk id="212" max="61" man="1"/>
  </rowBreaks>
  <ignoredErrors>
    <ignoredError sqref="P28 W28" unlocked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入力規則等!$W$2:$W$23</xm:f>
          </x14:formula1>
          <xm:sqref>AO138 E137:G138 Q137:S138 AC137:AE138 AO137:AP137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AC195:AG195 AC199:AG199 AC203:AG203 AC207:AG207 AC211:AG211 AC215:AG215 AC219:AG219 AC223:AG223</xm:sqref>
        </x14:dataValidation>
        <x14:dataValidation type="list" allowBlank="1" showInputMessage="1" showErrorMessage="1">
          <x14:formula1>
            <xm:f>入力規則等!$U$37:$U$39</xm:f>
          </x14:formula1>
          <xm:sqref>I137:J137 U137:V137 AG137:AH137 AR137:AS137</xm:sqref>
        </x14:dataValidation>
        <x14:dataValidation type="list" allowBlank="1" showInputMessage="1" showErrorMessage="1">
          <x14:formula1>
            <xm:f>入力規則等!$U$7:$U$9</xm:f>
          </x14:formula1>
          <xm:sqref>I138:J138 U138:V138 AG138:AH138 AR138:AS138</xm:sqref>
        </x14:dataValidation>
        <x14:dataValidation type="list" allowBlank="1" showInputMessage="1" showErrorMessage="1">
          <x14:formula1>
            <xm:f>入力規則等!$AP$2:$AP$10</xm:f>
          </x14:formula1>
          <xm:sqref>AC228:AG230</xm:sqref>
        </x14:dataValidation>
        <x14:dataValidation type="list" allowBlank="1" showInputMessage="1" showErrorMessage="1">
          <x14:formula1>
            <xm:f>入力規則等!$AK$2:$AK$49</xm:f>
          </x14:formula1>
          <xm:sqref>C228:D230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0" hidden="1" customWidth="1"/>
    <col min="4" max="4" width="4" style="10" hidden="1" customWidth="1"/>
    <col min="5" max="5" width="4" style="10" customWidth="1"/>
    <col min="6" max="6" width="32.5" customWidth="1"/>
    <col min="7" max="7" width="10.125" style="13" customWidth="1"/>
    <col min="8" max="8" width="17" style="10" hidden="1" customWidth="1"/>
    <col min="9" max="9" width="4" style="10" hidden="1" customWidth="1"/>
    <col min="10" max="10" width="4" style="10" customWidth="1"/>
    <col min="11" max="11" width="15.375" customWidth="1"/>
    <col min="12" max="12" width="8.75"/>
    <col min="13" max="13" width="12" style="10" hidden="1" customWidth="1"/>
    <col min="14" max="14" width="4" style="10" hidden="1" customWidth="1"/>
    <col min="15" max="15" width="3.625" customWidth="1"/>
    <col min="16" max="16" width="8.375" customWidth="1"/>
    <col min="17" max="17" width="8.75" style="13" customWidth="1"/>
    <col min="18" max="18" width="9.5" style="10" hidden="1" customWidth="1"/>
    <col min="19" max="19" width="4" style="10" hidden="1" customWidth="1"/>
    <col min="20" max="20" width="8.75"/>
    <col min="21" max="21" width="9" style="23"/>
    <col min="22" max="22" width="3.375" style="23" customWidth="1"/>
    <col min="23" max="23" width="12.5" style="23" bestFit="1" customWidth="1"/>
    <col min="24" max="24" width="3.625" style="23" customWidth="1"/>
    <col min="25" max="25" width="12.5" style="28" bestFit="1" customWidth="1"/>
    <col min="26" max="26" width="12.125" style="23" customWidth="1"/>
    <col min="27" max="27" width="11.375" style="28" bestFit="1" customWidth="1"/>
    <col min="28" max="28" width="12.25" style="28" customWidth="1"/>
    <col min="29" max="29" width="24.125" style="28" bestFit="1" customWidth="1"/>
    <col min="30" max="30" width="3.75" style="28" customWidth="1"/>
    <col min="31" max="31" width="33.75" style="28" bestFit="1" customWidth="1"/>
    <col min="32" max="32" width="3" style="23" customWidth="1"/>
    <col min="33" max="33" width="30.625" style="23" customWidth="1"/>
    <col min="34" max="34" width="9" style="23"/>
    <col min="35" max="35" width="14.625" style="23" customWidth="1"/>
    <col min="36" max="41" width="9" style="23"/>
    <col min="42" max="42" width="13" style="23" customWidth="1"/>
    <col min="43" max="16384" width="9" style="23"/>
  </cols>
  <sheetData>
    <row r="1" spans="1:42" x14ac:dyDescent="0.15">
      <c r="A1" s="20" t="s">
        <v>79</v>
      </c>
      <c r="B1" s="20" t="s">
        <v>80</v>
      </c>
      <c r="F1" s="21" t="s">
        <v>4</v>
      </c>
      <c r="G1" s="21" t="s">
        <v>69</v>
      </c>
      <c r="K1" s="22" t="s">
        <v>98</v>
      </c>
      <c r="L1" s="20" t="s">
        <v>80</v>
      </c>
      <c r="O1" s="10"/>
      <c r="P1" s="21" t="s">
        <v>5</v>
      </c>
      <c r="Q1" s="21" t="s">
        <v>69</v>
      </c>
      <c r="T1" s="10"/>
      <c r="U1" s="24" t="s">
        <v>163</v>
      </c>
      <c r="W1" s="24" t="s">
        <v>162</v>
      </c>
      <c r="Y1" s="24" t="s">
        <v>77</v>
      </c>
      <c r="Z1" s="24" t="s">
        <v>420</v>
      </c>
      <c r="AA1" s="24" t="s">
        <v>78</v>
      </c>
      <c r="AB1" s="24" t="s">
        <v>421</v>
      </c>
      <c r="AC1" s="24" t="s">
        <v>33</v>
      </c>
      <c r="AD1" s="23"/>
      <c r="AE1" s="24" t="s">
        <v>45</v>
      </c>
      <c r="AF1" s="25"/>
      <c r="AG1" s="45" t="s">
        <v>183</v>
      </c>
      <c r="AI1" s="45" t="s">
        <v>188</v>
      </c>
      <c r="AK1" s="45" t="s">
        <v>193</v>
      </c>
      <c r="AM1" s="63"/>
      <c r="AN1" s="63"/>
      <c r="AP1" s="23" t="s">
        <v>245</v>
      </c>
    </row>
    <row r="2" spans="1:42" ht="13.5" customHeight="1" x14ac:dyDescent="0.15">
      <c r="A2" s="11" t="s">
        <v>81</v>
      </c>
      <c r="B2" s="12"/>
      <c r="C2" s="10" t="str">
        <f>IF(B2="","",A2)</f>
        <v/>
      </c>
      <c r="D2" s="10" t="str">
        <f>IF(C2="","",IF(D1&lt;&gt;"",CONCATENATE(D1,"、",C2),C2))</f>
        <v/>
      </c>
      <c r="F2" s="9" t="s">
        <v>68</v>
      </c>
      <c r="G2" s="14" t="s">
        <v>587</v>
      </c>
      <c r="H2" s="10" t="str">
        <f>IF(G2="","",F2)</f>
        <v>一般会計</v>
      </c>
      <c r="I2" s="10" t="str">
        <f>IF(H2="","",IF(I1&lt;&gt;"",CONCATENATE(I1,"、",H2),H2))</f>
        <v>一般会計</v>
      </c>
      <c r="K2" s="11" t="s">
        <v>99</v>
      </c>
      <c r="L2" s="12"/>
      <c r="M2" s="10" t="str">
        <f>IF(L2="","",K2)</f>
        <v/>
      </c>
      <c r="N2" s="10" t="str">
        <f>IF(M2="","",IF(N1&lt;&gt;"",CONCATENATE(N1,"、",M2),M2))</f>
        <v/>
      </c>
      <c r="O2" s="10"/>
      <c r="P2" s="9" t="s">
        <v>70</v>
      </c>
      <c r="Q2" s="14"/>
      <c r="R2" s="10" t="str">
        <f>IF(Q2="","",P2)</f>
        <v/>
      </c>
      <c r="S2" s="10" t="str">
        <f>IF(R2="","",IF(S1&lt;&gt;"",CONCATENATE(S1,"、",R2),R2))</f>
        <v/>
      </c>
      <c r="T2" s="10"/>
      <c r="U2" s="81">
        <v>20</v>
      </c>
      <c r="W2" s="27" t="s">
        <v>168</v>
      </c>
      <c r="Y2" s="27" t="s">
        <v>64</v>
      </c>
      <c r="Z2" s="27" t="s">
        <v>64</v>
      </c>
      <c r="AA2" s="74" t="s">
        <v>287</v>
      </c>
      <c r="AB2" s="74" t="s">
        <v>515</v>
      </c>
      <c r="AC2" s="75" t="s">
        <v>131</v>
      </c>
      <c r="AD2" s="23"/>
      <c r="AE2" s="37" t="s">
        <v>164</v>
      </c>
      <c r="AF2" s="25"/>
      <c r="AG2" s="47" t="s">
        <v>254</v>
      </c>
      <c r="AI2" s="45" t="s">
        <v>284</v>
      </c>
      <c r="AK2" s="45" t="s">
        <v>194</v>
      </c>
      <c r="AM2" s="63"/>
      <c r="AN2" s="63"/>
      <c r="AP2" s="47" t="s">
        <v>254</v>
      </c>
    </row>
    <row r="3" spans="1:42" ht="13.5" customHeight="1" x14ac:dyDescent="0.15">
      <c r="A3" s="11" t="s">
        <v>82</v>
      </c>
      <c r="B3" s="12"/>
      <c r="C3" s="10" t="str">
        <f t="shared" ref="C3:C11" si="0">IF(B3="","",A3)</f>
        <v/>
      </c>
      <c r="D3" s="10" t="str">
        <f>IF(C3="",D2,IF(D2&lt;&gt;"",CONCATENATE(D2,"、",C3),C3))</f>
        <v/>
      </c>
      <c r="F3" s="15" t="s">
        <v>108</v>
      </c>
      <c r="G3" s="14"/>
      <c r="H3" s="10" t="str">
        <f t="shared" ref="H3:H37" si="1">IF(G3="","",F3)</f>
        <v/>
      </c>
      <c r="I3" s="10" t="str">
        <f>IF(H3="",I2,IF(I2&lt;&gt;"",CONCATENATE(I2,"、",H3),H3))</f>
        <v>一般会計</v>
      </c>
      <c r="K3" s="11" t="s">
        <v>100</v>
      </c>
      <c r="L3" s="12"/>
      <c r="M3" s="10" t="str">
        <f t="shared" ref="M3:M11" si="2">IF(L3="","",K3)</f>
        <v/>
      </c>
      <c r="N3" s="10" t="str">
        <f>IF(M3="",N2,IF(N2&lt;&gt;"",CONCATENATE(N2,"、",M3),M3))</f>
        <v/>
      </c>
      <c r="O3" s="10"/>
      <c r="P3" s="9" t="s">
        <v>71</v>
      </c>
      <c r="Q3" s="14" t="s">
        <v>587</v>
      </c>
      <c r="R3" s="10" t="str">
        <f t="shared" ref="R3:R8" si="3">IF(Q3="","",P3)</f>
        <v>委託・請負</v>
      </c>
      <c r="S3" s="10" t="str">
        <f t="shared" ref="S3:S8" si="4">IF(R3="",S2,IF(S2&lt;&gt;"",CONCATENATE(S2,"、",R3),R3))</f>
        <v>委託・請負</v>
      </c>
      <c r="T3" s="10"/>
      <c r="U3" s="27" t="s">
        <v>546</v>
      </c>
      <c r="W3" s="27" t="s">
        <v>143</v>
      </c>
      <c r="Y3" s="27" t="s">
        <v>65</v>
      </c>
      <c r="Z3" s="27" t="s">
        <v>422</v>
      </c>
      <c r="AA3" s="74" t="s">
        <v>387</v>
      </c>
      <c r="AB3" s="74" t="s">
        <v>516</v>
      </c>
      <c r="AC3" s="75" t="s">
        <v>132</v>
      </c>
      <c r="AD3" s="23"/>
      <c r="AE3" s="37" t="s">
        <v>165</v>
      </c>
      <c r="AF3" s="25"/>
      <c r="AG3" s="47" t="s">
        <v>255</v>
      </c>
      <c r="AI3" s="45" t="s">
        <v>187</v>
      </c>
      <c r="AK3" s="45" t="str">
        <f>CHAR(CODE(AK2)+1)</f>
        <v>B</v>
      </c>
      <c r="AM3" s="63"/>
      <c r="AN3" s="63"/>
      <c r="AP3" s="47" t="s">
        <v>255</v>
      </c>
    </row>
    <row r="4" spans="1:42" ht="13.5" customHeight="1" x14ac:dyDescent="0.15">
      <c r="A4" s="11" t="s">
        <v>83</v>
      </c>
      <c r="B4" s="12"/>
      <c r="C4" s="10" t="str">
        <f t="shared" si="0"/>
        <v/>
      </c>
      <c r="D4" s="10" t="str">
        <f>IF(C4="",D3,IF(D3&lt;&gt;"",CONCATENATE(D3,"、",C4),C4))</f>
        <v/>
      </c>
      <c r="F4" s="15" t="s">
        <v>109</v>
      </c>
      <c r="G4" s="14"/>
      <c r="H4" s="10" t="str">
        <f t="shared" si="1"/>
        <v/>
      </c>
      <c r="I4" s="10" t="str">
        <f t="shared" ref="I4:I37" si="5">IF(H4="",I3,IF(I3&lt;&gt;"",CONCATENATE(I3,"、",H4),H4))</f>
        <v>一般会計</v>
      </c>
      <c r="K4" s="11" t="s">
        <v>101</v>
      </c>
      <c r="L4" s="12"/>
      <c r="M4" s="10" t="str">
        <f t="shared" si="2"/>
        <v/>
      </c>
      <c r="N4" s="10" t="str">
        <f t="shared" ref="N4:N11" si="6">IF(M4="",N3,IF(N3&lt;&gt;"",CONCATENATE(N3,"、",M4),M4))</f>
        <v/>
      </c>
      <c r="O4" s="10"/>
      <c r="P4" s="9" t="s">
        <v>72</v>
      </c>
      <c r="Q4" s="14"/>
      <c r="R4" s="10" t="str">
        <f t="shared" si="3"/>
        <v/>
      </c>
      <c r="S4" s="10" t="str">
        <f t="shared" si="4"/>
        <v>委託・請負</v>
      </c>
      <c r="T4" s="10"/>
      <c r="U4" s="27" t="s">
        <v>547</v>
      </c>
      <c r="W4" s="27" t="s">
        <v>144</v>
      </c>
      <c r="Y4" s="27" t="s">
        <v>294</v>
      </c>
      <c r="Z4" s="27" t="s">
        <v>423</v>
      </c>
      <c r="AA4" s="74" t="s">
        <v>388</v>
      </c>
      <c r="AB4" s="74" t="s">
        <v>517</v>
      </c>
      <c r="AC4" s="74" t="s">
        <v>133</v>
      </c>
      <c r="AD4" s="23"/>
      <c r="AE4" s="37" t="s">
        <v>166</v>
      </c>
      <c r="AF4" s="25"/>
      <c r="AG4" s="47" t="s">
        <v>256</v>
      </c>
      <c r="AI4" s="45" t="s">
        <v>189</v>
      </c>
      <c r="AK4" s="45" t="str">
        <f t="shared" ref="AK4:AK49" si="7">CHAR(CODE(AK3)+1)</f>
        <v>C</v>
      </c>
      <c r="AM4" s="63"/>
      <c r="AN4" s="63"/>
      <c r="AP4" s="47" t="s">
        <v>256</v>
      </c>
    </row>
    <row r="5" spans="1:42" ht="13.5" customHeight="1" x14ac:dyDescent="0.15">
      <c r="A5" s="11" t="s">
        <v>84</v>
      </c>
      <c r="B5" s="12"/>
      <c r="C5" s="10" t="str">
        <f t="shared" si="0"/>
        <v/>
      </c>
      <c r="D5" s="10" t="str">
        <f>IF(C5="",D4,IF(D4&lt;&gt;"",CONCATENATE(D4,"、",C5),C5))</f>
        <v/>
      </c>
      <c r="F5" s="15" t="s">
        <v>110</v>
      </c>
      <c r="G5" s="14"/>
      <c r="H5" s="10" t="str">
        <f t="shared" si="1"/>
        <v/>
      </c>
      <c r="I5" s="10" t="str">
        <f t="shared" si="5"/>
        <v>一般会計</v>
      </c>
      <c r="K5" s="11" t="s">
        <v>102</v>
      </c>
      <c r="L5" s="12"/>
      <c r="M5" s="10" t="str">
        <f t="shared" si="2"/>
        <v/>
      </c>
      <c r="N5" s="10" t="str">
        <f t="shared" si="6"/>
        <v/>
      </c>
      <c r="O5" s="10"/>
      <c r="P5" s="9" t="s">
        <v>73</v>
      </c>
      <c r="Q5" s="14"/>
      <c r="R5" s="10" t="str">
        <f t="shared" si="3"/>
        <v/>
      </c>
      <c r="S5" s="10" t="str">
        <f t="shared" si="4"/>
        <v>委託・請負</v>
      </c>
      <c r="T5" s="10"/>
      <c r="W5" s="27" t="s">
        <v>571</v>
      </c>
      <c r="Y5" s="27" t="s">
        <v>295</v>
      </c>
      <c r="Z5" s="27" t="s">
        <v>424</v>
      </c>
      <c r="AA5" s="74" t="s">
        <v>389</v>
      </c>
      <c r="AB5" s="74" t="s">
        <v>518</v>
      </c>
      <c r="AC5" s="74" t="s">
        <v>167</v>
      </c>
      <c r="AD5" s="26"/>
      <c r="AE5" s="37" t="s">
        <v>266</v>
      </c>
      <c r="AF5" s="25"/>
      <c r="AG5" s="47" t="s">
        <v>257</v>
      </c>
      <c r="AI5" s="45" t="s">
        <v>291</v>
      </c>
      <c r="AK5" s="45" t="str">
        <f t="shared" si="7"/>
        <v>D</v>
      </c>
      <c r="AP5" s="47" t="s">
        <v>257</v>
      </c>
    </row>
    <row r="6" spans="1:42" ht="13.5" customHeight="1" x14ac:dyDescent="0.15">
      <c r="A6" s="11" t="s">
        <v>85</v>
      </c>
      <c r="B6" s="12"/>
      <c r="C6" s="10" t="str">
        <f t="shared" si="0"/>
        <v/>
      </c>
      <c r="D6" s="10" t="str">
        <f t="shared" ref="D6:D21" si="8">IF(C6="",D5,IF(D5&lt;&gt;"",CONCATENATE(D5,"、",C6),C6))</f>
        <v/>
      </c>
      <c r="F6" s="15" t="s">
        <v>111</v>
      </c>
      <c r="G6" s="14"/>
      <c r="H6" s="10" t="str">
        <f t="shared" si="1"/>
        <v/>
      </c>
      <c r="I6" s="10" t="str">
        <f t="shared" si="5"/>
        <v>一般会計</v>
      </c>
      <c r="K6" s="11" t="s">
        <v>103</v>
      </c>
      <c r="L6" s="12"/>
      <c r="M6" s="10" t="str">
        <f t="shared" si="2"/>
        <v/>
      </c>
      <c r="N6" s="10" t="str">
        <f t="shared" si="6"/>
        <v/>
      </c>
      <c r="O6" s="10"/>
      <c r="P6" s="9" t="s">
        <v>74</v>
      </c>
      <c r="Q6" s="14"/>
      <c r="R6" s="10" t="str">
        <f t="shared" si="3"/>
        <v/>
      </c>
      <c r="S6" s="10" t="str">
        <f t="shared" si="4"/>
        <v>委託・請負</v>
      </c>
      <c r="T6" s="10"/>
      <c r="U6" s="27" t="s">
        <v>268</v>
      </c>
      <c r="W6" s="27" t="s">
        <v>145</v>
      </c>
      <c r="Y6" s="27" t="s">
        <v>296</v>
      </c>
      <c r="Z6" s="27" t="s">
        <v>425</v>
      </c>
      <c r="AA6" s="74" t="s">
        <v>390</v>
      </c>
      <c r="AB6" s="74" t="s">
        <v>519</v>
      </c>
      <c r="AC6" s="74" t="s">
        <v>134</v>
      </c>
      <c r="AD6" s="26"/>
      <c r="AE6" s="37" t="s">
        <v>264</v>
      </c>
      <c r="AF6" s="25"/>
      <c r="AG6" s="47" t="s">
        <v>258</v>
      </c>
      <c r="AI6" s="45" t="s">
        <v>292</v>
      </c>
      <c r="AK6" s="45" t="str">
        <f>CHAR(CODE(AK5)+1)</f>
        <v>E</v>
      </c>
      <c r="AP6" s="47" t="s">
        <v>258</v>
      </c>
    </row>
    <row r="7" spans="1:42" ht="13.5" customHeight="1" x14ac:dyDescent="0.15">
      <c r="A7" s="11" t="s">
        <v>86</v>
      </c>
      <c r="B7" s="12"/>
      <c r="C7" s="10" t="str">
        <f t="shared" si="0"/>
        <v/>
      </c>
      <c r="D7" s="10" t="str">
        <f t="shared" si="8"/>
        <v/>
      </c>
      <c r="F7" s="15" t="s">
        <v>204</v>
      </c>
      <c r="G7" s="14"/>
      <c r="H7" s="10" t="str">
        <f t="shared" si="1"/>
        <v/>
      </c>
      <c r="I7" s="10" t="str">
        <f t="shared" si="5"/>
        <v>一般会計</v>
      </c>
      <c r="K7" s="11" t="s">
        <v>104</v>
      </c>
      <c r="L7" s="12"/>
      <c r="M7" s="10" t="str">
        <f t="shared" si="2"/>
        <v/>
      </c>
      <c r="N7" s="10" t="str">
        <f t="shared" si="6"/>
        <v/>
      </c>
      <c r="O7" s="10"/>
      <c r="P7" s="9" t="s">
        <v>75</v>
      </c>
      <c r="Q7" s="14"/>
      <c r="R7" s="10" t="str">
        <f t="shared" si="3"/>
        <v/>
      </c>
      <c r="S7" s="10" t="str">
        <f t="shared" si="4"/>
        <v>委託・請負</v>
      </c>
      <c r="T7" s="10"/>
      <c r="U7" s="27"/>
      <c r="W7" s="27" t="s">
        <v>146</v>
      </c>
      <c r="Y7" s="27" t="s">
        <v>297</v>
      </c>
      <c r="Z7" s="27" t="s">
        <v>426</v>
      </c>
      <c r="AA7" s="74" t="s">
        <v>391</v>
      </c>
      <c r="AB7" s="74" t="s">
        <v>520</v>
      </c>
      <c r="AC7" s="26"/>
      <c r="AD7" s="26"/>
      <c r="AE7" s="27" t="s">
        <v>134</v>
      </c>
      <c r="AF7" s="25"/>
      <c r="AG7" s="47" t="s">
        <v>259</v>
      </c>
      <c r="AH7" s="66"/>
      <c r="AI7" s="47" t="s">
        <v>280</v>
      </c>
      <c r="AK7" s="45" t="str">
        <f>CHAR(CODE(AK6)+1)</f>
        <v>F</v>
      </c>
      <c r="AP7" s="47" t="s">
        <v>259</v>
      </c>
    </row>
    <row r="8" spans="1:42" ht="13.5" customHeight="1" x14ac:dyDescent="0.15">
      <c r="A8" s="11" t="s">
        <v>87</v>
      </c>
      <c r="B8" s="12"/>
      <c r="C8" s="10" t="str">
        <f t="shared" si="0"/>
        <v/>
      </c>
      <c r="D8" s="10" t="str">
        <f t="shared" si="8"/>
        <v/>
      </c>
      <c r="F8" s="15" t="s">
        <v>112</v>
      </c>
      <c r="G8" s="14"/>
      <c r="H8" s="10" t="str">
        <f t="shared" si="1"/>
        <v/>
      </c>
      <c r="I8" s="10" t="str">
        <f t="shared" si="5"/>
        <v>一般会計</v>
      </c>
      <c r="K8" s="11" t="s">
        <v>105</v>
      </c>
      <c r="L8" s="12"/>
      <c r="M8" s="10" t="str">
        <f t="shared" si="2"/>
        <v/>
      </c>
      <c r="N8" s="10" t="str">
        <f t="shared" si="6"/>
        <v/>
      </c>
      <c r="O8" s="10"/>
      <c r="P8" s="9" t="s">
        <v>76</v>
      </c>
      <c r="Q8" s="14"/>
      <c r="R8" s="10" t="str">
        <f t="shared" si="3"/>
        <v/>
      </c>
      <c r="S8" s="10" t="str">
        <f t="shared" si="4"/>
        <v>委託・請負</v>
      </c>
      <c r="T8" s="10"/>
      <c r="U8" s="27" t="s">
        <v>289</v>
      </c>
      <c r="W8" s="27" t="s">
        <v>147</v>
      </c>
      <c r="Y8" s="27" t="s">
        <v>298</v>
      </c>
      <c r="Z8" s="27" t="s">
        <v>427</v>
      </c>
      <c r="AA8" s="74" t="s">
        <v>392</v>
      </c>
      <c r="AB8" s="74" t="s">
        <v>521</v>
      </c>
      <c r="AC8" s="26"/>
      <c r="AD8" s="26"/>
      <c r="AE8" s="26"/>
      <c r="AF8" s="25"/>
      <c r="AG8" s="47" t="s">
        <v>260</v>
      </c>
      <c r="AI8" s="45" t="s">
        <v>281</v>
      </c>
      <c r="AK8" s="45" t="str">
        <f t="shared" si="7"/>
        <v>G</v>
      </c>
      <c r="AP8" s="47" t="s">
        <v>260</v>
      </c>
    </row>
    <row r="9" spans="1:42" ht="13.5" customHeight="1" x14ac:dyDescent="0.15">
      <c r="A9" s="11" t="s">
        <v>88</v>
      </c>
      <c r="B9" s="12"/>
      <c r="C9" s="10" t="str">
        <f t="shared" si="0"/>
        <v/>
      </c>
      <c r="D9" s="10" t="str">
        <f t="shared" si="8"/>
        <v/>
      </c>
      <c r="F9" s="15" t="s">
        <v>205</v>
      </c>
      <c r="G9" s="14"/>
      <c r="H9" s="10" t="str">
        <f t="shared" si="1"/>
        <v/>
      </c>
      <c r="I9" s="10" t="str">
        <f t="shared" si="5"/>
        <v>一般会計</v>
      </c>
      <c r="K9" s="11" t="s">
        <v>106</v>
      </c>
      <c r="L9" s="12"/>
      <c r="M9" s="10" t="str">
        <f t="shared" si="2"/>
        <v/>
      </c>
      <c r="N9" s="10" t="str">
        <f t="shared" si="6"/>
        <v/>
      </c>
      <c r="O9" s="10"/>
      <c r="P9" s="10"/>
      <c r="Q9" s="16"/>
      <c r="T9" s="10"/>
      <c r="U9" s="27" t="s">
        <v>290</v>
      </c>
      <c r="W9" s="27" t="s">
        <v>148</v>
      </c>
      <c r="Y9" s="27" t="s">
        <v>299</v>
      </c>
      <c r="Z9" s="27" t="s">
        <v>428</v>
      </c>
      <c r="AA9" s="74" t="s">
        <v>393</v>
      </c>
      <c r="AB9" s="74" t="s">
        <v>522</v>
      </c>
      <c r="AC9" s="26"/>
      <c r="AD9" s="26"/>
      <c r="AE9" s="26"/>
      <c r="AF9" s="25"/>
      <c r="AG9" s="47" t="s">
        <v>261</v>
      </c>
      <c r="AI9" s="62"/>
      <c r="AK9" s="45" t="str">
        <f t="shared" si="7"/>
        <v>H</v>
      </c>
      <c r="AP9" s="47" t="s">
        <v>261</v>
      </c>
    </row>
    <row r="10" spans="1:42" ht="13.5" customHeight="1" x14ac:dyDescent="0.15">
      <c r="A10" s="11" t="s">
        <v>226</v>
      </c>
      <c r="B10" s="12"/>
      <c r="C10" s="10" t="str">
        <f t="shared" si="0"/>
        <v/>
      </c>
      <c r="D10" s="10" t="str">
        <f t="shared" si="8"/>
        <v/>
      </c>
      <c r="F10" s="15" t="s">
        <v>113</v>
      </c>
      <c r="G10" s="14"/>
      <c r="H10" s="10" t="str">
        <f t="shared" si="1"/>
        <v/>
      </c>
      <c r="I10" s="10" t="str">
        <f t="shared" si="5"/>
        <v>一般会計</v>
      </c>
      <c r="K10" s="11" t="s">
        <v>229</v>
      </c>
      <c r="L10" s="12"/>
      <c r="M10" s="10" t="str">
        <f t="shared" si="2"/>
        <v/>
      </c>
      <c r="N10" s="10" t="str">
        <f t="shared" si="6"/>
        <v/>
      </c>
      <c r="O10" s="10"/>
      <c r="P10" s="10" t="str">
        <f>S8</f>
        <v>委託・請負</v>
      </c>
      <c r="Q10" s="16"/>
      <c r="T10" s="10"/>
      <c r="W10" s="27" t="s">
        <v>149</v>
      </c>
      <c r="Y10" s="27" t="s">
        <v>300</v>
      </c>
      <c r="Z10" s="27" t="s">
        <v>429</v>
      </c>
      <c r="AA10" s="74" t="s">
        <v>394</v>
      </c>
      <c r="AB10" s="74" t="s">
        <v>523</v>
      </c>
      <c r="AC10" s="26"/>
      <c r="AD10" s="26"/>
      <c r="AE10" s="26"/>
      <c r="AF10" s="25"/>
      <c r="AG10" s="47" t="s">
        <v>248</v>
      </c>
      <c r="AK10" s="45" t="str">
        <f t="shared" si="7"/>
        <v>I</v>
      </c>
      <c r="AP10" s="45" t="s">
        <v>246</v>
      </c>
    </row>
    <row r="11" spans="1:42" ht="13.5" customHeight="1" x14ac:dyDescent="0.15">
      <c r="A11" s="11" t="s">
        <v>89</v>
      </c>
      <c r="B11" s="12"/>
      <c r="C11" s="10" t="str">
        <f t="shared" si="0"/>
        <v/>
      </c>
      <c r="D11" s="10" t="str">
        <f t="shared" si="8"/>
        <v/>
      </c>
      <c r="F11" s="15" t="s">
        <v>114</v>
      </c>
      <c r="G11" s="14"/>
      <c r="H11" s="10" t="str">
        <f t="shared" si="1"/>
        <v/>
      </c>
      <c r="I11" s="10" t="str">
        <f t="shared" si="5"/>
        <v>一般会計</v>
      </c>
      <c r="K11" s="11" t="s">
        <v>107</v>
      </c>
      <c r="L11" s="12" t="s">
        <v>587</v>
      </c>
      <c r="M11" s="10" t="str">
        <f t="shared" si="2"/>
        <v>その他の事項経費</v>
      </c>
      <c r="N11" s="10" t="str">
        <f t="shared" si="6"/>
        <v>その他の事項経費</v>
      </c>
      <c r="O11" s="10"/>
      <c r="P11" s="10"/>
      <c r="Q11" s="16"/>
      <c r="T11" s="10"/>
      <c r="W11" s="27" t="s">
        <v>150</v>
      </c>
      <c r="Y11" s="27" t="s">
        <v>301</v>
      </c>
      <c r="Z11" s="27" t="s">
        <v>430</v>
      </c>
      <c r="AA11" s="74" t="s">
        <v>395</v>
      </c>
      <c r="AB11" s="74" t="s">
        <v>524</v>
      </c>
      <c r="AC11" s="26"/>
      <c r="AD11" s="26"/>
      <c r="AE11" s="26"/>
      <c r="AF11" s="25"/>
      <c r="AG11" s="45" t="s">
        <v>251</v>
      </c>
      <c r="AK11" s="45" t="str">
        <f t="shared" si="7"/>
        <v>J</v>
      </c>
    </row>
    <row r="12" spans="1:42" ht="13.5" customHeight="1" x14ac:dyDescent="0.15">
      <c r="A12" s="11" t="s">
        <v>90</v>
      </c>
      <c r="B12" s="12"/>
      <c r="C12" s="10" t="str">
        <f t="shared" ref="C12:C24" si="9">IF(B12="","",A12)</f>
        <v/>
      </c>
      <c r="D12" s="10" t="str">
        <f t="shared" si="8"/>
        <v/>
      </c>
      <c r="F12" s="15" t="s">
        <v>115</v>
      </c>
      <c r="G12" s="14"/>
      <c r="H12" s="10" t="str">
        <f t="shared" si="1"/>
        <v/>
      </c>
      <c r="I12" s="10" t="str">
        <f t="shared" si="5"/>
        <v>一般会計</v>
      </c>
      <c r="K12" s="10"/>
      <c r="L12" s="10"/>
      <c r="O12" s="10"/>
      <c r="P12" s="10"/>
      <c r="Q12" s="16"/>
      <c r="T12" s="10"/>
      <c r="U12" s="24" t="s">
        <v>548</v>
      </c>
      <c r="W12" s="27" t="s">
        <v>151</v>
      </c>
      <c r="Y12" s="27" t="s">
        <v>302</v>
      </c>
      <c r="Z12" s="27" t="s">
        <v>431</v>
      </c>
      <c r="AA12" s="74" t="s">
        <v>396</v>
      </c>
      <c r="AB12" s="74" t="s">
        <v>525</v>
      </c>
      <c r="AC12" s="26"/>
      <c r="AD12" s="26"/>
      <c r="AE12" s="26"/>
      <c r="AF12" s="25"/>
      <c r="AG12" s="45" t="s">
        <v>249</v>
      </c>
      <c r="AK12" s="45" t="str">
        <f t="shared" si="7"/>
        <v>K</v>
      </c>
    </row>
    <row r="13" spans="1:42" ht="13.5" customHeight="1" x14ac:dyDescent="0.15">
      <c r="A13" s="11" t="s">
        <v>91</v>
      </c>
      <c r="B13" s="12"/>
      <c r="C13" s="10" t="str">
        <f t="shared" si="9"/>
        <v/>
      </c>
      <c r="D13" s="10" t="str">
        <f t="shared" si="8"/>
        <v/>
      </c>
      <c r="F13" s="15" t="s">
        <v>116</v>
      </c>
      <c r="G13" s="14"/>
      <c r="H13" s="10" t="str">
        <f t="shared" si="1"/>
        <v/>
      </c>
      <c r="I13" s="10" t="str">
        <f t="shared" si="5"/>
        <v>一般会計</v>
      </c>
      <c r="K13" s="10" t="str">
        <f>N11</f>
        <v>その他の事項経費</v>
      </c>
      <c r="L13" s="10"/>
      <c r="O13" s="10"/>
      <c r="P13" s="10"/>
      <c r="Q13" s="16"/>
      <c r="T13" s="10"/>
      <c r="U13" s="27" t="s">
        <v>168</v>
      </c>
      <c r="W13" s="27" t="s">
        <v>152</v>
      </c>
      <c r="Y13" s="27" t="s">
        <v>303</v>
      </c>
      <c r="Z13" s="27" t="s">
        <v>432</v>
      </c>
      <c r="AA13" s="74" t="s">
        <v>397</v>
      </c>
      <c r="AB13" s="74" t="s">
        <v>526</v>
      </c>
      <c r="AC13" s="26"/>
      <c r="AD13" s="26"/>
      <c r="AE13" s="26"/>
      <c r="AF13" s="25"/>
      <c r="AG13" s="45" t="s">
        <v>250</v>
      </c>
      <c r="AK13" s="45" t="str">
        <f t="shared" si="7"/>
        <v>L</v>
      </c>
    </row>
    <row r="14" spans="1:42" ht="13.5" customHeight="1" x14ac:dyDescent="0.15">
      <c r="A14" s="11" t="s">
        <v>92</v>
      </c>
      <c r="B14" s="12"/>
      <c r="C14" s="10" t="str">
        <f t="shared" si="9"/>
        <v/>
      </c>
      <c r="D14" s="10" t="str">
        <f t="shared" si="8"/>
        <v/>
      </c>
      <c r="F14" s="15" t="s">
        <v>117</v>
      </c>
      <c r="G14" s="14"/>
      <c r="H14" s="10" t="str">
        <f t="shared" si="1"/>
        <v/>
      </c>
      <c r="I14" s="10" t="str">
        <f t="shared" si="5"/>
        <v>一般会計</v>
      </c>
      <c r="K14" s="10"/>
      <c r="L14" s="10"/>
      <c r="O14" s="10"/>
      <c r="P14" s="10"/>
      <c r="Q14" s="16"/>
      <c r="T14" s="10"/>
      <c r="U14" s="27" t="s">
        <v>549</v>
      </c>
      <c r="W14" s="27" t="s">
        <v>153</v>
      </c>
      <c r="Y14" s="27" t="s">
        <v>304</v>
      </c>
      <c r="Z14" s="27" t="s">
        <v>433</v>
      </c>
      <c r="AA14" s="74" t="s">
        <v>398</v>
      </c>
      <c r="AB14" s="74" t="s">
        <v>527</v>
      </c>
      <c r="AC14" s="26"/>
      <c r="AD14" s="26"/>
      <c r="AE14" s="26"/>
      <c r="AF14" s="25"/>
      <c r="AG14" s="62"/>
      <c r="AK14" s="45" t="str">
        <f t="shared" si="7"/>
        <v>M</v>
      </c>
    </row>
    <row r="15" spans="1:42" ht="13.5" customHeight="1" x14ac:dyDescent="0.15">
      <c r="A15" s="11" t="s">
        <v>93</v>
      </c>
      <c r="B15" s="12"/>
      <c r="C15" s="10" t="str">
        <f t="shared" si="9"/>
        <v/>
      </c>
      <c r="D15" s="10" t="str">
        <f t="shared" si="8"/>
        <v/>
      </c>
      <c r="F15" s="15" t="s">
        <v>118</v>
      </c>
      <c r="G15" s="14"/>
      <c r="H15" s="10" t="str">
        <f t="shared" si="1"/>
        <v/>
      </c>
      <c r="I15" s="10" t="str">
        <f t="shared" si="5"/>
        <v>一般会計</v>
      </c>
      <c r="K15" s="10"/>
      <c r="L15" s="10"/>
      <c r="O15" s="10"/>
      <c r="P15" s="10"/>
      <c r="Q15" s="16"/>
      <c r="T15" s="10"/>
      <c r="U15" s="27" t="s">
        <v>550</v>
      </c>
      <c r="W15" s="27" t="s">
        <v>154</v>
      </c>
      <c r="Y15" s="27" t="s">
        <v>305</v>
      </c>
      <c r="Z15" s="27" t="s">
        <v>434</v>
      </c>
      <c r="AA15" s="74" t="s">
        <v>399</v>
      </c>
      <c r="AB15" s="74" t="s">
        <v>528</v>
      </c>
      <c r="AC15" s="26"/>
      <c r="AD15" s="26"/>
      <c r="AE15" s="26"/>
      <c r="AF15" s="25"/>
      <c r="AG15" s="63"/>
      <c r="AK15" s="45" t="str">
        <f t="shared" si="7"/>
        <v>N</v>
      </c>
    </row>
    <row r="16" spans="1:42" ht="13.5" customHeight="1" x14ac:dyDescent="0.15">
      <c r="A16" s="11" t="s">
        <v>94</v>
      </c>
      <c r="B16" s="12"/>
      <c r="C16" s="10" t="str">
        <f t="shared" si="9"/>
        <v/>
      </c>
      <c r="D16" s="10" t="str">
        <f t="shared" si="8"/>
        <v/>
      </c>
      <c r="F16" s="15" t="s">
        <v>119</v>
      </c>
      <c r="G16" s="14"/>
      <c r="H16" s="10" t="str">
        <f t="shared" si="1"/>
        <v/>
      </c>
      <c r="I16" s="10" t="str">
        <f t="shared" si="5"/>
        <v>一般会計</v>
      </c>
      <c r="K16" s="10"/>
      <c r="L16" s="10"/>
      <c r="O16" s="10"/>
      <c r="P16" s="10"/>
      <c r="Q16" s="16"/>
      <c r="T16" s="10"/>
      <c r="U16" s="27" t="s">
        <v>551</v>
      </c>
      <c r="W16" s="27" t="s">
        <v>155</v>
      </c>
      <c r="Y16" s="27" t="s">
        <v>306</v>
      </c>
      <c r="Z16" s="27" t="s">
        <v>435</v>
      </c>
      <c r="AA16" s="74" t="s">
        <v>400</v>
      </c>
      <c r="AB16" s="74" t="s">
        <v>529</v>
      </c>
      <c r="AC16" s="26"/>
      <c r="AD16" s="26"/>
      <c r="AE16" s="26"/>
      <c r="AF16" s="25"/>
      <c r="AG16" s="63"/>
      <c r="AK16" s="45" t="str">
        <f t="shared" si="7"/>
        <v>O</v>
      </c>
    </row>
    <row r="17" spans="1:37" ht="13.5" customHeight="1" x14ac:dyDescent="0.15">
      <c r="A17" s="11" t="s">
        <v>95</v>
      </c>
      <c r="B17" s="12"/>
      <c r="C17" s="10" t="str">
        <f t="shared" si="9"/>
        <v/>
      </c>
      <c r="D17" s="10" t="str">
        <f t="shared" si="8"/>
        <v/>
      </c>
      <c r="F17" s="15" t="s">
        <v>120</v>
      </c>
      <c r="G17" s="14"/>
      <c r="H17" s="10" t="str">
        <f t="shared" si="1"/>
        <v/>
      </c>
      <c r="I17" s="10" t="str">
        <f t="shared" si="5"/>
        <v>一般会計</v>
      </c>
      <c r="K17" s="10"/>
      <c r="L17" s="10"/>
      <c r="O17" s="10"/>
      <c r="P17" s="10"/>
      <c r="Q17" s="16"/>
      <c r="T17" s="10"/>
      <c r="U17" s="27" t="s">
        <v>552</v>
      </c>
      <c r="W17" s="27" t="s">
        <v>156</v>
      </c>
      <c r="Y17" s="27" t="s">
        <v>307</v>
      </c>
      <c r="Z17" s="27" t="s">
        <v>436</v>
      </c>
      <c r="AA17" s="74" t="s">
        <v>401</v>
      </c>
      <c r="AB17" s="74" t="s">
        <v>530</v>
      </c>
      <c r="AC17" s="26"/>
      <c r="AD17" s="26"/>
      <c r="AE17" s="26"/>
      <c r="AF17" s="25"/>
      <c r="AG17" s="63"/>
      <c r="AK17" s="45" t="str">
        <f t="shared" si="7"/>
        <v>P</v>
      </c>
    </row>
    <row r="18" spans="1:37" ht="13.5" customHeight="1" x14ac:dyDescent="0.15">
      <c r="A18" s="11" t="s">
        <v>96</v>
      </c>
      <c r="B18" s="12"/>
      <c r="C18" s="10" t="str">
        <f t="shared" si="9"/>
        <v/>
      </c>
      <c r="D18" s="10" t="str">
        <f t="shared" si="8"/>
        <v/>
      </c>
      <c r="F18" s="15" t="s">
        <v>121</v>
      </c>
      <c r="G18" s="14"/>
      <c r="H18" s="10" t="str">
        <f t="shared" si="1"/>
        <v/>
      </c>
      <c r="I18" s="10" t="str">
        <f t="shared" si="5"/>
        <v>一般会計</v>
      </c>
      <c r="K18" s="10"/>
      <c r="L18" s="10"/>
      <c r="O18" s="10"/>
      <c r="P18" s="10"/>
      <c r="Q18" s="16"/>
      <c r="T18" s="10"/>
      <c r="U18" s="27" t="s">
        <v>553</v>
      </c>
      <c r="W18" s="27" t="s">
        <v>157</v>
      </c>
      <c r="Y18" s="27" t="s">
        <v>308</v>
      </c>
      <c r="Z18" s="27" t="s">
        <v>437</v>
      </c>
      <c r="AA18" s="74" t="s">
        <v>402</v>
      </c>
      <c r="AB18" s="74" t="s">
        <v>531</v>
      </c>
      <c r="AC18" s="26"/>
      <c r="AD18" s="26"/>
      <c r="AE18" s="26"/>
      <c r="AF18" s="25"/>
      <c r="AK18" s="45" t="str">
        <f t="shared" si="7"/>
        <v>Q</v>
      </c>
    </row>
    <row r="19" spans="1:37" ht="13.5" customHeight="1" x14ac:dyDescent="0.15">
      <c r="A19" s="11" t="s">
        <v>97</v>
      </c>
      <c r="B19" s="12"/>
      <c r="C19" s="10" t="str">
        <f t="shared" si="9"/>
        <v/>
      </c>
      <c r="D19" s="10" t="str">
        <f t="shared" si="8"/>
        <v/>
      </c>
      <c r="F19" s="15" t="s">
        <v>122</v>
      </c>
      <c r="G19" s="14"/>
      <c r="H19" s="10" t="str">
        <f t="shared" si="1"/>
        <v/>
      </c>
      <c r="I19" s="10" t="str">
        <f t="shared" si="5"/>
        <v>一般会計</v>
      </c>
      <c r="K19" s="10"/>
      <c r="L19" s="10"/>
      <c r="O19" s="10"/>
      <c r="P19" s="10"/>
      <c r="Q19" s="16"/>
      <c r="T19" s="10"/>
      <c r="U19" s="27" t="s">
        <v>554</v>
      </c>
      <c r="W19" s="27" t="s">
        <v>158</v>
      </c>
      <c r="Y19" s="27" t="s">
        <v>309</v>
      </c>
      <c r="Z19" s="27" t="s">
        <v>438</v>
      </c>
      <c r="AA19" s="74" t="s">
        <v>403</v>
      </c>
      <c r="AB19" s="74" t="s">
        <v>532</v>
      </c>
      <c r="AC19" s="26"/>
      <c r="AD19" s="26"/>
      <c r="AE19" s="26"/>
      <c r="AF19" s="25"/>
      <c r="AK19" s="45" t="str">
        <f t="shared" si="7"/>
        <v>R</v>
      </c>
    </row>
    <row r="20" spans="1:37" ht="13.5" customHeight="1" x14ac:dyDescent="0.15">
      <c r="A20" s="11" t="s">
        <v>215</v>
      </c>
      <c r="B20" s="12"/>
      <c r="C20" s="10" t="str">
        <f t="shared" si="9"/>
        <v/>
      </c>
      <c r="D20" s="10" t="str">
        <f t="shared" si="8"/>
        <v/>
      </c>
      <c r="F20" s="15" t="s">
        <v>214</v>
      </c>
      <c r="G20" s="14"/>
      <c r="H20" s="10" t="str">
        <f t="shared" si="1"/>
        <v/>
      </c>
      <c r="I20" s="10" t="str">
        <f t="shared" si="5"/>
        <v>一般会計</v>
      </c>
      <c r="K20" s="10"/>
      <c r="L20" s="10"/>
      <c r="O20" s="10"/>
      <c r="P20" s="10"/>
      <c r="Q20" s="16"/>
      <c r="T20" s="10"/>
      <c r="U20" s="27" t="s">
        <v>555</v>
      </c>
      <c r="W20" s="27" t="s">
        <v>159</v>
      </c>
      <c r="Y20" s="27" t="s">
        <v>310</v>
      </c>
      <c r="Z20" s="27" t="s">
        <v>439</v>
      </c>
      <c r="AA20" s="74" t="s">
        <v>404</v>
      </c>
      <c r="AB20" s="74" t="s">
        <v>533</v>
      </c>
      <c r="AC20" s="26"/>
      <c r="AD20" s="26"/>
      <c r="AE20" s="26"/>
      <c r="AF20" s="25"/>
      <c r="AK20" s="45" t="str">
        <f t="shared" si="7"/>
        <v>S</v>
      </c>
    </row>
    <row r="21" spans="1:37" ht="13.5" customHeight="1" x14ac:dyDescent="0.15">
      <c r="A21" s="11" t="s">
        <v>216</v>
      </c>
      <c r="B21" s="12"/>
      <c r="C21" s="10" t="str">
        <f t="shared" si="9"/>
        <v/>
      </c>
      <c r="D21" s="10" t="str">
        <f t="shared" si="8"/>
        <v/>
      </c>
      <c r="F21" s="15" t="s">
        <v>123</v>
      </c>
      <c r="G21" s="14"/>
      <c r="H21" s="10" t="str">
        <f t="shared" si="1"/>
        <v/>
      </c>
      <c r="I21" s="10" t="str">
        <f t="shared" si="5"/>
        <v>一般会計</v>
      </c>
      <c r="K21" s="10"/>
      <c r="L21" s="10"/>
      <c r="O21" s="10"/>
      <c r="P21" s="10"/>
      <c r="Q21" s="16"/>
      <c r="T21" s="10"/>
      <c r="U21" s="27" t="s">
        <v>556</v>
      </c>
      <c r="W21" s="27" t="s">
        <v>160</v>
      </c>
      <c r="Y21" s="27" t="s">
        <v>311</v>
      </c>
      <c r="Z21" s="27" t="s">
        <v>440</v>
      </c>
      <c r="AA21" s="74" t="s">
        <v>405</v>
      </c>
      <c r="AB21" s="74" t="s">
        <v>534</v>
      </c>
      <c r="AC21" s="26"/>
      <c r="AD21" s="26"/>
      <c r="AE21" s="26"/>
      <c r="AF21" s="25"/>
      <c r="AK21" s="45" t="str">
        <f t="shared" si="7"/>
        <v>T</v>
      </c>
    </row>
    <row r="22" spans="1:37" ht="13.5" customHeight="1" x14ac:dyDescent="0.15">
      <c r="A22" s="11" t="s">
        <v>217</v>
      </c>
      <c r="B22" s="12"/>
      <c r="C22" s="10" t="str">
        <f t="shared" si="9"/>
        <v/>
      </c>
      <c r="D22" s="10" t="str">
        <f>IF(C22="",D21,IF(D21&lt;&gt;"",CONCATENATE(D21,"、",C22),C22))</f>
        <v/>
      </c>
      <c r="F22" s="15" t="s">
        <v>124</v>
      </c>
      <c r="G22" s="14"/>
      <c r="H22" s="10" t="str">
        <f t="shared" si="1"/>
        <v/>
      </c>
      <c r="I22" s="10" t="str">
        <f t="shared" si="5"/>
        <v>一般会計</v>
      </c>
      <c r="K22" s="10"/>
      <c r="L22" s="10"/>
      <c r="O22" s="10"/>
      <c r="P22" s="10"/>
      <c r="Q22" s="16"/>
      <c r="T22" s="10"/>
      <c r="U22" s="27" t="s">
        <v>557</v>
      </c>
      <c r="W22" s="27" t="s">
        <v>161</v>
      </c>
      <c r="Y22" s="27" t="s">
        <v>312</v>
      </c>
      <c r="Z22" s="27" t="s">
        <v>441</v>
      </c>
      <c r="AA22" s="74" t="s">
        <v>406</v>
      </c>
      <c r="AB22" s="74" t="s">
        <v>535</v>
      </c>
      <c r="AC22" s="26"/>
      <c r="AD22" s="26"/>
      <c r="AE22" s="26"/>
      <c r="AF22" s="25"/>
      <c r="AK22" s="45" t="str">
        <f t="shared" si="7"/>
        <v>U</v>
      </c>
    </row>
    <row r="23" spans="1:37" ht="13.5" customHeight="1" x14ac:dyDescent="0.15">
      <c r="A23" s="11" t="s">
        <v>218</v>
      </c>
      <c r="B23" s="12"/>
      <c r="C23" s="10" t="str">
        <f t="shared" si="9"/>
        <v/>
      </c>
      <c r="D23" s="10" t="str">
        <f>IF(C23="",D22,IF(D22&lt;&gt;"",CONCATENATE(D22,"、",C23),C23))</f>
        <v/>
      </c>
      <c r="F23" s="15" t="s">
        <v>125</v>
      </c>
      <c r="G23" s="14"/>
      <c r="H23" s="10" t="str">
        <f t="shared" si="1"/>
        <v/>
      </c>
      <c r="I23" s="10" t="str">
        <f t="shared" si="5"/>
        <v>一般会計</v>
      </c>
      <c r="K23" s="10"/>
      <c r="L23" s="10"/>
      <c r="O23" s="10"/>
      <c r="P23" s="10"/>
      <c r="Q23" s="16"/>
      <c r="T23" s="10"/>
      <c r="U23" s="27" t="s">
        <v>558</v>
      </c>
      <c r="W23" s="27" t="s">
        <v>573</v>
      </c>
      <c r="Y23" s="27" t="s">
        <v>313</v>
      </c>
      <c r="Z23" s="27" t="s">
        <v>442</v>
      </c>
      <c r="AA23" s="74" t="s">
        <v>407</v>
      </c>
      <c r="AB23" s="74" t="s">
        <v>536</v>
      </c>
      <c r="AC23" s="26"/>
      <c r="AD23" s="26"/>
      <c r="AE23" s="26"/>
      <c r="AF23" s="25"/>
      <c r="AK23" s="45" t="str">
        <f t="shared" si="7"/>
        <v>V</v>
      </c>
    </row>
    <row r="24" spans="1:37" ht="13.5" customHeight="1" x14ac:dyDescent="0.15">
      <c r="A24" s="69" t="s">
        <v>282</v>
      </c>
      <c r="B24" s="12"/>
      <c r="C24" s="10" t="str">
        <f t="shared" si="9"/>
        <v/>
      </c>
      <c r="D24" s="10" t="str">
        <f>IF(C24="",D23,IF(D23&lt;&gt;"",CONCATENATE(D23,"、",C24),C24))</f>
        <v/>
      </c>
      <c r="F24" s="15" t="s">
        <v>285</v>
      </c>
      <c r="G24" s="14"/>
      <c r="H24" s="10" t="str">
        <f t="shared" si="1"/>
        <v/>
      </c>
      <c r="I24" s="10" t="str">
        <f t="shared" si="5"/>
        <v>一般会計</v>
      </c>
      <c r="K24" s="10"/>
      <c r="L24" s="10"/>
      <c r="O24" s="10"/>
      <c r="P24" s="10"/>
      <c r="Q24" s="16"/>
      <c r="T24" s="10"/>
      <c r="U24" s="27" t="s">
        <v>559</v>
      </c>
      <c r="Y24" s="27" t="s">
        <v>314</v>
      </c>
      <c r="Z24" s="27" t="s">
        <v>443</v>
      </c>
      <c r="AA24" s="74" t="s">
        <v>408</v>
      </c>
      <c r="AB24" s="74" t="s">
        <v>537</v>
      </c>
      <c r="AC24" s="26"/>
      <c r="AD24" s="26"/>
      <c r="AE24" s="26"/>
      <c r="AF24" s="25"/>
      <c r="AK24" s="45" t="str">
        <f>CHAR(CODE(AK23)+1)</f>
        <v>W</v>
      </c>
    </row>
    <row r="25" spans="1:37" ht="13.5" customHeight="1" x14ac:dyDescent="0.15">
      <c r="A25" s="71"/>
      <c r="B25" s="70"/>
      <c r="F25" s="15" t="s">
        <v>126</v>
      </c>
      <c r="G25" s="14"/>
      <c r="H25" s="10" t="str">
        <f t="shared" si="1"/>
        <v/>
      </c>
      <c r="I25" s="10" t="str">
        <f t="shared" si="5"/>
        <v>一般会計</v>
      </c>
      <c r="K25" s="10"/>
      <c r="L25" s="10"/>
      <c r="O25" s="10"/>
      <c r="P25" s="10"/>
      <c r="Q25" s="16"/>
      <c r="T25" s="10"/>
      <c r="U25" s="27" t="s">
        <v>560</v>
      </c>
      <c r="Y25" s="27" t="s">
        <v>315</v>
      </c>
      <c r="Z25" s="27" t="s">
        <v>444</v>
      </c>
      <c r="AA25" s="74" t="s">
        <v>409</v>
      </c>
      <c r="AB25" s="74" t="s">
        <v>538</v>
      </c>
      <c r="AC25" s="26"/>
      <c r="AD25" s="26"/>
      <c r="AE25" s="26"/>
      <c r="AF25" s="25"/>
      <c r="AK25" s="45" t="str">
        <f t="shared" si="7"/>
        <v>X</v>
      </c>
    </row>
    <row r="26" spans="1:37" ht="13.5" customHeight="1" x14ac:dyDescent="0.15">
      <c r="A26" s="68"/>
      <c r="B26" s="67"/>
      <c r="F26" s="15" t="s">
        <v>127</v>
      </c>
      <c r="G26" s="14"/>
      <c r="H26" s="10" t="str">
        <f t="shared" si="1"/>
        <v/>
      </c>
      <c r="I26" s="10" t="str">
        <f t="shared" si="5"/>
        <v>一般会計</v>
      </c>
      <c r="K26" s="10"/>
      <c r="L26" s="10"/>
      <c r="O26" s="10"/>
      <c r="P26" s="10"/>
      <c r="Q26" s="16"/>
      <c r="T26" s="10"/>
      <c r="U26" s="27" t="s">
        <v>561</v>
      </c>
      <c r="Y26" s="27" t="s">
        <v>316</v>
      </c>
      <c r="Z26" s="27" t="s">
        <v>445</v>
      </c>
      <c r="AA26" s="74" t="s">
        <v>410</v>
      </c>
      <c r="AB26" s="74" t="s">
        <v>539</v>
      </c>
      <c r="AC26" s="26"/>
      <c r="AD26" s="26"/>
      <c r="AE26" s="26"/>
      <c r="AF26" s="25"/>
      <c r="AK26" s="45" t="str">
        <f t="shared" si="7"/>
        <v>Y</v>
      </c>
    </row>
    <row r="27" spans="1:37" ht="13.5" customHeight="1" x14ac:dyDescent="0.15">
      <c r="A27" s="10" t="str">
        <f>IF(D24="", "-", D24)</f>
        <v>-</v>
      </c>
      <c r="B27" s="10"/>
      <c r="F27" s="15" t="s">
        <v>128</v>
      </c>
      <c r="G27" s="14"/>
      <c r="H27" s="10" t="str">
        <f t="shared" si="1"/>
        <v/>
      </c>
      <c r="I27" s="10" t="str">
        <f t="shared" si="5"/>
        <v>一般会計</v>
      </c>
      <c r="K27" s="10"/>
      <c r="L27" s="10"/>
      <c r="O27" s="10"/>
      <c r="P27" s="10"/>
      <c r="Q27" s="16"/>
      <c r="T27" s="10"/>
      <c r="U27" s="27" t="s">
        <v>562</v>
      </c>
      <c r="Y27" s="27" t="s">
        <v>317</v>
      </c>
      <c r="Z27" s="27" t="s">
        <v>446</v>
      </c>
      <c r="AA27" s="74" t="s">
        <v>411</v>
      </c>
      <c r="AB27" s="74" t="s">
        <v>540</v>
      </c>
      <c r="AC27" s="26"/>
      <c r="AD27" s="26"/>
      <c r="AE27" s="26"/>
      <c r="AF27" s="25"/>
      <c r="AK27" s="45" t="str">
        <f>CHAR(CODE(AK26)+1)</f>
        <v>Z</v>
      </c>
    </row>
    <row r="28" spans="1:37" ht="13.5" customHeight="1" x14ac:dyDescent="0.15">
      <c r="B28" s="10"/>
      <c r="F28" s="15" t="s">
        <v>129</v>
      </c>
      <c r="G28" s="14"/>
      <c r="H28" s="10" t="str">
        <f t="shared" si="1"/>
        <v/>
      </c>
      <c r="I28" s="10" t="str">
        <f t="shared" si="5"/>
        <v>一般会計</v>
      </c>
      <c r="K28" s="10"/>
      <c r="L28" s="10"/>
      <c r="O28" s="10"/>
      <c r="P28" s="10"/>
      <c r="Q28" s="16"/>
      <c r="T28" s="10"/>
      <c r="U28" s="27" t="s">
        <v>563</v>
      </c>
      <c r="Y28" s="27" t="s">
        <v>318</v>
      </c>
      <c r="Z28" s="27" t="s">
        <v>447</v>
      </c>
      <c r="AA28" s="74" t="s">
        <v>412</v>
      </c>
      <c r="AB28" s="74" t="s">
        <v>541</v>
      </c>
      <c r="AC28" s="26"/>
      <c r="AD28" s="26"/>
      <c r="AE28" s="26"/>
      <c r="AF28" s="25"/>
      <c r="AK28" s="45" t="s">
        <v>195</v>
      </c>
    </row>
    <row r="29" spans="1:37" ht="13.5" customHeight="1" x14ac:dyDescent="0.15">
      <c r="A29" s="10"/>
      <c r="B29" s="10"/>
      <c r="F29" s="15" t="s">
        <v>206</v>
      </c>
      <c r="G29" s="14"/>
      <c r="H29" s="10" t="str">
        <f t="shared" si="1"/>
        <v/>
      </c>
      <c r="I29" s="10" t="str">
        <f t="shared" si="5"/>
        <v>一般会計</v>
      </c>
      <c r="K29" s="10"/>
      <c r="L29" s="10"/>
      <c r="O29" s="10"/>
      <c r="P29" s="10"/>
      <c r="Q29" s="16"/>
      <c r="T29" s="10"/>
      <c r="U29" s="27" t="s">
        <v>564</v>
      </c>
      <c r="Y29" s="27" t="s">
        <v>319</v>
      </c>
      <c r="Z29" s="27" t="s">
        <v>448</v>
      </c>
      <c r="AA29" s="74" t="s">
        <v>413</v>
      </c>
      <c r="AB29" s="74" t="s">
        <v>542</v>
      </c>
      <c r="AC29" s="26"/>
      <c r="AD29" s="26"/>
      <c r="AE29" s="26"/>
      <c r="AF29" s="25"/>
      <c r="AK29" s="45" t="str">
        <f t="shared" si="7"/>
        <v>b</v>
      </c>
    </row>
    <row r="30" spans="1:37" ht="13.5" customHeight="1" x14ac:dyDescent="0.15">
      <c r="A30" s="10"/>
      <c r="B30" s="10"/>
      <c r="F30" s="15" t="s">
        <v>207</v>
      </c>
      <c r="G30" s="14"/>
      <c r="H30" s="10" t="str">
        <f t="shared" si="1"/>
        <v/>
      </c>
      <c r="I30" s="10" t="str">
        <f t="shared" si="5"/>
        <v>一般会計</v>
      </c>
      <c r="K30" s="10"/>
      <c r="L30" s="10"/>
      <c r="O30" s="10"/>
      <c r="P30" s="10"/>
      <c r="Q30" s="16"/>
      <c r="T30" s="10"/>
      <c r="U30" s="27" t="s">
        <v>565</v>
      </c>
      <c r="Y30" s="27" t="s">
        <v>320</v>
      </c>
      <c r="Z30" s="27" t="s">
        <v>449</v>
      </c>
      <c r="AA30" s="74" t="s">
        <v>414</v>
      </c>
      <c r="AB30" s="74" t="s">
        <v>543</v>
      </c>
      <c r="AC30" s="26"/>
      <c r="AD30" s="26"/>
      <c r="AE30" s="26"/>
      <c r="AF30" s="25"/>
      <c r="AK30" s="45" t="str">
        <f t="shared" si="7"/>
        <v>c</v>
      </c>
    </row>
    <row r="31" spans="1:37" ht="13.5" customHeight="1" x14ac:dyDescent="0.15">
      <c r="A31" s="10"/>
      <c r="B31" s="10"/>
      <c r="F31" s="15" t="s">
        <v>208</v>
      </c>
      <c r="G31" s="14"/>
      <c r="H31" s="10" t="str">
        <f t="shared" si="1"/>
        <v/>
      </c>
      <c r="I31" s="10" t="str">
        <f t="shared" si="5"/>
        <v>一般会計</v>
      </c>
      <c r="K31" s="10"/>
      <c r="L31" s="10"/>
      <c r="O31" s="10"/>
      <c r="P31" s="10"/>
      <c r="Q31" s="16"/>
      <c r="T31" s="10"/>
      <c r="U31" s="27" t="s">
        <v>566</v>
      </c>
      <c r="Y31" s="27" t="s">
        <v>321</v>
      </c>
      <c r="Z31" s="27" t="s">
        <v>450</v>
      </c>
      <c r="AA31" s="74" t="s">
        <v>415</v>
      </c>
      <c r="AB31" s="74" t="s">
        <v>544</v>
      </c>
      <c r="AC31" s="26"/>
      <c r="AD31" s="26"/>
      <c r="AE31" s="26"/>
      <c r="AF31" s="25"/>
      <c r="AK31" s="45" t="str">
        <f t="shared" si="7"/>
        <v>d</v>
      </c>
    </row>
    <row r="32" spans="1:37" ht="13.5" customHeight="1" x14ac:dyDescent="0.15">
      <c r="A32" s="10"/>
      <c r="B32" s="10"/>
      <c r="F32" s="15" t="s">
        <v>209</v>
      </c>
      <c r="G32" s="14"/>
      <c r="H32" s="10" t="str">
        <f t="shared" si="1"/>
        <v/>
      </c>
      <c r="I32" s="10" t="str">
        <f t="shared" si="5"/>
        <v>一般会計</v>
      </c>
      <c r="K32" s="10"/>
      <c r="L32" s="10"/>
      <c r="O32" s="10"/>
      <c r="P32" s="10"/>
      <c r="Q32" s="16"/>
      <c r="T32" s="10"/>
      <c r="U32" s="27" t="s">
        <v>567</v>
      </c>
      <c r="Y32" s="27" t="s">
        <v>322</v>
      </c>
      <c r="Z32" s="27" t="s">
        <v>451</v>
      </c>
      <c r="AA32" s="74" t="s">
        <v>66</v>
      </c>
      <c r="AB32" s="74" t="s">
        <v>66</v>
      </c>
      <c r="AC32" s="26"/>
      <c r="AD32" s="26"/>
      <c r="AE32" s="26"/>
      <c r="AF32" s="25"/>
      <c r="AK32" s="45" t="str">
        <f t="shared" si="7"/>
        <v>e</v>
      </c>
    </row>
    <row r="33" spans="1:37" ht="13.5" customHeight="1" x14ac:dyDescent="0.15">
      <c r="A33" s="10"/>
      <c r="B33" s="10"/>
      <c r="F33" s="15" t="s">
        <v>210</v>
      </c>
      <c r="G33" s="14"/>
      <c r="H33" s="10" t="str">
        <f t="shared" si="1"/>
        <v/>
      </c>
      <c r="I33" s="10" t="str">
        <f t="shared" si="5"/>
        <v>一般会計</v>
      </c>
      <c r="K33" s="10"/>
      <c r="L33" s="10"/>
      <c r="O33" s="10"/>
      <c r="P33" s="10"/>
      <c r="Q33" s="16"/>
      <c r="T33" s="10"/>
      <c r="U33" s="27" t="s">
        <v>568</v>
      </c>
      <c r="Y33" s="27" t="s">
        <v>323</v>
      </c>
      <c r="Z33" s="27" t="s">
        <v>452</v>
      </c>
      <c r="AA33" s="56"/>
      <c r="AB33" s="26"/>
      <c r="AC33" s="26"/>
      <c r="AD33" s="26"/>
      <c r="AE33" s="26"/>
      <c r="AF33" s="25"/>
      <c r="AK33" s="45" t="str">
        <f t="shared" si="7"/>
        <v>f</v>
      </c>
    </row>
    <row r="34" spans="1:37" ht="13.5" customHeight="1" x14ac:dyDescent="0.15">
      <c r="A34" s="10"/>
      <c r="B34" s="10"/>
      <c r="F34" s="15" t="s">
        <v>211</v>
      </c>
      <c r="G34" s="14"/>
      <c r="H34" s="10" t="str">
        <f t="shared" si="1"/>
        <v/>
      </c>
      <c r="I34" s="10" t="str">
        <f t="shared" si="5"/>
        <v>一般会計</v>
      </c>
      <c r="K34" s="10"/>
      <c r="L34" s="10"/>
      <c r="O34" s="10"/>
      <c r="P34" s="10"/>
      <c r="Q34" s="16"/>
      <c r="T34" s="10"/>
      <c r="U34" s="27" t="s">
        <v>569</v>
      </c>
      <c r="Y34" s="27" t="s">
        <v>324</v>
      </c>
      <c r="Z34" s="27" t="s">
        <v>453</v>
      </c>
      <c r="AB34" s="26"/>
      <c r="AC34" s="26"/>
      <c r="AD34" s="26"/>
      <c r="AE34" s="26"/>
      <c r="AF34" s="25"/>
      <c r="AK34" s="45" t="str">
        <f t="shared" si="7"/>
        <v>g</v>
      </c>
    </row>
    <row r="35" spans="1:37" ht="13.5" customHeight="1" x14ac:dyDescent="0.15">
      <c r="A35" s="10"/>
      <c r="B35" s="10"/>
      <c r="F35" s="15" t="s">
        <v>212</v>
      </c>
      <c r="G35" s="14"/>
      <c r="H35" s="10" t="str">
        <f t="shared" si="1"/>
        <v/>
      </c>
      <c r="I35" s="10" t="str">
        <f t="shared" si="5"/>
        <v>一般会計</v>
      </c>
      <c r="K35" s="10"/>
      <c r="L35" s="10"/>
      <c r="O35" s="10"/>
      <c r="P35" s="10"/>
      <c r="Q35" s="16"/>
      <c r="T35" s="10"/>
      <c r="Y35" s="27" t="s">
        <v>325</v>
      </c>
      <c r="Z35" s="27" t="s">
        <v>454</v>
      </c>
      <c r="AC35" s="26"/>
      <c r="AF35" s="25"/>
      <c r="AK35" s="45" t="str">
        <f t="shared" si="7"/>
        <v>h</v>
      </c>
    </row>
    <row r="36" spans="1:37" ht="13.5" customHeight="1" x14ac:dyDescent="0.15">
      <c r="A36" s="10"/>
      <c r="B36" s="10"/>
      <c r="F36" s="15" t="s">
        <v>213</v>
      </c>
      <c r="G36" s="14"/>
      <c r="H36" s="10" t="str">
        <f t="shared" si="1"/>
        <v/>
      </c>
      <c r="I36" s="10" t="str">
        <f t="shared" si="5"/>
        <v>一般会計</v>
      </c>
      <c r="K36" s="10"/>
      <c r="L36" s="10"/>
      <c r="O36" s="10"/>
      <c r="P36" s="10"/>
      <c r="Q36" s="16"/>
      <c r="T36" s="10"/>
      <c r="U36" s="27" t="s">
        <v>570</v>
      </c>
      <c r="Y36" s="27" t="s">
        <v>326</v>
      </c>
      <c r="Z36" s="27" t="s">
        <v>455</v>
      </c>
      <c r="AF36" s="25"/>
      <c r="AK36" s="45" t="str">
        <f t="shared" si="7"/>
        <v>i</v>
      </c>
    </row>
    <row r="37" spans="1:37" ht="13.5" customHeight="1" x14ac:dyDescent="0.15">
      <c r="A37" s="10"/>
      <c r="B37" s="10"/>
      <c r="F37" s="10"/>
      <c r="G37" s="16"/>
      <c r="H37" s="10" t="str">
        <f t="shared" si="1"/>
        <v/>
      </c>
      <c r="I37" s="10" t="str">
        <f t="shared" si="5"/>
        <v>一般会計</v>
      </c>
      <c r="K37" s="10"/>
      <c r="L37" s="10"/>
      <c r="O37" s="10"/>
      <c r="P37" s="10"/>
      <c r="Q37" s="16"/>
      <c r="T37" s="10"/>
      <c r="U37" s="27"/>
      <c r="Y37" s="27" t="s">
        <v>327</v>
      </c>
      <c r="Z37" s="27" t="s">
        <v>456</v>
      </c>
      <c r="AF37" s="25"/>
      <c r="AK37" s="45" t="str">
        <f t="shared" si="7"/>
        <v>j</v>
      </c>
    </row>
    <row r="38" spans="1:37" x14ac:dyDescent="0.15">
      <c r="A38" s="10"/>
      <c r="B38" s="10"/>
      <c r="F38" s="10"/>
      <c r="G38" s="16"/>
      <c r="K38" s="10"/>
      <c r="L38" s="10"/>
      <c r="O38" s="10"/>
      <c r="P38" s="10"/>
      <c r="Q38" s="16"/>
      <c r="T38" s="10"/>
      <c r="U38" s="27" t="s">
        <v>269</v>
      </c>
      <c r="Y38" s="27" t="s">
        <v>328</v>
      </c>
      <c r="Z38" s="27" t="s">
        <v>457</v>
      </c>
      <c r="AF38" s="25"/>
      <c r="AK38" s="45" t="str">
        <f t="shared" si="7"/>
        <v>k</v>
      </c>
    </row>
    <row r="39" spans="1:37" x14ac:dyDescent="0.15">
      <c r="A39" s="10"/>
      <c r="B39" s="10"/>
      <c r="F39" s="10" t="str">
        <f>I37</f>
        <v>一般会計</v>
      </c>
      <c r="G39" s="16"/>
      <c r="K39" s="10"/>
      <c r="L39" s="10"/>
      <c r="O39" s="10"/>
      <c r="P39" s="10"/>
      <c r="Q39" s="16"/>
      <c r="T39" s="10"/>
      <c r="U39" s="27" t="s">
        <v>279</v>
      </c>
      <c r="Y39" s="27" t="s">
        <v>329</v>
      </c>
      <c r="Z39" s="27" t="s">
        <v>458</v>
      </c>
      <c r="AF39" s="25"/>
      <c r="AK39" s="45" t="str">
        <f t="shared" si="7"/>
        <v>l</v>
      </c>
    </row>
    <row r="40" spans="1:37" x14ac:dyDescent="0.15">
      <c r="A40" s="10"/>
      <c r="B40" s="10"/>
      <c r="F40" s="10"/>
      <c r="G40" s="16"/>
      <c r="K40" s="10"/>
      <c r="L40" s="10"/>
      <c r="O40" s="10"/>
      <c r="P40" s="10"/>
      <c r="Q40" s="16"/>
      <c r="T40" s="10"/>
      <c r="Y40" s="27" t="s">
        <v>330</v>
      </c>
      <c r="Z40" s="27" t="s">
        <v>459</v>
      </c>
      <c r="AF40" s="25"/>
      <c r="AK40" s="45" t="str">
        <f t="shared" si="7"/>
        <v>m</v>
      </c>
    </row>
    <row r="41" spans="1:37" x14ac:dyDescent="0.15">
      <c r="A41" s="10"/>
      <c r="B41" s="10"/>
      <c r="F41" s="10"/>
      <c r="G41" s="16"/>
      <c r="K41" s="10"/>
      <c r="L41" s="10"/>
      <c r="O41" s="10"/>
      <c r="P41" s="10"/>
      <c r="Q41" s="16"/>
      <c r="T41" s="10"/>
      <c r="Y41" s="27" t="s">
        <v>331</v>
      </c>
      <c r="Z41" s="27" t="s">
        <v>460</v>
      </c>
      <c r="AF41" s="25"/>
      <c r="AK41" s="45" t="str">
        <f t="shared" si="7"/>
        <v>n</v>
      </c>
    </row>
    <row r="42" spans="1:37" x14ac:dyDescent="0.15">
      <c r="A42" s="10"/>
      <c r="B42" s="10"/>
      <c r="F42" s="10"/>
      <c r="G42" s="16"/>
      <c r="K42" s="10"/>
      <c r="L42" s="10"/>
      <c r="O42" s="10"/>
      <c r="P42" s="10"/>
      <c r="Q42" s="16"/>
      <c r="T42" s="10"/>
      <c r="Y42" s="27" t="s">
        <v>332</v>
      </c>
      <c r="Z42" s="27" t="s">
        <v>461</v>
      </c>
      <c r="AF42" s="25"/>
      <c r="AK42" s="45" t="str">
        <f t="shared" si="7"/>
        <v>o</v>
      </c>
    </row>
    <row r="43" spans="1:37" x14ac:dyDescent="0.15">
      <c r="A43" s="10"/>
      <c r="B43" s="10"/>
      <c r="F43" s="10"/>
      <c r="G43" s="16"/>
      <c r="K43" s="10"/>
      <c r="L43" s="10"/>
      <c r="O43" s="10"/>
      <c r="P43" s="10"/>
      <c r="Q43" s="16"/>
      <c r="T43" s="10"/>
      <c r="Y43" s="27" t="s">
        <v>333</v>
      </c>
      <c r="Z43" s="27" t="s">
        <v>462</v>
      </c>
      <c r="AF43" s="25"/>
      <c r="AK43" s="45" t="str">
        <f t="shared" si="7"/>
        <v>p</v>
      </c>
    </row>
    <row r="44" spans="1:37" x14ac:dyDescent="0.15">
      <c r="A44" s="10"/>
      <c r="B44" s="10"/>
      <c r="F44" s="10"/>
      <c r="G44" s="16"/>
      <c r="K44" s="10"/>
      <c r="L44" s="10"/>
      <c r="O44" s="10"/>
      <c r="P44" s="10"/>
      <c r="Q44" s="16"/>
      <c r="T44" s="10"/>
      <c r="Y44" s="27" t="s">
        <v>334</v>
      </c>
      <c r="Z44" s="27" t="s">
        <v>463</v>
      </c>
      <c r="AF44" s="25"/>
      <c r="AK44" s="45" t="str">
        <f t="shared" si="7"/>
        <v>q</v>
      </c>
    </row>
    <row r="45" spans="1:37" x14ac:dyDescent="0.15">
      <c r="A45" s="10"/>
      <c r="B45" s="10"/>
      <c r="F45" s="10"/>
      <c r="G45" s="16"/>
      <c r="K45" s="10"/>
      <c r="L45" s="10"/>
      <c r="O45" s="10"/>
      <c r="P45" s="10"/>
      <c r="Q45" s="16"/>
      <c r="T45" s="10"/>
      <c r="Y45" s="27" t="s">
        <v>335</v>
      </c>
      <c r="Z45" s="27" t="s">
        <v>464</v>
      </c>
      <c r="AF45" s="25"/>
      <c r="AK45" s="45" t="str">
        <f t="shared" si="7"/>
        <v>r</v>
      </c>
    </row>
    <row r="46" spans="1:37" x14ac:dyDescent="0.15">
      <c r="A46" s="10"/>
      <c r="B46" s="10"/>
      <c r="F46" s="10"/>
      <c r="G46" s="16"/>
      <c r="K46" s="10"/>
      <c r="L46" s="10"/>
      <c r="O46" s="10"/>
      <c r="P46" s="10"/>
      <c r="Q46" s="16"/>
      <c r="T46" s="10"/>
      <c r="Y46" s="27" t="s">
        <v>336</v>
      </c>
      <c r="Z46" s="27" t="s">
        <v>465</v>
      </c>
      <c r="AF46" s="25"/>
      <c r="AK46" s="45" t="str">
        <f t="shared" si="7"/>
        <v>s</v>
      </c>
    </row>
    <row r="47" spans="1:37" x14ac:dyDescent="0.15">
      <c r="A47" s="10"/>
      <c r="B47" s="10"/>
      <c r="F47" s="10"/>
      <c r="G47" s="16"/>
      <c r="K47" s="10"/>
      <c r="L47" s="10"/>
      <c r="O47" s="10"/>
      <c r="P47" s="10"/>
      <c r="Q47" s="16"/>
      <c r="T47" s="10"/>
      <c r="Y47" s="27" t="s">
        <v>337</v>
      </c>
      <c r="Z47" s="27" t="s">
        <v>466</v>
      </c>
      <c r="AF47" s="25"/>
      <c r="AK47" s="45" t="str">
        <f t="shared" si="7"/>
        <v>t</v>
      </c>
    </row>
    <row r="48" spans="1:37" x14ac:dyDescent="0.15">
      <c r="A48" s="10"/>
      <c r="B48" s="10"/>
      <c r="F48" s="10"/>
      <c r="G48" s="16"/>
      <c r="K48" s="10"/>
      <c r="L48" s="10"/>
      <c r="O48" s="10"/>
      <c r="P48" s="10"/>
      <c r="Q48" s="16"/>
      <c r="T48" s="10"/>
      <c r="Y48" s="27" t="s">
        <v>338</v>
      </c>
      <c r="Z48" s="27" t="s">
        <v>467</v>
      </c>
      <c r="AF48" s="25"/>
      <c r="AK48" s="45" t="str">
        <f t="shared" si="7"/>
        <v>u</v>
      </c>
    </row>
    <row r="49" spans="1:37" x14ac:dyDescent="0.15">
      <c r="A49" s="10"/>
      <c r="B49" s="10"/>
      <c r="F49" s="10"/>
      <c r="G49" s="16"/>
      <c r="K49" s="10"/>
      <c r="L49" s="10"/>
      <c r="O49" s="10"/>
      <c r="P49" s="10"/>
      <c r="Q49" s="16"/>
      <c r="T49" s="10"/>
      <c r="Y49" s="27" t="s">
        <v>339</v>
      </c>
      <c r="Z49" s="27" t="s">
        <v>468</v>
      </c>
      <c r="AF49" s="25"/>
      <c r="AK49" s="45" t="str">
        <f t="shared" si="7"/>
        <v>v</v>
      </c>
    </row>
    <row r="50" spans="1:37" x14ac:dyDescent="0.15">
      <c r="A50" s="10"/>
      <c r="B50" s="10"/>
      <c r="F50" s="10"/>
      <c r="G50" s="16"/>
      <c r="K50" s="10"/>
      <c r="L50" s="10"/>
      <c r="O50" s="10"/>
      <c r="P50" s="10"/>
      <c r="Q50" s="16"/>
      <c r="T50" s="10"/>
      <c r="Y50" s="27" t="s">
        <v>340</v>
      </c>
      <c r="Z50" s="27" t="s">
        <v>469</v>
      </c>
      <c r="AF50" s="25"/>
    </row>
    <row r="51" spans="1:37" x14ac:dyDescent="0.15">
      <c r="A51" s="10"/>
      <c r="B51" s="10"/>
      <c r="F51" s="10"/>
      <c r="G51" s="16"/>
      <c r="K51" s="10"/>
      <c r="L51" s="10"/>
      <c r="O51" s="10"/>
      <c r="P51" s="10"/>
      <c r="Q51" s="16"/>
      <c r="T51" s="10"/>
      <c r="Y51" s="27" t="s">
        <v>341</v>
      </c>
      <c r="Z51" s="27" t="s">
        <v>470</v>
      </c>
      <c r="AF51" s="25"/>
    </row>
    <row r="52" spans="1:37" x14ac:dyDescent="0.15">
      <c r="A52" s="10"/>
      <c r="B52" s="10"/>
      <c r="F52" s="10"/>
      <c r="G52" s="16"/>
      <c r="K52" s="10"/>
      <c r="L52" s="10"/>
      <c r="O52" s="10"/>
      <c r="P52" s="10"/>
      <c r="Q52" s="16"/>
      <c r="T52" s="10"/>
      <c r="Y52" s="27" t="s">
        <v>342</v>
      </c>
      <c r="Z52" s="27" t="s">
        <v>471</v>
      </c>
      <c r="AF52" s="25"/>
    </row>
    <row r="53" spans="1:37" x14ac:dyDescent="0.15">
      <c r="A53" s="10"/>
      <c r="B53" s="10"/>
      <c r="F53" s="10"/>
      <c r="G53" s="16"/>
      <c r="K53" s="10"/>
      <c r="L53" s="10"/>
      <c r="O53" s="10"/>
      <c r="P53" s="10"/>
      <c r="Q53" s="16"/>
      <c r="T53" s="10"/>
      <c r="Y53" s="27" t="s">
        <v>343</v>
      </c>
      <c r="Z53" s="27" t="s">
        <v>472</v>
      </c>
      <c r="AF53" s="25"/>
    </row>
    <row r="54" spans="1:37" x14ac:dyDescent="0.15">
      <c r="A54" s="10"/>
      <c r="B54" s="10"/>
      <c r="F54" s="10"/>
      <c r="G54" s="16"/>
      <c r="K54" s="10"/>
      <c r="L54" s="10"/>
      <c r="O54" s="10"/>
      <c r="P54" s="17"/>
      <c r="Q54" s="16"/>
      <c r="T54" s="10"/>
      <c r="Y54" s="27" t="s">
        <v>344</v>
      </c>
      <c r="Z54" s="27" t="s">
        <v>473</v>
      </c>
      <c r="AF54" s="25"/>
    </row>
    <row r="55" spans="1:37" x14ac:dyDescent="0.15">
      <c r="A55" s="10"/>
      <c r="B55" s="10"/>
      <c r="F55" s="10"/>
      <c r="G55" s="16"/>
      <c r="K55" s="10"/>
      <c r="L55" s="10"/>
      <c r="O55" s="10"/>
      <c r="P55" s="10"/>
      <c r="Q55" s="16"/>
      <c r="T55" s="10"/>
      <c r="Y55" s="27" t="s">
        <v>345</v>
      </c>
      <c r="Z55" s="27" t="s">
        <v>474</v>
      </c>
      <c r="AF55" s="25"/>
    </row>
    <row r="56" spans="1:37" x14ac:dyDescent="0.15">
      <c r="A56" s="10"/>
      <c r="B56" s="10"/>
      <c r="F56" s="10"/>
      <c r="G56" s="16"/>
      <c r="K56" s="10"/>
      <c r="L56" s="10"/>
      <c r="O56" s="10"/>
      <c r="P56" s="10"/>
      <c r="Q56" s="16"/>
      <c r="T56" s="10"/>
      <c r="Y56" s="27" t="s">
        <v>346</v>
      </c>
      <c r="Z56" s="27" t="s">
        <v>475</v>
      </c>
      <c r="AF56" s="25"/>
    </row>
    <row r="57" spans="1:37" x14ac:dyDescent="0.15">
      <c r="A57" s="10"/>
      <c r="B57" s="10"/>
      <c r="F57" s="10"/>
      <c r="G57" s="16"/>
      <c r="K57" s="10"/>
      <c r="L57" s="10"/>
      <c r="O57" s="10"/>
      <c r="P57" s="10"/>
      <c r="Q57" s="16"/>
      <c r="T57" s="10"/>
      <c r="Y57" s="27" t="s">
        <v>347</v>
      </c>
      <c r="Z57" s="27" t="s">
        <v>476</v>
      </c>
      <c r="AF57" s="25"/>
    </row>
    <row r="58" spans="1:37" x14ac:dyDescent="0.15">
      <c r="A58" s="10"/>
      <c r="B58" s="10"/>
      <c r="F58" s="10"/>
      <c r="G58" s="16"/>
      <c r="K58" s="10"/>
      <c r="L58" s="10"/>
      <c r="O58" s="10"/>
      <c r="P58" s="10"/>
      <c r="Q58" s="16"/>
      <c r="T58" s="10"/>
      <c r="Y58" s="27" t="s">
        <v>348</v>
      </c>
      <c r="Z58" s="27" t="s">
        <v>477</v>
      </c>
      <c r="AF58" s="25"/>
    </row>
    <row r="59" spans="1:37" x14ac:dyDescent="0.15">
      <c r="A59" s="10"/>
      <c r="B59" s="10"/>
      <c r="F59" s="10"/>
      <c r="G59" s="16"/>
      <c r="K59" s="10"/>
      <c r="L59" s="10"/>
      <c r="O59" s="10"/>
      <c r="P59" s="10"/>
      <c r="Q59" s="16"/>
      <c r="T59" s="10"/>
      <c r="Y59" s="27" t="s">
        <v>349</v>
      </c>
      <c r="Z59" s="27" t="s">
        <v>478</v>
      </c>
      <c r="AF59" s="25"/>
    </row>
    <row r="60" spans="1:37" x14ac:dyDescent="0.15">
      <c r="A60" s="10"/>
      <c r="B60" s="10"/>
      <c r="F60" s="10"/>
      <c r="G60" s="16"/>
      <c r="K60" s="10"/>
      <c r="L60" s="10"/>
      <c r="O60" s="10"/>
      <c r="P60" s="10"/>
      <c r="Q60" s="16"/>
      <c r="T60" s="10"/>
      <c r="Y60" s="27" t="s">
        <v>350</v>
      </c>
      <c r="Z60" s="27" t="s">
        <v>479</v>
      </c>
      <c r="AF60" s="25"/>
    </row>
    <row r="61" spans="1:37" x14ac:dyDescent="0.15">
      <c r="A61" s="10"/>
      <c r="B61" s="10"/>
      <c r="F61" s="10"/>
      <c r="G61" s="16"/>
      <c r="K61" s="10"/>
      <c r="L61" s="10"/>
      <c r="O61" s="10"/>
      <c r="P61" s="10"/>
      <c r="Q61" s="16"/>
      <c r="T61" s="10"/>
      <c r="Y61" s="27" t="s">
        <v>351</v>
      </c>
      <c r="Z61" s="27" t="s">
        <v>480</v>
      </c>
      <c r="AF61" s="25"/>
    </row>
    <row r="62" spans="1:37" x14ac:dyDescent="0.15">
      <c r="A62" s="10"/>
      <c r="B62" s="10"/>
      <c r="F62" s="10"/>
      <c r="G62" s="16"/>
      <c r="K62" s="10"/>
      <c r="L62" s="10"/>
      <c r="O62" s="10"/>
      <c r="P62" s="10"/>
      <c r="Q62" s="16"/>
      <c r="T62" s="10"/>
      <c r="Y62" s="27" t="s">
        <v>352</v>
      </c>
      <c r="Z62" s="27" t="s">
        <v>481</v>
      </c>
      <c r="AF62" s="25"/>
    </row>
    <row r="63" spans="1:37" x14ac:dyDescent="0.15">
      <c r="A63" s="10"/>
      <c r="B63" s="10"/>
      <c r="F63" s="10"/>
      <c r="G63" s="16"/>
      <c r="K63" s="10"/>
      <c r="L63" s="10"/>
      <c r="O63" s="10"/>
      <c r="P63" s="10"/>
      <c r="Q63" s="16"/>
      <c r="T63" s="10"/>
      <c r="Y63" s="27" t="s">
        <v>353</v>
      </c>
      <c r="Z63" s="27" t="s">
        <v>482</v>
      </c>
      <c r="AF63" s="25"/>
    </row>
    <row r="64" spans="1:37" x14ac:dyDescent="0.15">
      <c r="A64" s="10"/>
      <c r="B64" s="10"/>
      <c r="F64" s="10"/>
      <c r="G64" s="16"/>
      <c r="K64" s="10"/>
      <c r="L64" s="10"/>
      <c r="O64" s="10"/>
      <c r="P64" s="10"/>
      <c r="Q64" s="16"/>
      <c r="T64" s="10"/>
      <c r="Y64" s="27" t="s">
        <v>354</v>
      </c>
      <c r="Z64" s="27" t="s">
        <v>483</v>
      </c>
      <c r="AF64" s="25"/>
    </row>
    <row r="65" spans="1:32" x14ac:dyDescent="0.15">
      <c r="A65" s="10"/>
      <c r="B65" s="10"/>
      <c r="F65" s="10"/>
      <c r="G65" s="16"/>
      <c r="K65" s="10"/>
      <c r="L65" s="10"/>
      <c r="O65" s="10"/>
      <c r="P65" s="10"/>
      <c r="Q65" s="16"/>
      <c r="T65" s="10"/>
      <c r="Y65" s="27" t="s">
        <v>355</v>
      </c>
      <c r="Z65" s="27" t="s">
        <v>484</v>
      </c>
      <c r="AF65" s="25"/>
    </row>
    <row r="66" spans="1:32" x14ac:dyDescent="0.15">
      <c r="A66" s="10"/>
      <c r="B66" s="10"/>
      <c r="F66" s="10"/>
      <c r="G66" s="16"/>
      <c r="K66" s="10"/>
      <c r="L66" s="10"/>
      <c r="O66" s="10"/>
      <c r="P66" s="10"/>
      <c r="Q66" s="16"/>
      <c r="T66" s="10"/>
      <c r="Y66" s="27" t="s">
        <v>67</v>
      </c>
      <c r="Z66" s="27" t="s">
        <v>485</v>
      </c>
      <c r="AF66" s="25"/>
    </row>
    <row r="67" spans="1:32" x14ac:dyDescent="0.15">
      <c r="A67" s="10"/>
      <c r="B67" s="10"/>
      <c r="F67" s="10"/>
      <c r="G67" s="16"/>
      <c r="K67" s="10"/>
      <c r="L67" s="10"/>
      <c r="O67" s="10"/>
      <c r="P67" s="10"/>
      <c r="Q67" s="16"/>
      <c r="T67" s="10"/>
      <c r="Y67" s="27" t="s">
        <v>356</v>
      </c>
      <c r="Z67" s="27" t="s">
        <v>486</v>
      </c>
      <c r="AF67" s="25"/>
    </row>
    <row r="68" spans="1:32" x14ac:dyDescent="0.15">
      <c r="A68" s="10"/>
      <c r="B68" s="10"/>
      <c r="F68" s="10"/>
      <c r="G68" s="16"/>
      <c r="K68" s="10"/>
      <c r="L68" s="10"/>
      <c r="O68" s="10"/>
      <c r="P68" s="10"/>
      <c r="Q68" s="16"/>
      <c r="T68" s="10"/>
      <c r="Y68" s="27" t="s">
        <v>357</v>
      </c>
      <c r="Z68" s="27" t="s">
        <v>487</v>
      </c>
      <c r="AF68" s="25"/>
    </row>
    <row r="69" spans="1:32" x14ac:dyDescent="0.15">
      <c r="A69" s="10"/>
      <c r="B69" s="10"/>
      <c r="F69" s="10"/>
      <c r="G69" s="16"/>
      <c r="K69" s="10"/>
      <c r="L69" s="10"/>
      <c r="O69" s="10"/>
      <c r="P69" s="10"/>
      <c r="Q69" s="16"/>
      <c r="T69" s="10"/>
      <c r="Y69" s="27" t="s">
        <v>358</v>
      </c>
      <c r="Z69" s="27" t="s">
        <v>488</v>
      </c>
      <c r="AF69" s="25"/>
    </row>
    <row r="70" spans="1:32" x14ac:dyDescent="0.15">
      <c r="A70" s="10"/>
      <c r="B70" s="10"/>
      <c r="Y70" s="27" t="s">
        <v>359</v>
      </c>
      <c r="Z70" s="27" t="s">
        <v>489</v>
      </c>
    </row>
    <row r="71" spans="1:32" x14ac:dyDescent="0.15">
      <c r="Y71" s="27" t="s">
        <v>360</v>
      </c>
      <c r="Z71" s="27" t="s">
        <v>490</v>
      </c>
    </row>
    <row r="72" spans="1:32" x14ac:dyDescent="0.15">
      <c r="Y72" s="27" t="s">
        <v>361</v>
      </c>
      <c r="Z72" s="27" t="s">
        <v>491</v>
      </c>
    </row>
    <row r="73" spans="1:32" x14ac:dyDescent="0.15">
      <c r="Y73" s="27" t="s">
        <v>362</v>
      </c>
      <c r="Z73" s="27" t="s">
        <v>492</v>
      </c>
    </row>
    <row r="74" spans="1:32" x14ac:dyDescent="0.15">
      <c r="Y74" s="27" t="s">
        <v>363</v>
      </c>
      <c r="Z74" s="27" t="s">
        <v>493</v>
      </c>
    </row>
    <row r="75" spans="1:32" x14ac:dyDescent="0.15">
      <c r="Y75" s="27" t="s">
        <v>364</v>
      </c>
      <c r="Z75" s="27" t="s">
        <v>494</v>
      </c>
    </row>
    <row r="76" spans="1:32" x14ac:dyDescent="0.15">
      <c r="Y76" s="27" t="s">
        <v>365</v>
      </c>
      <c r="Z76" s="27" t="s">
        <v>495</v>
      </c>
    </row>
    <row r="77" spans="1:32" x14ac:dyDescent="0.15">
      <c r="Y77" s="27" t="s">
        <v>366</v>
      </c>
      <c r="Z77" s="27" t="s">
        <v>496</v>
      </c>
    </row>
    <row r="78" spans="1:32" x14ac:dyDescent="0.15">
      <c r="Y78" s="27" t="s">
        <v>367</v>
      </c>
      <c r="Z78" s="27" t="s">
        <v>497</v>
      </c>
    </row>
    <row r="79" spans="1:32" x14ac:dyDescent="0.15">
      <c r="Y79" s="27" t="s">
        <v>368</v>
      </c>
      <c r="Z79" s="27" t="s">
        <v>498</v>
      </c>
    </row>
    <row r="80" spans="1:32" x14ac:dyDescent="0.15">
      <c r="Y80" s="27" t="s">
        <v>369</v>
      </c>
      <c r="Z80" s="27" t="s">
        <v>499</v>
      </c>
    </row>
    <row r="81" spans="25:26" x14ac:dyDescent="0.15">
      <c r="Y81" s="27" t="s">
        <v>370</v>
      </c>
      <c r="Z81" s="27" t="s">
        <v>500</v>
      </c>
    </row>
    <row r="82" spans="25:26" x14ac:dyDescent="0.15">
      <c r="Y82" s="27" t="s">
        <v>371</v>
      </c>
      <c r="Z82" s="27" t="s">
        <v>501</v>
      </c>
    </row>
    <row r="83" spans="25:26" x14ac:dyDescent="0.15">
      <c r="Y83" s="27" t="s">
        <v>372</v>
      </c>
      <c r="Z83" s="27" t="s">
        <v>502</v>
      </c>
    </row>
    <row r="84" spans="25:26" x14ac:dyDescent="0.15">
      <c r="Y84" s="27" t="s">
        <v>373</v>
      </c>
      <c r="Z84" s="27" t="s">
        <v>503</v>
      </c>
    </row>
    <row r="85" spans="25:26" x14ac:dyDescent="0.15">
      <c r="Y85" s="27" t="s">
        <v>374</v>
      </c>
      <c r="Z85" s="27" t="s">
        <v>504</v>
      </c>
    </row>
    <row r="86" spans="25:26" x14ac:dyDescent="0.15">
      <c r="Y86" s="27" t="s">
        <v>375</v>
      </c>
      <c r="Z86" s="27" t="s">
        <v>505</v>
      </c>
    </row>
    <row r="87" spans="25:26" x14ac:dyDescent="0.15">
      <c r="Y87" s="27" t="s">
        <v>376</v>
      </c>
      <c r="Z87" s="27" t="s">
        <v>506</v>
      </c>
    </row>
    <row r="88" spans="25:26" x14ac:dyDescent="0.15">
      <c r="Y88" s="27" t="s">
        <v>377</v>
      </c>
      <c r="Z88" s="27" t="s">
        <v>507</v>
      </c>
    </row>
    <row r="89" spans="25:26" x14ac:dyDescent="0.15">
      <c r="Y89" s="27" t="s">
        <v>378</v>
      </c>
      <c r="Z89" s="27" t="s">
        <v>508</v>
      </c>
    </row>
    <row r="90" spans="25:26" x14ac:dyDescent="0.15">
      <c r="Y90" s="27" t="s">
        <v>379</v>
      </c>
      <c r="Z90" s="27" t="s">
        <v>509</v>
      </c>
    </row>
    <row r="91" spans="25:26" x14ac:dyDescent="0.15">
      <c r="Y91" s="27" t="s">
        <v>380</v>
      </c>
      <c r="Z91" s="27" t="s">
        <v>510</v>
      </c>
    </row>
    <row r="92" spans="25:26" x14ac:dyDescent="0.15">
      <c r="Y92" s="27" t="s">
        <v>381</v>
      </c>
      <c r="Z92" s="27" t="s">
        <v>511</v>
      </c>
    </row>
    <row r="93" spans="25:26" x14ac:dyDescent="0.15">
      <c r="Y93" s="27" t="s">
        <v>382</v>
      </c>
      <c r="Z93" s="27" t="s">
        <v>512</v>
      </c>
    </row>
    <row r="94" spans="25:26" x14ac:dyDescent="0.15">
      <c r="Y94" s="27" t="s">
        <v>383</v>
      </c>
      <c r="Z94" s="27" t="s">
        <v>513</v>
      </c>
    </row>
    <row r="95" spans="25:26" x14ac:dyDescent="0.15">
      <c r="Y95" s="27" t="s">
        <v>384</v>
      </c>
      <c r="Z95" s="27" t="s">
        <v>514</v>
      </c>
    </row>
    <row r="96" spans="25:26" x14ac:dyDescent="0.15">
      <c r="Y96" s="27" t="s">
        <v>286</v>
      </c>
      <c r="Z96" s="27" t="s">
        <v>515</v>
      </c>
    </row>
    <row r="97" spans="25:26" x14ac:dyDescent="0.15">
      <c r="Y97" s="27" t="s">
        <v>385</v>
      </c>
      <c r="Z97" s="27" t="s">
        <v>516</v>
      </c>
    </row>
    <row r="98" spans="25:26" x14ac:dyDescent="0.15">
      <c r="Y98" s="27" t="s">
        <v>386</v>
      </c>
      <c r="Z98" s="27" t="s">
        <v>517</v>
      </c>
    </row>
    <row r="99" spans="25:26" x14ac:dyDescent="0.15">
      <c r="Y99" s="27" t="s">
        <v>416</v>
      </c>
      <c r="Z99" s="27" t="s">
        <v>518</v>
      </c>
    </row>
  </sheetData>
  <sheetProtection formatRows="0"/>
  <phoneticPr fontId="9"/>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Y15"/>
  <sheetViews>
    <sheetView view="pageBreakPreview" zoomScale="80" zoomScaleNormal="75" zoomScaleSheetLayoutView="80" zoomScalePageLayoutView="70" workbookViewId="0"/>
  </sheetViews>
  <sheetFormatPr defaultColWidth="9" defaultRowHeight="13.5" x14ac:dyDescent="0.15"/>
  <cols>
    <col min="1" max="49" width="2.625" style="29" customWidth="1"/>
    <col min="50" max="50" width="6.25" style="29" customWidth="1"/>
    <col min="51" max="51" width="16.125" style="29" hidden="1" customWidth="1"/>
    <col min="52" max="57" width="2.25" style="29" customWidth="1"/>
    <col min="58" max="61" width="9" style="29"/>
    <col min="62" max="62" width="27.875" style="29" customWidth="1"/>
    <col min="63" max="63" width="12.25" style="29" customWidth="1"/>
    <col min="64" max="16384" width="9" style="29"/>
  </cols>
  <sheetData>
    <row r="1" spans="1:51" ht="23.25" customHeight="1" x14ac:dyDescent="0.15">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0"/>
      <c r="AQ1" s="30"/>
      <c r="AR1" s="30"/>
      <c r="AS1" s="30"/>
      <c r="AT1" s="30"/>
      <c r="AU1" s="30"/>
      <c r="AV1" s="30"/>
      <c r="AW1" s="31"/>
      <c r="AX1" s="36"/>
    </row>
    <row r="2" spans="1:51" ht="18.75" customHeight="1" x14ac:dyDescent="0.15">
      <c r="A2" s="467" t="s">
        <v>240</v>
      </c>
      <c r="B2" s="468"/>
      <c r="C2" s="468"/>
      <c r="D2" s="468"/>
      <c r="E2" s="468"/>
      <c r="F2" s="469"/>
      <c r="G2" s="814" t="s">
        <v>140</v>
      </c>
      <c r="H2" s="815"/>
      <c r="I2" s="815"/>
      <c r="J2" s="815"/>
      <c r="K2" s="815"/>
      <c r="L2" s="815"/>
      <c r="M2" s="815"/>
      <c r="N2" s="815"/>
      <c r="O2" s="816"/>
      <c r="P2" s="819" t="s">
        <v>58</v>
      </c>
      <c r="Q2" s="815"/>
      <c r="R2" s="815"/>
      <c r="S2" s="815"/>
      <c r="T2" s="815"/>
      <c r="U2" s="815"/>
      <c r="V2" s="815"/>
      <c r="W2" s="815"/>
      <c r="X2" s="816"/>
      <c r="Y2" s="792"/>
      <c r="Z2" s="793"/>
      <c r="AA2" s="794"/>
      <c r="AB2" s="770" t="s">
        <v>11</v>
      </c>
      <c r="AC2" s="795"/>
      <c r="AD2" s="796"/>
      <c r="AE2" s="768" t="s">
        <v>271</v>
      </c>
      <c r="AF2" s="768"/>
      <c r="AG2" s="768"/>
      <c r="AH2" s="768"/>
      <c r="AI2" s="768" t="s">
        <v>288</v>
      </c>
      <c r="AJ2" s="768"/>
      <c r="AK2" s="768"/>
      <c r="AL2" s="770"/>
      <c r="AM2" s="768" t="s">
        <v>385</v>
      </c>
      <c r="AN2" s="768"/>
      <c r="AO2" s="768"/>
      <c r="AP2" s="770"/>
      <c r="AQ2" s="772" t="s">
        <v>177</v>
      </c>
      <c r="AR2" s="773"/>
      <c r="AS2" s="773"/>
      <c r="AT2" s="774"/>
      <c r="AU2" s="775" t="s">
        <v>130</v>
      </c>
      <c r="AV2" s="775"/>
      <c r="AW2" s="775"/>
      <c r="AX2" s="776"/>
      <c r="AY2" s="29">
        <f>COUNTA($G$4)</f>
        <v>1</v>
      </c>
    </row>
    <row r="3" spans="1:51" ht="18.75" customHeight="1" x14ac:dyDescent="0.15">
      <c r="A3" s="467"/>
      <c r="B3" s="468"/>
      <c r="C3" s="468"/>
      <c r="D3" s="468"/>
      <c r="E3" s="468"/>
      <c r="F3" s="469"/>
      <c r="G3" s="817"/>
      <c r="H3" s="781"/>
      <c r="I3" s="781"/>
      <c r="J3" s="781"/>
      <c r="K3" s="781"/>
      <c r="L3" s="781"/>
      <c r="M3" s="781"/>
      <c r="N3" s="781"/>
      <c r="O3" s="818"/>
      <c r="P3" s="820"/>
      <c r="Q3" s="781"/>
      <c r="R3" s="781"/>
      <c r="S3" s="781"/>
      <c r="T3" s="781"/>
      <c r="U3" s="781"/>
      <c r="V3" s="781"/>
      <c r="W3" s="781"/>
      <c r="X3" s="818"/>
      <c r="Y3" s="792"/>
      <c r="Z3" s="793"/>
      <c r="AA3" s="794"/>
      <c r="AB3" s="771"/>
      <c r="AC3" s="797"/>
      <c r="AD3" s="798"/>
      <c r="AE3" s="769"/>
      <c r="AF3" s="769"/>
      <c r="AG3" s="769"/>
      <c r="AH3" s="769"/>
      <c r="AI3" s="769"/>
      <c r="AJ3" s="769"/>
      <c r="AK3" s="769"/>
      <c r="AL3" s="771"/>
      <c r="AM3" s="769"/>
      <c r="AN3" s="769"/>
      <c r="AO3" s="769"/>
      <c r="AP3" s="771"/>
      <c r="AQ3" s="777" t="s">
        <v>701</v>
      </c>
      <c r="AR3" s="778"/>
      <c r="AS3" s="779" t="s">
        <v>178</v>
      </c>
      <c r="AT3" s="780"/>
      <c r="AU3" s="778" t="s">
        <v>701</v>
      </c>
      <c r="AV3" s="778"/>
      <c r="AW3" s="781" t="s">
        <v>169</v>
      </c>
      <c r="AX3" s="782"/>
      <c r="AY3" s="29">
        <f>$AY$2</f>
        <v>1</v>
      </c>
    </row>
    <row r="4" spans="1:51" ht="22.5" customHeight="1" x14ac:dyDescent="0.15">
      <c r="A4" s="470"/>
      <c r="B4" s="468"/>
      <c r="C4" s="468"/>
      <c r="D4" s="468"/>
      <c r="E4" s="468"/>
      <c r="F4" s="469"/>
      <c r="G4" s="799" t="s">
        <v>698</v>
      </c>
      <c r="H4" s="800"/>
      <c r="I4" s="800"/>
      <c r="J4" s="800"/>
      <c r="K4" s="800"/>
      <c r="L4" s="800"/>
      <c r="M4" s="800"/>
      <c r="N4" s="800"/>
      <c r="O4" s="801"/>
      <c r="P4" s="808" t="s">
        <v>699</v>
      </c>
      <c r="Q4" s="808"/>
      <c r="R4" s="808"/>
      <c r="S4" s="808"/>
      <c r="T4" s="808"/>
      <c r="U4" s="808"/>
      <c r="V4" s="808"/>
      <c r="W4" s="808"/>
      <c r="X4" s="809"/>
      <c r="Y4" s="787" t="s">
        <v>12</v>
      </c>
      <c r="Z4" s="788"/>
      <c r="AA4" s="789"/>
      <c r="AB4" s="786" t="s">
        <v>14</v>
      </c>
      <c r="AC4" s="786"/>
      <c r="AD4" s="786"/>
      <c r="AE4" s="790">
        <v>81.8</v>
      </c>
      <c r="AF4" s="790"/>
      <c r="AG4" s="790"/>
      <c r="AH4" s="790"/>
      <c r="AI4" s="790" t="s">
        <v>589</v>
      </c>
      <c r="AJ4" s="790"/>
      <c r="AK4" s="790"/>
      <c r="AL4" s="790"/>
      <c r="AM4" s="761" t="s">
        <v>589</v>
      </c>
      <c r="AN4" s="762"/>
      <c r="AO4" s="762"/>
      <c r="AP4" s="767"/>
      <c r="AQ4" s="763" t="s">
        <v>589</v>
      </c>
      <c r="AR4" s="764"/>
      <c r="AS4" s="764"/>
      <c r="AT4" s="765"/>
      <c r="AU4" s="762" t="s">
        <v>589</v>
      </c>
      <c r="AV4" s="762"/>
      <c r="AW4" s="762"/>
      <c r="AX4" s="766"/>
      <c r="AY4" s="29">
        <f t="shared" ref="AY4:AY8" si="0">$AY$2</f>
        <v>1</v>
      </c>
    </row>
    <row r="5" spans="1:51" ht="22.5" customHeight="1" x14ac:dyDescent="0.15">
      <c r="A5" s="471"/>
      <c r="B5" s="472"/>
      <c r="C5" s="472"/>
      <c r="D5" s="472"/>
      <c r="E5" s="472"/>
      <c r="F5" s="473"/>
      <c r="G5" s="802"/>
      <c r="H5" s="803"/>
      <c r="I5" s="803"/>
      <c r="J5" s="803"/>
      <c r="K5" s="803"/>
      <c r="L5" s="803"/>
      <c r="M5" s="803"/>
      <c r="N5" s="803"/>
      <c r="O5" s="804"/>
      <c r="P5" s="810"/>
      <c r="Q5" s="810"/>
      <c r="R5" s="810"/>
      <c r="S5" s="810"/>
      <c r="T5" s="810"/>
      <c r="U5" s="810"/>
      <c r="V5" s="810"/>
      <c r="W5" s="810"/>
      <c r="X5" s="811"/>
      <c r="Y5" s="783" t="s">
        <v>53</v>
      </c>
      <c r="Z5" s="784"/>
      <c r="AA5" s="785"/>
      <c r="AB5" s="786" t="s">
        <v>14</v>
      </c>
      <c r="AC5" s="786"/>
      <c r="AD5" s="786"/>
      <c r="AE5" s="761">
        <v>78.5</v>
      </c>
      <c r="AF5" s="762"/>
      <c r="AG5" s="762"/>
      <c r="AH5" s="762"/>
      <c r="AI5" s="761" t="s">
        <v>589</v>
      </c>
      <c r="AJ5" s="762"/>
      <c r="AK5" s="762"/>
      <c r="AL5" s="762"/>
      <c r="AM5" s="761" t="s">
        <v>589</v>
      </c>
      <c r="AN5" s="762"/>
      <c r="AO5" s="762"/>
      <c r="AP5" s="767"/>
      <c r="AQ5" s="763" t="s">
        <v>589</v>
      </c>
      <c r="AR5" s="764"/>
      <c r="AS5" s="764"/>
      <c r="AT5" s="765"/>
      <c r="AU5" s="762" t="s">
        <v>589</v>
      </c>
      <c r="AV5" s="762"/>
      <c r="AW5" s="762"/>
      <c r="AX5" s="766"/>
      <c r="AY5" s="29">
        <f t="shared" si="0"/>
        <v>1</v>
      </c>
    </row>
    <row r="6" spans="1:51" ht="22.5" customHeight="1" x14ac:dyDescent="0.15">
      <c r="A6" s="471"/>
      <c r="B6" s="472"/>
      <c r="C6" s="472"/>
      <c r="D6" s="472"/>
      <c r="E6" s="472"/>
      <c r="F6" s="473"/>
      <c r="G6" s="805"/>
      <c r="H6" s="806"/>
      <c r="I6" s="806"/>
      <c r="J6" s="806"/>
      <c r="K6" s="806"/>
      <c r="L6" s="806"/>
      <c r="M6" s="806"/>
      <c r="N6" s="806"/>
      <c r="O6" s="807"/>
      <c r="P6" s="812"/>
      <c r="Q6" s="812"/>
      <c r="R6" s="812"/>
      <c r="S6" s="812"/>
      <c r="T6" s="812"/>
      <c r="U6" s="812"/>
      <c r="V6" s="812"/>
      <c r="W6" s="812"/>
      <c r="X6" s="813"/>
      <c r="Y6" s="783" t="s">
        <v>13</v>
      </c>
      <c r="Z6" s="784"/>
      <c r="AA6" s="785"/>
      <c r="AB6" s="791" t="s">
        <v>170</v>
      </c>
      <c r="AC6" s="791"/>
      <c r="AD6" s="791"/>
      <c r="AE6" s="761">
        <v>104.2</v>
      </c>
      <c r="AF6" s="762"/>
      <c r="AG6" s="762"/>
      <c r="AH6" s="762"/>
      <c r="AI6" s="761" t="s">
        <v>589</v>
      </c>
      <c r="AJ6" s="762"/>
      <c r="AK6" s="762"/>
      <c r="AL6" s="762"/>
      <c r="AM6" s="761" t="s">
        <v>589</v>
      </c>
      <c r="AN6" s="762"/>
      <c r="AO6" s="762"/>
      <c r="AP6" s="767"/>
      <c r="AQ6" s="763" t="s">
        <v>589</v>
      </c>
      <c r="AR6" s="764"/>
      <c r="AS6" s="764"/>
      <c r="AT6" s="765"/>
      <c r="AU6" s="762" t="s">
        <v>589</v>
      </c>
      <c r="AV6" s="762"/>
      <c r="AW6" s="762"/>
      <c r="AX6" s="766"/>
      <c r="AY6" s="29">
        <f t="shared" si="0"/>
        <v>1</v>
      </c>
    </row>
    <row r="7" spans="1:51" customFormat="1" ht="31.9" customHeight="1" x14ac:dyDescent="0.15">
      <c r="A7" s="697" t="s">
        <v>262</v>
      </c>
      <c r="B7" s="698"/>
      <c r="C7" s="698"/>
      <c r="D7" s="698"/>
      <c r="E7" s="698"/>
      <c r="F7" s="699"/>
      <c r="G7" s="799" t="s">
        <v>700</v>
      </c>
      <c r="H7" s="800"/>
      <c r="I7" s="800"/>
      <c r="J7" s="800"/>
      <c r="K7" s="800"/>
      <c r="L7" s="800"/>
      <c r="M7" s="800"/>
      <c r="N7" s="800"/>
      <c r="O7" s="800"/>
      <c r="P7" s="800"/>
      <c r="Q7" s="800"/>
      <c r="R7" s="800"/>
      <c r="S7" s="800"/>
      <c r="T7" s="800"/>
      <c r="U7" s="800"/>
      <c r="V7" s="800"/>
      <c r="W7" s="800"/>
      <c r="X7" s="800"/>
      <c r="Y7" s="800"/>
      <c r="Z7" s="800"/>
      <c r="AA7" s="800"/>
      <c r="AB7" s="800"/>
      <c r="AC7" s="800"/>
      <c r="AD7" s="800"/>
      <c r="AE7" s="800"/>
      <c r="AF7" s="800"/>
      <c r="AG7" s="800"/>
      <c r="AH7" s="800"/>
      <c r="AI7" s="800"/>
      <c r="AJ7" s="800"/>
      <c r="AK7" s="800"/>
      <c r="AL7" s="800"/>
      <c r="AM7" s="800"/>
      <c r="AN7" s="800"/>
      <c r="AO7" s="800"/>
      <c r="AP7" s="800"/>
      <c r="AQ7" s="800"/>
      <c r="AR7" s="800"/>
      <c r="AS7" s="800"/>
      <c r="AT7" s="800"/>
      <c r="AU7" s="800"/>
      <c r="AV7" s="800"/>
      <c r="AW7" s="800"/>
      <c r="AX7" s="821"/>
      <c r="AY7" s="29">
        <f>$AY$2</f>
        <v>1</v>
      </c>
    </row>
    <row r="8" spans="1:51" customFormat="1" ht="23.45" customHeight="1" x14ac:dyDescent="0.15">
      <c r="A8" s="700"/>
      <c r="B8" s="701"/>
      <c r="C8" s="701"/>
      <c r="D8" s="701"/>
      <c r="E8" s="701"/>
      <c r="F8" s="702"/>
      <c r="G8" s="805"/>
      <c r="H8" s="806"/>
      <c r="I8" s="806"/>
      <c r="J8" s="806"/>
      <c r="K8" s="806"/>
      <c r="L8" s="806"/>
      <c r="M8" s="806"/>
      <c r="N8" s="806"/>
      <c r="O8" s="806"/>
      <c r="P8" s="806"/>
      <c r="Q8" s="806"/>
      <c r="R8" s="806"/>
      <c r="S8" s="806"/>
      <c r="T8" s="806"/>
      <c r="U8" s="806"/>
      <c r="V8" s="806"/>
      <c r="W8" s="806"/>
      <c r="X8" s="806"/>
      <c r="Y8" s="806"/>
      <c r="Z8" s="806"/>
      <c r="AA8" s="806"/>
      <c r="AB8" s="806"/>
      <c r="AC8" s="806"/>
      <c r="AD8" s="806"/>
      <c r="AE8" s="806"/>
      <c r="AF8" s="806"/>
      <c r="AG8" s="806"/>
      <c r="AH8" s="806"/>
      <c r="AI8" s="806"/>
      <c r="AJ8" s="806"/>
      <c r="AK8" s="806"/>
      <c r="AL8" s="806"/>
      <c r="AM8" s="806"/>
      <c r="AN8" s="806"/>
      <c r="AO8" s="806"/>
      <c r="AP8" s="806"/>
      <c r="AQ8" s="806"/>
      <c r="AR8" s="806"/>
      <c r="AS8" s="806"/>
      <c r="AT8" s="806"/>
      <c r="AU8" s="806"/>
      <c r="AV8" s="806"/>
      <c r="AW8" s="806"/>
      <c r="AX8" s="822"/>
      <c r="AY8" s="29">
        <f t="shared" si="0"/>
        <v>1</v>
      </c>
    </row>
    <row r="9" spans="1:51" ht="18.75" customHeight="1" x14ac:dyDescent="0.15">
      <c r="A9" s="467" t="s">
        <v>240</v>
      </c>
      <c r="B9" s="468"/>
      <c r="C9" s="468"/>
      <c r="D9" s="468"/>
      <c r="E9" s="468"/>
      <c r="F9" s="469"/>
      <c r="G9" s="814" t="s">
        <v>140</v>
      </c>
      <c r="H9" s="815"/>
      <c r="I9" s="815"/>
      <c r="J9" s="815"/>
      <c r="K9" s="815"/>
      <c r="L9" s="815"/>
      <c r="M9" s="815"/>
      <c r="N9" s="815"/>
      <c r="O9" s="816"/>
      <c r="P9" s="819" t="s">
        <v>58</v>
      </c>
      <c r="Q9" s="815"/>
      <c r="R9" s="815"/>
      <c r="S9" s="815"/>
      <c r="T9" s="815"/>
      <c r="U9" s="815"/>
      <c r="V9" s="815"/>
      <c r="W9" s="815"/>
      <c r="X9" s="816"/>
      <c r="Y9" s="792"/>
      <c r="Z9" s="793"/>
      <c r="AA9" s="794"/>
      <c r="AB9" s="770" t="s">
        <v>11</v>
      </c>
      <c r="AC9" s="795"/>
      <c r="AD9" s="796"/>
      <c r="AE9" s="768" t="s">
        <v>271</v>
      </c>
      <c r="AF9" s="768"/>
      <c r="AG9" s="768"/>
      <c r="AH9" s="768"/>
      <c r="AI9" s="768" t="s">
        <v>288</v>
      </c>
      <c r="AJ9" s="768"/>
      <c r="AK9" s="768"/>
      <c r="AL9" s="770"/>
      <c r="AM9" s="768" t="s">
        <v>385</v>
      </c>
      <c r="AN9" s="768"/>
      <c r="AO9" s="768"/>
      <c r="AP9" s="770"/>
      <c r="AQ9" s="772" t="s">
        <v>177</v>
      </c>
      <c r="AR9" s="773"/>
      <c r="AS9" s="773"/>
      <c r="AT9" s="774"/>
      <c r="AU9" s="775" t="s">
        <v>130</v>
      </c>
      <c r="AV9" s="775"/>
      <c r="AW9" s="775"/>
      <c r="AX9" s="776"/>
      <c r="AY9" s="29">
        <f>COUNTA($G$11)</f>
        <v>1</v>
      </c>
    </row>
    <row r="10" spans="1:51" ht="18.75" customHeight="1" x14ac:dyDescent="0.15">
      <c r="A10" s="467"/>
      <c r="B10" s="468"/>
      <c r="C10" s="468"/>
      <c r="D10" s="468"/>
      <c r="E10" s="468"/>
      <c r="F10" s="469"/>
      <c r="G10" s="817"/>
      <c r="H10" s="781"/>
      <c r="I10" s="781"/>
      <c r="J10" s="781"/>
      <c r="K10" s="781"/>
      <c r="L10" s="781"/>
      <c r="M10" s="781"/>
      <c r="N10" s="781"/>
      <c r="O10" s="818"/>
      <c r="P10" s="820"/>
      <c r="Q10" s="781"/>
      <c r="R10" s="781"/>
      <c r="S10" s="781"/>
      <c r="T10" s="781"/>
      <c r="U10" s="781"/>
      <c r="V10" s="781"/>
      <c r="W10" s="781"/>
      <c r="X10" s="818"/>
      <c r="Y10" s="792"/>
      <c r="Z10" s="793"/>
      <c r="AA10" s="794"/>
      <c r="AB10" s="771"/>
      <c r="AC10" s="797"/>
      <c r="AD10" s="798"/>
      <c r="AE10" s="769"/>
      <c r="AF10" s="769"/>
      <c r="AG10" s="769"/>
      <c r="AH10" s="769"/>
      <c r="AI10" s="769"/>
      <c r="AJ10" s="769"/>
      <c r="AK10" s="769"/>
      <c r="AL10" s="771"/>
      <c r="AM10" s="769"/>
      <c r="AN10" s="769"/>
      <c r="AO10" s="769"/>
      <c r="AP10" s="771"/>
      <c r="AQ10" s="777" t="s">
        <v>701</v>
      </c>
      <c r="AR10" s="778"/>
      <c r="AS10" s="779" t="s">
        <v>178</v>
      </c>
      <c r="AT10" s="780"/>
      <c r="AU10" s="778" t="s">
        <v>701</v>
      </c>
      <c r="AV10" s="778"/>
      <c r="AW10" s="781" t="s">
        <v>169</v>
      </c>
      <c r="AX10" s="782"/>
      <c r="AY10" s="29">
        <f>$AY$9</f>
        <v>1</v>
      </c>
    </row>
    <row r="11" spans="1:51" ht="22.5" customHeight="1" x14ac:dyDescent="0.15">
      <c r="A11" s="470"/>
      <c r="B11" s="468"/>
      <c r="C11" s="468"/>
      <c r="D11" s="468"/>
      <c r="E11" s="468"/>
      <c r="F11" s="469"/>
      <c r="G11" s="799" t="s">
        <v>702</v>
      </c>
      <c r="H11" s="800"/>
      <c r="I11" s="800"/>
      <c r="J11" s="800"/>
      <c r="K11" s="800"/>
      <c r="L11" s="800"/>
      <c r="M11" s="800"/>
      <c r="N11" s="800"/>
      <c r="O11" s="801"/>
      <c r="P11" s="808" t="s">
        <v>703</v>
      </c>
      <c r="Q11" s="808"/>
      <c r="R11" s="808"/>
      <c r="S11" s="808"/>
      <c r="T11" s="808"/>
      <c r="U11" s="808"/>
      <c r="V11" s="808"/>
      <c r="W11" s="808"/>
      <c r="X11" s="809"/>
      <c r="Y11" s="787" t="s">
        <v>12</v>
      </c>
      <c r="Z11" s="788"/>
      <c r="AA11" s="789"/>
      <c r="AB11" s="786" t="s">
        <v>14</v>
      </c>
      <c r="AC11" s="786"/>
      <c r="AD11" s="786"/>
      <c r="AE11" s="761">
        <v>16.100000000000001</v>
      </c>
      <c r="AF11" s="762"/>
      <c r="AG11" s="762"/>
      <c r="AH11" s="762"/>
      <c r="AI11" s="761" t="s">
        <v>589</v>
      </c>
      <c r="AJ11" s="762"/>
      <c r="AK11" s="762"/>
      <c r="AL11" s="762"/>
      <c r="AM11" s="761" t="s">
        <v>589</v>
      </c>
      <c r="AN11" s="762"/>
      <c r="AO11" s="762"/>
      <c r="AP11" s="762"/>
      <c r="AQ11" s="763" t="s">
        <v>589</v>
      </c>
      <c r="AR11" s="764"/>
      <c r="AS11" s="764"/>
      <c r="AT11" s="765"/>
      <c r="AU11" s="762" t="s">
        <v>589</v>
      </c>
      <c r="AV11" s="762"/>
      <c r="AW11" s="762"/>
      <c r="AX11" s="766"/>
      <c r="AY11" s="29">
        <f t="shared" ref="AY11:AY15" si="1">$AY$9</f>
        <v>1</v>
      </c>
    </row>
    <row r="12" spans="1:51" ht="22.5" customHeight="1" x14ac:dyDescent="0.15">
      <c r="A12" s="471"/>
      <c r="B12" s="472"/>
      <c r="C12" s="472"/>
      <c r="D12" s="472"/>
      <c r="E12" s="472"/>
      <c r="F12" s="473"/>
      <c r="G12" s="802"/>
      <c r="H12" s="803"/>
      <c r="I12" s="803"/>
      <c r="J12" s="803"/>
      <c r="K12" s="803"/>
      <c r="L12" s="803"/>
      <c r="M12" s="803"/>
      <c r="N12" s="803"/>
      <c r="O12" s="804"/>
      <c r="P12" s="810"/>
      <c r="Q12" s="810"/>
      <c r="R12" s="810"/>
      <c r="S12" s="810"/>
      <c r="T12" s="810"/>
      <c r="U12" s="810"/>
      <c r="V12" s="810"/>
      <c r="W12" s="810"/>
      <c r="X12" s="811"/>
      <c r="Y12" s="783" t="s">
        <v>53</v>
      </c>
      <c r="Z12" s="784"/>
      <c r="AA12" s="785"/>
      <c r="AB12" s="786" t="s">
        <v>14</v>
      </c>
      <c r="AC12" s="786"/>
      <c r="AD12" s="786"/>
      <c r="AE12" s="761">
        <v>30.6</v>
      </c>
      <c r="AF12" s="762"/>
      <c r="AG12" s="762"/>
      <c r="AH12" s="762"/>
      <c r="AI12" s="761" t="s">
        <v>589</v>
      </c>
      <c r="AJ12" s="762"/>
      <c r="AK12" s="762"/>
      <c r="AL12" s="762"/>
      <c r="AM12" s="761" t="s">
        <v>589</v>
      </c>
      <c r="AN12" s="762"/>
      <c r="AO12" s="762"/>
      <c r="AP12" s="762"/>
      <c r="AQ12" s="763" t="s">
        <v>589</v>
      </c>
      <c r="AR12" s="764"/>
      <c r="AS12" s="764"/>
      <c r="AT12" s="765"/>
      <c r="AU12" s="762" t="s">
        <v>589</v>
      </c>
      <c r="AV12" s="762"/>
      <c r="AW12" s="762"/>
      <c r="AX12" s="766"/>
      <c r="AY12" s="29">
        <f t="shared" si="1"/>
        <v>1</v>
      </c>
    </row>
    <row r="13" spans="1:51" ht="22.5" customHeight="1" x14ac:dyDescent="0.15">
      <c r="A13" s="564"/>
      <c r="B13" s="565"/>
      <c r="C13" s="565"/>
      <c r="D13" s="565"/>
      <c r="E13" s="565"/>
      <c r="F13" s="566"/>
      <c r="G13" s="805"/>
      <c r="H13" s="806"/>
      <c r="I13" s="806"/>
      <c r="J13" s="806"/>
      <c r="K13" s="806"/>
      <c r="L13" s="806"/>
      <c r="M13" s="806"/>
      <c r="N13" s="806"/>
      <c r="O13" s="807"/>
      <c r="P13" s="812"/>
      <c r="Q13" s="812"/>
      <c r="R13" s="812"/>
      <c r="S13" s="812"/>
      <c r="T13" s="812"/>
      <c r="U13" s="812"/>
      <c r="V13" s="812"/>
      <c r="W13" s="812"/>
      <c r="X13" s="813"/>
      <c r="Y13" s="783" t="s">
        <v>13</v>
      </c>
      <c r="Z13" s="784"/>
      <c r="AA13" s="785"/>
      <c r="AB13" s="791" t="s">
        <v>170</v>
      </c>
      <c r="AC13" s="791"/>
      <c r="AD13" s="791"/>
      <c r="AE13" s="761">
        <v>52.6</v>
      </c>
      <c r="AF13" s="762"/>
      <c r="AG13" s="762"/>
      <c r="AH13" s="762"/>
      <c r="AI13" s="761" t="s">
        <v>589</v>
      </c>
      <c r="AJ13" s="762"/>
      <c r="AK13" s="762"/>
      <c r="AL13" s="762"/>
      <c r="AM13" s="761" t="s">
        <v>589</v>
      </c>
      <c r="AN13" s="762"/>
      <c r="AO13" s="762"/>
      <c r="AP13" s="762"/>
      <c r="AQ13" s="763" t="s">
        <v>589</v>
      </c>
      <c r="AR13" s="764"/>
      <c r="AS13" s="764"/>
      <c r="AT13" s="765"/>
      <c r="AU13" s="762" t="s">
        <v>589</v>
      </c>
      <c r="AV13" s="762"/>
      <c r="AW13" s="762"/>
      <c r="AX13" s="766"/>
      <c r="AY13" s="29">
        <f t="shared" si="1"/>
        <v>1</v>
      </c>
    </row>
    <row r="14" spans="1:51" customFormat="1" ht="31.9" customHeight="1" x14ac:dyDescent="0.15">
      <c r="A14" s="697" t="s">
        <v>262</v>
      </c>
      <c r="B14" s="698"/>
      <c r="C14" s="698"/>
      <c r="D14" s="698"/>
      <c r="E14" s="698"/>
      <c r="F14" s="699"/>
      <c r="G14" s="799" t="s">
        <v>700</v>
      </c>
      <c r="H14" s="800"/>
      <c r="I14" s="800"/>
      <c r="J14" s="800"/>
      <c r="K14" s="800"/>
      <c r="L14" s="800"/>
      <c r="M14" s="800"/>
      <c r="N14" s="800"/>
      <c r="O14" s="800"/>
      <c r="P14" s="800"/>
      <c r="Q14" s="800"/>
      <c r="R14" s="800"/>
      <c r="S14" s="800"/>
      <c r="T14" s="800"/>
      <c r="U14" s="800"/>
      <c r="V14" s="800"/>
      <c r="W14" s="800"/>
      <c r="X14" s="800"/>
      <c r="Y14" s="800"/>
      <c r="Z14" s="800"/>
      <c r="AA14" s="800"/>
      <c r="AB14" s="800"/>
      <c r="AC14" s="800"/>
      <c r="AD14" s="800"/>
      <c r="AE14" s="800"/>
      <c r="AF14" s="800"/>
      <c r="AG14" s="800"/>
      <c r="AH14" s="800"/>
      <c r="AI14" s="800"/>
      <c r="AJ14" s="800"/>
      <c r="AK14" s="800"/>
      <c r="AL14" s="800"/>
      <c r="AM14" s="800"/>
      <c r="AN14" s="800"/>
      <c r="AO14" s="800"/>
      <c r="AP14" s="800"/>
      <c r="AQ14" s="800"/>
      <c r="AR14" s="800"/>
      <c r="AS14" s="800"/>
      <c r="AT14" s="800"/>
      <c r="AU14" s="800"/>
      <c r="AV14" s="800"/>
      <c r="AW14" s="800"/>
      <c r="AX14" s="821"/>
      <c r="AY14" s="29">
        <f t="shared" si="1"/>
        <v>1</v>
      </c>
    </row>
    <row r="15" spans="1:51" customFormat="1" ht="23.45" customHeight="1" x14ac:dyDescent="0.15">
      <c r="A15" s="700"/>
      <c r="B15" s="701"/>
      <c r="C15" s="701"/>
      <c r="D15" s="701"/>
      <c r="E15" s="701"/>
      <c r="F15" s="702"/>
      <c r="G15" s="805"/>
      <c r="H15" s="806"/>
      <c r="I15" s="806"/>
      <c r="J15" s="806"/>
      <c r="K15" s="806"/>
      <c r="L15" s="806"/>
      <c r="M15" s="806"/>
      <c r="N15" s="806"/>
      <c r="O15" s="806"/>
      <c r="P15" s="806"/>
      <c r="Q15" s="806"/>
      <c r="R15" s="806"/>
      <c r="S15" s="806"/>
      <c r="T15" s="806"/>
      <c r="U15" s="806"/>
      <c r="V15" s="806"/>
      <c r="W15" s="806"/>
      <c r="X15" s="806"/>
      <c r="Y15" s="806"/>
      <c r="Z15" s="806"/>
      <c r="AA15" s="806"/>
      <c r="AB15" s="806"/>
      <c r="AC15" s="806"/>
      <c r="AD15" s="806"/>
      <c r="AE15" s="806"/>
      <c r="AF15" s="806"/>
      <c r="AG15" s="806"/>
      <c r="AH15" s="806"/>
      <c r="AI15" s="806"/>
      <c r="AJ15" s="806"/>
      <c r="AK15" s="806"/>
      <c r="AL15" s="806"/>
      <c r="AM15" s="806"/>
      <c r="AN15" s="806"/>
      <c r="AO15" s="806"/>
      <c r="AP15" s="806"/>
      <c r="AQ15" s="806"/>
      <c r="AR15" s="806"/>
      <c r="AS15" s="806"/>
      <c r="AT15" s="806"/>
      <c r="AU15" s="806"/>
      <c r="AV15" s="806"/>
      <c r="AW15" s="806"/>
      <c r="AX15" s="822"/>
      <c r="AY15" s="29">
        <f t="shared" si="1"/>
        <v>1</v>
      </c>
    </row>
  </sheetData>
  <sheetProtection formatRows="0"/>
  <mergeCells count="78">
    <mergeCell ref="A7:F8"/>
    <mergeCell ref="G7:AX8"/>
    <mergeCell ref="AQ11:AT11"/>
    <mergeCell ref="AU11:AX11"/>
    <mergeCell ref="A14:F15"/>
    <mergeCell ref="G14:AX15"/>
    <mergeCell ref="A9:F13"/>
    <mergeCell ref="G9:O10"/>
    <mergeCell ref="P9:X10"/>
    <mergeCell ref="Y9:AA10"/>
    <mergeCell ref="AB9:AD10"/>
    <mergeCell ref="G11:O13"/>
    <mergeCell ref="P11:X13"/>
    <mergeCell ref="Y11:AA11"/>
    <mergeCell ref="Y12:AA12"/>
    <mergeCell ref="AB12:AD12"/>
    <mergeCell ref="G4:O6"/>
    <mergeCell ref="P4:X6"/>
    <mergeCell ref="A2:F6"/>
    <mergeCell ref="G2:O3"/>
    <mergeCell ref="P2:X3"/>
    <mergeCell ref="AB11:AD11"/>
    <mergeCell ref="Y13:AA13"/>
    <mergeCell ref="AB13:AD13"/>
    <mergeCell ref="Y2:AA3"/>
    <mergeCell ref="AB2:AD3"/>
    <mergeCell ref="AU3:AV3"/>
    <mergeCell ref="AW3:AX3"/>
    <mergeCell ref="AE2:AH3"/>
    <mergeCell ref="AI2:AL3"/>
    <mergeCell ref="AM2:AP3"/>
    <mergeCell ref="AQ2:AT2"/>
    <mergeCell ref="AU2:AX2"/>
    <mergeCell ref="AQ3:AR3"/>
    <mergeCell ref="AS3:AT3"/>
    <mergeCell ref="AQ12:AT12"/>
    <mergeCell ref="AU12:AX12"/>
    <mergeCell ref="Y5:AA5"/>
    <mergeCell ref="AB5:AD5"/>
    <mergeCell ref="Y4:AA4"/>
    <mergeCell ref="AB4:AD4"/>
    <mergeCell ref="AE11:AH11"/>
    <mergeCell ref="AI11:AL11"/>
    <mergeCell ref="AM11:AP11"/>
    <mergeCell ref="AE12:AH12"/>
    <mergeCell ref="AI12:AL12"/>
    <mergeCell ref="AM12:AP12"/>
    <mergeCell ref="AE4:AH4"/>
    <mergeCell ref="Y6:AA6"/>
    <mergeCell ref="AB6:AD6"/>
    <mergeCell ref="AI4:AL4"/>
    <mergeCell ref="AM4:AP4"/>
    <mergeCell ref="AQ4:AT4"/>
    <mergeCell ref="AU4:AX4"/>
    <mergeCell ref="AE5:AH5"/>
    <mergeCell ref="AI5:AL5"/>
    <mergeCell ref="AM5:AP5"/>
    <mergeCell ref="AQ5:AT5"/>
    <mergeCell ref="AU5:AX5"/>
    <mergeCell ref="AE9:AH10"/>
    <mergeCell ref="AI9:AL10"/>
    <mergeCell ref="AM9:AP10"/>
    <mergeCell ref="AQ9:AT9"/>
    <mergeCell ref="AU9:AX9"/>
    <mergeCell ref="AQ10:AR10"/>
    <mergeCell ref="AS10:AT10"/>
    <mergeCell ref="AU10:AV10"/>
    <mergeCell ref="AW10:AX10"/>
    <mergeCell ref="AE6:AH6"/>
    <mergeCell ref="AI6:AL6"/>
    <mergeCell ref="AM6:AP6"/>
    <mergeCell ref="AQ6:AT6"/>
    <mergeCell ref="AU6:AX6"/>
    <mergeCell ref="AI13:AL13"/>
    <mergeCell ref="AM13:AP13"/>
    <mergeCell ref="AQ13:AT13"/>
    <mergeCell ref="AU13:AX13"/>
    <mergeCell ref="AE13:AH13"/>
  </mergeCells>
  <phoneticPr fontId="9"/>
  <conditionalFormatting sqref="AM5">
    <cfRule type="expression" dxfId="63" priority="29">
      <formula>IF(RIGHT(TEXT(AM5,"0.#"),1)=".",FALSE,TRUE)</formula>
    </cfRule>
    <cfRule type="expression" dxfId="62" priority="30">
      <formula>IF(RIGHT(TEXT(AM5,"0.#"),1)=".",TRUE,FALSE)</formula>
    </cfRule>
  </conditionalFormatting>
  <conditionalFormatting sqref="AI4">
    <cfRule type="expression" dxfId="61" priority="33">
      <formula>IF(RIGHT(TEXT(AI4,"0.#"),1)=".",FALSE,TRUE)</formula>
    </cfRule>
    <cfRule type="expression" dxfId="60" priority="34">
      <formula>IF(RIGHT(TEXT(AI4,"0.#"),1)=".",TRUE,FALSE)</formula>
    </cfRule>
  </conditionalFormatting>
  <conditionalFormatting sqref="AM4">
    <cfRule type="expression" dxfId="59" priority="31">
      <formula>IF(RIGHT(TEXT(AM4,"0.#"),1)=".",FALSE,TRUE)</formula>
    </cfRule>
    <cfRule type="expression" dxfId="58" priority="32">
      <formula>IF(RIGHT(TEXT(AM4,"0.#"),1)=".",TRUE,FALSE)</formula>
    </cfRule>
  </conditionalFormatting>
  <conditionalFormatting sqref="AU4:AU6">
    <cfRule type="expression" dxfId="57" priority="23">
      <formula>IF(RIGHT(TEXT(AU4,"0.#"),1)=".",FALSE,TRUE)</formula>
    </cfRule>
    <cfRule type="expression" dxfId="56" priority="24">
      <formula>IF(RIGHT(TEXT(AU4,"0.#"),1)=".",TRUE,FALSE)</formula>
    </cfRule>
  </conditionalFormatting>
  <conditionalFormatting sqref="AM6">
    <cfRule type="expression" dxfId="55" priority="27">
      <formula>IF(RIGHT(TEXT(AM6,"0.#"),1)=".",FALSE,TRUE)</formula>
    </cfRule>
    <cfRule type="expression" dxfId="54" priority="28">
      <formula>IF(RIGHT(TEXT(AM6,"0.#"),1)=".",TRUE,FALSE)</formula>
    </cfRule>
  </conditionalFormatting>
  <conditionalFormatting sqref="AQ4:AQ6">
    <cfRule type="expression" dxfId="53" priority="25">
      <formula>IF(RIGHT(TEXT(AQ4,"0.#"),1)=".",FALSE,TRUE)</formula>
    </cfRule>
    <cfRule type="expression" dxfId="52" priority="26">
      <formula>IF(RIGHT(TEXT(AQ4,"0.#"),1)=".",TRUE,FALSE)</formula>
    </cfRule>
  </conditionalFormatting>
  <conditionalFormatting sqref="AE4">
    <cfRule type="expression" dxfId="51" priority="43">
      <formula>IF(RIGHT(TEXT(AE4,"0.#"),1)=".",FALSE,TRUE)</formula>
    </cfRule>
    <cfRule type="expression" dxfId="50" priority="44">
      <formula>IF(RIGHT(TEXT(AE4,"0.#"),1)=".",TRUE,FALSE)</formula>
    </cfRule>
  </conditionalFormatting>
  <conditionalFormatting sqref="AE5">
    <cfRule type="expression" dxfId="49" priority="41">
      <formula>IF(RIGHT(TEXT(AE5,"0.#"),1)=".",FALSE,TRUE)</formula>
    </cfRule>
    <cfRule type="expression" dxfId="48" priority="42">
      <formula>IF(RIGHT(TEXT(AE5,"0.#"),1)=".",TRUE,FALSE)</formula>
    </cfRule>
  </conditionalFormatting>
  <conditionalFormatting sqref="AE6">
    <cfRule type="expression" dxfId="47" priority="39">
      <formula>IF(RIGHT(TEXT(AE6,"0.#"),1)=".",FALSE,TRUE)</formula>
    </cfRule>
    <cfRule type="expression" dxfId="46" priority="40">
      <formula>IF(RIGHT(TEXT(AE6,"0.#"),1)=".",TRUE,FALSE)</formula>
    </cfRule>
  </conditionalFormatting>
  <conditionalFormatting sqref="AI6">
    <cfRule type="expression" dxfId="45" priority="37">
      <formula>IF(RIGHT(TEXT(AI6,"0.#"),1)=".",FALSE,TRUE)</formula>
    </cfRule>
    <cfRule type="expression" dxfId="44" priority="38">
      <formula>IF(RIGHT(TEXT(AI6,"0.#"),1)=".",TRUE,FALSE)</formula>
    </cfRule>
  </conditionalFormatting>
  <conditionalFormatting sqref="AI5">
    <cfRule type="expression" dxfId="43" priority="35">
      <formula>IF(RIGHT(TEXT(AI5,"0.#"),1)=".",FALSE,TRUE)</formula>
    </cfRule>
    <cfRule type="expression" dxfId="42" priority="36">
      <formula>IF(RIGHT(TEXT(AI5,"0.#"),1)=".",TRUE,FALSE)</formula>
    </cfRule>
  </conditionalFormatting>
  <conditionalFormatting sqref="AE13">
    <cfRule type="expression" dxfId="41" priority="17">
      <formula>IF(RIGHT(TEXT(AE13,"0.#"),1)=".",FALSE,TRUE)</formula>
    </cfRule>
    <cfRule type="expression" dxfId="40" priority="18">
      <formula>IF(RIGHT(TEXT(AE13,"0.#"),1)=".",TRUE,FALSE)</formula>
    </cfRule>
  </conditionalFormatting>
  <conditionalFormatting sqref="AI13">
    <cfRule type="expression" dxfId="39" priority="15">
      <formula>IF(RIGHT(TEXT(AI13,"0.#"),1)=".",FALSE,TRUE)</formula>
    </cfRule>
    <cfRule type="expression" dxfId="38" priority="16">
      <formula>IF(RIGHT(TEXT(AI13,"0.#"),1)=".",TRUE,FALSE)</formula>
    </cfRule>
  </conditionalFormatting>
  <conditionalFormatting sqref="AE11">
    <cfRule type="expression" dxfId="37" priority="21">
      <formula>IF(RIGHT(TEXT(AE11,"0.#"),1)=".",FALSE,TRUE)</formula>
    </cfRule>
    <cfRule type="expression" dxfId="36" priority="22">
      <formula>IF(RIGHT(TEXT(AE11,"0.#"),1)=".",TRUE,FALSE)</formula>
    </cfRule>
  </conditionalFormatting>
  <conditionalFormatting sqref="AE12">
    <cfRule type="expression" dxfId="35" priority="19">
      <formula>IF(RIGHT(TEXT(AE12,"0.#"),1)=".",FALSE,TRUE)</formula>
    </cfRule>
    <cfRule type="expression" dxfId="34" priority="20">
      <formula>IF(RIGHT(TEXT(AE12,"0.#"),1)=".",TRUE,FALSE)</formula>
    </cfRule>
  </conditionalFormatting>
  <conditionalFormatting sqref="AI12">
    <cfRule type="expression" dxfId="33" priority="13">
      <formula>IF(RIGHT(TEXT(AI12,"0.#"),1)=".",FALSE,TRUE)</formula>
    </cfRule>
    <cfRule type="expression" dxfId="32" priority="14">
      <formula>IF(RIGHT(TEXT(AI12,"0.#"),1)=".",TRUE,FALSE)</formula>
    </cfRule>
  </conditionalFormatting>
  <conditionalFormatting sqref="AI11">
    <cfRule type="expression" dxfId="31" priority="11">
      <formula>IF(RIGHT(TEXT(AI11,"0.#"),1)=".",FALSE,TRUE)</formula>
    </cfRule>
    <cfRule type="expression" dxfId="30" priority="12">
      <formula>IF(RIGHT(TEXT(AI11,"0.#"),1)=".",TRUE,FALSE)</formula>
    </cfRule>
  </conditionalFormatting>
  <conditionalFormatting sqref="AM11">
    <cfRule type="expression" dxfId="29" priority="9">
      <formula>IF(RIGHT(TEXT(AM11,"0.#"),1)=".",FALSE,TRUE)</formula>
    </cfRule>
    <cfRule type="expression" dxfId="28" priority="10">
      <formula>IF(RIGHT(TEXT(AM11,"0.#"),1)=".",TRUE,FALSE)</formula>
    </cfRule>
  </conditionalFormatting>
  <conditionalFormatting sqref="AM12">
    <cfRule type="expression" dxfId="27" priority="7">
      <formula>IF(RIGHT(TEXT(AM12,"0.#"),1)=".",FALSE,TRUE)</formula>
    </cfRule>
    <cfRule type="expression" dxfId="26" priority="8">
      <formula>IF(RIGHT(TEXT(AM12,"0.#"),1)=".",TRUE,FALSE)</formula>
    </cfRule>
  </conditionalFormatting>
  <conditionalFormatting sqref="AM13">
    <cfRule type="expression" dxfId="25" priority="5">
      <formula>IF(RIGHT(TEXT(AM13,"0.#"),1)=".",FALSE,TRUE)</formula>
    </cfRule>
    <cfRule type="expression" dxfId="24" priority="6">
      <formula>IF(RIGHT(TEXT(AM13,"0.#"),1)=".",TRUE,FALSE)</formula>
    </cfRule>
  </conditionalFormatting>
  <conditionalFormatting sqref="AQ11:AQ13">
    <cfRule type="expression" dxfId="23" priority="3">
      <formula>IF(RIGHT(TEXT(AQ11,"0.#"),1)=".",FALSE,TRUE)</formula>
    </cfRule>
    <cfRule type="expression" dxfId="22" priority="4">
      <formula>IF(RIGHT(TEXT(AQ11,"0.#"),1)=".",TRUE,FALSE)</formula>
    </cfRule>
  </conditionalFormatting>
  <conditionalFormatting sqref="AU11:AU13">
    <cfRule type="expression" dxfId="21" priority="1">
      <formula>IF(RIGHT(TEXT(AU11,"0.#"),1)=".",FALSE,TRUE)</formula>
    </cfRule>
    <cfRule type="expression" dxfId="20" priority="2">
      <formula>IF(RIGHT(TEXT(AU11,"0.#"),1)=".",TRUE,FALSE)</formula>
    </cfRule>
  </conditionalFormatting>
  <dataValidations count="1">
    <dataValidation type="custom" imeMode="disabled" allowBlank="1" showInputMessage="1" showErrorMessage="1" sqref="AW3 AQ3:AQ6 AW10 AE4:AE6 AU10:AU13 AE11:AE13 AM4:AM6 AM11:AM13 AI4:AI6 AI11:AI13 AU3:AU6 AQ10:AQ13">
      <formula1>OR(ISNUMBER(AE3), AE3="-")</formula1>
    </dataValidation>
  </dataValidations>
  <pageMargins left="0.62992125984251968" right="0.39370078740157483" top="0.59055118110236227" bottom="0.39370078740157483" header="0.51181102362204722" footer="0.51181102362204722"/>
  <pageSetup paperSize="9" scale="65" fitToHeight="4"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6"/>
  <sheetViews>
    <sheetView view="pageBreakPreview" zoomScale="90" zoomScaleNormal="75" zoomScaleSheetLayoutView="90" zoomScalePageLayoutView="70" workbookViewId="0"/>
  </sheetViews>
  <sheetFormatPr defaultColWidth="9" defaultRowHeight="13.5" x14ac:dyDescent="0.15"/>
  <cols>
    <col min="1" max="49" width="2.625" style="29" customWidth="1"/>
    <col min="50" max="50" width="4.375" style="29" customWidth="1"/>
    <col min="51" max="51" width="8.875" style="29" hidden="1" customWidth="1"/>
    <col min="52" max="57" width="2.25" style="29" customWidth="1"/>
    <col min="58" max="61" width="9" style="29"/>
    <col min="62" max="62" width="27.875" style="29" customWidth="1"/>
    <col min="63" max="63" width="12.25" style="29" customWidth="1"/>
    <col min="64" max="16384" width="9" style="29"/>
  </cols>
  <sheetData>
    <row r="1" spans="1:51" ht="23.25" customHeight="1" thickBot="1" x14ac:dyDescent="0.2">
      <c r="AP1" s="30"/>
      <c r="AQ1" s="30"/>
      <c r="AR1" s="30"/>
      <c r="AS1" s="30"/>
      <c r="AT1" s="30"/>
      <c r="AU1" s="30"/>
      <c r="AV1" s="30"/>
      <c r="AW1" s="31"/>
    </row>
    <row r="2" spans="1:51" ht="30" customHeight="1" x14ac:dyDescent="0.15">
      <c r="A2" s="827" t="s">
        <v>267</v>
      </c>
      <c r="B2" s="828"/>
      <c r="C2" s="828"/>
      <c r="D2" s="828"/>
      <c r="E2" s="828"/>
      <c r="F2" s="829"/>
      <c r="G2" s="354" t="s">
        <v>644</v>
      </c>
      <c r="H2" s="355"/>
      <c r="I2" s="355"/>
      <c r="J2" s="355"/>
      <c r="K2" s="355"/>
      <c r="L2" s="355"/>
      <c r="M2" s="355"/>
      <c r="N2" s="355"/>
      <c r="O2" s="355"/>
      <c r="P2" s="355"/>
      <c r="Q2" s="355"/>
      <c r="R2" s="355"/>
      <c r="S2" s="355"/>
      <c r="T2" s="355"/>
      <c r="U2" s="355"/>
      <c r="V2" s="355"/>
      <c r="W2" s="355"/>
      <c r="X2" s="355"/>
      <c r="Y2" s="355"/>
      <c r="Z2" s="355"/>
      <c r="AA2" s="355"/>
      <c r="AB2" s="356"/>
      <c r="AC2" s="354" t="s">
        <v>645</v>
      </c>
      <c r="AD2" s="833"/>
      <c r="AE2" s="833"/>
      <c r="AF2" s="833"/>
      <c r="AG2" s="833"/>
      <c r="AH2" s="833"/>
      <c r="AI2" s="833"/>
      <c r="AJ2" s="833"/>
      <c r="AK2" s="833"/>
      <c r="AL2" s="833"/>
      <c r="AM2" s="833"/>
      <c r="AN2" s="833"/>
      <c r="AO2" s="833"/>
      <c r="AP2" s="833"/>
      <c r="AQ2" s="833"/>
      <c r="AR2" s="833"/>
      <c r="AS2" s="833"/>
      <c r="AT2" s="833"/>
      <c r="AU2" s="833"/>
      <c r="AV2" s="833"/>
      <c r="AW2" s="833"/>
      <c r="AX2" s="834"/>
      <c r="AY2">
        <f>COUNTA($G$4,$AC$4)</f>
        <v>2</v>
      </c>
    </row>
    <row r="3" spans="1:51" ht="40.5" customHeight="1" x14ac:dyDescent="0.15">
      <c r="A3" s="830"/>
      <c r="B3" s="831"/>
      <c r="C3" s="831"/>
      <c r="D3" s="831"/>
      <c r="E3" s="831"/>
      <c r="F3" s="832"/>
      <c r="G3" s="340" t="s">
        <v>17</v>
      </c>
      <c r="H3" s="835"/>
      <c r="I3" s="835"/>
      <c r="J3" s="835"/>
      <c r="K3" s="835"/>
      <c r="L3" s="341" t="s">
        <v>18</v>
      </c>
      <c r="M3" s="835"/>
      <c r="N3" s="835"/>
      <c r="O3" s="835"/>
      <c r="P3" s="835"/>
      <c r="Q3" s="835"/>
      <c r="R3" s="835"/>
      <c r="S3" s="835"/>
      <c r="T3" s="835"/>
      <c r="U3" s="835"/>
      <c r="V3" s="835"/>
      <c r="W3" s="835"/>
      <c r="X3" s="836"/>
      <c r="Y3" s="343" t="s">
        <v>19</v>
      </c>
      <c r="Z3" s="344"/>
      <c r="AA3" s="344"/>
      <c r="AB3" s="358"/>
      <c r="AC3" s="340" t="s">
        <v>17</v>
      </c>
      <c r="AD3" s="835"/>
      <c r="AE3" s="835"/>
      <c r="AF3" s="835"/>
      <c r="AG3" s="835"/>
      <c r="AH3" s="341" t="s">
        <v>18</v>
      </c>
      <c r="AI3" s="835"/>
      <c r="AJ3" s="835"/>
      <c r="AK3" s="835"/>
      <c r="AL3" s="835"/>
      <c r="AM3" s="835"/>
      <c r="AN3" s="835"/>
      <c r="AO3" s="835"/>
      <c r="AP3" s="835"/>
      <c r="AQ3" s="835"/>
      <c r="AR3" s="835"/>
      <c r="AS3" s="835"/>
      <c r="AT3" s="836"/>
      <c r="AU3" s="343" t="s">
        <v>19</v>
      </c>
      <c r="AV3" s="344"/>
      <c r="AW3" s="344"/>
      <c r="AX3" s="345"/>
      <c r="AY3" s="29">
        <f>$AY$2</f>
        <v>2</v>
      </c>
    </row>
    <row r="4" spans="1:51" ht="40.5" customHeight="1" x14ac:dyDescent="0.15">
      <c r="A4" s="830"/>
      <c r="B4" s="831"/>
      <c r="C4" s="831"/>
      <c r="D4" s="831"/>
      <c r="E4" s="831"/>
      <c r="F4" s="832"/>
      <c r="G4" s="367" t="s">
        <v>640</v>
      </c>
      <c r="H4" s="825"/>
      <c r="I4" s="825"/>
      <c r="J4" s="825"/>
      <c r="K4" s="826"/>
      <c r="L4" s="346" t="s">
        <v>642</v>
      </c>
      <c r="M4" s="823"/>
      <c r="N4" s="823"/>
      <c r="O4" s="823"/>
      <c r="P4" s="823"/>
      <c r="Q4" s="823"/>
      <c r="R4" s="823"/>
      <c r="S4" s="823"/>
      <c r="T4" s="823"/>
      <c r="U4" s="823"/>
      <c r="V4" s="823"/>
      <c r="W4" s="823"/>
      <c r="X4" s="824"/>
      <c r="Y4" s="265">
        <v>1</v>
      </c>
      <c r="Z4" s="266"/>
      <c r="AA4" s="266"/>
      <c r="AB4" s="432"/>
      <c r="AC4" s="367" t="s">
        <v>640</v>
      </c>
      <c r="AD4" s="825"/>
      <c r="AE4" s="825"/>
      <c r="AF4" s="825"/>
      <c r="AG4" s="826"/>
      <c r="AH4" s="346" t="s">
        <v>641</v>
      </c>
      <c r="AI4" s="823"/>
      <c r="AJ4" s="823"/>
      <c r="AK4" s="823"/>
      <c r="AL4" s="823"/>
      <c r="AM4" s="823"/>
      <c r="AN4" s="823"/>
      <c r="AO4" s="823"/>
      <c r="AP4" s="823"/>
      <c r="AQ4" s="823"/>
      <c r="AR4" s="823"/>
      <c r="AS4" s="823"/>
      <c r="AT4" s="824"/>
      <c r="AU4" s="265">
        <v>54</v>
      </c>
      <c r="AV4" s="266"/>
      <c r="AW4" s="266"/>
      <c r="AX4" s="267"/>
      <c r="AY4" s="29">
        <f t="shared" ref="AY4:AY5" si="0">$AY$2</f>
        <v>2</v>
      </c>
    </row>
    <row r="5" spans="1:51" ht="40.5" customHeight="1" x14ac:dyDescent="0.15">
      <c r="A5" s="830"/>
      <c r="B5" s="831"/>
      <c r="C5" s="831"/>
      <c r="D5" s="831"/>
      <c r="E5" s="831"/>
      <c r="F5" s="832"/>
      <c r="G5" s="837" t="s">
        <v>20</v>
      </c>
      <c r="H5" s="838"/>
      <c r="I5" s="838"/>
      <c r="J5" s="838"/>
      <c r="K5" s="838"/>
      <c r="L5" s="308"/>
      <c r="M5" s="793"/>
      <c r="N5" s="793"/>
      <c r="O5" s="793"/>
      <c r="P5" s="793"/>
      <c r="Q5" s="793"/>
      <c r="R5" s="793"/>
      <c r="S5" s="793"/>
      <c r="T5" s="793"/>
      <c r="U5" s="793"/>
      <c r="V5" s="793"/>
      <c r="W5" s="793"/>
      <c r="X5" s="794"/>
      <c r="Y5" s="311">
        <f>SUM(Y4:AB4)</f>
        <v>1</v>
      </c>
      <c r="Z5" s="312"/>
      <c r="AA5" s="312"/>
      <c r="AB5" s="313"/>
      <c r="AC5" s="837" t="s">
        <v>20</v>
      </c>
      <c r="AD5" s="838"/>
      <c r="AE5" s="838"/>
      <c r="AF5" s="838"/>
      <c r="AG5" s="838"/>
      <c r="AH5" s="308"/>
      <c r="AI5" s="793"/>
      <c r="AJ5" s="793"/>
      <c r="AK5" s="793"/>
      <c r="AL5" s="793"/>
      <c r="AM5" s="793"/>
      <c r="AN5" s="793"/>
      <c r="AO5" s="793"/>
      <c r="AP5" s="793"/>
      <c r="AQ5" s="793"/>
      <c r="AR5" s="793"/>
      <c r="AS5" s="793"/>
      <c r="AT5" s="794"/>
      <c r="AU5" s="311">
        <f>SUM(AU4:AX4)</f>
        <v>54</v>
      </c>
      <c r="AV5" s="312"/>
      <c r="AW5" s="312"/>
      <c r="AX5" s="314"/>
      <c r="AY5" s="29">
        <f t="shared" si="0"/>
        <v>2</v>
      </c>
    </row>
    <row r="6" spans="1:51" ht="24.75" customHeight="1" x14ac:dyDescent="0.15">
      <c r="A6" s="32"/>
      <c r="B6" s="32"/>
      <c r="C6" s="32"/>
      <c r="D6" s="32"/>
      <c r="E6" s="32"/>
      <c r="F6" s="32"/>
      <c r="G6" s="33"/>
      <c r="H6" s="33"/>
      <c r="I6" s="33"/>
      <c r="J6" s="33"/>
      <c r="K6" s="33"/>
      <c r="L6" s="34"/>
      <c r="M6" s="33"/>
      <c r="N6" s="33"/>
      <c r="O6" s="33"/>
      <c r="P6" s="33"/>
      <c r="Q6" s="33"/>
      <c r="R6" s="33"/>
      <c r="S6" s="33"/>
      <c r="T6" s="33"/>
      <c r="U6" s="33"/>
      <c r="V6" s="33"/>
      <c r="W6" s="33"/>
      <c r="X6" s="33"/>
      <c r="Y6" s="35"/>
      <c r="Z6" s="35"/>
      <c r="AA6" s="35"/>
      <c r="AB6" s="35"/>
      <c r="AC6" s="33"/>
      <c r="AD6" s="33"/>
      <c r="AE6" s="33"/>
      <c r="AF6" s="33"/>
      <c r="AG6" s="33"/>
      <c r="AH6" s="34"/>
      <c r="AI6" s="33"/>
      <c r="AJ6" s="33"/>
      <c r="AK6" s="33"/>
      <c r="AL6" s="33"/>
      <c r="AM6" s="33"/>
      <c r="AN6" s="33"/>
      <c r="AO6" s="33"/>
      <c r="AP6" s="33"/>
      <c r="AQ6" s="33"/>
      <c r="AR6" s="33"/>
      <c r="AS6" s="33"/>
      <c r="AT6" s="33"/>
      <c r="AU6" s="35"/>
      <c r="AV6" s="35"/>
      <c r="AW6" s="35"/>
      <c r="AX6" s="35"/>
    </row>
  </sheetData>
  <sheetProtection formatRows="0"/>
  <mergeCells count="21">
    <mergeCell ref="A2:F5"/>
    <mergeCell ref="G2:AB2"/>
    <mergeCell ref="AC2:AX2"/>
    <mergeCell ref="G3:K3"/>
    <mergeCell ref="L3:X3"/>
    <mergeCell ref="Y3:AB3"/>
    <mergeCell ref="AC3:AG3"/>
    <mergeCell ref="AH3:AT3"/>
    <mergeCell ref="AU3:AX3"/>
    <mergeCell ref="G4:K4"/>
    <mergeCell ref="G5:K5"/>
    <mergeCell ref="L5:X5"/>
    <mergeCell ref="Y5:AB5"/>
    <mergeCell ref="AC5:AG5"/>
    <mergeCell ref="AH5:AT5"/>
    <mergeCell ref="AU5:AX5"/>
    <mergeCell ref="L4:X4"/>
    <mergeCell ref="Y4:AB4"/>
    <mergeCell ref="AC4:AG4"/>
    <mergeCell ref="AH4:AT4"/>
    <mergeCell ref="AU4:AX4"/>
  </mergeCells>
  <phoneticPr fontId="9"/>
  <conditionalFormatting sqref="Y5">
    <cfRule type="expression" dxfId="19" priority="269">
      <formula>IF(RIGHT(TEXT(Y5,"0.#"),1)=".",FALSE,TRUE)</formula>
    </cfRule>
    <cfRule type="expression" dxfId="18" priority="270">
      <formula>IF(RIGHT(TEXT(Y5,"0.#"),1)=".",TRUE,FALSE)</formula>
    </cfRule>
  </conditionalFormatting>
  <conditionalFormatting sqref="Y4">
    <cfRule type="expression" dxfId="17" priority="267">
      <formula>IF(RIGHT(TEXT(Y4,"0.#"),1)=".",FALSE,TRUE)</formula>
    </cfRule>
    <cfRule type="expression" dxfId="16" priority="268">
      <formula>IF(RIGHT(TEXT(Y4,"0.#"),1)=".",TRUE,FALSE)</formula>
    </cfRule>
  </conditionalFormatting>
  <conditionalFormatting sqref="AU5">
    <cfRule type="expression" dxfId="15" priority="263">
      <formula>IF(RIGHT(TEXT(AU5,"0.#"),1)=".",FALSE,TRUE)</formula>
    </cfRule>
    <cfRule type="expression" dxfId="14" priority="264">
      <formula>IF(RIGHT(TEXT(AU5,"0.#"),1)=".",TRUE,FALSE)</formula>
    </cfRule>
  </conditionalFormatting>
  <conditionalFormatting sqref="AU4">
    <cfRule type="expression" dxfId="13" priority="261">
      <formula>IF(RIGHT(TEXT(AU4,"0.#"),1)=".",FALSE,TRUE)</formula>
    </cfRule>
    <cfRule type="expression" dxfId="12" priority="262">
      <formula>IF(RIGHT(TEXT(AU4,"0.#"),1)=".",TRUE,FALSE)</formula>
    </cfRule>
  </conditionalFormatting>
  <dataValidations count="1">
    <dataValidation type="custom" imeMode="disabled" allowBlank="1" showInputMessage="1" showErrorMessage="1" sqref="Y4:AB4 AU4:AX4">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8"/>
  <sheetViews>
    <sheetView view="pageBreakPreview" topLeftCell="A2" zoomScale="70" zoomScaleNormal="75" zoomScaleSheetLayoutView="70" zoomScalePageLayoutView="70" workbookViewId="0">
      <selection activeCell="A2" sqref="A2"/>
    </sheetView>
  </sheetViews>
  <sheetFormatPr defaultColWidth="9" defaultRowHeight="13.5" x14ac:dyDescent="0.15"/>
  <cols>
    <col min="1" max="2" width="2.625" style="29" customWidth="1"/>
    <col min="3" max="33" width="2.625" style="51" customWidth="1"/>
    <col min="34" max="37" width="3.5" style="51" customWidth="1"/>
    <col min="38" max="41" width="2.625" style="51" customWidth="1"/>
    <col min="42" max="50" width="3.25" style="52" customWidth="1"/>
    <col min="51" max="51" width="11.125" style="29" hidden="1" customWidth="1"/>
    <col min="52" max="57" width="2.25" style="29" customWidth="1"/>
    <col min="58" max="61" width="9" style="29"/>
    <col min="62" max="62" width="27.875" style="29" customWidth="1"/>
    <col min="63" max="63" width="12.25" style="29" customWidth="1"/>
    <col min="64" max="16384" width="9" style="29"/>
  </cols>
  <sheetData>
    <row r="1" spans="1:51" ht="23.25" hidden="1" customHeight="1" x14ac:dyDescent="0.15">
      <c r="P1" s="52"/>
      <c r="Q1" s="52"/>
      <c r="R1" s="52"/>
      <c r="S1" s="52"/>
      <c r="T1" s="52"/>
      <c r="U1" s="52"/>
      <c r="V1" s="52"/>
      <c r="W1" s="52"/>
      <c r="X1" s="52"/>
      <c r="Y1" s="53"/>
      <c r="Z1" s="53"/>
      <c r="AA1" s="53"/>
      <c r="AB1" s="53"/>
      <c r="AC1" s="53"/>
      <c r="AD1" s="53"/>
      <c r="AE1" s="53"/>
      <c r="AF1" s="53"/>
      <c r="AG1" s="53"/>
      <c r="AH1" s="53"/>
      <c r="AI1" s="53"/>
      <c r="AJ1" s="53"/>
      <c r="AK1" s="53"/>
      <c r="AL1" s="53"/>
      <c r="AM1" s="53"/>
      <c r="AN1" s="53"/>
      <c r="AO1" s="53"/>
      <c r="AP1" s="54"/>
      <c r="AQ1" s="54"/>
      <c r="AR1" s="54"/>
      <c r="AS1" s="54"/>
      <c r="AT1" s="54"/>
      <c r="AU1" s="54"/>
      <c r="AV1" s="54"/>
      <c r="AW1" s="55"/>
    </row>
    <row r="2" spans="1:51" ht="24.6" customHeight="1" x14ac:dyDescent="0.15">
      <c r="A2" s="48"/>
      <c r="B2" s="44" t="s">
        <v>222</v>
      </c>
      <c r="C2" s="87"/>
      <c r="D2" s="87"/>
      <c r="E2" s="87"/>
      <c r="F2" s="87"/>
      <c r="G2" s="87"/>
      <c r="H2" s="87"/>
      <c r="I2" s="87"/>
      <c r="J2" s="87"/>
      <c r="K2" s="87"/>
      <c r="L2" s="87"/>
      <c r="M2" s="87"/>
      <c r="N2" s="87"/>
      <c r="O2" s="87"/>
      <c r="P2" s="88"/>
      <c r="Q2" s="88"/>
      <c r="R2" s="88"/>
      <c r="S2" s="88"/>
      <c r="T2" s="88"/>
      <c r="U2" s="88"/>
      <c r="V2" s="88"/>
      <c r="W2" s="88"/>
      <c r="X2" s="88"/>
      <c r="Y2" s="89"/>
      <c r="Z2" s="89"/>
      <c r="AA2" s="89"/>
      <c r="AB2" s="89"/>
      <c r="AC2" s="89"/>
      <c r="AD2" s="89"/>
      <c r="AE2" s="89"/>
      <c r="AF2" s="89"/>
      <c r="AG2" s="89"/>
      <c r="AH2" s="89"/>
      <c r="AI2" s="89"/>
      <c r="AJ2" s="89"/>
      <c r="AK2" s="89"/>
      <c r="AL2" s="89"/>
      <c r="AM2" s="89"/>
      <c r="AN2" s="89"/>
      <c r="AO2" s="89"/>
      <c r="AP2" s="88"/>
      <c r="AQ2" s="88"/>
      <c r="AR2" s="88"/>
      <c r="AS2" s="88"/>
      <c r="AT2" s="88"/>
      <c r="AU2" s="88"/>
      <c r="AV2" s="88"/>
      <c r="AW2" s="88"/>
      <c r="AX2" s="88"/>
      <c r="AY2">
        <f>COUNTA($C$4)</f>
        <v>1</v>
      </c>
    </row>
    <row r="3" spans="1:51" customFormat="1" ht="59.25" customHeight="1" x14ac:dyDescent="0.15">
      <c r="A3" s="162"/>
      <c r="B3" s="162"/>
      <c r="C3" s="162" t="s">
        <v>26</v>
      </c>
      <c r="D3" s="162"/>
      <c r="E3" s="162"/>
      <c r="F3" s="162"/>
      <c r="G3" s="162"/>
      <c r="H3" s="162"/>
      <c r="I3" s="162"/>
      <c r="J3" s="264" t="s">
        <v>201</v>
      </c>
      <c r="K3" s="109"/>
      <c r="L3" s="109"/>
      <c r="M3" s="109"/>
      <c r="N3" s="109"/>
      <c r="O3" s="109"/>
      <c r="P3" s="162" t="s">
        <v>27</v>
      </c>
      <c r="Q3" s="162"/>
      <c r="R3" s="162"/>
      <c r="S3" s="162"/>
      <c r="T3" s="162"/>
      <c r="U3" s="162"/>
      <c r="V3" s="162"/>
      <c r="W3" s="162"/>
      <c r="X3" s="162"/>
      <c r="Y3" s="334" t="s">
        <v>243</v>
      </c>
      <c r="Z3" s="334"/>
      <c r="AA3" s="334"/>
      <c r="AB3" s="334"/>
      <c r="AC3" s="264" t="s">
        <v>233</v>
      </c>
      <c r="AD3" s="264"/>
      <c r="AE3" s="264"/>
      <c r="AF3" s="264"/>
      <c r="AG3" s="264"/>
      <c r="AH3" s="334" t="s">
        <v>192</v>
      </c>
      <c r="AI3" s="162"/>
      <c r="AJ3" s="162"/>
      <c r="AK3" s="162"/>
      <c r="AL3" s="162" t="s">
        <v>21</v>
      </c>
      <c r="AM3" s="162"/>
      <c r="AN3" s="162"/>
      <c r="AO3" s="335"/>
      <c r="AP3" s="264" t="s">
        <v>202</v>
      </c>
      <c r="AQ3" s="264"/>
      <c r="AR3" s="264"/>
      <c r="AS3" s="264"/>
      <c r="AT3" s="264"/>
      <c r="AU3" s="264"/>
      <c r="AV3" s="264"/>
      <c r="AW3" s="264"/>
      <c r="AX3" s="264"/>
      <c r="AY3">
        <f>$AY$2</f>
        <v>1</v>
      </c>
    </row>
    <row r="4" spans="1:51" ht="42" customHeight="1" x14ac:dyDescent="0.15">
      <c r="A4" s="840">
        <v>1</v>
      </c>
      <c r="B4" s="840">
        <v>1</v>
      </c>
      <c r="C4" s="325" t="s">
        <v>662</v>
      </c>
      <c r="D4" s="325"/>
      <c r="E4" s="325"/>
      <c r="F4" s="325"/>
      <c r="G4" s="325"/>
      <c r="H4" s="325"/>
      <c r="I4" s="325"/>
      <c r="J4" s="326">
        <v>5010401050919</v>
      </c>
      <c r="K4" s="326"/>
      <c r="L4" s="326"/>
      <c r="M4" s="326"/>
      <c r="N4" s="326"/>
      <c r="O4" s="326"/>
      <c r="P4" s="327" t="s">
        <v>677</v>
      </c>
      <c r="Q4" s="327"/>
      <c r="R4" s="327"/>
      <c r="S4" s="327"/>
      <c r="T4" s="327"/>
      <c r="U4" s="327"/>
      <c r="V4" s="327"/>
      <c r="W4" s="327"/>
      <c r="X4" s="327"/>
      <c r="Y4" s="328">
        <v>1</v>
      </c>
      <c r="Z4" s="329"/>
      <c r="AA4" s="329"/>
      <c r="AB4" s="330"/>
      <c r="AC4" s="839" t="s">
        <v>657</v>
      </c>
      <c r="AD4" s="839"/>
      <c r="AE4" s="839"/>
      <c r="AF4" s="839"/>
      <c r="AG4" s="839"/>
      <c r="AH4" s="721" t="s">
        <v>649</v>
      </c>
      <c r="AI4" s="721"/>
      <c r="AJ4" s="721"/>
      <c r="AK4" s="721"/>
      <c r="AL4" s="336" t="s">
        <v>649</v>
      </c>
      <c r="AM4" s="337"/>
      <c r="AN4" s="337"/>
      <c r="AO4" s="338"/>
      <c r="AP4" s="339" t="s">
        <v>649</v>
      </c>
      <c r="AQ4" s="339"/>
      <c r="AR4" s="339"/>
      <c r="AS4" s="339"/>
      <c r="AT4" s="339"/>
      <c r="AU4" s="339"/>
      <c r="AV4" s="339"/>
      <c r="AW4" s="339"/>
      <c r="AX4" s="339"/>
      <c r="AY4">
        <f>$AY$2</f>
        <v>1</v>
      </c>
    </row>
    <row r="5" spans="1:51" x14ac:dyDescent="0.15">
      <c r="A5" s="72"/>
      <c r="B5" s="72"/>
      <c r="C5" s="90"/>
      <c r="D5" s="90"/>
      <c r="E5" s="90"/>
      <c r="F5" s="90"/>
      <c r="G5" s="90"/>
      <c r="H5" s="90"/>
      <c r="I5" s="90"/>
      <c r="J5" s="90"/>
      <c r="K5" s="90"/>
      <c r="L5" s="90"/>
      <c r="M5" s="90"/>
      <c r="N5" s="90"/>
      <c r="O5" s="90"/>
      <c r="P5" s="91"/>
      <c r="Q5" s="91"/>
      <c r="R5" s="91"/>
      <c r="S5" s="91"/>
      <c r="T5" s="91"/>
      <c r="U5" s="91"/>
      <c r="V5" s="91"/>
      <c r="W5" s="91"/>
      <c r="X5" s="91"/>
      <c r="Y5" s="92"/>
      <c r="Z5" s="92"/>
      <c r="AA5" s="92"/>
      <c r="AB5" s="92"/>
      <c r="AC5" s="92"/>
      <c r="AD5" s="92"/>
      <c r="AE5" s="92"/>
      <c r="AF5" s="92"/>
      <c r="AG5" s="92"/>
      <c r="AH5" s="92"/>
      <c r="AI5" s="92"/>
      <c r="AJ5" s="92"/>
      <c r="AK5" s="92"/>
      <c r="AL5" s="92"/>
      <c r="AM5" s="92"/>
      <c r="AN5" s="92"/>
      <c r="AO5" s="92"/>
      <c r="AP5" s="91"/>
      <c r="AQ5" s="91"/>
      <c r="AR5" s="91"/>
      <c r="AS5" s="91"/>
      <c r="AT5" s="91"/>
      <c r="AU5" s="91"/>
      <c r="AV5" s="91"/>
      <c r="AW5" s="91"/>
      <c r="AX5" s="91"/>
      <c r="AY5">
        <f>COUNTA($C$8)</f>
        <v>1</v>
      </c>
    </row>
    <row r="6" spans="1:51" ht="24.6" customHeight="1" x14ac:dyDescent="0.15">
      <c r="A6" s="48"/>
      <c r="B6" s="44" t="s">
        <v>223</v>
      </c>
      <c r="C6" s="87"/>
      <c r="D6" s="87"/>
      <c r="E6" s="87"/>
      <c r="F6" s="87"/>
      <c r="G6" s="87"/>
      <c r="H6" s="87"/>
      <c r="I6" s="87"/>
      <c r="J6" s="87"/>
      <c r="K6" s="87"/>
      <c r="L6" s="87"/>
      <c r="M6" s="87"/>
      <c r="N6" s="87"/>
      <c r="O6" s="87"/>
      <c r="P6" s="88"/>
      <c r="Q6" s="88"/>
      <c r="R6" s="88"/>
      <c r="S6" s="88"/>
      <c r="T6" s="88"/>
      <c r="U6" s="88"/>
      <c r="V6" s="88"/>
      <c r="W6" s="88"/>
      <c r="X6" s="88"/>
      <c r="Y6" s="89"/>
      <c r="Z6" s="89"/>
      <c r="AA6" s="89"/>
      <c r="AB6" s="89"/>
      <c r="AC6" s="89"/>
      <c r="AD6" s="89"/>
      <c r="AE6" s="89"/>
      <c r="AF6" s="89"/>
      <c r="AG6" s="89"/>
      <c r="AH6" s="89"/>
      <c r="AI6" s="89"/>
      <c r="AJ6" s="89"/>
      <c r="AK6" s="89"/>
      <c r="AL6" s="89"/>
      <c r="AM6" s="89"/>
      <c r="AN6" s="89"/>
      <c r="AO6" s="89"/>
      <c r="AP6" s="88"/>
      <c r="AQ6" s="88"/>
      <c r="AR6" s="88"/>
      <c r="AS6" s="88"/>
      <c r="AT6" s="88"/>
      <c r="AU6" s="88"/>
      <c r="AV6" s="88"/>
      <c r="AW6" s="88"/>
      <c r="AX6" s="88"/>
      <c r="AY6">
        <f>$AY$5</f>
        <v>1</v>
      </c>
    </row>
    <row r="7" spans="1:51" customFormat="1" ht="59.25" customHeight="1" x14ac:dyDescent="0.15">
      <c r="A7" s="162"/>
      <c r="B7" s="162"/>
      <c r="C7" s="162" t="s">
        <v>26</v>
      </c>
      <c r="D7" s="162"/>
      <c r="E7" s="162"/>
      <c r="F7" s="162"/>
      <c r="G7" s="162"/>
      <c r="H7" s="162"/>
      <c r="I7" s="162"/>
      <c r="J7" s="264" t="s">
        <v>201</v>
      </c>
      <c r="K7" s="109"/>
      <c r="L7" s="109"/>
      <c r="M7" s="109"/>
      <c r="N7" s="109"/>
      <c r="O7" s="109"/>
      <c r="P7" s="162" t="s">
        <v>27</v>
      </c>
      <c r="Q7" s="162"/>
      <c r="R7" s="162"/>
      <c r="S7" s="162"/>
      <c r="T7" s="162"/>
      <c r="U7" s="162"/>
      <c r="V7" s="162"/>
      <c r="W7" s="162"/>
      <c r="X7" s="162"/>
      <c r="Y7" s="334" t="s">
        <v>243</v>
      </c>
      <c r="Z7" s="334"/>
      <c r="AA7" s="334"/>
      <c r="AB7" s="334"/>
      <c r="AC7" s="264" t="s">
        <v>233</v>
      </c>
      <c r="AD7" s="264"/>
      <c r="AE7" s="264"/>
      <c r="AF7" s="264"/>
      <c r="AG7" s="264"/>
      <c r="AH7" s="334" t="s">
        <v>192</v>
      </c>
      <c r="AI7" s="162"/>
      <c r="AJ7" s="162"/>
      <c r="AK7" s="162"/>
      <c r="AL7" s="162" t="s">
        <v>21</v>
      </c>
      <c r="AM7" s="162"/>
      <c r="AN7" s="162"/>
      <c r="AO7" s="335"/>
      <c r="AP7" s="264" t="s">
        <v>202</v>
      </c>
      <c r="AQ7" s="264"/>
      <c r="AR7" s="264"/>
      <c r="AS7" s="264"/>
      <c r="AT7" s="264"/>
      <c r="AU7" s="264"/>
      <c r="AV7" s="264"/>
      <c r="AW7" s="264"/>
      <c r="AX7" s="264"/>
      <c r="AY7">
        <f>$AY$5</f>
        <v>1</v>
      </c>
    </row>
    <row r="8" spans="1:51" ht="42.6" customHeight="1" x14ac:dyDescent="0.15">
      <c r="A8" s="840">
        <v>1</v>
      </c>
      <c r="B8" s="840">
        <v>1</v>
      </c>
      <c r="C8" s="325" t="s">
        <v>663</v>
      </c>
      <c r="D8" s="325"/>
      <c r="E8" s="325"/>
      <c r="F8" s="325"/>
      <c r="G8" s="325"/>
      <c r="H8" s="325"/>
      <c r="I8" s="325"/>
      <c r="J8" s="326">
        <v>1010001031728</v>
      </c>
      <c r="K8" s="326"/>
      <c r="L8" s="326"/>
      <c r="M8" s="326"/>
      <c r="N8" s="326"/>
      <c r="O8" s="326"/>
      <c r="P8" s="327" t="s">
        <v>678</v>
      </c>
      <c r="Q8" s="327"/>
      <c r="R8" s="327"/>
      <c r="S8" s="327"/>
      <c r="T8" s="327"/>
      <c r="U8" s="327"/>
      <c r="V8" s="327"/>
      <c r="W8" s="327"/>
      <c r="X8" s="327"/>
      <c r="Y8" s="328">
        <v>54</v>
      </c>
      <c r="Z8" s="329"/>
      <c r="AA8" s="329"/>
      <c r="AB8" s="330"/>
      <c r="AC8" s="839" t="s">
        <v>255</v>
      </c>
      <c r="AD8" s="839"/>
      <c r="AE8" s="839"/>
      <c r="AF8" s="839"/>
      <c r="AG8" s="839"/>
      <c r="AH8" s="721">
        <v>6</v>
      </c>
      <c r="AI8" s="721"/>
      <c r="AJ8" s="721"/>
      <c r="AK8" s="721"/>
      <c r="AL8" s="336" t="s">
        <v>649</v>
      </c>
      <c r="AM8" s="337"/>
      <c r="AN8" s="337"/>
      <c r="AO8" s="338"/>
      <c r="AP8" s="339" t="s">
        <v>649</v>
      </c>
      <c r="AQ8" s="339"/>
      <c r="AR8" s="339"/>
      <c r="AS8" s="339"/>
      <c r="AT8" s="339"/>
      <c r="AU8" s="339"/>
      <c r="AV8" s="339"/>
      <c r="AW8" s="339"/>
      <c r="AX8" s="339"/>
      <c r="AY8">
        <f>$AY$5</f>
        <v>1</v>
      </c>
    </row>
  </sheetData>
  <sheetProtection formatRows="0"/>
  <mergeCells count="36">
    <mergeCell ref="Y8:AB8"/>
    <mergeCell ref="AC8:AG8"/>
    <mergeCell ref="AH8:AK8"/>
    <mergeCell ref="AL8:AO8"/>
    <mergeCell ref="AP8:AX8"/>
    <mergeCell ref="Y7:AB7"/>
    <mergeCell ref="AC7:AG7"/>
    <mergeCell ref="AH7:AK7"/>
    <mergeCell ref="AL7:AO7"/>
    <mergeCell ref="AP7:AX7"/>
    <mergeCell ref="A8:B8"/>
    <mergeCell ref="A7:B7"/>
    <mergeCell ref="C7:I7"/>
    <mergeCell ref="J7:O7"/>
    <mergeCell ref="P7:X7"/>
    <mergeCell ref="C8:I8"/>
    <mergeCell ref="J8:O8"/>
    <mergeCell ref="P8:X8"/>
    <mergeCell ref="Y3:AB3"/>
    <mergeCell ref="AC3:AG3"/>
    <mergeCell ref="AH3:AK3"/>
    <mergeCell ref="AL3:AO3"/>
    <mergeCell ref="AP3:AX3"/>
    <mergeCell ref="A3:B3"/>
    <mergeCell ref="A4:B4"/>
    <mergeCell ref="C3:I3"/>
    <mergeCell ref="J3:O3"/>
    <mergeCell ref="P3:X3"/>
    <mergeCell ref="C4:I4"/>
    <mergeCell ref="J4:O4"/>
    <mergeCell ref="P4:X4"/>
    <mergeCell ref="Y4:AB4"/>
    <mergeCell ref="AC4:AG4"/>
    <mergeCell ref="AH4:AK4"/>
    <mergeCell ref="AL4:AO4"/>
    <mergeCell ref="AP4:AX4"/>
  </mergeCells>
  <phoneticPr fontId="9"/>
  <conditionalFormatting sqref="AL4:AO4">
    <cfRule type="expression" dxfId="11" priority="237">
      <formula>IF(AND(AL4&gt;=0, RIGHT(TEXT(AL4,"0.#"),1)&lt;&gt;"."),TRUE,FALSE)</formula>
    </cfRule>
    <cfRule type="expression" dxfId="10" priority="238">
      <formula>IF(AND(AL4&gt;=0, RIGHT(TEXT(AL4,"0.#"),1)="."),TRUE,FALSE)</formula>
    </cfRule>
    <cfRule type="expression" dxfId="9" priority="239">
      <formula>IF(AND(AL4&lt;0, RIGHT(TEXT(AL4,"0.#"),1)&lt;&gt;"."),TRUE,FALSE)</formula>
    </cfRule>
    <cfRule type="expression" dxfId="8" priority="240">
      <formula>IF(AND(AL4&lt;0, RIGHT(TEXT(AL4,"0.#"),1)="."),TRUE,FALSE)</formula>
    </cfRule>
  </conditionalFormatting>
  <conditionalFormatting sqref="Y4">
    <cfRule type="expression" dxfId="7" priority="235">
      <formula>IF(RIGHT(TEXT(Y4,"0.#"),1)=".",FALSE,TRUE)</formula>
    </cfRule>
    <cfRule type="expression" dxfId="6" priority="236">
      <formula>IF(RIGHT(TEXT(Y4,"0.#"),1)=".",TRUE,FALSE)</formula>
    </cfRule>
  </conditionalFormatting>
  <conditionalFormatting sqref="AL8:AO8">
    <cfRule type="expression" dxfId="5" priority="231">
      <formula>IF(AND(AL8&gt;=0, RIGHT(TEXT(AL8,"0.#"),1)&lt;&gt;"."),TRUE,FALSE)</formula>
    </cfRule>
    <cfRule type="expression" dxfId="4" priority="232">
      <formula>IF(AND(AL8&gt;=0, RIGHT(TEXT(AL8,"0.#"),1)="."),TRUE,FALSE)</formula>
    </cfRule>
    <cfRule type="expression" dxfId="3" priority="233">
      <formula>IF(AND(AL8&lt;0, RIGHT(TEXT(AL8,"0.#"),1)&lt;&gt;"."),TRUE,FALSE)</formula>
    </cfRule>
    <cfRule type="expression" dxfId="2" priority="234">
      <formula>IF(AND(AL8&lt;0, RIGHT(TEXT(AL8,"0.#"),1)="."),TRUE,FALSE)</formula>
    </cfRule>
  </conditionalFormatting>
  <conditionalFormatting sqref="Y8">
    <cfRule type="expression" dxfId="1" priority="229">
      <formula>IF(RIGHT(TEXT(Y8,"0.#"),1)=".",FALSE,TRUE)</formula>
    </cfRule>
    <cfRule type="expression" dxfId="0" priority="230">
      <formula>IF(RIGHT(TEXT(Y8,"0.#"),1)=".",TRUE,FALSE)</formula>
    </cfRule>
  </conditionalFormatting>
  <dataValidations count="3">
    <dataValidation type="custom" imeMode="disabled" allowBlank="1" showInputMessage="1" showErrorMessage="1" sqref="AL8 AL4 Y4:AB4 Y8:AB8">
      <formula1>OR(ISNUMBER(Y4), Y4="-")</formula1>
    </dataValidation>
    <dataValidation type="custom" imeMode="off" allowBlank="1" showInputMessage="1" showErrorMessage="1" sqref="J4:O4 J8:O8">
      <formula1>OR(ISNUMBER(J4), J4="-")</formula1>
    </dataValidation>
    <dataValidation type="custom" imeMode="disabled" allowBlank="1" showInputMessage="1" showErrorMessage="1" sqref="AH4:AK4 AH8:AK8">
      <formula1>OR(AND(MOD(IF(ISNUMBER(AH4), AH4, 0.5),1)=0, 0&lt;=AH4), AH4="-")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行政事業レビューシート</vt:lpstr>
      <vt:lpstr>入力規則等</vt:lpstr>
      <vt:lpstr>別紙1</vt:lpstr>
      <vt:lpstr>別紙2</vt:lpstr>
      <vt:lpstr>別紙3</vt:lpstr>
      <vt:lpstr>行政事業レビューシート!Print_Area</vt:lpstr>
      <vt:lpstr>別紙1!Print_Area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2021-08-24T15:19:07Z</dcterms:created>
  <dcterms:modified xsi:type="dcterms:W3CDTF">2021-09-07T08:44:25Z</dcterms:modified>
</cp:coreProperties>
</file>