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4070" windowHeight="6225"/>
  </bookViews>
  <sheets>
    <sheet name="行政事業レビューシート" sheetId="3" r:id="rId1"/>
    <sheet name="入力規則等" sheetId="4" r:id="rId2"/>
  </sheets>
  <definedNames>
    <definedName name="_xlnm.Print_Area" localSheetId="0">行政事業レビューシート!$A$1:$AX$142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94" i="3" l="1"/>
  <c r="I94" i="3"/>
  <c r="L93" i="3"/>
  <c r="I93" i="3"/>
  <c r="L92" i="3"/>
  <c r="I92" i="3"/>
  <c r="L91" i="3"/>
  <c r="I91" i="3"/>
  <c r="L90" i="3"/>
  <c r="I90" i="3"/>
  <c r="AY142" i="3" l="1"/>
  <c r="AY141" i="3"/>
  <c r="AY140" i="3"/>
  <c r="AY139" i="3"/>
  <c r="AY132" i="3"/>
  <c r="AY66" i="3"/>
  <c r="AY67" i="3" s="1"/>
  <c r="AY59" i="3"/>
  <c r="AY63" i="3" s="1"/>
  <c r="AY55" i="3"/>
  <c r="AY58" i="3" s="1"/>
  <c r="AY53" i="3"/>
  <c r="AY54" i="3" s="1"/>
  <c r="AY37" i="3"/>
  <c r="AY42" i="3" s="1"/>
  <c r="AY57" i="3" l="1"/>
  <c r="AY65" i="3"/>
  <c r="AY56" i="3"/>
  <c r="AY64" i="3"/>
  <c r="AY41" i="3"/>
  <c r="AY43" i="3"/>
  <c r="AY44" i="3"/>
  <c r="AY38" i="3"/>
  <c r="AY45" i="3"/>
  <c r="AY39" i="3"/>
  <c r="AY46" i="3"/>
  <c r="AY62" i="3"/>
  <c r="AY60" i="3"/>
  <c r="AY40" i="3"/>
  <c r="AY61" i="3"/>
  <c r="AY68" i="3"/>
  <c r="AW116" i="3"/>
  <c r="AT116" i="3"/>
  <c r="AQ116" i="3"/>
  <c r="AL116" i="3"/>
  <c r="AI116" i="3"/>
  <c r="AF116" i="3"/>
  <c r="Z116" i="3"/>
  <c r="W116" i="3"/>
  <c r="T116" i="3"/>
  <c r="N116" i="3"/>
  <c r="K116" i="3"/>
  <c r="H116" i="3"/>
  <c r="AW115" i="3"/>
  <c r="AT115" i="3"/>
  <c r="AQ115" i="3"/>
  <c r="AL115" i="3"/>
  <c r="AI115" i="3"/>
  <c r="AF115" i="3"/>
  <c r="Z115" i="3"/>
  <c r="W115" i="3"/>
  <c r="T115" i="3"/>
  <c r="N115" i="3"/>
  <c r="K115" i="3"/>
  <c r="H115" i="3"/>
  <c r="AV2" i="3" l="1"/>
  <c r="C12" i="4" l="1"/>
  <c r="P29" i="3" l="1"/>
  <c r="W29" i="3" l="1"/>
  <c r="C23" i="4" l="1"/>
  <c r="C24" i="4"/>
  <c r="W21" i="3" l="1"/>
  <c r="AD21" i="3"/>
  <c r="P21" i="3"/>
  <c r="P28" i="3" l="1"/>
  <c r="P18" i="3" l="1"/>
  <c r="P20" i="3" s="1"/>
  <c r="W18" i="3"/>
  <c r="W20" i="3" s="1"/>
  <c r="AU131" i="3"/>
  <c r="Y131"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<sst xmlns="http://schemas.openxmlformats.org/spreadsheetml/2006/main" count="832" uniqueCount="642">
  <si>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</si>
  <si>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</si>
  <si>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</si>
  <si>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</si>
  <si>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</si>
  <si>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</si>
  <si>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</si>
  <si>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</si>
  <si>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</si>
  <si>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</si>
  <si>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</si>
  <si>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</si>
  <si>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</si>
  <si>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</si>
  <si>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</si>
  <si>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</si>
  <si>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</si>
  <si>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</si>
  <si>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</si>
  <si>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</si>
  <si>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</si>
  <si>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</si>
  <si>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</si>
  <si>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</si>
  <si>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</si>
  <si>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</si>
  <si>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</si>
  <si>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</si>
  <si>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</si>
  <si>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</si>
  <si>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</si>
  <si>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</si>
  <si>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</si>
  <si>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</si>
  <si>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</si>
  <si>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</si>
  <si>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</si>
  <si>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</si>
  <si>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</si>
  <si>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</si>
  <si>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</si>
  <si>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</si>
  <si>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</si>
  <si>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</si>
  <si>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</si>
  <si>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</si>
  <si>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</si>
  <si>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</si>
  <si>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</si>
  <si>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</si>
  <si>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</si>
  <si>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</si>
  <si>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</si>
  <si>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</si>
  <si>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</si>
  <si>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</si>
  <si>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</si>
  <si>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</si>
  <si>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</si>
  <si>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</si>
  <si>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</si>
  <si>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</si>
  <si>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</si>
  <si>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</si>
  <si>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</si>
  <si>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</si>
  <si>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</si>
  <si>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</si>
  <si>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</si>
  <si>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</si>
  <si>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</si>
  <si>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</si>
  <si>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</si>
  <si>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</si>
  <si>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</si>
  <si>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</si>
  <si>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</si>
  <si>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</si>
  <si>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</si>
  <si>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</si>
  <si>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</si>
  <si>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</si>
  <si>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</si>
  <si>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</si>
  <si>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</si>
  <si>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</si>
  <si>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</si>
  <si>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</si>
  <si>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</si>
  <si>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</si>
  <si>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</si>
  <si>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</si>
  <si>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</si>
  <si>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</si>
  <si>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</si>
  <si>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</si>
  <si>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</si>
  <si>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</si>
  <si>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</si>
  <si>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</si>
  <si>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</si>
  <si>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</si>
  <si>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</si>
  <si>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</si>
  <si>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</si>
  <si>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</si>
  <si>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</si>
  <si>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</si>
  <si>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</si>
  <si>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</si>
  <si>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</si>
  <si>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</si>
  <si>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</si>
  <si>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</si>
  <si>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</si>
  <si>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</si>
  <si>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</si>
  <si>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</si>
  <si>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</si>
  <si>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</si>
  <si>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</si>
  <si>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</si>
  <si>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</si>
  <si>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</si>
  <si>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</si>
  <si>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</si>
  <si>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</si>
  <si>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</si>
  <si>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</si>
  <si>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</si>
  <si>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</si>
  <si>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</si>
  <si>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</si>
  <si>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</si>
  <si>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</si>
  <si>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</si>
  <si>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</si>
  <si>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</si>
  <si>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</si>
  <si>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</si>
  <si>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</si>
  <si>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</si>
  <si>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</si>
  <si>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</si>
  <si>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</si>
  <si>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</si>
  <si>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</si>
  <si>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</si>
  <si>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</si>
  <si>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</si>
  <si>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</si>
  <si>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</si>
  <si>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</si>
  <si>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</si>
  <si>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</si>
  <si>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</si>
  <si>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</si>
  <si>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</si>
  <si>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</si>
  <si>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</si>
  <si>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</si>
  <si>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</si>
  <si>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</si>
  <si>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</si>
  <si>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</si>
  <si>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</si>
  <si>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</si>
  <si>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</si>
  <si>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</si>
  <si>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</si>
  <si>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</si>
  <si>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</si>
  <si>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</si>
  <si>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</si>
  <si>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</si>
  <si>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</si>
  <si>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</si>
  <si>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</si>
  <si>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</si>
  <si>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活動実績は見込みに見合ったものであるか。</t>
    <phoneticPr fontId="6"/>
  </si>
  <si>
    <t>業　務　概　要</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</si>
  <si>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</si>
  <si>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</si>
  <si>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</si>
  <si>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</si>
  <si>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</si>
  <si>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</si>
  <si>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</si>
  <si>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</si>
  <si>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</si>
  <si>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</si>
  <si>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</si>
  <si>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</si>
  <si>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</si>
  <si>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</si>
  <si>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</si>
  <si>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</si>
  <si>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</si>
  <si>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</si>
  <si>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</si>
  <si>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</si>
  <si>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</si>
  <si>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</si>
  <si>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</si>
  <si>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</si>
  <si>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</si>
  <si>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</si>
  <si>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</si>
  <si>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</si>
  <si>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</si>
  <si>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</si>
  <si>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</si>
  <si>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</si>
  <si>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</si>
  <si>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</si>
  <si>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</si>
  <si>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</si>
  <si>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</si>
  <si>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</si>
  <si>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</si>
  <si>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</si>
  <si>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</si>
  <si>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</si>
  <si>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</si>
  <si>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</si>
  <si>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</si>
  <si>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</si>
  <si>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</si>
  <si>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その他</t>
    <rPh sb="2" eb="3">
      <t>タ</t>
    </rPh>
    <phoneticPr fontId="6"/>
  </si>
  <si>
    <t>契約方式等</t>
    <rPh sb="0" eb="2">
      <t>ケイヤク</t>
    </rPh>
    <rPh sb="2" eb="4">
      <t>ホウシキ</t>
    </rPh>
    <rPh sb="4" eb="5">
      <t>トウ</t>
    </rPh>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</si>
  <si>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</si>
  <si>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</si>
  <si>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</si>
  <si>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　</t>
  </si>
  <si>
    <t>事業名</t>
  </si>
  <si>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</si>
  <si>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</si>
  <si>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</si>
  <si>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</si>
  <si>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</si>
  <si>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</si>
  <si>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</si>
  <si>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</si>
  <si>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</si>
  <si>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</si>
  <si>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</si>
  <si>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</si>
  <si>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</si>
  <si>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</si>
  <si>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</si>
  <si>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</si>
  <si>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</si>
  <si>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</si>
  <si>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</si>
  <si>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</si>
  <si>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</si>
  <si>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</si>
  <si>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</si>
  <si>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</si>
  <si>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</si>
  <si>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</si>
  <si>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</si>
  <si>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</si>
  <si>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</si>
  <si>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</si>
  <si>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</si>
  <si>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</si>
  <si>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</si>
  <si>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</si>
  <si>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</si>
  <si>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</si>
  <si>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</si>
  <si>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</si>
  <si>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</si>
  <si>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</si>
  <si>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</si>
  <si>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</si>
  <si>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</si>
  <si>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</si>
  <si>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</si>
  <si>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</si>
  <si>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</si>
  <si>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</si>
  <si>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</si>
  <si>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</si>
  <si>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</si>
  <si>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</si>
  <si>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</si>
  <si>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</si>
  <si>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</si>
  <si>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</si>
  <si>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</si>
  <si>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</si>
  <si>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</si>
  <si>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</si>
  <si>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</si>
  <si>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</si>
  <si>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</si>
  <si>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</si>
  <si>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</si>
  <si>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</si>
  <si>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</si>
  <si>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</si>
  <si>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</si>
  <si>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</si>
  <si>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</si>
  <si>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</si>
  <si>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</si>
  <si>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</si>
  <si>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</si>
  <si>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</si>
  <si>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</si>
  <si>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</si>
  <si>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</si>
  <si>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</si>
  <si>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</si>
  <si>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</si>
  <si>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</si>
  <si>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</si>
  <si>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</si>
  <si>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</si>
  <si>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</si>
  <si>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</si>
  <si>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</si>
  <si>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</si>
  <si>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</si>
  <si>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</si>
  <si>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</si>
  <si>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</si>
  <si>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</si>
  <si>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</si>
  <si>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</si>
  <si>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</si>
  <si>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</si>
  <si>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</si>
  <si>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</si>
  <si>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</si>
  <si>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</si>
  <si>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</si>
  <si>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</si>
  <si>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</si>
  <si>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</si>
  <si>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</si>
  <si>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</si>
  <si>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</si>
  <si>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</si>
  <si>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</si>
  <si>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</si>
  <si>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</si>
  <si>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</si>
  <si>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</si>
  <si>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</si>
  <si>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</si>
  <si>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</si>
  <si>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</si>
  <si>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</si>
  <si>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</si>
  <si>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</si>
  <si>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</si>
  <si>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</si>
  <si>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</si>
  <si>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</si>
  <si>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</si>
  <si>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</si>
  <si>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</si>
  <si>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</si>
  <si>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</si>
  <si>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</si>
  <si>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</si>
  <si>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</si>
  <si>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</si>
  <si>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</si>
  <si>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</si>
  <si>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</si>
  <si>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</si>
  <si>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</si>
  <si>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</si>
  <si>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</si>
  <si>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</si>
  <si>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</si>
  <si>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</si>
  <si>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</si>
  <si>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</si>
  <si>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</si>
  <si>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</si>
  <si>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</si>
  <si>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</si>
  <si>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</si>
  <si>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</si>
  <si>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</si>
  <si>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</si>
  <si>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</si>
  <si>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</si>
  <si>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</si>
  <si>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</si>
  <si>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</si>
  <si>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</si>
  <si>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</si>
  <si>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</si>
  <si>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</si>
  <si>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</si>
  <si>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</si>
  <si>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</si>
  <si>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</si>
  <si>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</si>
  <si>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</si>
  <si>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</si>
  <si>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</si>
  <si>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</si>
  <si>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</si>
  <si>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</si>
  <si>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</si>
  <si>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</si>
  <si>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</si>
  <si>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</si>
  <si>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</si>
  <si>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</si>
  <si>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</si>
  <si>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</si>
  <si>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</si>
  <si>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</si>
  <si>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</si>
  <si>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</si>
  <si>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</si>
  <si>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</si>
  <si>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</si>
  <si>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</si>
  <si>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</si>
  <si>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</si>
  <si>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</si>
  <si>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</si>
  <si>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</si>
  <si>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</si>
  <si>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</si>
  <si>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</si>
  <si>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</si>
  <si>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</si>
  <si>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</si>
  <si>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</si>
  <si>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</si>
  <si>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</si>
  <si>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</si>
  <si>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</si>
  <si>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</si>
  <si>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</si>
  <si>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</si>
  <si>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</si>
  <si>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</si>
  <si>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</si>
  <si>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</si>
  <si>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</si>
  <si>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</si>
  <si>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</si>
  <si>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</si>
  <si>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</si>
  <si>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</si>
  <si>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</si>
  <si>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</si>
  <si>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</si>
  <si>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</si>
  <si>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</si>
  <si>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</si>
  <si>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</si>
  <si>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</si>
  <si>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</si>
  <si>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</si>
  <si>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</si>
  <si>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</si>
  <si>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</si>
  <si>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</si>
  <si>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</si>
  <si>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</si>
  <si>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</si>
  <si>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</si>
  <si>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</si>
  <si>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</si>
  <si>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</si>
  <si>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</si>
  <si>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</si>
  <si>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</si>
  <si>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</si>
  <si>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</si>
  <si>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</si>
  <si>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</si>
  <si>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</si>
  <si>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</si>
  <si>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</si>
  <si>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</si>
  <si>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</si>
  <si>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</si>
  <si>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</si>
  <si>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</si>
  <si>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</si>
  <si>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</si>
  <si>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</si>
  <si>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</si>
  <si>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</si>
  <si>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</si>
  <si>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</si>
  <si>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</si>
  <si>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</si>
  <si>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</si>
  <si>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</si>
  <si>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</si>
  <si>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</si>
  <si>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</si>
  <si>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</si>
  <si>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</si>
  <si>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</si>
  <si>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</si>
  <si>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</si>
  <si>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</si>
  <si>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</si>
  <si>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</si>
  <si>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</si>
  <si>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</si>
  <si>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</si>
  <si>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</si>
  <si>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</si>
  <si>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</si>
  <si>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</si>
  <si>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</si>
  <si>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</si>
  <si>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</si>
  <si>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</si>
  <si>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</si>
  <si>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</si>
  <si>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</si>
  <si>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</si>
  <si>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</si>
  <si>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</si>
  <si>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</si>
  <si>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</si>
  <si>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</si>
  <si>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</si>
  <si>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</si>
  <si>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</si>
  <si>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</si>
  <si>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</si>
  <si>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</si>
  <si>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</si>
  <si>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平成22年度</t>
    <rPh sb="0" eb="2">
      <t>ヘイセイ</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</si>
  <si>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</si>
  <si>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</si>
  <si>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</si>
  <si>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</si>
  <si>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</si>
  <si>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</si>
  <si>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</si>
  <si>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</si>
  <si>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</si>
  <si>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</si>
  <si>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</si>
  <si>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</si>
  <si>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</si>
  <si>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</si>
  <si>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</si>
  <si>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</si>
  <si>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</si>
  <si>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</si>
  <si>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</si>
  <si>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</si>
  <si>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</si>
  <si>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</si>
  <si>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</si>
  <si>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</si>
  <si>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</si>
  <si>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</si>
  <si>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</si>
  <si>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</si>
  <si>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</si>
  <si>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</si>
  <si>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</si>
  <si>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</si>
  <si>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</si>
  <si>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</si>
  <si>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</si>
  <si>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</si>
  <si>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</si>
  <si>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内閣府</t>
  </si>
  <si>
    <t>国立公文書館の機能・施設の在り方等に関する調査検討経費</t>
    <rPh sb="0" eb="2">
      <t>コクリツ</t>
    </rPh>
    <rPh sb="2" eb="6">
      <t>コウブンショカン</t>
    </rPh>
    <rPh sb="7" eb="9">
      <t>キノウ</t>
    </rPh>
    <rPh sb="10" eb="12">
      <t>シセツ</t>
    </rPh>
    <rPh sb="13" eb="14">
      <t>ア</t>
    </rPh>
    <rPh sb="15" eb="16">
      <t>カタ</t>
    </rPh>
    <rPh sb="16" eb="17">
      <t>トウ</t>
    </rPh>
    <rPh sb="18" eb="19">
      <t>カン</t>
    </rPh>
    <rPh sb="21" eb="23">
      <t>チョウサ</t>
    </rPh>
    <rPh sb="23" eb="25">
      <t>ケントウ</t>
    </rPh>
    <rPh sb="25" eb="27">
      <t>ケイヒ</t>
    </rPh>
    <phoneticPr fontId="6"/>
  </si>
  <si>
    <t>大臣官房</t>
    <rPh sb="0" eb="2">
      <t>ダイジン</t>
    </rPh>
    <rPh sb="2" eb="4">
      <t>カンボウ</t>
    </rPh>
    <phoneticPr fontId="6"/>
  </si>
  <si>
    <t>公文書管理課</t>
    <rPh sb="0" eb="3">
      <t>コウブンショ</t>
    </rPh>
    <rPh sb="3" eb="6">
      <t>カンリカ</t>
    </rPh>
    <phoneticPr fontId="6"/>
  </si>
  <si>
    <t>○</t>
  </si>
  <si>
    <t>公文書等の管理に関する法律（平成21年法律第66号）</t>
    <rPh sb="0" eb="3">
      <t>コウブンショ</t>
    </rPh>
    <rPh sb="3" eb="4">
      <t>トウ</t>
    </rPh>
    <rPh sb="5" eb="7">
      <t>カンリ</t>
    </rPh>
    <rPh sb="8" eb="9">
      <t>カン</t>
    </rPh>
    <rPh sb="11" eb="13">
      <t>ホウリツ</t>
    </rPh>
    <rPh sb="14" eb="16">
      <t>ヘイセイ</t>
    </rPh>
    <rPh sb="18" eb="19">
      <t>ネン</t>
    </rPh>
    <rPh sb="19" eb="21">
      <t>ホウリツ</t>
    </rPh>
    <rPh sb="21" eb="22">
      <t>ダイ</t>
    </rPh>
    <rPh sb="24" eb="25">
      <t>ゴウ</t>
    </rPh>
    <phoneticPr fontId="6"/>
  </si>
  <si>
    <t>-</t>
  </si>
  <si>
    <t>-</t>
    <phoneticPr fontId="6"/>
  </si>
  <si>
    <t>府</t>
  </si>
  <si>
    <t>公文書等の管理に関する法律（以下「公文書管理法」という。）に基づき、「行政の適正かつ効率的な運営」及び「国等の諸活動を現在及び将来の国民に説明する責務の全う」という公文書管理法の目的を果たすため、その時々の公文書管理の課題に応じて民間企業や諸外国等の実態調査等を行い、より充実した公文書管理の制度の運用を図ることを目的とする。</t>
  </si>
  <si>
    <t>公文書管理に関する諸課題を毎年度設定し、当該課題について民間企業や諸外国等の実態調査を行い、それぞれのベストプラクティスを踏まえ、日本の公文書管理制度の在るべき姿の検討に活用する。本事業を通じ、公文書管理に関する諸課題について有識者の議論も踏まえた上で幅広く調査検討を行い、報告書にまとめる。
また、平成２９年４月、衆議院議院運営委員会の下の「新たな国立公文書館に関する小委員会」から、政府に対し、「既存施設である現北の丸本館及びつくば分館と役割分担を図る具体的・現実的な新たな施設建設の基本計画の検討を進め」るよう指示があったところであり、平成29年度中に基本計画を策定することとし、平成３０年３月に策定した。</t>
    <rPh sb="126" eb="128">
      <t>ハバヒロ</t>
    </rPh>
    <rPh sb="129" eb="131">
      <t>チョウサ</t>
    </rPh>
    <rPh sb="131" eb="133">
      <t>ケントウ</t>
    </rPh>
    <rPh sb="151" eb="153">
      <t>ヘイセイ</t>
    </rPh>
    <rPh sb="155" eb="156">
      <t>ネン</t>
    </rPh>
    <rPh sb="157" eb="158">
      <t>ガツ</t>
    </rPh>
    <rPh sb="159" eb="162">
      <t>シュウギイン</t>
    </rPh>
    <rPh sb="162" eb="164">
      <t>ギイン</t>
    </rPh>
    <rPh sb="164" eb="166">
      <t>ウンエイ</t>
    </rPh>
    <rPh sb="166" eb="169">
      <t>イインカイ</t>
    </rPh>
    <rPh sb="170" eb="171">
      <t>シタ</t>
    </rPh>
    <rPh sb="173" eb="174">
      <t>アラ</t>
    </rPh>
    <rPh sb="176" eb="178">
      <t>コクリツ</t>
    </rPh>
    <rPh sb="178" eb="182">
      <t>コウブンショカン</t>
    </rPh>
    <rPh sb="183" eb="184">
      <t>カン</t>
    </rPh>
    <rPh sb="186" eb="190">
      <t>ショウイインカイ</t>
    </rPh>
    <rPh sb="194" eb="196">
      <t>セイフ</t>
    </rPh>
    <rPh sb="197" eb="198">
      <t>タイ</t>
    </rPh>
    <rPh sb="201" eb="203">
      <t>キゾン</t>
    </rPh>
    <rPh sb="203" eb="205">
      <t>シセツ</t>
    </rPh>
    <rPh sb="208" eb="209">
      <t>ゲン</t>
    </rPh>
    <rPh sb="209" eb="210">
      <t>キタ</t>
    </rPh>
    <rPh sb="211" eb="212">
      <t>マル</t>
    </rPh>
    <rPh sb="212" eb="214">
      <t>ホンカン</t>
    </rPh>
    <rPh sb="214" eb="215">
      <t>オヨ</t>
    </rPh>
    <rPh sb="219" eb="221">
      <t>ブンカン</t>
    </rPh>
    <rPh sb="222" eb="224">
      <t>ヤクワリ</t>
    </rPh>
    <rPh sb="224" eb="226">
      <t>ブンタン</t>
    </rPh>
    <rPh sb="227" eb="228">
      <t>ハカ</t>
    </rPh>
    <rPh sb="229" eb="232">
      <t>グタイテキ</t>
    </rPh>
    <rPh sb="233" eb="236">
      <t>ゲンジツテキ</t>
    </rPh>
    <rPh sb="237" eb="238">
      <t>アラ</t>
    </rPh>
    <rPh sb="240" eb="242">
      <t>シセツ</t>
    </rPh>
    <rPh sb="242" eb="244">
      <t>ケンセツ</t>
    </rPh>
    <rPh sb="245" eb="247">
      <t>キホン</t>
    </rPh>
    <rPh sb="247" eb="249">
      <t>ケイカク</t>
    </rPh>
    <rPh sb="250" eb="252">
      <t>ケントウ</t>
    </rPh>
    <rPh sb="253" eb="254">
      <t>スス</t>
    </rPh>
    <rPh sb="259" eb="261">
      <t>シジ</t>
    </rPh>
    <rPh sb="272" eb="274">
      <t>ヘイセイ</t>
    </rPh>
    <rPh sb="276" eb="278">
      <t>ネンド</t>
    </rPh>
    <rPh sb="278" eb="279">
      <t>ナカ</t>
    </rPh>
    <rPh sb="280" eb="282">
      <t>キホン</t>
    </rPh>
    <rPh sb="282" eb="284">
      <t>ケイカク</t>
    </rPh>
    <rPh sb="285" eb="287">
      <t>サクテイ</t>
    </rPh>
    <rPh sb="294" eb="296">
      <t>ヘイセイ</t>
    </rPh>
    <rPh sb="298" eb="299">
      <t>ネン</t>
    </rPh>
    <rPh sb="300" eb="301">
      <t>ガツ</t>
    </rPh>
    <rPh sb="302" eb="304">
      <t>サクテイ</t>
    </rPh>
    <phoneticPr fontId="4"/>
  </si>
  <si>
    <t>公文書管理の在り方等を調査検討するための経費であり、定量的な目標設定は困難であるが、国民本位の公文書管理体制の確立のため、制度の在り方や国立公文書館の機能・施設の在り方等について、幅広く調査検討を実施する。</t>
    <rPh sb="3" eb="5">
      <t>カンリ</t>
    </rPh>
    <rPh sb="6" eb="7">
      <t>ア</t>
    </rPh>
    <rPh sb="8" eb="9">
      <t>カタ</t>
    </rPh>
    <rPh sb="9" eb="10">
      <t>トウ</t>
    </rPh>
    <phoneticPr fontId="4"/>
  </si>
  <si>
    <t>調査結果について、報告書として取りまとめ。
平成27年度：公文書管理の在り方に関する調査、国立公文書館の機能・施設の在り方等に関する調査、新たな国立公文書館の建設用地検討に係る調査
平成28年度：公文書管理の在り方に関する調査、新たな国立公文書館建設に向けた基本計画策定のための基礎調査及び支援業務、憲政記念館敷地の地盤調査
平成29年度：公文書管理の在り方に関する調査、新たな国立公文書館等の基本計画策定等に係る調査業務、霞が関中央官衙Ｐ街区（１７）敷地調査業務、新たな国立公文書館建設に向けた建設コスト・工事期間等検討支援業務等
令和元年度：行政文書の電子的管理における業務処理の自動化等の具体的実現方策に関する調査</t>
    <rPh sb="267" eb="269">
      <t>レイワ</t>
    </rPh>
    <rPh sb="269" eb="270">
      <t>モト</t>
    </rPh>
    <phoneticPr fontId="6"/>
  </si>
  <si>
    <t>公文書管理制度の適切かつ円滑な運用を推進するため、その時々の公文書管理の課題に応じ、諸外国等の調査を実施し、報告書を取りまとめる。</t>
  </si>
  <si>
    <t>調査件数</t>
    <rPh sb="0" eb="2">
      <t>チョウサ</t>
    </rPh>
    <rPh sb="2" eb="4">
      <t>ケンスウ</t>
    </rPh>
    <phoneticPr fontId="4"/>
  </si>
  <si>
    <t>調査テーマは毎年異なり、定量的な活動指標を比較することに関連性はないが、公文書管理の在り方調査対象（国内法人調査、海外調査）の実績</t>
    <rPh sb="36" eb="39">
      <t>コウブンショ</t>
    </rPh>
    <rPh sb="39" eb="41">
      <t>カンリ</t>
    </rPh>
    <rPh sb="42" eb="43">
      <t>ア</t>
    </rPh>
    <rPh sb="44" eb="45">
      <t>カタ</t>
    </rPh>
    <rPh sb="50" eb="52">
      <t>コクナイ</t>
    </rPh>
    <rPh sb="52" eb="54">
      <t>ホウジン</t>
    </rPh>
    <rPh sb="54" eb="56">
      <t>チョウサ</t>
    </rPh>
    <rPh sb="57" eb="59">
      <t>カイガイ</t>
    </rPh>
    <rPh sb="59" eb="61">
      <t>チョウサ</t>
    </rPh>
    <phoneticPr fontId="4"/>
  </si>
  <si>
    <t>%</t>
  </si>
  <si>
    <t>憲法を始めとする歴史公文書の保存・利用を担う国立公文書館の機能・施設の在り方について、国民や利用者の視点、総合性、効率性等の観点から幅広い調査検討を行う。これにより、民主主義の根幹を支える基本インフラである歴史公文書等を適切に管理・保存し、利活用していくための環境整備が着実に進展し、現在及び将来の国民に対する説明責任を果たしていくことに資する。</t>
    <rPh sb="0" eb="2">
      <t>ケンポウ</t>
    </rPh>
    <rPh sb="3" eb="4">
      <t>ハジ</t>
    </rPh>
    <rPh sb="8" eb="10">
      <t>レキシ</t>
    </rPh>
    <rPh sb="10" eb="13">
      <t>コウブンショ</t>
    </rPh>
    <rPh sb="14" eb="16">
      <t>ホゾン</t>
    </rPh>
    <rPh sb="17" eb="19">
      <t>リヨウ</t>
    </rPh>
    <rPh sb="20" eb="21">
      <t>ニナ</t>
    </rPh>
    <rPh sb="22" eb="24">
      <t>コクリツ</t>
    </rPh>
    <rPh sb="24" eb="28">
      <t>コウブンショカン</t>
    </rPh>
    <rPh sb="29" eb="31">
      <t>キノウ</t>
    </rPh>
    <rPh sb="32" eb="34">
      <t>シセツ</t>
    </rPh>
    <rPh sb="35" eb="36">
      <t>ア</t>
    </rPh>
    <rPh sb="37" eb="38">
      <t>カタ</t>
    </rPh>
    <rPh sb="43" eb="45">
      <t>コクミン</t>
    </rPh>
    <rPh sb="46" eb="49">
      <t>リヨウシャ</t>
    </rPh>
    <rPh sb="50" eb="52">
      <t>シテン</t>
    </rPh>
    <rPh sb="53" eb="56">
      <t>ソウゴウセイ</t>
    </rPh>
    <rPh sb="57" eb="60">
      <t>コウリツセイ</t>
    </rPh>
    <rPh sb="60" eb="61">
      <t>トウ</t>
    </rPh>
    <rPh sb="62" eb="64">
      <t>カンテン</t>
    </rPh>
    <rPh sb="66" eb="68">
      <t>ハバヒロ</t>
    </rPh>
    <rPh sb="69" eb="71">
      <t>チョウサ</t>
    </rPh>
    <rPh sb="71" eb="73">
      <t>ケントウ</t>
    </rPh>
    <rPh sb="74" eb="75">
      <t>オコナ</t>
    </rPh>
    <rPh sb="83" eb="85">
      <t>ミンシュ</t>
    </rPh>
    <rPh sb="85" eb="87">
      <t>シュギ</t>
    </rPh>
    <rPh sb="88" eb="90">
      <t>コンカン</t>
    </rPh>
    <rPh sb="91" eb="92">
      <t>ササ</t>
    </rPh>
    <rPh sb="94" eb="96">
      <t>キホン</t>
    </rPh>
    <rPh sb="103" eb="105">
      <t>レキシ</t>
    </rPh>
    <rPh sb="105" eb="108">
      <t>コウブンショ</t>
    </rPh>
    <rPh sb="108" eb="109">
      <t>トウ</t>
    </rPh>
    <rPh sb="110" eb="112">
      <t>テキセツ</t>
    </rPh>
    <rPh sb="113" eb="115">
      <t>カンリ</t>
    </rPh>
    <rPh sb="116" eb="118">
      <t>ホゾン</t>
    </rPh>
    <rPh sb="120" eb="123">
      <t>リカツヨウ</t>
    </rPh>
    <rPh sb="130" eb="132">
      <t>カンキョウ</t>
    </rPh>
    <rPh sb="132" eb="134">
      <t>セイビ</t>
    </rPh>
    <rPh sb="135" eb="137">
      <t>チャクジツ</t>
    </rPh>
    <rPh sb="138" eb="140">
      <t>シンテン</t>
    </rPh>
    <rPh sb="142" eb="144">
      <t>ゲンザイ</t>
    </rPh>
    <rPh sb="144" eb="145">
      <t>オヨ</t>
    </rPh>
    <rPh sb="146" eb="148">
      <t>ショウライ</t>
    </rPh>
    <rPh sb="149" eb="151">
      <t>コクミン</t>
    </rPh>
    <rPh sb="152" eb="153">
      <t>タイ</t>
    </rPh>
    <rPh sb="155" eb="157">
      <t>セツメイ</t>
    </rPh>
    <rPh sb="157" eb="159">
      <t>セキニン</t>
    </rPh>
    <rPh sb="160" eb="161">
      <t>ハ</t>
    </rPh>
    <rPh sb="169" eb="170">
      <t>シ</t>
    </rPh>
    <phoneticPr fontId="4"/>
  </si>
  <si>
    <t>件</t>
    <rPh sb="0" eb="1">
      <t>ケン</t>
    </rPh>
    <phoneticPr fontId="6"/>
  </si>
  <si>
    <t>件</t>
    <rPh sb="0" eb="1">
      <t>ケン</t>
    </rPh>
    <phoneticPr fontId="6"/>
  </si>
  <si>
    <t>千円</t>
    <rPh sb="0" eb="2">
      <t>センエン</t>
    </rPh>
    <phoneticPr fontId="6"/>
  </si>
  <si>
    <t>　　x/y</t>
  </si>
  <si>
    <t>5,610/1</t>
  </si>
  <si>
    <t>執行額(x)／調査件数(y)　　　　　　　　　　　　　　</t>
    <phoneticPr fontId="6"/>
  </si>
  <si>
    <t>公文書等は国民共有の知的資源であり、公文書等の管理を通じ、適正・効率的な行政の運営や国民への説明責任を果たすことが必要であるところ、国民本位の公文書管理体制の確立のため、制度の在り方や国立公文書館の機能・施設の在り方等について幅広く調査検討を実施することは、公文書管理法及びその運用を見直す際に重要である。</t>
  </si>
  <si>
    <t>公文書等は国民共有の知的資源であり、公文書等の管理を通じ、適正・効率的な行政の運営や国民への説明責任を果たすことが必要であり、国が本事業を直接責任を持って主体的に実施することが重要である</t>
    <rPh sb="65" eb="66">
      <t>ホン</t>
    </rPh>
    <rPh sb="66" eb="68">
      <t>ジギョウ</t>
    </rPh>
    <phoneticPr fontId="4"/>
  </si>
  <si>
    <t>公文書等は、健全な民主主義の根幹を支える国民共有の知的資源であり、適切な公文書管理を推進する上で本事業は、優先度の高い事業である。</t>
    <rPh sb="48" eb="49">
      <t>ホン</t>
    </rPh>
    <rPh sb="49" eb="51">
      <t>ジギョウ</t>
    </rPh>
    <phoneticPr fontId="4"/>
  </si>
  <si>
    <t>‐</t>
  </si>
  <si>
    <t>-</t>
    <phoneticPr fontId="6"/>
  </si>
  <si>
    <t>0017</t>
    <phoneticPr fontId="6"/>
  </si>
  <si>
    <t>0006</t>
    <phoneticPr fontId="6"/>
  </si>
  <si>
    <t>0005</t>
    <phoneticPr fontId="6"/>
  </si>
  <si>
    <t>0002</t>
    <phoneticPr fontId="6"/>
  </si>
  <si>
    <t>0001</t>
    <phoneticPr fontId="6"/>
  </si>
  <si>
    <t>諸謝金</t>
    <rPh sb="0" eb="3">
      <t>ショシャキン</t>
    </rPh>
    <phoneticPr fontId="4"/>
  </si>
  <si>
    <t>職員旅費</t>
    <rPh sb="0" eb="2">
      <t>ショクイン</t>
    </rPh>
    <rPh sb="2" eb="4">
      <t>リョヒ</t>
    </rPh>
    <phoneticPr fontId="4"/>
  </si>
  <si>
    <t>委員等旅費</t>
    <rPh sb="0" eb="2">
      <t>イイン</t>
    </rPh>
    <rPh sb="2" eb="3">
      <t>トウ</t>
    </rPh>
    <rPh sb="3" eb="5">
      <t>リョヒ</t>
    </rPh>
    <phoneticPr fontId="4"/>
  </si>
  <si>
    <t>庁費</t>
    <rPh sb="0" eb="2">
      <t>チョウヒ</t>
    </rPh>
    <phoneticPr fontId="4"/>
  </si>
  <si>
    <t>-</t>
    <phoneticPr fontId="6"/>
  </si>
  <si>
    <t>国立公文書館の機能・施設の在り方に係る旅費に限定されている。</t>
    <rPh sb="0" eb="2">
      <t>コクリツ</t>
    </rPh>
    <rPh sb="2" eb="6">
      <t>コウブンショカン</t>
    </rPh>
    <rPh sb="7" eb="9">
      <t>キノウ</t>
    </rPh>
    <rPh sb="10" eb="12">
      <t>シセツ</t>
    </rPh>
    <rPh sb="13" eb="14">
      <t>ア</t>
    </rPh>
    <rPh sb="15" eb="16">
      <t>カタ</t>
    </rPh>
    <rPh sb="17" eb="18">
      <t>カカ</t>
    </rPh>
    <rPh sb="19" eb="21">
      <t>リョヒ</t>
    </rPh>
    <phoneticPr fontId="4"/>
  </si>
  <si>
    <t>埋蔵文化財の発見により新たな国立公文書館の完成が遅れる見込みになったことで開館に向けたスケジュール修正、関係各所との調整を行う必要が生じたため。</t>
    <rPh sb="0" eb="2">
      <t>マイゾウ</t>
    </rPh>
    <rPh sb="2" eb="5">
      <t>ブンカザイ</t>
    </rPh>
    <rPh sb="6" eb="8">
      <t>ハッケン</t>
    </rPh>
    <rPh sb="11" eb="12">
      <t>アラ</t>
    </rPh>
    <rPh sb="49" eb="51">
      <t>シュウセイ</t>
    </rPh>
    <rPh sb="52" eb="54">
      <t>カンケイ</t>
    </rPh>
    <rPh sb="54" eb="56">
      <t>カクショ</t>
    </rPh>
    <rPh sb="58" eb="60">
      <t>チョウセイ</t>
    </rPh>
    <rPh sb="61" eb="62">
      <t>オコナ</t>
    </rPh>
    <rPh sb="63" eb="65">
      <t>ヒツヨウ</t>
    </rPh>
    <rPh sb="66" eb="67">
      <t>ショウ</t>
    </rPh>
    <phoneticPr fontId="4"/>
  </si>
  <si>
    <t>R３.４に実施設計をとりまとめ、今後はソフト面の検討を進めることとしており、これらの検討に当たっては、引き続き適正な予算の執行、事業の成果の検証に努める。</t>
    <rPh sb="5" eb="7">
      <t>ジッシ</t>
    </rPh>
    <rPh sb="7" eb="9">
      <t>セッケイ</t>
    </rPh>
    <rPh sb="16" eb="18">
      <t>コンゴ</t>
    </rPh>
    <rPh sb="22" eb="23">
      <t>メン</t>
    </rPh>
    <rPh sb="24" eb="26">
      <t>ケントウ</t>
    </rPh>
    <rPh sb="27" eb="28">
      <t>スス</t>
    </rPh>
    <rPh sb="42" eb="44">
      <t>ケントウ</t>
    </rPh>
    <rPh sb="45" eb="46">
      <t>ア</t>
    </rPh>
    <phoneticPr fontId="6"/>
  </si>
  <si>
    <t>埋蔵文化財の発見という想定外の事由により新たな国立公文書館の完成が遅れる見込みになったことで、開館に向けたスケジュール修正、関係各所との調整を行う必要性が生じたため、予算上は、結果的に不用率が大きくなったが、この間も実施設計の策定など所要の検討は進めており、また、国費投入の必要性、事業の効率性、事業の有効性は、いささかも変わらないと思料する。</t>
    <rPh sb="0" eb="2">
      <t>マイゾウ</t>
    </rPh>
    <rPh sb="2" eb="4">
      <t>ブンカ</t>
    </rPh>
    <rPh sb="4" eb="5">
      <t>ザイ</t>
    </rPh>
    <rPh sb="6" eb="8">
      <t>ハッケン</t>
    </rPh>
    <rPh sb="11" eb="13">
      <t>ソウテイ</t>
    </rPh>
    <rPh sb="13" eb="14">
      <t>ガイ</t>
    </rPh>
    <rPh sb="15" eb="17">
      <t>ジユウ</t>
    </rPh>
    <rPh sb="71" eb="72">
      <t>オコナ</t>
    </rPh>
    <rPh sb="73" eb="76">
      <t>ヒツヨウセイ</t>
    </rPh>
    <rPh sb="77" eb="78">
      <t>ショウ</t>
    </rPh>
    <rPh sb="83" eb="86">
      <t>ヨサンジョウ</t>
    </rPh>
    <rPh sb="88" eb="91">
      <t>ケッカテキ</t>
    </rPh>
    <rPh sb="92" eb="94">
      <t>フヨウ</t>
    </rPh>
    <rPh sb="106" eb="107">
      <t>カン</t>
    </rPh>
    <rPh sb="108" eb="110">
      <t>ジッシ</t>
    </rPh>
    <rPh sb="110" eb="112">
      <t>セッケイ</t>
    </rPh>
    <rPh sb="113" eb="115">
      <t>サクテイ</t>
    </rPh>
    <rPh sb="117" eb="119">
      <t>ショヨウ</t>
    </rPh>
    <rPh sb="120" eb="122">
      <t>ケントウ</t>
    </rPh>
    <rPh sb="123" eb="124">
      <t>スス</t>
    </rPh>
    <rPh sb="161" eb="162">
      <t>カ</t>
    </rPh>
    <phoneticPr fontId="6"/>
  </si>
  <si>
    <t>（100万円未満）</t>
    <rPh sb="4" eb="6">
      <t>マンエン</t>
    </rPh>
    <rPh sb="6" eb="8">
      <t>ミマン</t>
    </rPh>
    <phoneticPr fontId="6"/>
  </si>
  <si>
    <t>個人Ａ</t>
    <rPh sb="0" eb="2">
      <t>コジン</t>
    </rPh>
    <phoneticPr fontId="6"/>
  </si>
  <si>
    <t>-</t>
    <phoneticPr fontId="6"/>
  </si>
  <si>
    <t>個人B</t>
    <rPh sb="0" eb="2">
      <t>コジン</t>
    </rPh>
    <phoneticPr fontId="6"/>
  </si>
  <si>
    <t>個人Ｃ</t>
    <rPh sb="0" eb="2">
      <t>コジン</t>
    </rPh>
    <phoneticPr fontId="6"/>
  </si>
  <si>
    <t>-</t>
    <phoneticPr fontId="6"/>
  </si>
  <si>
    <t>現地調査（つくば市）</t>
    <rPh sb="0" eb="2">
      <t>ゲンチ</t>
    </rPh>
    <rPh sb="2" eb="4">
      <t>チョウサ</t>
    </rPh>
    <rPh sb="8" eb="9">
      <t>シ</t>
    </rPh>
    <phoneticPr fontId="6"/>
  </si>
  <si>
    <t>つくば分館視察（つくば市）</t>
    <rPh sb="3" eb="5">
      <t>ブンカン</t>
    </rPh>
    <rPh sb="5" eb="7">
      <t>シサツ</t>
    </rPh>
    <rPh sb="11" eb="12">
      <t>シ</t>
    </rPh>
    <phoneticPr fontId="6"/>
  </si>
  <si>
    <t>新たな国立公文書館の展示・運営の検討についての有識者へのご説明（佐倉市）</t>
    <rPh sb="23" eb="26">
      <t>ユウシキシャ</t>
    </rPh>
    <rPh sb="32" eb="35">
      <t>サクラシ</t>
    </rPh>
    <phoneticPr fontId="6"/>
  </si>
  <si>
    <t>行政機関において管理する行政文書ファイル等の移管又は廃棄の措置（レコードスケジュール）の設定状況
→当該年度末時点において管理する全行政文書ファイル等のうち、レコードスケジュールを設定した行政文書ファイル等数の割合（２年度実績値は調査中）</t>
    <rPh sb="8" eb="10">
      <t>カンリ</t>
    </rPh>
    <rPh sb="12" eb="14">
      <t>ギョウセイ</t>
    </rPh>
    <rPh sb="14" eb="16">
      <t>ブンショ</t>
    </rPh>
    <rPh sb="20" eb="21">
      <t>トウ</t>
    </rPh>
    <rPh sb="22" eb="24">
      <t>イカン</t>
    </rPh>
    <rPh sb="24" eb="25">
      <t>マタ</t>
    </rPh>
    <rPh sb="26" eb="28">
      <t>ハイキ</t>
    </rPh>
    <rPh sb="29" eb="31">
      <t>ソチ</t>
    </rPh>
    <rPh sb="44" eb="46">
      <t>セッテイ</t>
    </rPh>
    <rPh sb="46" eb="48">
      <t>ジョウキョウ</t>
    </rPh>
    <rPh sb="50" eb="52">
      <t>トウガイ</t>
    </rPh>
    <rPh sb="52" eb="54">
      <t>ネンド</t>
    </rPh>
    <rPh sb="54" eb="55">
      <t>マツ</t>
    </rPh>
    <rPh sb="55" eb="57">
      <t>ジテン</t>
    </rPh>
    <rPh sb="61" eb="63">
      <t>カンリ</t>
    </rPh>
    <rPh sb="65" eb="66">
      <t>ゼン</t>
    </rPh>
    <rPh sb="66" eb="68">
      <t>ギョウセイ</t>
    </rPh>
    <rPh sb="68" eb="70">
      <t>ブンショ</t>
    </rPh>
    <rPh sb="74" eb="75">
      <t>トウ</t>
    </rPh>
    <rPh sb="90" eb="92">
      <t>セッテイ</t>
    </rPh>
    <rPh sb="94" eb="96">
      <t>ギョウセイ</t>
    </rPh>
    <rPh sb="96" eb="98">
      <t>ブンショ</t>
    </rPh>
    <rPh sb="102" eb="103">
      <t>トウ</t>
    </rPh>
    <rPh sb="103" eb="104">
      <t>スウ</t>
    </rPh>
    <rPh sb="105" eb="107">
      <t>ワリアイ</t>
    </rPh>
    <rPh sb="109" eb="111">
      <t>ネンド</t>
    </rPh>
    <rPh sb="111" eb="114">
      <t>ジッセキチ</t>
    </rPh>
    <rPh sb="115" eb="118">
      <t>チョウサチュウ</t>
    </rPh>
    <phoneticPr fontId="4"/>
  </si>
  <si>
    <t>１．公文書管理</t>
    <rPh sb="2" eb="5">
      <t>コウブンショ</t>
    </rPh>
    <rPh sb="5" eb="7">
      <t>カンリ</t>
    </rPh>
    <phoneticPr fontId="4"/>
  </si>
  <si>
    <t>１．公文書管理の適正な実施</t>
    <rPh sb="2" eb="5">
      <t>コウブンショ</t>
    </rPh>
    <rPh sb="5" eb="7">
      <t>カンリ</t>
    </rPh>
    <rPh sb="8" eb="10">
      <t>テキセイ</t>
    </rPh>
    <rPh sb="11" eb="13">
      <t>ジッシ</t>
    </rPh>
    <phoneticPr fontId="4"/>
  </si>
  <si>
    <t>より良い国立公文書館をという理念は理解するが、平成29年度末に「基本計画」を策定したとある以外、現在、いつごろまでに何を、どう達成すべく活動しているのか、予算の執行率の低さもあいまって、まったく伝わってこない。令和2年度の予算も決算額ゼロで、繰越もしておらず、令和3年度の同額の予算は、令和2年度に予定していたことを1年遅れで実施するものと理解してよいのだろうか。</t>
    <phoneticPr fontId="6"/>
  </si>
  <si>
    <t>外部有識者の所見を踏まえて、当該事業の目的や内容に沿って、必要に応じて事業内容を見直すべき。</t>
    <rPh sb="0" eb="2">
      <t>ガイブ</t>
    </rPh>
    <rPh sb="2" eb="5">
      <t>ユウシキシャ</t>
    </rPh>
    <rPh sb="6" eb="8">
      <t>ショケン</t>
    </rPh>
    <rPh sb="9" eb="10">
      <t>フ</t>
    </rPh>
    <rPh sb="14" eb="16">
      <t>トウガイ</t>
    </rPh>
    <rPh sb="16" eb="18">
      <t>ジギョウ</t>
    </rPh>
    <rPh sb="19" eb="21">
      <t>モクテキ</t>
    </rPh>
    <rPh sb="22" eb="24">
      <t>ナイヨウ</t>
    </rPh>
    <rPh sb="25" eb="26">
      <t>ソ</t>
    </rPh>
    <rPh sb="29" eb="31">
      <t>ヒツヨウ</t>
    </rPh>
    <rPh sb="32" eb="33">
      <t>オウ</t>
    </rPh>
    <rPh sb="35" eb="37">
      <t>ジギョウ</t>
    </rPh>
    <rPh sb="37" eb="39">
      <t>ナイヨウ</t>
    </rPh>
    <rPh sb="40" eb="42">
      <t>ミナオ</t>
    </rPh>
    <phoneticPr fontId="6"/>
  </si>
  <si>
    <t>執行等改善</t>
  </si>
  <si>
    <t>　平成29年度に基本計画を策定した後、令和元年度には基本設計を策定する等、所要の準備を着実に進めてきたところであるが、令和２年度は、建設予定地に埋蔵文化財が発見され、これにより新たな国立公文書館の完成が遅れる見込みとなり、開館に向けたスケジュールの修正、関係各所との調整や諸課題の整理を行ったため、結果として、執行率が低くなったところである。
　他方、令和３年４月には実施設計を取りまとめ、これによりハード面の検討に区切りをつけ、今後は、令和10年度末の開館に向けてソフト面（展示・運営）の検討を進めるべく、本年７月に展示・運営に関する新たな有識者会議を立ち上げ、令和５年度を目途に展示・運営の基本構想を取りまとめていただくこととし、これに基づき、展示基本計画(令和５年度)、展示基本設計(令和６年度)、展示実施設計(令和７年度)を策定する予定である。
　このため、令和４年度は、同会議における議論を進めるとともに、必要に応じ、他の博物館・美術館等の展示施設の調査等を行うこととし、今次概算要求に所要の予算を計上したところ。
　外部有識者の御所見を十分に踏まえ、新館建設に向けての検討の状況について、一層丁寧な説明に努めるとともに、適切な予算執行を行ってまいる所存。</t>
    <rPh sb="1" eb="3">
      <t>ヘイセイ</t>
    </rPh>
    <rPh sb="5" eb="7">
      <t>ネンド</t>
    </rPh>
    <rPh sb="8" eb="10">
      <t>キホン</t>
    </rPh>
    <rPh sb="10" eb="12">
      <t>ケイカク</t>
    </rPh>
    <rPh sb="13" eb="15">
      <t>サクテイ</t>
    </rPh>
    <rPh sb="17" eb="18">
      <t>ノチ</t>
    </rPh>
    <rPh sb="19" eb="21">
      <t>レイワ</t>
    </rPh>
    <rPh sb="21" eb="23">
      <t>ガンネン</t>
    </rPh>
    <rPh sb="23" eb="24">
      <t>ド</t>
    </rPh>
    <rPh sb="26" eb="28">
      <t>キホン</t>
    </rPh>
    <rPh sb="28" eb="30">
      <t>セッケイ</t>
    </rPh>
    <rPh sb="31" eb="33">
      <t>サクテイ</t>
    </rPh>
    <rPh sb="35" eb="36">
      <t>ナド</t>
    </rPh>
    <rPh sb="37" eb="39">
      <t>ショヨウ</t>
    </rPh>
    <rPh sb="40" eb="42">
      <t>ジュンビ</t>
    </rPh>
    <rPh sb="43" eb="45">
      <t>チャクジツ</t>
    </rPh>
    <rPh sb="46" eb="47">
      <t>スス</t>
    </rPh>
    <rPh sb="59" eb="61">
      <t>レイワ</t>
    </rPh>
    <rPh sb="62" eb="64">
      <t>ネンド</t>
    </rPh>
    <rPh sb="66" eb="68">
      <t>ケンセツ</t>
    </rPh>
    <rPh sb="68" eb="71">
      <t>ヨテイチ</t>
    </rPh>
    <rPh sb="127" eb="129">
      <t>カンケイ</t>
    </rPh>
    <rPh sb="129" eb="131">
      <t>カクショ</t>
    </rPh>
    <rPh sb="133" eb="135">
      <t>チョウセイ</t>
    </rPh>
    <rPh sb="136" eb="139">
      <t>ショカダイ</t>
    </rPh>
    <rPh sb="140" eb="142">
      <t>セイリ</t>
    </rPh>
    <rPh sb="143" eb="144">
      <t>オコナ</t>
    </rPh>
    <rPh sb="149" eb="151">
      <t>ケッカ</t>
    </rPh>
    <rPh sb="155" eb="157">
      <t>シッコウ</t>
    </rPh>
    <rPh sb="157" eb="158">
      <t>リツ</t>
    </rPh>
    <rPh sb="159" eb="160">
      <t>ヒク</t>
    </rPh>
    <rPh sb="173" eb="175">
      <t>タホウ</t>
    </rPh>
    <rPh sb="176" eb="178">
      <t>レイワ</t>
    </rPh>
    <rPh sb="179" eb="180">
      <t>ネン</t>
    </rPh>
    <rPh sb="181" eb="182">
      <t>ガツ</t>
    </rPh>
    <rPh sb="184" eb="186">
      <t>ジッシ</t>
    </rPh>
    <rPh sb="186" eb="188">
      <t>セッケイ</t>
    </rPh>
    <rPh sb="189" eb="190">
      <t>ト</t>
    </rPh>
    <rPh sb="203" eb="204">
      <t>メン</t>
    </rPh>
    <rPh sb="205" eb="207">
      <t>ケントウ</t>
    </rPh>
    <rPh sb="208" eb="210">
      <t>クギ</t>
    </rPh>
    <rPh sb="215" eb="217">
      <t>コンゴ</t>
    </rPh>
    <rPh sb="219" eb="221">
      <t>レイワ</t>
    </rPh>
    <rPh sb="223" eb="226">
      <t>ネンドマツ</t>
    </rPh>
    <rPh sb="227" eb="229">
      <t>カイカン</t>
    </rPh>
    <rPh sb="230" eb="231">
      <t>ム</t>
    </rPh>
    <rPh sb="236" eb="237">
      <t>メン</t>
    </rPh>
    <rPh sb="238" eb="240">
      <t>テンジ</t>
    </rPh>
    <rPh sb="241" eb="243">
      <t>ウンエイ</t>
    </rPh>
    <rPh sb="245" eb="247">
      <t>ケントウ</t>
    </rPh>
    <rPh sb="248" eb="249">
      <t>スス</t>
    </rPh>
    <rPh sb="254" eb="256">
      <t>ホンネン</t>
    </rPh>
    <rPh sb="257" eb="258">
      <t>ガツ</t>
    </rPh>
    <rPh sb="259" eb="261">
      <t>テンジ</t>
    </rPh>
    <rPh sb="262" eb="264">
      <t>ウンエイ</t>
    </rPh>
    <rPh sb="265" eb="266">
      <t>カン</t>
    </rPh>
    <rPh sb="268" eb="269">
      <t>アラ</t>
    </rPh>
    <rPh sb="271" eb="274">
      <t>ユウシキシャ</t>
    </rPh>
    <rPh sb="274" eb="276">
      <t>カイギ</t>
    </rPh>
    <rPh sb="277" eb="278">
      <t>タ</t>
    </rPh>
    <rPh sb="279" eb="280">
      <t>ア</t>
    </rPh>
    <rPh sb="302" eb="303">
      <t>ト</t>
    </rPh>
    <rPh sb="320" eb="321">
      <t>モト</t>
    </rPh>
    <rPh sb="324" eb="326">
      <t>テンジ</t>
    </rPh>
    <rPh sb="326" eb="328">
      <t>キホン</t>
    </rPh>
    <rPh sb="328" eb="330">
      <t>ケイカク</t>
    </rPh>
    <rPh sb="331" eb="333">
      <t>レイワ</t>
    </rPh>
    <rPh sb="334" eb="336">
      <t>ネンド</t>
    </rPh>
    <rPh sb="338" eb="340">
      <t>テンジ</t>
    </rPh>
    <rPh sb="340" eb="342">
      <t>キホン</t>
    </rPh>
    <rPh sb="342" eb="344">
      <t>セッケイ</t>
    </rPh>
    <rPh sb="345" eb="347">
      <t>レイワ</t>
    </rPh>
    <rPh sb="348" eb="350">
      <t>ネンド</t>
    </rPh>
    <rPh sb="352" eb="354">
      <t>テンジ</t>
    </rPh>
    <rPh sb="354" eb="356">
      <t>ジッシ</t>
    </rPh>
    <rPh sb="356" eb="358">
      <t>セッケイ</t>
    </rPh>
    <rPh sb="359" eb="361">
      <t>レイワ</t>
    </rPh>
    <rPh sb="362" eb="364">
      <t>ネンド</t>
    </rPh>
    <rPh sb="366" eb="368">
      <t>サクテイ</t>
    </rPh>
    <rPh sb="370" eb="372">
      <t>ヨテイ</t>
    </rPh>
    <rPh sb="383" eb="385">
      <t>レイワ</t>
    </rPh>
    <rPh sb="386" eb="388">
      <t>ネンド</t>
    </rPh>
    <rPh sb="390" eb="391">
      <t>ドウ</t>
    </rPh>
    <rPh sb="391" eb="393">
      <t>カイギ</t>
    </rPh>
    <rPh sb="397" eb="399">
      <t>ギロン</t>
    </rPh>
    <rPh sb="400" eb="401">
      <t>スス</t>
    </rPh>
    <rPh sb="408" eb="410">
      <t>ヒツヨウ</t>
    </rPh>
    <rPh sb="411" eb="412">
      <t>オウ</t>
    </rPh>
    <rPh sb="414" eb="415">
      <t>ホカ</t>
    </rPh>
    <rPh sb="416" eb="419">
      <t>ハクブツカン</t>
    </rPh>
    <rPh sb="420" eb="423">
      <t>ビジュツカン</t>
    </rPh>
    <rPh sb="423" eb="424">
      <t>ナド</t>
    </rPh>
    <rPh sb="425" eb="427">
      <t>テンジ</t>
    </rPh>
    <rPh sb="427" eb="429">
      <t>シセツ</t>
    </rPh>
    <rPh sb="430" eb="432">
      <t>チョウサ</t>
    </rPh>
    <rPh sb="432" eb="433">
      <t>ナド</t>
    </rPh>
    <rPh sb="434" eb="435">
      <t>オコナ</t>
    </rPh>
    <rPh sb="441" eb="443">
      <t>コンジ</t>
    </rPh>
    <rPh sb="443" eb="445">
      <t>ガイサン</t>
    </rPh>
    <rPh sb="445" eb="447">
      <t>ヨウキュウ</t>
    </rPh>
    <rPh sb="448" eb="450">
      <t>ショヨウ</t>
    </rPh>
    <rPh sb="451" eb="453">
      <t>ヨサン</t>
    </rPh>
    <rPh sb="454" eb="456">
      <t>ケイジョウ</t>
    </rPh>
    <rPh sb="464" eb="466">
      <t>ガイブ</t>
    </rPh>
    <rPh sb="466" eb="469">
      <t>ユウシキシャ</t>
    </rPh>
    <rPh sb="470" eb="471">
      <t>オン</t>
    </rPh>
    <rPh sb="471" eb="473">
      <t>ショケン</t>
    </rPh>
    <rPh sb="474" eb="476">
      <t>ジュウブン</t>
    </rPh>
    <rPh sb="477" eb="478">
      <t>フ</t>
    </rPh>
    <rPh sb="481" eb="483">
      <t>シンカン</t>
    </rPh>
    <rPh sb="483" eb="485">
      <t>ケンセツ</t>
    </rPh>
    <rPh sb="486" eb="487">
      <t>ム</t>
    </rPh>
    <rPh sb="490" eb="492">
      <t>ケントウ</t>
    </rPh>
    <rPh sb="493" eb="495">
      <t>ジョウキョウ</t>
    </rPh>
    <rPh sb="500" eb="502">
      <t>イッソウ</t>
    </rPh>
    <rPh sb="502" eb="504">
      <t>テイネイ</t>
    </rPh>
    <rPh sb="505" eb="507">
      <t>セツメイ</t>
    </rPh>
    <rPh sb="508" eb="509">
      <t>ツト</t>
    </rPh>
    <rPh sb="516" eb="518">
      <t>テキセツ</t>
    </rPh>
    <rPh sb="519" eb="521">
      <t>ヨサン</t>
    </rPh>
    <rPh sb="521" eb="523">
      <t>シッコウ</t>
    </rPh>
    <rPh sb="524" eb="525">
      <t>オコナ</t>
    </rPh>
    <rPh sb="530" eb="532">
      <t>ショゾン</t>
    </rPh>
    <phoneticPr fontId="6"/>
  </si>
  <si>
    <t>公文書管理委員会
https://www8.cao.go.jp/koubuniinkai/iinkaisai/2017.html
国立公文書館の機能・施設の在り方に関する調査検討会議
https://www8.cao.go.jp/chosei/koubun/kentou/kaisaijoukyou.html
魅力ある新国立公文書館の展示・運営の在り方に関する検討会
https://www8.cao.go.jp/chosei/koubun/miryoku/index.html</t>
    <phoneticPr fontId="6"/>
  </si>
  <si>
    <t>課長　吉田　真晃</t>
    <rPh sb="0" eb="1">
      <t>カ</t>
    </rPh>
    <rPh sb="1" eb="2">
      <t>チョウ</t>
    </rPh>
    <rPh sb="3" eb="5">
      <t>ヨシダ</t>
    </rPh>
    <rPh sb="6" eb="7">
      <t>シン</t>
    </rPh>
    <rPh sb="7" eb="8">
      <t>テル</t>
    </rPh>
    <phoneticPr fontId="6"/>
  </si>
  <si>
    <t>-</t>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</si>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</sst>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6">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1" fillId="5" borderId="14" xfId="0" applyFont="1" applyFill="1" applyBorder="1" applyAlignment="1" applyProtection="1">
      <alignment horizontal="center" vertical="center" wrapText="1"/>
    </xf>
    <xf numFmtId="178" fontId="21" fillId="5" borderId="94" xfId="0" applyNumberFormat="1" applyFont="1" applyFill="1" applyBorder="1" applyAlignment="1" applyProtection="1">
      <alignment vertical="center" wrapText="1"/>
      <protection locked="0"/>
    </xf>
    <xf numFmtId="0" fontId="21" fillId="5" borderId="20" xfId="0" applyFont="1" applyFill="1" applyBorder="1" applyAlignment="1" applyProtection="1">
      <alignment horizontal="center" vertical="center" wrapText="1"/>
    </xf>
    <xf numFmtId="178"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1"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4" xfId="0" applyFont="1" applyFill="1" applyBorder="1" applyAlignment="1" applyProtection="1">
      <alignment horizontal="center" vertical="center"/>
      <protection locked="0"/>
    </xf>
    <xf numFmtId="178" fontId="24"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5" borderId="26" xfId="0" applyFont="1" applyFill="1" applyBorder="1" applyAlignment="1">
      <alignment horizontal="center" vertical="center" wrapText="1"/>
    </xf>
    <xf numFmtId="0" fontId="0" fillId="3" borderId="11" xfId="0" applyFont="1" applyFill="1" applyBorder="1" applyAlignment="1">
      <alignment horizontal="center" vertical="center"/>
    </xf>
    <xf numFmtId="0" fontId="24" fillId="0" borderId="24" xfId="0" applyFont="1" applyFill="1" applyBorder="1" applyAlignment="1" applyProtection="1">
      <alignment horizontal="center" vertical="center" wrapText="1"/>
      <protection locked="0"/>
    </xf>
    <xf numFmtId="0" fontId="24" fillId="0" borderId="25" xfId="0" applyFont="1" applyFill="1" applyBorder="1" applyAlignment="1" applyProtection="1">
      <alignment horizontal="center" vertical="center" wrapText="1"/>
      <protection locked="0"/>
    </xf>
    <xf numFmtId="179" fontId="24" fillId="0" borderId="25" xfId="0" applyNumberFormat="1"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178" fontId="24" fillId="0" borderId="26" xfId="0" applyNumberFormat="1" applyFont="1" applyFill="1" applyBorder="1" applyAlignment="1" applyProtection="1">
      <alignment horizontal="center" vertical="center"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49" fontId="21" fillId="0" borderId="40" xfId="0" applyNumberFormat="1" applyFont="1" applyFill="1" applyBorder="1" applyAlignment="1" applyProtection="1">
      <alignment horizontal="left" vertical="center" wrapText="1"/>
      <protection locked="0"/>
    </xf>
    <xf numFmtId="49" fontId="21" fillId="0" borderId="41" xfId="0" applyNumberFormat="1" applyFont="1" applyFill="1" applyBorder="1" applyAlignment="1" applyProtection="1">
      <alignment horizontal="left" vertical="center" wrapText="1"/>
      <protection locked="0"/>
    </xf>
    <xf numFmtId="49" fontId="21" fillId="0" borderId="42" xfId="0" applyNumberFormat="1" applyFont="1" applyFill="1" applyBorder="1" applyAlignment="1" applyProtection="1">
      <alignment horizontal="left" vertical="center"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6" xfId="0" applyFont="1" applyFill="1" applyBorder="1" applyAlignment="1">
      <alignment horizontal="center" vertical="center"/>
    </xf>
    <xf numFmtId="0" fontId="20"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179" fontId="20" fillId="0" borderId="7" xfId="0" applyNumberFormat="1" applyFont="1" applyFill="1" applyBorder="1" applyAlignment="1" applyProtection="1">
      <alignment horizontal="center" vertical="center"/>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8"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9"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7"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29"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16" fillId="3" borderId="40"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177" fontId="0" fillId="0" borderId="95" xfId="0" applyNumberFormat="1" applyFont="1" applyFill="1" applyBorder="1" applyAlignment="1" applyProtection="1">
      <alignment horizontal="center" vertical="center"/>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177" fontId="0" fillId="0" borderId="30" xfId="0" applyNumberFormat="1" applyFont="1" applyFill="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34"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0" fillId="6" borderId="14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182" fontId="0" fillId="5" borderId="11" xfId="0" applyNumberFormat="1" applyFont="1" applyFill="1" applyBorder="1" applyAlignment="1" applyProtection="1">
      <alignment horizontal="right" vertical="center" wrapText="1"/>
      <protection locked="0"/>
    </xf>
    <xf numFmtId="178" fontId="20" fillId="0" borderId="7" xfId="0" applyNumberFormat="1" applyFont="1" applyFill="1" applyBorder="1" applyAlignment="1" applyProtection="1">
      <alignment horizontal="center" vertical="center"/>
      <protection locked="0"/>
    </xf>
    <xf numFmtId="177" fontId="0" fillId="0" borderId="34" xfId="0" applyNumberFormat="1" applyFont="1" applyFill="1" applyBorder="1" applyAlignment="1" applyProtection="1">
      <alignment horizontal="center" vertical="center" shrinkToFit="1"/>
      <protection locked="0"/>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9"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5" xfId="0" applyFont="1" applyFill="1" applyBorder="1" applyAlignment="1">
      <alignment horizontal="center" vertical="center"/>
    </xf>
    <xf numFmtId="0" fontId="0" fillId="2" borderId="122" xfId="0" applyFont="1" applyFill="1" applyBorder="1" applyAlignment="1">
      <alignment horizontal="center" vertical="center"/>
    </xf>
    <xf numFmtId="0" fontId="0" fillId="6" borderId="142" xfId="0" applyFont="1" applyFill="1" applyBorder="1" applyAlignment="1">
      <alignment horizontal="center" vertical="center"/>
    </xf>
    <xf numFmtId="0" fontId="0" fillId="3" borderId="11"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3" borderId="40" xfId="0" applyFont="1" applyFill="1" applyBorder="1" applyAlignment="1">
      <alignment horizontal="center" vertical="center"/>
    </xf>
    <xf numFmtId="0" fontId="0" fillId="2" borderId="11" xfId="0" applyFont="1" applyFill="1" applyBorder="1" applyAlignment="1">
      <alignment vertical="center" wrapText="1"/>
    </xf>
    <xf numFmtId="0" fontId="0" fillId="0" borderId="135" xfId="0" applyFont="1" applyBorder="1" applyAlignment="1">
      <alignment horizontal="center" vertical="center"/>
    </xf>
    <xf numFmtId="0" fontId="0" fillId="0" borderId="136" xfId="0" applyFont="1" applyBorder="1" applyAlignment="1">
      <alignment horizontal="center" vertical="center"/>
    </xf>
    <xf numFmtId="0" fontId="0" fillId="0" borderId="137" xfId="0" applyFont="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3" borderId="123" xfId="0" applyFont="1" applyFill="1" applyBorder="1" applyAlignment="1">
      <alignment horizontal="center" vertical="center" wrapText="1"/>
    </xf>
    <xf numFmtId="181" fontId="0" fillId="5" borderId="11" xfId="0" applyNumberFormat="1" applyFont="1" applyFill="1" applyBorder="1" applyAlignment="1" applyProtection="1">
      <alignment horizontal="center" vertical="center" wrapText="1"/>
      <protection locked="0"/>
    </xf>
    <xf numFmtId="0" fontId="0" fillId="0" borderId="11" xfId="0" applyFont="1" applyBorder="1" applyAlignment="1">
      <alignment horizontal="center" vertical="center"/>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182" fontId="0" fillId="0" borderId="11" xfId="0" applyNumberFormat="1" applyFont="1" applyFill="1" applyBorder="1" applyAlignment="1" applyProtection="1">
      <alignment horizontal="righ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147"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8" xfId="0" applyFont="1" applyFill="1" applyBorder="1" applyAlignment="1" applyProtection="1">
      <alignment horizontal="left" vertical="center" wrapText="1"/>
      <protection locked="0"/>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2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21" xfId="0" applyNumberFormat="1" applyFont="1" applyFill="1" applyBorder="1" applyAlignment="1" applyProtection="1">
      <alignment horizontal="center" vertical="center"/>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4" fillId="2" borderId="131" xfId="0" applyFont="1" applyFill="1" applyBorder="1" applyAlignment="1">
      <alignment horizontal="center" vertical="center" wrapText="1"/>
    </xf>
    <xf numFmtId="0" fontId="14" fillId="2" borderId="132" xfId="0" applyFont="1" applyFill="1" applyBorder="1" applyAlignment="1">
      <alignment horizontal="center" vertical="center"/>
    </xf>
    <xf numFmtId="0" fontId="14" fillId="2" borderId="144"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29" fillId="6" borderId="117"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2" fillId="0" borderId="12" xfId="0" applyFont="1" applyBorder="1" applyAlignment="1">
      <alignment horizontal="center" vertical="center" wrapText="1"/>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5" xfId="0" applyFont="1" applyFill="1" applyBorder="1" applyAlignment="1">
      <alignment vertical="center" wrapText="1"/>
    </xf>
    <xf numFmtId="0" fontId="0" fillId="5" borderId="126"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0" fillId="5" borderId="143"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0" xfId="0" applyFont="1" applyFill="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4" fillId="3" borderId="86" xfId="0" applyFont="1" applyFill="1" applyBorder="1" applyAlignment="1">
      <alignment horizontal="center" vertical="center" wrapText="1"/>
    </xf>
    <xf numFmtId="0" fontId="14" fillId="3" borderId="14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139"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8" xfId="0" applyFont="1" applyFill="1" applyBorder="1" applyAlignment="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3" xfId="3" applyFont="1" applyFill="1" applyBorder="1" applyAlignment="1" applyProtection="1">
      <alignment horizontal="center" vertical="center" wrapText="1"/>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31" xfId="0" applyFont="1" applyFill="1" applyBorder="1" applyAlignment="1">
      <alignment horizontal="center" vertical="center" wrapText="1"/>
    </xf>
    <xf numFmtId="0" fontId="0" fillId="3" borderId="132" xfId="0" applyFont="1" applyFill="1" applyBorder="1" applyAlignment="1">
      <alignment horizontal="center" vertical="center" wrapText="1"/>
    </xf>
    <xf numFmtId="0" fontId="0" fillId="3" borderId="133" xfId="0" applyFont="1" applyFill="1" applyBorder="1" applyAlignment="1">
      <alignment horizontal="center" vertical="center" wrapText="1"/>
    </xf>
    <xf numFmtId="0" fontId="12" fillId="0" borderId="62" xfId="0" applyFont="1" applyBorder="1" applyAlignment="1">
      <alignment horizontal="center" vertical="center"/>
    </xf>
    <xf numFmtId="0" fontId="0" fillId="5" borderId="93" xfId="0" applyFont="1" applyFill="1" applyBorder="1" applyAlignment="1" applyProtection="1">
      <alignment horizontal="center" vertical="center"/>
      <protection locked="0"/>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0" borderId="38" xfId="0" applyFont="1" applyBorder="1" applyAlignment="1">
      <alignment horizontal="center" vertical="center"/>
    </xf>
    <xf numFmtId="49" fontId="0" fillId="0" borderId="123"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6" borderId="40" xfId="0" applyFont="1" applyFill="1" applyBorder="1" applyAlignment="1">
      <alignment horizontal="center" vertical="center"/>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0" fillId="2" borderId="132"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4" fillId="6" borderId="63"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11" xfId="0" applyFont="1" applyBorder="1" applyAlignment="1" applyProtection="1">
      <alignment horizontal="left" vertical="center" wrapText="1"/>
      <protection locked="0"/>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34" xfId="0" applyNumberFormat="1" applyFont="1" applyFill="1" applyBorder="1" applyAlignment="1" applyProtection="1">
      <alignment horizontal="center" vertical="center" shrinkToFit="1"/>
      <protection locked="0"/>
    </xf>
    <xf numFmtId="177" fontId="0" fillId="0" borderId="95" xfId="0" applyNumberFormat="1" applyFont="1" applyFill="1" applyBorder="1" applyAlignment="1" applyProtection="1">
      <alignment horizontal="right" vertical="center"/>
      <protection locked="0"/>
    </xf>
    <xf numFmtId="0" fontId="20" fillId="0" borderId="85" xfId="0" applyFont="1" applyBorder="1" applyAlignment="1" applyProtection="1">
      <alignment horizontal="center"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4" fillId="2" borderId="41"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3" borderId="73" xfId="0" applyFont="1" applyFill="1" applyBorder="1" applyAlignment="1">
      <alignment horizontal="center" vertical="center"/>
    </xf>
    <xf numFmtId="0" fontId="14" fillId="4" borderId="44"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68"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69"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6" xfId="0" applyFont="1" applyBorder="1" applyAlignment="1" applyProtection="1">
      <alignment horizontal="left" vertical="center" wrapText="1"/>
      <protection locked="0"/>
    </xf>
    <xf numFmtId="0" fontId="0" fillId="0" borderId="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7"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3" borderId="62" xfId="0"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16" fillId="3" borderId="139" xfId="0" applyFont="1" applyFill="1" applyBorder="1" applyAlignment="1">
      <alignment horizontal="center" vertical="center" textRotation="255" wrapText="1"/>
    </xf>
    <xf numFmtId="0" fontId="16" fillId="3" borderId="138"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147" xfId="0" applyFont="1" applyFill="1" applyBorder="1" applyAlignment="1">
      <alignment horizontal="center" vertical="center" textRotation="255" wrapText="1"/>
    </xf>
    <xf numFmtId="0" fontId="16" fillId="3" borderId="146"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6" fillId="3" borderId="68" xfId="0" applyFont="1" applyFill="1" applyBorder="1" applyAlignment="1">
      <alignment horizontal="center" vertical="center" textRotation="255" wrapText="1"/>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1" fillId="5" borderId="108" xfId="0" applyFont="1" applyFill="1" applyBorder="1" applyAlignment="1" applyProtection="1">
      <alignment horizontal="right" vertical="center" wrapText="1"/>
      <protection locked="0"/>
    </xf>
    <xf numFmtId="0" fontId="21" fillId="5" borderId="14" xfId="0" applyFont="1" applyFill="1" applyBorder="1" applyAlignment="1" applyProtection="1">
      <alignment horizontal="right" vertical="center" wrapText="1"/>
      <protection locked="0"/>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9" fontId="21" fillId="5" borderId="14" xfId="0" applyNumberFormat="1" applyFont="1" applyFill="1" applyBorder="1" applyAlignment="1" applyProtection="1">
      <alignment horizontal="center" vertical="center" wrapText="1"/>
      <protection locked="0"/>
    </xf>
    <xf numFmtId="179" fontId="21" fillId="5" borderId="20" xfId="0" applyNumberFormat="1" applyFont="1" applyFill="1" applyBorder="1" applyAlignment="1" applyProtection="1">
      <alignment horizontal="center" vertical="center" wrapTex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108" xfId="0" applyFont="1" applyFill="1" applyBorder="1" applyAlignment="1" applyProtection="1">
      <alignment horizontal="left" vertical="center" wrapText="1"/>
      <protection locked="0"/>
    </xf>
    <xf numFmtId="0" fontId="21" fillId="5" borderId="14" xfId="0" applyFont="1" applyFill="1" applyBorder="1" applyAlignment="1" applyProtection="1">
      <alignment horizontal="left" vertical="center" wrapText="1"/>
      <protection locked="0"/>
    </xf>
    <xf numFmtId="0" fontId="21" fillId="5" borderId="15"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11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119838</xdr:colOff>
      <xdr:row>120</xdr:row>
      <xdr:rowOff>234693</xdr:rowOff>
    </xdr:from>
    <xdr:to>
      <xdr:col>31</xdr:col>
      <xdr:colOff>133158</xdr:colOff>
      <xdr:row>121</xdr:row>
      <xdr:rowOff>227478</xdr:rowOff>
    </xdr:to>
    <xdr:cxnSp macro="">
      <xdr:nvCxnSpPr>
        <xdr:cNvPr id="15" name="直線コネクタ 14"/>
        <xdr:cNvCxnSpPr>
          <a:stCxn id="63" idx="3"/>
        </xdr:cNvCxnSpPr>
      </xdr:nvCxnSpPr>
      <xdr:spPr>
        <a:xfrm flipH="1">
          <a:off x="6447159" y="50989336"/>
          <a:ext cx="13320" cy="346571"/>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37636</xdr:colOff>
      <xdr:row>120</xdr:row>
      <xdr:rowOff>234693</xdr:rowOff>
    </xdr:from>
    <xdr:to>
      <xdr:col>21</xdr:col>
      <xdr:colOff>46711</xdr:colOff>
      <xdr:row>121</xdr:row>
      <xdr:rowOff>227477</xdr:rowOff>
    </xdr:to>
    <xdr:cxnSp macro="">
      <xdr:nvCxnSpPr>
        <xdr:cNvPr id="24" name="直線コネクタ 23"/>
        <xdr:cNvCxnSpPr>
          <a:stCxn id="63" idx="1"/>
        </xdr:cNvCxnSpPr>
      </xdr:nvCxnSpPr>
      <xdr:spPr>
        <a:xfrm flipH="1">
          <a:off x="4323886" y="50989336"/>
          <a:ext cx="9075" cy="34657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108862</xdr:colOff>
      <xdr:row>118</xdr:row>
      <xdr:rowOff>68036</xdr:rowOff>
    </xdr:from>
    <xdr:to>
      <xdr:col>48</xdr:col>
      <xdr:colOff>126516</xdr:colOff>
      <xdr:row>130</xdr:row>
      <xdr:rowOff>176893</xdr:rowOff>
    </xdr:to>
    <xdr:grpSp>
      <xdr:nvGrpSpPr>
        <xdr:cNvPr id="42" name="Group 3"/>
        <xdr:cNvGrpSpPr>
          <a:grpSpLocks noChangeAspect="1"/>
        </xdr:cNvGrpSpPr>
      </xdr:nvGrpSpPr>
      <xdr:grpSpPr bwMode="auto">
        <a:xfrm>
          <a:off x="1537612" y="50115107"/>
          <a:ext cx="8386047" cy="4490357"/>
          <a:chOff x="378" y="350"/>
          <a:chExt cx="879" cy="791"/>
        </a:xfrm>
      </xdr:grpSpPr>
      <xdr:sp macro="" textlink="">
        <xdr:nvSpPr>
          <xdr:cNvPr id="44" name="Rectangle 4"/>
          <xdr:cNvSpPr>
            <a:spLocks noChangeArrowheads="1"/>
          </xdr:cNvSpPr>
        </xdr:nvSpPr>
        <xdr:spPr bwMode="auto">
          <a:xfrm>
            <a:off x="690" y="594"/>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45" name="Rectangle 5"/>
          <xdr:cNvSpPr>
            <a:spLocks noChangeArrowheads="1"/>
          </xdr:cNvSpPr>
        </xdr:nvSpPr>
        <xdr:spPr bwMode="auto">
          <a:xfrm>
            <a:off x="747" y="613"/>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46" name="Rectangle 14"/>
          <xdr:cNvSpPr>
            <a:spLocks noChangeArrowheads="1"/>
          </xdr:cNvSpPr>
        </xdr:nvSpPr>
        <xdr:spPr bwMode="auto">
          <a:xfrm>
            <a:off x="695" y="518"/>
            <a:ext cx="6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400" b="0" i="0" u="none" strike="noStrike" baseline="0">
                <a:solidFill>
                  <a:srgbClr val="000000"/>
                </a:solidFill>
                <a:latin typeface="ＭＳ Ｐゴシック"/>
                <a:ea typeface="ＭＳ Ｐゴシック"/>
              </a:rPr>
              <a:t>A</a:t>
            </a:r>
            <a:r>
              <a:rPr lang="ja-JP" altLang="en-US" sz="1400" b="0" i="0" u="none" strike="noStrike" baseline="0">
                <a:solidFill>
                  <a:srgbClr val="000000"/>
                </a:solidFill>
                <a:latin typeface="ＭＳ Ｐゴシック"/>
                <a:ea typeface="ＭＳ Ｐゴシック"/>
              </a:rPr>
              <a:t> 個人</a:t>
            </a:r>
            <a:endParaRPr lang="ja-JP" altLang="en-US" sz="800" b="0" i="0" u="none" strike="noStrike" baseline="0">
              <a:solidFill>
                <a:srgbClr val="000000"/>
              </a:solidFill>
              <a:latin typeface="ＭＳ Ｐゴシック"/>
              <a:ea typeface="ＭＳ Ｐゴシック"/>
            </a:endParaRPr>
          </a:p>
        </xdr:txBody>
      </xdr:sp>
      <xdr:sp macro="" textlink="">
        <xdr:nvSpPr>
          <xdr:cNvPr id="47" name="Rectangle 15"/>
          <xdr:cNvSpPr>
            <a:spLocks noChangeArrowheads="1"/>
          </xdr:cNvSpPr>
        </xdr:nvSpPr>
        <xdr:spPr bwMode="auto">
          <a:xfrm>
            <a:off x="775" y="530"/>
            <a:ext cx="87"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400" b="0" i="0" u="none" strike="noStrike" baseline="0">
                <a:solidFill>
                  <a:srgbClr val="000000"/>
                </a:solidFill>
                <a:latin typeface="ＭＳ Ｐゴシック"/>
                <a:ea typeface="ＭＳ Ｐゴシック"/>
              </a:rPr>
              <a:t>0</a:t>
            </a:r>
            <a:r>
              <a:rPr lang="ja-JP" altLang="en-US" sz="1400" b="0" i="0" u="none" strike="noStrike" baseline="0">
                <a:solidFill>
                  <a:srgbClr val="000000"/>
                </a:solidFill>
                <a:latin typeface="ＭＳ Ｐゴシック"/>
                <a:ea typeface="ＭＳ Ｐゴシック"/>
              </a:rPr>
              <a:t>.</a:t>
            </a:r>
            <a:r>
              <a:rPr lang="en-US" altLang="ja-JP" sz="1400" b="0" i="0" u="none" strike="noStrike" baseline="0">
                <a:solidFill>
                  <a:srgbClr val="000000"/>
                </a:solidFill>
                <a:latin typeface="ＭＳ Ｐゴシック"/>
                <a:ea typeface="ＭＳ Ｐゴシック"/>
              </a:rPr>
              <a:t>0</a:t>
            </a:r>
            <a:r>
              <a:rPr lang="ja-JP" altLang="en-US" sz="1400" b="0" i="0" u="none" strike="noStrike" baseline="0">
                <a:solidFill>
                  <a:srgbClr val="000000"/>
                </a:solidFill>
                <a:latin typeface="ＭＳ Ｐゴシック"/>
                <a:ea typeface="ＭＳ Ｐゴシック"/>
              </a:rPr>
              <a:t>百万円</a:t>
            </a:r>
          </a:p>
        </xdr:txBody>
      </xdr:sp>
      <xdr:sp macro="" textlink="">
        <xdr:nvSpPr>
          <xdr:cNvPr id="48" name="Rectangle 16"/>
          <xdr:cNvSpPr>
            <a:spLocks noChangeArrowheads="1"/>
          </xdr:cNvSpPr>
        </xdr:nvSpPr>
        <xdr:spPr bwMode="auto">
          <a:xfrm>
            <a:off x="947" y="520"/>
            <a:ext cx="308" cy="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1400" b="0" i="0" u="none" strike="noStrike" baseline="0">
                <a:solidFill>
                  <a:srgbClr val="000000"/>
                </a:solidFill>
                <a:latin typeface="ＭＳ Ｐゴシック"/>
                <a:ea typeface="ＭＳ Ｐゴシック"/>
              </a:rPr>
              <a:t>職員旅費</a:t>
            </a:r>
            <a:endParaRPr lang="en-US" altLang="ja-JP" sz="1400" b="0" i="0" u="none" strike="noStrike" baseline="0">
              <a:solidFill>
                <a:srgbClr val="000000"/>
              </a:solidFill>
              <a:latin typeface="ＭＳ Ｐゴシック"/>
              <a:ea typeface="ＭＳ Ｐゴシック"/>
            </a:endParaRPr>
          </a:p>
        </xdr:txBody>
      </xdr:sp>
      <xdr:sp macro="" textlink="">
        <xdr:nvSpPr>
          <xdr:cNvPr id="49" name="Rectangle 22"/>
          <xdr:cNvSpPr>
            <a:spLocks noChangeArrowheads="1"/>
          </xdr:cNvSpPr>
        </xdr:nvSpPr>
        <xdr:spPr bwMode="auto">
          <a:xfrm>
            <a:off x="688" y="680"/>
            <a:ext cx="14"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ＭＳ Ｐゴシック"/>
                <a:ea typeface="ＭＳ Ｐゴシック"/>
              </a:rPr>
              <a:t>、</a:t>
            </a:r>
          </a:p>
        </xdr:txBody>
      </xdr:sp>
      <xdr:sp macro="" textlink="">
        <xdr:nvSpPr>
          <xdr:cNvPr id="53" name="Rectangle 23"/>
          <xdr:cNvSpPr>
            <a:spLocks noChangeArrowheads="1"/>
          </xdr:cNvSpPr>
        </xdr:nvSpPr>
        <xdr:spPr bwMode="auto">
          <a:xfrm>
            <a:off x="749" y="701"/>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54" name="Rectangle 24"/>
          <xdr:cNvSpPr>
            <a:spLocks noChangeArrowheads="1"/>
          </xdr:cNvSpPr>
        </xdr:nvSpPr>
        <xdr:spPr bwMode="auto">
          <a:xfrm>
            <a:off x="938" y="689"/>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57" name="Rectangle 28"/>
          <xdr:cNvSpPr>
            <a:spLocks noChangeArrowheads="1"/>
          </xdr:cNvSpPr>
        </xdr:nvSpPr>
        <xdr:spPr bwMode="auto">
          <a:xfrm>
            <a:off x="457" y="363"/>
            <a:ext cx="67"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1400" b="0" i="0" u="none" strike="noStrike" baseline="0">
                <a:solidFill>
                  <a:srgbClr val="000000"/>
                </a:solidFill>
                <a:latin typeface="ＭＳ Ｐゴシック"/>
                <a:ea typeface="ＭＳ Ｐゴシック"/>
              </a:rPr>
              <a:t>内閣府</a:t>
            </a:r>
          </a:p>
        </xdr:txBody>
      </xdr:sp>
      <xdr:sp macro="" textlink="">
        <xdr:nvSpPr>
          <xdr:cNvPr id="58" name="Rectangle 29"/>
          <xdr:cNvSpPr>
            <a:spLocks noChangeArrowheads="1"/>
          </xdr:cNvSpPr>
        </xdr:nvSpPr>
        <xdr:spPr bwMode="auto">
          <a:xfrm>
            <a:off x="444" y="399"/>
            <a:ext cx="87"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400" b="0" i="0" u="none" strike="noStrike" baseline="0">
                <a:solidFill>
                  <a:srgbClr val="000000"/>
                </a:solidFill>
                <a:latin typeface="ＭＳ Ｐゴシック"/>
                <a:ea typeface="ＭＳ Ｐゴシック"/>
              </a:rPr>
              <a:t>0.0</a:t>
            </a:r>
            <a:r>
              <a:rPr lang="ja-JP" altLang="en-US" sz="1400" b="0" i="0" u="none" strike="noStrike" baseline="0">
                <a:solidFill>
                  <a:srgbClr val="000000"/>
                </a:solidFill>
                <a:latin typeface="ＭＳ Ｐゴシック"/>
                <a:ea typeface="ＭＳ Ｐゴシック"/>
              </a:rPr>
              <a:t>百万円</a:t>
            </a:r>
          </a:p>
        </xdr:txBody>
      </xdr:sp>
      <xdr:sp macro="" textlink="">
        <xdr:nvSpPr>
          <xdr:cNvPr id="59" name="Rectangle 72"/>
          <xdr:cNvSpPr>
            <a:spLocks noChangeArrowheads="1"/>
          </xdr:cNvSpPr>
        </xdr:nvSpPr>
        <xdr:spPr bwMode="auto">
          <a:xfrm flipH="1">
            <a:off x="378" y="350"/>
            <a:ext cx="5" cy="8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73"/>
          <xdr:cNvSpPr>
            <a:spLocks noChangeArrowheads="1"/>
          </xdr:cNvSpPr>
        </xdr:nvSpPr>
        <xdr:spPr bwMode="auto">
          <a:xfrm>
            <a:off x="600" y="354"/>
            <a:ext cx="5" cy="85"/>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Rectangle 78"/>
          <xdr:cNvSpPr>
            <a:spLocks noChangeArrowheads="1"/>
          </xdr:cNvSpPr>
        </xdr:nvSpPr>
        <xdr:spPr bwMode="auto">
          <a:xfrm>
            <a:off x="381" y="350"/>
            <a:ext cx="222" cy="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2" name="Rectangle 79"/>
          <xdr:cNvSpPr>
            <a:spLocks noChangeArrowheads="1"/>
          </xdr:cNvSpPr>
        </xdr:nvSpPr>
        <xdr:spPr bwMode="auto">
          <a:xfrm>
            <a:off x="381" y="438"/>
            <a:ext cx="222" cy="4"/>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Rectangle 97"/>
          <xdr:cNvSpPr>
            <a:spLocks noChangeArrowheads="1"/>
          </xdr:cNvSpPr>
        </xdr:nvSpPr>
        <xdr:spPr bwMode="auto">
          <a:xfrm>
            <a:off x="671" y="503"/>
            <a:ext cx="22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Rectangle 99"/>
          <xdr:cNvSpPr>
            <a:spLocks noChangeArrowheads="1"/>
          </xdr:cNvSpPr>
        </xdr:nvSpPr>
        <xdr:spPr bwMode="auto">
          <a:xfrm>
            <a:off x="671" y="564"/>
            <a:ext cx="22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6" name="Line 121"/>
          <xdr:cNvSpPr>
            <a:spLocks noChangeShapeType="1"/>
          </xdr:cNvSpPr>
        </xdr:nvSpPr>
        <xdr:spPr bwMode="auto">
          <a:xfrm flipH="1">
            <a:off x="489" y="436"/>
            <a:ext cx="0" cy="93"/>
          </a:xfrm>
          <a:prstGeom prst="line">
            <a:avLst/>
          </a:prstGeom>
          <a:noFill/>
          <a:ln w="19050" cap="flat">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67" name="Rectangle 127"/>
          <xdr:cNvSpPr>
            <a:spLocks noChangeArrowheads="1"/>
          </xdr:cNvSpPr>
        </xdr:nvSpPr>
        <xdr:spPr bwMode="auto">
          <a:xfrm>
            <a:off x="492" y="1116"/>
            <a:ext cx="0"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68" name="Rectangle 129"/>
          <xdr:cNvSpPr>
            <a:spLocks noChangeArrowheads="1"/>
          </xdr:cNvSpPr>
        </xdr:nvSpPr>
        <xdr:spPr bwMode="auto">
          <a:xfrm>
            <a:off x="638" y="1116"/>
            <a:ext cx="0"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69" name="Rectangle 130"/>
          <xdr:cNvSpPr>
            <a:spLocks noChangeArrowheads="1"/>
          </xdr:cNvSpPr>
        </xdr:nvSpPr>
        <xdr:spPr bwMode="auto">
          <a:xfrm>
            <a:off x="496" y="668"/>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0" name="Rectangle 131"/>
          <xdr:cNvSpPr>
            <a:spLocks noChangeArrowheads="1"/>
          </xdr:cNvSpPr>
        </xdr:nvSpPr>
        <xdr:spPr bwMode="auto">
          <a:xfrm>
            <a:off x="516" y="668"/>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1" name="Rectangle 132"/>
          <xdr:cNvSpPr>
            <a:spLocks noChangeArrowheads="1"/>
          </xdr:cNvSpPr>
        </xdr:nvSpPr>
        <xdr:spPr bwMode="auto">
          <a:xfrm>
            <a:off x="649" y="668"/>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2" name="Rectangle 133"/>
          <xdr:cNvSpPr>
            <a:spLocks noChangeArrowheads="1"/>
          </xdr:cNvSpPr>
        </xdr:nvSpPr>
        <xdr:spPr bwMode="auto">
          <a:xfrm>
            <a:off x="495" y="445"/>
            <a:ext cx="0"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3" name="Rectangle 139"/>
          <xdr:cNvSpPr>
            <a:spLocks noChangeArrowheads="1"/>
          </xdr:cNvSpPr>
        </xdr:nvSpPr>
        <xdr:spPr bwMode="auto">
          <a:xfrm>
            <a:off x="502" y="482"/>
            <a:ext cx="9"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ＭＳ Ｐゴシック"/>
                <a:ea typeface="ＭＳ Ｐゴシック"/>
              </a:rPr>
              <a:t>【</a:t>
            </a:r>
          </a:p>
        </xdr:txBody>
      </xdr:sp>
      <xdr:sp macro="" textlink="">
        <xdr:nvSpPr>
          <xdr:cNvPr id="74" name="Rectangle 140"/>
          <xdr:cNvSpPr>
            <a:spLocks noChangeArrowheads="1"/>
          </xdr:cNvSpPr>
        </xdr:nvSpPr>
        <xdr:spPr bwMode="auto">
          <a:xfrm>
            <a:off x="500" y="588"/>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5" name="Rectangle 141"/>
          <xdr:cNvSpPr>
            <a:spLocks noChangeArrowheads="1"/>
          </xdr:cNvSpPr>
        </xdr:nvSpPr>
        <xdr:spPr bwMode="auto">
          <a:xfrm>
            <a:off x="648" y="485"/>
            <a:ext cx="9"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ＭＳ Ｐゴシック"/>
                <a:ea typeface="ＭＳ Ｐゴシック"/>
              </a:rPr>
              <a:t>】</a:t>
            </a:r>
          </a:p>
        </xdr:txBody>
      </xdr:sp>
      <xdr:sp macro="" textlink="">
        <xdr:nvSpPr>
          <xdr:cNvPr id="76" name="Rectangle 152"/>
          <xdr:cNvSpPr>
            <a:spLocks noChangeArrowheads="1"/>
          </xdr:cNvSpPr>
        </xdr:nvSpPr>
        <xdr:spPr bwMode="auto">
          <a:xfrm>
            <a:off x="577" y="465"/>
            <a:ext cx="0" cy="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77" name="Freeform 153"/>
          <xdr:cNvSpPr>
            <a:spLocks noEditPoints="1"/>
          </xdr:cNvSpPr>
        </xdr:nvSpPr>
        <xdr:spPr bwMode="auto">
          <a:xfrm>
            <a:off x="489" y="517"/>
            <a:ext cx="186" cy="15"/>
          </a:xfrm>
          <a:custGeom>
            <a:avLst/>
            <a:gdLst>
              <a:gd name="T0" fmla="*/ 0 w 6929"/>
              <a:gd name="T1" fmla="*/ 239 h 558"/>
              <a:gd name="T2" fmla="*/ 6849 w 6929"/>
              <a:gd name="T3" fmla="*/ 239 h 558"/>
              <a:gd name="T4" fmla="*/ 6849 w 6929"/>
              <a:gd name="T5" fmla="*/ 319 h 558"/>
              <a:gd name="T6" fmla="*/ 0 w 6929"/>
              <a:gd name="T7" fmla="*/ 319 h 558"/>
              <a:gd name="T8" fmla="*/ 0 w 6929"/>
              <a:gd name="T9" fmla="*/ 239 h 558"/>
              <a:gd name="T10" fmla="*/ 6469 w 6929"/>
              <a:gd name="T11" fmla="*/ 12 h 558"/>
              <a:gd name="T12" fmla="*/ 6929 w 6929"/>
              <a:gd name="T13" fmla="*/ 279 h 558"/>
              <a:gd name="T14" fmla="*/ 6469 w 6929"/>
              <a:gd name="T15" fmla="*/ 547 h 558"/>
              <a:gd name="T16" fmla="*/ 6415 w 6929"/>
              <a:gd name="T17" fmla="*/ 533 h 558"/>
              <a:gd name="T18" fmla="*/ 6429 w 6929"/>
              <a:gd name="T19" fmla="*/ 478 h 558"/>
              <a:gd name="T20" fmla="*/ 6829 w 6929"/>
              <a:gd name="T21" fmla="*/ 245 h 558"/>
              <a:gd name="T22" fmla="*/ 6829 w 6929"/>
              <a:gd name="T23" fmla="*/ 314 h 558"/>
              <a:gd name="T24" fmla="*/ 6429 w 6929"/>
              <a:gd name="T25" fmla="*/ 81 h 558"/>
              <a:gd name="T26" fmla="*/ 6415 w 6929"/>
              <a:gd name="T27" fmla="*/ 26 h 558"/>
              <a:gd name="T28" fmla="*/ 6469 w 6929"/>
              <a:gd name="T29" fmla="*/ 12 h 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29" h="558">
                <a:moveTo>
                  <a:pt x="0" y="239"/>
                </a:moveTo>
                <a:lnTo>
                  <a:pt x="6849" y="239"/>
                </a:lnTo>
                <a:lnTo>
                  <a:pt x="6849" y="319"/>
                </a:lnTo>
                <a:lnTo>
                  <a:pt x="0" y="319"/>
                </a:lnTo>
                <a:lnTo>
                  <a:pt x="0" y="239"/>
                </a:lnTo>
                <a:close/>
                <a:moveTo>
                  <a:pt x="6469" y="12"/>
                </a:moveTo>
                <a:lnTo>
                  <a:pt x="6929" y="279"/>
                </a:lnTo>
                <a:lnTo>
                  <a:pt x="6469" y="547"/>
                </a:lnTo>
                <a:cubicBezTo>
                  <a:pt x="6450" y="558"/>
                  <a:pt x="6426" y="552"/>
                  <a:pt x="6415" y="533"/>
                </a:cubicBezTo>
                <a:cubicBezTo>
                  <a:pt x="6404" y="514"/>
                  <a:pt x="6410" y="489"/>
                  <a:pt x="6429" y="478"/>
                </a:cubicBezTo>
                <a:lnTo>
                  <a:pt x="6829" y="245"/>
                </a:lnTo>
                <a:lnTo>
                  <a:pt x="6829" y="314"/>
                </a:lnTo>
                <a:lnTo>
                  <a:pt x="6429" y="81"/>
                </a:lnTo>
                <a:cubicBezTo>
                  <a:pt x="6410" y="70"/>
                  <a:pt x="6404" y="45"/>
                  <a:pt x="6415" y="26"/>
                </a:cubicBezTo>
                <a:cubicBezTo>
                  <a:pt x="6426" y="7"/>
                  <a:pt x="6450" y="0"/>
                  <a:pt x="6469" y="12"/>
                </a:cubicBezTo>
                <a:close/>
              </a:path>
            </a:pathLst>
          </a:custGeom>
          <a:solidFill>
            <a:srgbClr val="000000"/>
          </a:solidFill>
          <a:ln w="0" cap="flat">
            <a:solidFill>
              <a:srgbClr val="000000"/>
            </a:solidFill>
            <a:prstDash val="solid"/>
            <a:round/>
            <a:headEnd/>
            <a:tailEnd/>
          </a:ln>
        </xdr:spPr>
      </xdr:sp>
      <xdr:sp macro="" textlink="">
        <xdr:nvSpPr>
          <xdr:cNvPr id="78" name="Rectangle 155"/>
          <xdr:cNvSpPr>
            <a:spLocks noChangeArrowheads="1"/>
          </xdr:cNvSpPr>
        </xdr:nvSpPr>
        <xdr:spPr bwMode="auto">
          <a:xfrm>
            <a:off x="559" y="481"/>
            <a:ext cx="41"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ＭＳ Ｐゴシック"/>
                <a:ea typeface="ＭＳ Ｐゴシック"/>
              </a:rPr>
              <a:t>個人</a:t>
            </a:r>
          </a:p>
        </xdr:txBody>
      </xdr:sp>
      <xdr:sp macro="" textlink="">
        <xdr:nvSpPr>
          <xdr:cNvPr id="79" name="Freeform 157"/>
          <xdr:cNvSpPr>
            <a:spLocks noEditPoints="1"/>
          </xdr:cNvSpPr>
        </xdr:nvSpPr>
        <xdr:spPr bwMode="auto">
          <a:xfrm>
            <a:off x="935" y="508"/>
            <a:ext cx="322" cy="45"/>
          </a:xfrm>
          <a:custGeom>
            <a:avLst/>
            <a:gdLst>
              <a:gd name="T0" fmla="*/ 140 w 5976"/>
              <a:gd name="T1" fmla="*/ 840 h 840"/>
              <a:gd name="T2" fmla="*/ 0 w 5976"/>
              <a:gd name="T3" fmla="*/ 700 h 840"/>
              <a:gd name="T4" fmla="*/ 0 w 5976"/>
              <a:gd name="T5" fmla="*/ 140 h 840"/>
              <a:gd name="T6" fmla="*/ 140 w 5976"/>
              <a:gd name="T7" fmla="*/ 0 h 840"/>
              <a:gd name="T8" fmla="*/ 5836 w 5976"/>
              <a:gd name="T9" fmla="*/ 0 h 840"/>
              <a:gd name="T10" fmla="*/ 5976 w 5976"/>
              <a:gd name="T11" fmla="*/ 140 h 840"/>
              <a:gd name="T12" fmla="*/ 5976 w 5976"/>
              <a:gd name="T13" fmla="*/ 700 h 840"/>
              <a:gd name="T14" fmla="*/ 5836 w 5976"/>
              <a:gd name="T15" fmla="*/ 840 h 840"/>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5976" h="840">
                <a:moveTo>
                  <a:pt x="140" y="840"/>
                </a:moveTo>
                <a:cubicBezTo>
                  <a:pt x="63" y="840"/>
                  <a:pt x="0" y="778"/>
                  <a:pt x="0" y="700"/>
                </a:cubicBezTo>
                <a:lnTo>
                  <a:pt x="0" y="140"/>
                </a:lnTo>
                <a:cubicBezTo>
                  <a:pt x="0" y="63"/>
                  <a:pt x="63" y="0"/>
                  <a:pt x="140" y="0"/>
                </a:cubicBezTo>
                <a:moveTo>
                  <a:pt x="5836" y="0"/>
                </a:moveTo>
                <a:cubicBezTo>
                  <a:pt x="5914" y="0"/>
                  <a:pt x="5976" y="63"/>
                  <a:pt x="5976" y="140"/>
                </a:cubicBezTo>
                <a:lnTo>
                  <a:pt x="5976" y="700"/>
                </a:lnTo>
                <a:cubicBezTo>
                  <a:pt x="5976" y="778"/>
                  <a:pt x="5914" y="840"/>
                  <a:pt x="5836" y="840"/>
                </a:cubicBez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80" name="Rectangle 14"/>
          <xdr:cNvSpPr>
            <a:spLocks noChangeArrowheads="1"/>
          </xdr:cNvSpPr>
        </xdr:nvSpPr>
        <xdr:spPr bwMode="auto">
          <a:xfrm>
            <a:off x="690" y="506"/>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81" name="Rectangle 15"/>
          <xdr:cNvSpPr>
            <a:spLocks noChangeArrowheads="1"/>
          </xdr:cNvSpPr>
        </xdr:nvSpPr>
        <xdr:spPr bwMode="auto">
          <a:xfrm>
            <a:off x="747" y="526"/>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sp macro="" textlink="">
        <xdr:nvSpPr>
          <xdr:cNvPr id="82" name="Rectangle 16"/>
          <xdr:cNvSpPr>
            <a:spLocks noChangeArrowheads="1"/>
          </xdr:cNvSpPr>
        </xdr:nvSpPr>
        <xdr:spPr bwMode="auto">
          <a:xfrm>
            <a:off x="936" y="511"/>
            <a:ext cx="308" cy="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endParaRPr lang="en-US" altLang="ja-JP" sz="1200" b="0" i="0" u="none" strike="noStrike" baseline="0">
              <a:solidFill>
                <a:srgbClr val="000000"/>
              </a:solidFill>
              <a:latin typeface="ＭＳ Ｐゴシック"/>
              <a:ea typeface="ＭＳ Ｐゴシック"/>
            </a:endParaRPr>
          </a:p>
        </xdr:txBody>
      </xdr:sp>
      <xdr:sp macro="" textlink="">
        <xdr:nvSpPr>
          <xdr:cNvPr id="83" name="Rectangle 156"/>
          <xdr:cNvSpPr>
            <a:spLocks noChangeArrowheads="1"/>
          </xdr:cNvSpPr>
        </xdr:nvSpPr>
        <xdr:spPr bwMode="auto">
          <a:xfrm>
            <a:off x="651" y="499"/>
            <a:ext cx="0"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300" b="0" i="0" u="none" strike="noStrike" baseline="0">
              <a:solidFill>
                <a:srgbClr val="000000"/>
              </a:solidFill>
              <a:latin typeface="ＭＳ Ｐゴシック"/>
              <a:ea typeface="ＭＳ Ｐゴシック"/>
            </a:endParaRPr>
          </a:p>
        </xdr:txBody>
      </xdr:sp>
      <xdr:sp macro="" textlink="">
        <xdr:nvSpPr>
          <xdr:cNvPr id="84" name="Rectangle 154"/>
          <xdr:cNvSpPr>
            <a:spLocks noChangeArrowheads="1"/>
          </xdr:cNvSpPr>
        </xdr:nvSpPr>
        <xdr:spPr bwMode="auto">
          <a:xfrm>
            <a:off x="502" y="499"/>
            <a:ext cx="0"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300" b="0" i="0" u="none" strike="noStrike" baseline="0">
              <a:solidFill>
                <a:srgbClr val="000000"/>
              </a:solidFill>
              <a:latin typeface="ＭＳ Ｐゴシック"/>
              <a:ea typeface="ＭＳ Ｐゴシック"/>
            </a:endParaRPr>
          </a:p>
        </xdr:txBody>
      </xdr:sp>
      <xdr:sp macro="" textlink="">
        <xdr:nvSpPr>
          <xdr:cNvPr id="85" name="Rectangle 140"/>
          <xdr:cNvSpPr>
            <a:spLocks noChangeArrowheads="1"/>
          </xdr:cNvSpPr>
        </xdr:nvSpPr>
        <xdr:spPr bwMode="auto">
          <a:xfrm>
            <a:off x="501" y="745"/>
            <a:ext cx="0"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400" b="0" i="0" u="none" strike="noStrike" baseline="0">
              <a:solidFill>
                <a:srgbClr val="000000"/>
              </a:solidFill>
              <a:latin typeface="ＭＳ Ｐゴシック"/>
              <a:ea typeface="ＭＳ Ｐ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H142"/>
  <sheetViews>
    <sheetView tabSelected="1" view="pageBreakPreview" zoomScale="70" zoomScaleNormal="75" zoomScaleSheetLayoutView="70" zoomScalePageLayoutView="85" workbookViewId="0"/>
  </sheetViews>
  <sheetFormatPr defaultRowHeight="13.5" x14ac:dyDescent="0.15"/>
  <cols>
    <col min="1" max="49" width="2.625" style="39" customWidth="1"/>
    <col min="50" max="50" width="6.625" style="39" customWidth="1"/>
    <col min="51" max="51" width="8.625" hidden="1" customWidth="1"/>
    <col min="52" max="57" width="2.125" customWidth="1"/>
    <col min="62" max="62" width="27.875" customWidth="1"/>
    <col min="63" max="63" width="12.125" customWidth="1"/>
  </cols>
  <sheetData>
    <row r="1" spans="1:50" ht="23.25" customHeight="1" x14ac:dyDescent="0.15">
      <c r="AP1" s="8"/>
      <c r="AQ1" s="8"/>
      <c r="AR1" s="8"/>
      <c r="AS1" s="8"/>
      <c r="AT1" s="8"/>
      <c r="AU1" s="8"/>
      <c r="AV1" s="8"/>
      <c r="AW1" s="2"/>
    </row>
    <row r="2" spans="1:50" ht="21.75" customHeight="1" thickBot="1" x14ac:dyDescent="0.2">
      <c r="A2" s="49"/>
      <c r="B2" s="49"/>
      <c r="C2" s="49"/>
      <c r="D2" s="49"/>
      <c r="E2" s="49"/>
      <c r="F2" s="49"/>
      <c r="G2" s="49"/>
      <c r="H2" s="49"/>
      <c r="I2" s="49"/>
      <c r="J2" s="49"/>
      <c r="K2" s="49"/>
      <c r="L2" s="49"/>
      <c r="M2" s="49"/>
      <c r="N2" s="49"/>
      <c r="O2" s="49"/>
      <c r="P2" s="49"/>
      <c r="Q2" s="49"/>
      <c r="R2" s="49"/>
      <c r="S2" s="49"/>
      <c r="T2" s="49"/>
      <c r="U2" s="49"/>
      <c r="V2" s="49"/>
      <c r="W2" s="49"/>
      <c r="X2" s="58" t="s">
        <v>0</v>
      </c>
      <c r="Y2" s="49"/>
      <c r="AD2" s="124">
        <v>2021</v>
      </c>
      <c r="AE2" s="124"/>
      <c r="AF2" s="124"/>
      <c r="AG2" s="124"/>
      <c r="AH2" s="124"/>
      <c r="AI2" s="60" t="s">
        <v>280</v>
      </c>
      <c r="AJ2" s="124" t="s">
        <v>587</v>
      </c>
      <c r="AK2" s="124"/>
      <c r="AL2" s="124"/>
      <c r="AM2" s="124"/>
      <c r="AN2" s="60" t="s">
        <v>280</v>
      </c>
      <c r="AO2" s="124">
        <v>20</v>
      </c>
      <c r="AP2" s="124"/>
      <c r="AQ2" s="124"/>
      <c r="AR2" s="61" t="s">
        <v>578</v>
      </c>
      <c r="AS2" s="156">
        <v>1</v>
      </c>
      <c r="AT2" s="156"/>
      <c r="AU2" s="156"/>
      <c r="AV2" s="60" t="str">
        <f>IF(AW2="","","-")</f>
        <v/>
      </c>
      <c r="AW2" s="270"/>
      <c r="AX2" s="270"/>
    </row>
    <row r="3" spans="1:50" ht="21" customHeight="1" thickBot="1" x14ac:dyDescent="0.2">
      <c r="A3" s="128" t="s">
        <v>571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8" t="s">
        <v>62</v>
      </c>
      <c r="AJ3" s="130" t="s">
        <v>579</v>
      </c>
      <c r="AK3" s="130"/>
      <c r="AL3" s="130"/>
      <c r="AM3" s="130"/>
      <c r="AN3" s="130"/>
      <c r="AO3" s="130"/>
      <c r="AP3" s="130"/>
      <c r="AQ3" s="130"/>
      <c r="AR3" s="130"/>
      <c r="AS3" s="130"/>
      <c r="AT3" s="130"/>
      <c r="AU3" s="130"/>
      <c r="AV3" s="130"/>
      <c r="AW3" s="130"/>
      <c r="AX3" s="19" t="s">
        <v>63</v>
      </c>
    </row>
    <row r="4" spans="1:50" ht="24.75" customHeight="1" x14ac:dyDescent="0.15">
      <c r="A4" s="154" t="s">
        <v>25</v>
      </c>
      <c r="B4" s="155"/>
      <c r="C4" s="155"/>
      <c r="D4" s="155"/>
      <c r="E4" s="155"/>
      <c r="F4" s="155"/>
      <c r="G4" s="133" t="s">
        <v>580</v>
      </c>
      <c r="H4" s="134"/>
      <c r="I4" s="134"/>
      <c r="J4" s="134"/>
      <c r="K4" s="134"/>
      <c r="L4" s="134"/>
      <c r="M4" s="134"/>
      <c r="N4" s="134"/>
      <c r="O4" s="134"/>
      <c r="P4" s="134"/>
      <c r="Q4" s="134"/>
      <c r="R4" s="134"/>
      <c r="S4" s="134"/>
      <c r="T4" s="134"/>
      <c r="U4" s="134"/>
      <c r="V4" s="134"/>
      <c r="W4" s="134"/>
      <c r="X4" s="134"/>
      <c r="Y4" s="135" t="s">
        <v>1</v>
      </c>
      <c r="Z4" s="136"/>
      <c r="AA4" s="136"/>
      <c r="AB4" s="136"/>
      <c r="AC4" s="136"/>
      <c r="AD4" s="137"/>
      <c r="AE4" s="138" t="s">
        <v>581</v>
      </c>
      <c r="AF4" s="139"/>
      <c r="AG4" s="139"/>
      <c r="AH4" s="139"/>
      <c r="AI4" s="139"/>
      <c r="AJ4" s="139"/>
      <c r="AK4" s="139"/>
      <c r="AL4" s="139"/>
      <c r="AM4" s="139"/>
      <c r="AN4" s="139"/>
      <c r="AO4" s="139"/>
      <c r="AP4" s="140"/>
      <c r="AQ4" s="141" t="s">
        <v>2</v>
      </c>
      <c r="AR4" s="136"/>
      <c r="AS4" s="136"/>
      <c r="AT4" s="136"/>
      <c r="AU4" s="136"/>
      <c r="AV4" s="136"/>
      <c r="AW4" s="136"/>
      <c r="AX4" s="142"/>
    </row>
    <row r="5" spans="1:50" ht="30" customHeight="1" x14ac:dyDescent="0.15">
      <c r="A5" s="143" t="s">
        <v>65</v>
      </c>
      <c r="B5" s="144"/>
      <c r="C5" s="144"/>
      <c r="D5" s="144"/>
      <c r="E5" s="144"/>
      <c r="F5" s="145"/>
      <c r="G5" s="322" t="s">
        <v>370</v>
      </c>
      <c r="H5" s="323"/>
      <c r="I5" s="323"/>
      <c r="J5" s="323"/>
      <c r="K5" s="323"/>
      <c r="L5" s="323"/>
      <c r="M5" s="324" t="s">
        <v>64</v>
      </c>
      <c r="N5" s="325"/>
      <c r="O5" s="325"/>
      <c r="P5" s="325"/>
      <c r="Q5" s="325"/>
      <c r="R5" s="326"/>
      <c r="S5" s="327" t="s">
        <v>68</v>
      </c>
      <c r="T5" s="323"/>
      <c r="U5" s="323"/>
      <c r="V5" s="323"/>
      <c r="W5" s="323"/>
      <c r="X5" s="328"/>
      <c r="Y5" s="146" t="s">
        <v>3</v>
      </c>
      <c r="Z5" s="147"/>
      <c r="AA5" s="147"/>
      <c r="AB5" s="147"/>
      <c r="AC5" s="147"/>
      <c r="AD5" s="148"/>
      <c r="AE5" s="149" t="s">
        <v>582</v>
      </c>
      <c r="AF5" s="149"/>
      <c r="AG5" s="149"/>
      <c r="AH5" s="149"/>
      <c r="AI5" s="149"/>
      <c r="AJ5" s="149"/>
      <c r="AK5" s="149"/>
      <c r="AL5" s="149"/>
      <c r="AM5" s="149"/>
      <c r="AN5" s="149"/>
      <c r="AO5" s="149"/>
      <c r="AP5" s="150"/>
      <c r="AQ5" s="151" t="s">
        <v>639</v>
      </c>
      <c r="AR5" s="152"/>
      <c r="AS5" s="152"/>
      <c r="AT5" s="152"/>
      <c r="AU5" s="152"/>
      <c r="AV5" s="152"/>
      <c r="AW5" s="152"/>
      <c r="AX5" s="153"/>
    </row>
    <row r="6" spans="1:50" ht="39" customHeight="1" x14ac:dyDescent="0.15">
      <c r="A6" s="520" t="s">
        <v>4</v>
      </c>
      <c r="B6" s="521"/>
      <c r="C6" s="521"/>
      <c r="D6" s="521"/>
      <c r="E6" s="521"/>
      <c r="F6" s="521"/>
      <c r="G6" s="593" t="str">
        <f>入力規則等!F39</f>
        <v>一般会計</v>
      </c>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4"/>
      <c r="AM6" s="594"/>
      <c r="AN6" s="594"/>
      <c r="AO6" s="594"/>
      <c r="AP6" s="594"/>
      <c r="AQ6" s="594"/>
      <c r="AR6" s="594"/>
      <c r="AS6" s="594"/>
      <c r="AT6" s="594"/>
      <c r="AU6" s="594"/>
      <c r="AV6" s="594"/>
      <c r="AW6" s="594"/>
      <c r="AX6" s="595"/>
    </row>
    <row r="7" spans="1:50" ht="49.5" customHeight="1" x14ac:dyDescent="0.15">
      <c r="A7" s="615" t="s">
        <v>22</v>
      </c>
      <c r="B7" s="616"/>
      <c r="C7" s="616"/>
      <c r="D7" s="616"/>
      <c r="E7" s="616"/>
      <c r="F7" s="617"/>
      <c r="G7" s="618" t="s">
        <v>584</v>
      </c>
      <c r="H7" s="619"/>
      <c r="I7" s="619"/>
      <c r="J7" s="619"/>
      <c r="K7" s="619"/>
      <c r="L7" s="619"/>
      <c r="M7" s="619"/>
      <c r="N7" s="619"/>
      <c r="O7" s="619"/>
      <c r="P7" s="619"/>
      <c r="Q7" s="619"/>
      <c r="R7" s="619"/>
      <c r="S7" s="619"/>
      <c r="T7" s="619"/>
      <c r="U7" s="619"/>
      <c r="V7" s="619"/>
      <c r="W7" s="619"/>
      <c r="X7" s="620"/>
      <c r="Y7" s="229" t="s">
        <v>266</v>
      </c>
      <c r="Z7" s="230"/>
      <c r="AA7" s="230"/>
      <c r="AB7" s="230"/>
      <c r="AC7" s="230"/>
      <c r="AD7" s="231"/>
      <c r="AE7" s="272" t="s">
        <v>586</v>
      </c>
      <c r="AF7" s="273"/>
      <c r="AG7" s="273"/>
      <c r="AH7" s="273"/>
      <c r="AI7" s="273"/>
      <c r="AJ7" s="273"/>
      <c r="AK7" s="273"/>
      <c r="AL7" s="273"/>
      <c r="AM7" s="273"/>
      <c r="AN7" s="273"/>
      <c r="AO7" s="273"/>
      <c r="AP7" s="273"/>
      <c r="AQ7" s="273"/>
      <c r="AR7" s="273"/>
      <c r="AS7" s="273"/>
      <c r="AT7" s="273"/>
      <c r="AU7" s="273"/>
      <c r="AV7" s="273"/>
      <c r="AW7" s="273"/>
      <c r="AX7" s="274"/>
    </row>
    <row r="8" spans="1:50" ht="53.25" customHeight="1" x14ac:dyDescent="0.15">
      <c r="A8" s="615" t="s">
        <v>191</v>
      </c>
      <c r="B8" s="616"/>
      <c r="C8" s="616"/>
      <c r="D8" s="616"/>
      <c r="E8" s="616"/>
      <c r="F8" s="617"/>
      <c r="G8" s="125" t="str">
        <f>入力規則等!A27</f>
        <v>-</v>
      </c>
      <c r="H8" s="126"/>
      <c r="I8" s="126"/>
      <c r="J8" s="126"/>
      <c r="K8" s="126"/>
      <c r="L8" s="126"/>
      <c r="M8" s="126"/>
      <c r="N8" s="126"/>
      <c r="O8" s="126"/>
      <c r="P8" s="126"/>
      <c r="Q8" s="126"/>
      <c r="R8" s="126"/>
      <c r="S8" s="126"/>
      <c r="T8" s="126"/>
      <c r="U8" s="126"/>
      <c r="V8" s="126"/>
      <c r="W8" s="126"/>
      <c r="X8" s="127"/>
      <c r="Y8" s="329" t="s">
        <v>192</v>
      </c>
      <c r="Z8" s="330"/>
      <c r="AA8" s="330"/>
      <c r="AB8" s="330"/>
      <c r="AC8" s="330"/>
      <c r="AD8" s="331"/>
      <c r="AE8" s="531" t="str">
        <f>入力規則等!K13</f>
        <v>その他の事項経費</v>
      </c>
      <c r="AF8" s="126"/>
      <c r="AG8" s="126"/>
      <c r="AH8" s="126"/>
      <c r="AI8" s="126"/>
      <c r="AJ8" s="126"/>
      <c r="AK8" s="126"/>
      <c r="AL8" s="126"/>
      <c r="AM8" s="126"/>
      <c r="AN8" s="126"/>
      <c r="AO8" s="126"/>
      <c r="AP8" s="126"/>
      <c r="AQ8" s="126"/>
      <c r="AR8" s="126"/>
      <c r="AS8" s="126"/>
      <c r="AT8" s="126"/>
      <c r="AU8" s="126"/>
      <c r="AV8" s="126"/>
      <c r="AW8" s="126"/>
      <c r="AX8" s="532"/>
    </row>
    <row r="9" spans="1:50" ht="58.5" customHeight="1" x14ac:dyDescent="0.15">
      <c r="A9" s="163" t="s">
        <v>23</v>
      </c>
      <c r="B9" s="164"/>
      <c r="C9" s="164"/>
      <c r="D9" s="164"/>
      <c r="E9" s="164"/>
      <c r="F9" s="164"/>
      <c r="G9" s="332" t="s">
        <v>588</v>
      </c>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c r="AS9" s="333"/>
      <c r="AT9" s="333"/>
      <c r="AU9" s="333"/>
      <c r="AV9" s="333"/>
      <c r="AW9" s="333"/>
      <c r="AX9" s="334"/>
    </row>
    <row r="10" spans="1:50" ht="114" customHeight="1" x14ac:dyDescent="0.15">
      <c r="A10" s="131" t="s">
        <v>28</v>
      </c>
      <c r="B10" s="132"/>
      <c r="C10" s="132"/>
      <c r="D10" s="132"/>
      <c r="E10" s="132"/>
      <c r="F10" s="132"/>
      <c r="G10" s="246" t="s">
        <v>589</v>
      </c>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7"/>
      <c r="AX10" s="248"/>
    </row>
    <row r="11" spans="1:50" ht="42" customHeight="1" x14ac:dyDescent="0.15">
      <c r="A11" s="131" t="s">
        <v>5</v>
      </c>
      <c r="B11" s="132"/>
      <c r="C11" s="132"/>
      <c r="D11" s="132"/>
      <c r="E11" s="132"/>
      <c r="F11" s="533"/>
      <c r="G11" s="249" t="str">
        <f>入力規則等!P10</f>
        <v>直接実施、委託・請負</v>
      </c>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1"/>
    </row>
    <row r="12" spans="1:50" ht="21" customHeight="1" x14ac:dyDescent="0.15">
      <c r="A12" s="157" t="s">
        <v>24</v>
      </c>
      <c r="B12" s="158"/>
      <c r="C12" s="158"/>
      <c r="D12" s="158"/>
      <c r="E12" s="158"/>
      <c r="F12" s="159"/>
      <c r="G12" s="537"/>
      <c r="H12" s="538"/>
      <c r="I12" s="538"/>
      <c r="J12" s="538"/>
      <c r="K12" s="538"/>
      <c r="L12" s="538"/>
      <c r="M12" s="538"/>
      <c r="N12" s="538"/>
      <c r="O12" s="538"/>
      <c r="P12" s="232" t="s">
        <v>267</v>
      </c>
      <c r="Q12" s="233"/>
      <c r="R12" s="233"/>
      <c r="S12" s="233"/>
      <c r="T12" s="233"/>
      <c r="U12" s="233"/>
      <c r="V12" s="234"/>
      <c r="W12" s="232" t="s">
        <v>284</v>
      </c>
      <c r="X12" s="233"/>
      <c r="Y12" s="233"/>
      <c r="Z12" s="233"/>
      <c r="AA12" s="233"/>
      <c r="AB12" s="233"/>
      <c r="AC12" s="234"/>
      <c r="AD12" s="232" t="s">
        <v>568</v>
      </c>
      <c r="AE12" s="233"/>
      <c r="AF12" s="233"/>
      <c r="AG12" s="233"/>
      <c r="AH12" s="233"/>
      <c r="AI12" s="233"/>
      <c r="AJ12" s="234"/>
      <c r="AK12" s="232" t="s">
        <v>572</v>
      </c>
      <c r="AL12" s="233"/>
      <c r="AM12" s="233"/>
      <c r="AN12" s="233"/>
      <c r="AO12" s="233"/>
      <c r="AP12" s="233"/>
      <c r="AQ12" s="234"/>
      <c r="AR12" s="232" t="s">
        <v>573</v>
      </c>
      <c r="AS12" s="233"/>
      <c r="AT12" s="233"/>
      <c r="AU12" s="233"/>
      <c r="AV12" s="233"/>
      <c r="AW12" s="233"/>
      <c r="AX12" s="245"/>
    </row>
    <row r="13" spans="1:50" ht="21" customHeight="1" x14ac:dyDescent="0.15">
      <c r="A13" s="160"/>
      <c r="B13" s="161"/>
      <c r="C13" s="161"/>
      <c r="D13" s="161"/>
      <c r="E13" s="161"/>
      <c r="F13" s="162"/>
      <c r="G13" s="478" t="s">
        <v>6</v>
      </c>
      <c r="H13" s="479"/>
      <c r="I13" s="514" t="s">
        <v>7</v>
      </c>
      <c r="J13" s="515"/>
      <c r="K13" s="515"/>
      <c r="L13" s="515"/>
      <c r="M13" s="515"/>
      <c r="N13" s="515"/>
      <c r="O13" s="516"/>
      <c r="P13" s="91">
        <v>19</v>
      </c>
      <c r="Q13" s="92"/>
      <c r="R13" s="92"/>
      <c r="S13" s="92"/>
      <c r="T13" s="92"/>
      <c r="U13" s="92"/>
      <c r="V13" s="93"/>
      <c r="W13" s="91">
        <v>16</v>
      </c>
      <c r="X13" s="92"/>
      <c r="Y13" s="92"/>
      <c r="Z13" s="92"/>
      <c r="AA13" s="92"/>
      <c r="AB13" s="92"/>
      <c r="AC13" s="93"/>
      <c r="AD13" s="91">
        <v>15</v>
      </c>
      <c r="AE13" s="92"/>
      <c r="AF13" s="92"/>
      <c r="AG13" s="92"/>
      <c r="AH13" s="92"/>
      <c r="AI13" s="92"/>
      <c r="AJ13" s="93"/>
      <c r="AK13" s="91">
        <v>15</v>
      </c>
      <c r="AL13" s="92"/>
      <c r="AM13" s="92"/>
      <c r="AN13" s="92"/>
      <c r="AO13" s="92"/>
      <c r="AP13" s="92"/>
      <c r="AQ13" s="93"/>
      <c r="AR13" s="88">
        <v>15</v>
      </c>
      <c r="AS13" s="89"/>
      <c r="AT13" s="89"/>
      <c r="AU13" s="89"/>
      <c r="AV13" s="89"/>
      <c r="AW13" s="89"/>
      <c r="AX13" s="228"/>
    </row>
    <row r="14" spans="1:50" ht="21" customHeight="1" x14ac:dyDescent="0.15">
      <c r="A14" s="160"/>
      <c r="B14" s="161"/>
      <c r="C14" s="161"/>
      <c r="D14" s="161"/>
      <c r="E14" s="161"/>
      <c r="F14" s="162"/>
      <c r="G14" s="480"/>
      <c r="H14" s="481"/>
      <c r="I14" s="335" t="s">
        <v>8</v>
      </c>
      <c r="J14" s="503"/>
      <c r="K14" s="503"/>
      <c r="L14" s="503"/>
      <c r="M14" s="503"/>
      <c r="N14" s="503"/>
      <c r="O14" s="504"/>
      <c r="P14" s="91" t="s">
        <v>585</v>
      </c>
      <c r="Q14" s="92"/>
      <c r="R14" s="92"/>
      <c r="S14" s="92"/>
      <c r="T14" s="92"/>
      <c r="U14" s="92"/>
      <c r="V14" s="93"/>
      <c r="W14" s="91" t="s">
        <v>585</v>
      </c>
      <c r="X14" s="92"/>
      <c r="Y14" s="92"/>
      <c r="Z14" s="92"/>
      <c r="AA14" s="92"/>
      <c r="AB14" s="92"/>
      <c r="AC14" s="93"/>
      <c r="AD14" s="91" t="s">
        <v>585</v>
      </c>
      <c r="AE14" s="92"/>
      <c r="AF14" s="92"/>
      <c r="AG14" s="92"/>
      <c r="AH14" s="92"/>
      <c r="AI14" s="92"/>
      <c r="AJ14" s="93"/>
      <c r="AK14" s="91" t="s">
        <v>617</v>
      </c>
      <c r="AL14" s="92"/>
      <c r="AM14" s="92"/>
      <c r="AN14" s="92"/>
      <c r="AO14" s="92"/>
      <c r="AP14" s="92"/>
      <c r="AQ14" s="93"/>
      <c r="AR14" s="257"/>
      <c r="AS14" s="257"/>
      <c r="AT14" s="257"/>
      <c r="AU14" s="257"/>
      <c r="AV14" s="257"/>
      <c r="AW14" s="257"/>
      <c r="AX14" s="258"/>
    </row>
    <row r="15" spans="1:50" ht="21" customHeight="1" x14ac:dyDescent="0.15">
      <c r="A15" s="160"/>
      <c r="B15" s="161"/>
      <c r="C15" s="161"/>
      <c r="D15" s="161"/>
      <c r="E15" s="161"/>
      <c r="F15" s="162"/>
      <c r="G15" s="480"/>
      <c r="H15" s="481"/>
      <c r="I15" s="335" t="s">
        <v>49</v>
      </c>
      <c r="J15" s="336"/>
      <c r="K15" s="336"/>
      <c r="L15" s="336"/>
      <c r="M15" s="336"/>
      <c r="N15" s="336"/>
      <c r="O15" s="337"/>
      <c r="P15" s="91" t="s">
        <v>585</v>
      </c>
      <c r="Q15" s="92"/>
      <c r="R15" s="92"/>
      <c r="S15" s="92"/>
      <c r="T15" s="92"/>
      <c r="U15" s="92"/>
      <c r="V15" s="93"/>
      <c r="W15" s="91" t="s">
        <v>585</v>
      </c>
      <c r="X15" s="92"/>
      <c r="Y15" s="92"/>
      <c r="Z15" s="92"/>
      <c r="AA15" s="92"/>
      <c r="AB15" s="92"/>
      <c r="AC15" s="93"/>
      <c r="AD15" s="91" t="s">
        <v>585</v>
      </c>
      <c r="AE15" s="92"/>
      <c r="AF15" s="92"/>
      <c r="AG15" s="92"/>
      <c r="AH15" s="92"/>
      <c r="AI15" s="92"/>
      <c r="AJ15" s="93"/>
      <c r="AK15" s="91" t="s">
        <v>617</v>
      </c>
      <c r="AL15" s="92"/>
      <c r="AM15" s="92"/>
      <c r="AN15" s="92"/>
      <c r="AO15" s="92"/>
      <c r="AP15" s="92"/>
      <c r="AQ15" s="93"/>
      <c r="AR15" s="91"/>
      <c r="AS15" s="92"/>
      <c r="AT15" s="92"/>
      <c r="AU15" s="92"/>
      <c r="AV15" s="92"/>
      <c r="AW15" s="92"/>
      <c r="AX15" s="242"/>
    </row>
    <row r="16" spans="1:50" ht="21" customHeight="1" x14ac:dyDescent="0.15">
      <c r="A16" s="160"/>
      <c r="B16" s="161"/>
      <c r="C16" s="161"/>
      <c r="D16" s="161"/>
      <c r="E16" s="161"/>
      <c r="F16" s="162"/>
      <c r="G16" s="480"/>
      <c r="H16" s="481"/>
      <c r="I16" s="335" t="s">
        <v>50</v>
      </c>
      <c r="J16" s="336"/>
      <c r="K16" s="336"/>
      <c r="L16" s="336"/>
      <c r="M16" s="336"/>
      <c r="N16" s="336"/>
      <c r="O16" s="337"/>
      <c r="P16" s="91" t="s">
        <v>585</v>
      </c>
      <c r="Q16" s="92"/>
      <c r="R16" s="92"/>
      <c r="S16" s="92"/>
      <c r="T16" s="92"/>
      <c r="U16" s="92"/>
      <c r="V16" s="93"/>
      <c r="W16" s="91" t="s">
        <v>585</v>
      </c>
      <c r="X16" s="92"/>
      <c r="Y16" s="92"/>
      <c r="Z16" s="92"/>
      <c r="AA16" s="92"/>
      <c r="AB16" s="92"/>
      <c r="AC16" s="93"/>
      <c r="AD16" s="91" t="s">
        <v>585</v>
      </c>
      <c r="AE16" s="92"/>
      <c r="AF16" s="92"/>
      <c r="AG16" s="92"/>
      <c r="AH16" s="92"/>
      <c r="AI16" s="92"/>
      <c r="AJ16" s="93"/>
      <c r="AK16" s="91" t="s">
        <v>617</v>
      </c>
      <c r="AL16" s="92"/>
      <c r="AM16" s="92"/>
      <c r="AN16" s="92"/>
      <c r="AO16" s="92"/>
      <c r="AP16" s="92"/>
      <c r="AQ16" s="93"/>
      <c r="AR16" s="534"/>
      <c r="AS16" s="535"/>
      <c r="AT16" s="535"/>
      <c r="AU16" s="535"/>
      <c r="AV16" s="535"/>
      <c r="AW16" s="535"/>
      <c r="AX16" s="536"/>
    </row>
    <row r="17" spans="1:50" ht="24.75" customHeight="1" x14ac:dyDescent="0.15">
      <c r="A17" s="160"/>
      <c r="B17" s="161"/>
      <c r="C17" s="161"/>
      <c r="D17" s="161"/>
      <c r="E17" s="161"/>
      <c r="F17" s="162"/>
      <c r="G17" s="480"/>
      <c r="H17" s="481"/>
      <c r="I17" s="335" t="s">
        <v>48</v>
      </c>
      <c r="J17" s="503"/>
      <c r="K17" s="503"/>
      <c r="L17" s="503"/>
      <c r="M17" s="503"/>
      <c r="N17" s="503"/>
      <c r="O17" s="504"/>
      <c r="P17" s="91" t="s">
        <v>585</v>
      </c>
      <c r="Q17" s="92"/>
      <c r="R17" s="92"/>
      <c r="S17" s="92"/>
      <c r="T17" s="92"/>
      <c r="U17" s="92"/>
      <c r="V17" s="93"/>
      <c r="W17" s="91" t="s">
        <v>585</v>
      </c>
      <c r="X17" s="92"/>
      <c r="Y17" s="92"/>
      <c r="Z17" s="92"/>
      <c r="AA17" s="92"/>
      <c r="AB17" s="92"/>
      <c r="AC17" s="93"/>
      <c r="AD17" s="91" t="s">
        <v>585</v>
      </c>
      <c r="AE17" s="92"/>
      <c r="AF17" s="92"/>
      <c r="AG17" s="92"/>
      <c r="AH17" s="92"/>
      <c r="AI17" s="92"/>
      <c r="AJ17" s="93"/>
      <c r="AK17" s="91" t="s">
        <v>617</v>
      </c>
      <c r="AL17" s="92"/>
      <c r="AM17" s="92"/>
      <c r="AN17" s="92"/>
      <c r="AO17" s="92"/>
      <c r="AP17" s="92"/>
      <c r="AQ17" s="93"/>
      <c r="AR17" s="463"/>
      <c r="AS17" s="463"/>
      <c r="AT17" s="463"/>
      <c r="AU17" s="463"/>
      <c r="AV17" s="463"/>
      <c r="AW17" s="463"/>
      <c r="AX17" s="464"/>
    </row>
    <row r="18" spans="1:50" ht="24.75" customHeight="1" x14ac:dyDescent="0.15">
      <c r="A18" s="160"/>
      <c r="B18" s="161"/>
      <c r="C18" s="161"/>
      <c r="D18" s="161"/>
      <c r="E18" s="161"/>
      <c r="F18" s="162"/>
      <c r="G18" s="482"/>
      <c r="H18" s="483"/>
      <c r="I18" s="528" t="s">
        <v>20</v>
      </c>
      <c r="J18" s="529"/>
      <c r="K18" s="529"/>
      <c r="L18" s="529"/>
      <c r="M18" s="529"/>
      <c r="N18" s="529"/>
      <c r="O18" s="530"/>
      <c r="P18" s="94">
        <f>SUM(P13:V17)</f>
        <v>19</v>
      </c>
      <c r="Q18" s="95"/>
      <c r="R18" s="95"/>
      <c r="S18" s="95"/>
      <c r="T18" s="95"/>
      <c r="U18" s="95"/>
      <c r="V18" s="96"/>
      <c r="W18" s="94">
        <f>SUM(W13:AC17)</f>
        <v>16</v>
      </c>
      <c r="X18" s="95"/>
      <c r="Y18" s="95"/>
      <c r="Z18" s="95"/>
      <c r="AA18" s="95"/>
      <c r="AB18" s="95"/>
      <c r="AC18" s="96"/>
      <c r="AD18" s="94">
        <f>SUM(AD13:AJ17)</f>
        <v>15</v>
      </c>
      <c r="AE18" s="95"/>
      <c r="AF18" s="95"/>
      <c r="AG18" s="95"/>
      <c r="AH18" s="95"/>
      <c r="AI18" s="95"/>
      <c r="AJ18" s="96"/>
      <c r="AK18" s="94">
        <f>SUM(AK13:AQ17)</f>
        <v>15</v>
      </c>
      <c r="AL18" s="95"/>
      <c r="AM18" s="95"/>
      <c r="AN18" s="95"/>
      <c r="AO18" s="95"/>
      <c r="AP18" s="95"/>
      <c r="AQ18" s="96"/>
      <c r="AR18" s="94">
        <f>SUM(AR13:AX17)</f>
        <v>15</v>
      </c>
      <c r="AS18" s="95"/>
      <c r="AT18" s="95"/>
      <c r="AU18" s="95"/>
      <c r="AV18" s="95"/>
      <c r="AW18" s="95"/>
      <c r="AX18" s="321"/>
    </row>
    <row r="19" spans="1:50" ht="24.75" customHeight="1" x14ac:dyDescent="0.15">
      <c r="A19" s="160"/>
      <c r="B19" s="161"/>
      <c r="C19" s="161"/>
      <c r="D19" s="161"/>
      <c r="E19" s="161"/>
      <c r="F19" s="162"/>
      <c r="G19" s="306" t="s">
        <v>9</v>
      </c>
      <c r="H19" s="307"/>
      <c r="I19" s="307"/>
      <c r="J19" s="307"/>
      <c r="K19" s="307"/>
      <c r="L19" s="307"/>
      <c r="M19" s="307"/>
      <c r="N19" s="307"/>
      <c r="O19" s="307"/>
      <c r="P19" s="91">
        <v>0.3</v>
      </c>
      <c r="Q19" s="92"/>
      <c r="R19" s="92"/>
      <c r="S19" s="92"/>
      <c r="T19" s="92"/>
      <c r="U19" s="92"/>
      <c r="V19" s="93"/>
      <c r="W19" s="91">
        <v>6.3</v>
      </c>
      <c r="X19" s="92"/>
      <c r="Y19" s="92"/>
      <c r="Z19" s="92"/>
      <c r="AA19" s="92"/>
      <c r="AB19" s="92"/>
      <c r="AC19" s="93"/>
      <c r="AD19" s="91">
        <v>0</v>
      </c>
      <c r="AE19" s="92"/>
      <c r="AF19" s="92"/>
      <c r="AG19" s="92"/>
      <c r="AH19" s="92"/>
      <c r="AI19" s="92"/>
      <c r="AJ19" s="93"/>
      <c r="AK19" s="259"/>
      <c r="AL19" s="259"/>
      <c r="AM19" s="259"/>
      <c r="AN19" s="259"/>
      <c r="AO19" s="259"/>
      <c r="AP19" s="259"/>
      <c r="AQ19" s="259"/>
      <c r="AR19" s="259"/>
      <c r="AS19" s="259"/>
      <c r="AT19" s="259"/>
      <c r="AU19" s="259"/>
      <c r="AV19" s="259"/>
      <c r="AW19" s="259"/>
      <c r="AX19" s="261"/>
    </row>
    <row r="20" spans="1:50" ht="24.75" customHeight="1" x14ac:dyDescent="0.15">
      <c r="A20" s="160"/>
      <c r="B20" s="161"/>
      <c r="C20" s="161"/>
      <c r="D20" s="161"/>
      <c r="E20" s="161"/>
      <c r="F20" s="162"/>
      <c r="G20" s="306" t="s">
        <v>10</v>
      </c>
      <c r="H20" s="307"/>
      <c r="I20" s="307"/>
      <c r="J20" s="307"/>
      <c r="K20" s="307"/>
      <c r="L20" s="307"/>
      <c r="M20" s="307"/>
      <c r="N20" s="307"/>
      <c r="O20" s="307"/>
      <c r="P20" s="264">
        <f>IF(P18=0, "-", SUM(P19)/P18)</f>
        <v>1.5789473684210527E-2</v>
      </c>
      <c r="Q20" s="264"/>
      <c r="R20" s="264"/>
      <c r="S20" s="264"/>
      <c r="T20" s="264"/>
      <c r="U20" s="264"/>
      <c r="V20" s="264"/>
      <c r="W20" s="264">
        <f t="shared" ref="W20" si="0">IF(W18=0, "-", SUM(W19)/W18)</f>
        <v>0.39374999999999999</v>
      </c>
      <c r="X20" s="264"/>
      <c r="Y20" s="264"/>
      <c r="Z20" s="264"/>
      <c r="AA20" s="264"/>
      <c r="AB20" s="264"/>
      <c r="AC20" s="264"/>
      <c r="AD20" s="264">
        <f t="shared" ref="AD20" si="1">IF(AD18=0, "-", SUM(AD19)/AD18)</f>
        <v>0</v>
      </c>
      <c r="AE20" s="264"/>
      <c r="AF20" s="264"/>
      <c r="AG20" s="264"/>
      <c r="AH20" s="264"/>
      <c r="AI20" s="264"/>
      <c r="AJ20" s="264"/>
      <c r="AK20" s="259"/>
      <c r="AL20" s="259"/>
      <c r="AM20" s="259"/>
      <c r="AN20" s="259"/>
      <c r="AO20" s="259"/>
      <c r="AP20" s="259"/>
      <c r="AQ20" s="260"/>
      <c r="AR20" s="260"/>
      <c r="AS20" s="260"/>
      <c r="AT20" s="260"/>
      <c r="AU20" s="259"/>
      <c r="AV20" s="259"/>
      <c r="AW20" s="259"/>
      <c r="AX20" s="261"/>
    </row>
    <row r="21" spans="1:50" ht="25.5" customHeight="1" x14ac:dyDescent="0.15">
      <c r="A21" s="163"/>
      <c r="B21" s="164"/>
      <c r="C21" s="164"/>
      <c r="D21" s="164"/>
      <c r="E21" s="164"/>
      <c r="F21" s="165"/>
      <c r="G21" s="262" t="s">
        <v>241</v>
      </c>
      <c r="H21" s="263"/>
      <c r="I21" s="263"/>
      <c r="J21" s="263"/>
      <c r="K21" s="263"/>
      <c r="L21" s="263"/>
      <c r="M21" s="263"/>
      <c r="N21" s="263"/>
      <c r="O21" s="263"/>
      <c r="P21" s="264">
        <f>IF(P19=0, "-", SUM(P19)/SUM(P13,P14))</f>
        <v>1.5789473684210527E-2</v>
      </c>
      <c r="Q21" s="264"/>
      <c r="R21" s="264"/>
      <c r="S21" s="264"/>
      <c r="T21" s="264"/>
      <c r="U21" s="264"/>
      <c r="V21" s="264"/>
      <c r="W21" s="264">
        <f t="shared" ref="W21" si="2">IF(W19=0, "-", SUM(W19)/SUM(W13,W14))</f>
        <v>0.39374999999999999</v>
      </c>
      <c r="X21" s="264"/>
      <c r="Y21" s="264"/>
      <c r="Z21" s="264"/>
      <c r="AA21" s="264"/>
      <c r="AB21" s="264"/>
      <c r="AC21" s="264"/>
      <c r="AD21" s="264" t="str">
        <f t="shared" ref="AD21" si="3">IF(AD19=0, "-", SUM(AD19)/SUM(AD13,AD14))</f>
        <v>-</v>
      </c>
      <c r="AE21" s="264"/>
      <c r="AF21" s="264"/>
      <c r="AG21" s="264"/>
      <c r="AH21" s="264"/>
      <c r="AI21" s="264"/>
      <c r="AJ21" s="264"/>
      <c r="AK21" s="259"/>
      <c r="AL21" s="259"/>
      <c r="AM21" s="259"/>
      <c r="AN21" s="259"/>
      <c r="AO21" s="259"/>
      <c r="AP21" s="259"/>
      <c r="AQ21" s="260"/>
      <c r="AR21" s="260"/>
      <c r="AS21" s="260"/>
      <c r="AT21" s="260"/>
      <c r="AU21" s="259"/>
      <c r="AV21" s="259"/>
      <c r="AW21" s="259"/>
      <c r="AX21" s="261"/>
    </row>
    <row r="22" spans="1:50" ht="18.75" customHeight="1" x14ac:dyDescent="0.15">
      <c r="A22" s="103" t="s">
        <v>576</v>
      </c>
      <c r="B22" s="104"/>
      <c r="C22" s="104"/>
      <c r="D22" s="104"/>
      <c r="E22" s="104"/>
      <c r="F22" s="105"/>
      <c r="G22" s="166" t="s">
        <v>224</v>
      </c>
      <c r="H22" s="113"/>
      <c r="I22" s="113"/>
      <c r="J22" s="113"/>
      <c r="K22" s="113"/>
      <c r="L22" s="113"/>
      <c r="M22" s="113"/>
      <c r="N22" s="113"/>
      <c r="O22" s="123"/>
      <c r="P22" s="112" t="s">
        <v>574</v>
      </c>
      <c r="Q22" s="113"/>
      <c r="R22" s="113"/>
      <c r="S22" s="113"/>
      <c r="T22" s="113"/>
      <c r="U22" s="113"/>
      <c r="V22" s="123"/>
      <c r="W22" s="112" t="s">
        <v>575</v>
      </c>
      <c r="X22" s="113"/>
      <c r="Y22" s="113"/>
      <c r="Z22" s="113"/>
      <c r="AA22" s="113"/>
      <c r="AB22" s="113"/>
      <c r="AC22" s="123"/>
      <c r="AD22" s="112" t="s">
        <v>223</v>
      </c>
      <c r="AE22" s="113"/>
      <c r="AF22" s="113"/>
      <c r="AG22" s="113"/>
      <c r="AH22" s="113"/>
      <c r="AI22" s="113"/>
      <c r="AJ22" s="113"/>
      <c r="AK22" s="113"/>
      <c r="AL22" s="113"/>
      <c r="AM22" s="113"/>
      <c r="AN22" s="113"/>
      <c r="AO22" s="113"/>
      <c r="AP22" s="113"/>
      <c r="AQ22" s="113"/>
      <c r="AR22" s="113"/>
      <c r="AS22" s="113"/>
      <c r="AT22" s="113"/>
      <c r="AU22" s="113"/>
      <c r="AV22" s="113"/>
      <c r="AW22" s="113"/>
      <c r="AX22" s="114"/>
    </row>
    <row r="23" spans="1:50" ht="25.5" customHeight="1" x14ac:dyDescent="0.15">
      <c r="A23" s="106"/>
      <c r="B23" s="107"/>
      <c r="C23" s="107"/>
      <c r="D23" s="107"/>
      <c r="E23" s="107"/>
      <c r="F23" s="108"/>
      <c r="G23" s="97" t="s">
        <v>613</v>
      </c>
      <c r="H23" s="98"/>
      <c r="I23" s="98"/>
      <c r="J23" s="98"/>
      <c r="K23" s="98"/>
      <c r="L23" s="98"/>
      <c r="M23" s="98"/>
      <c r="N23" s="98"/>
      <c r="O23" s="99"/>
      <c r="P23" s="88">
        <v>12</v>
      </c>
      <c r="Q23" s="89"/>
      <c r="R23" s="89"/>
      <c r="S23" s="89"/>
      <c r="T23" s="89"/>
      <c r="U23" s="89"/>
      <c r="V23" s="90"/>
      <c r="W23" s="88">
        <v>11</v>
      </c>
      <c r="X23" s="89"/>
      <c r="Y23" s="89"/>
      <c r="Z23" s="89"/>
      <c r="AA23" s="89"/>
      <c r="AB23" s="89"/>
      <c r="AC23" s="90"/>
      <c r="AD23" s="115"/>
      <c r="AE23" s="116"/>
      <c r="AF23" s="116"/>
      <c r="AG23" s="116"/>
      <c r="AH23" s="116"/>
      <c r="AI23" s="116"/>
      <c r="AJ23" s="116"/>
      <c r="AK23" s="116"/>
      <c r="AL23" s="116"/>
      <c r="AM23" s="116"/>
      <c r="AN23" s="116"/>
      <c r="AO23" s="116"/>
      <c r="AP23" s="116"/>
      <c r="AQ23" s="116"/>
      <c r="AR23" s="116"/>
      <c r="AS23" s="116"/>
      <c r="AT23" s="116"/>
      <c r="AU23" s="116"/>
      <c r="AV23" s="116"/>
      <c r="AW23" s="116"/>
      <c r="AX23" s="117"/>
    </row>
    <row r="24" spans="1:50" ht="25.5" customHeight="1" x14ac:dyDescent="0.15">
      <c r="A24" s="106"/>
      <c r="B24" s="107"/>
      <c r="C24" s="107"/>
      <c r="D24" s="107"/>
      <c r="E24" s="107"/>
      <c r="F24" s="108"/>
      <c r="G24" s="100" t="s">
        <v>614</v>
      </c>
      <c r="H24" s="101"/>
      <c r="I24" s="101"/>
      <c r="J24" s="101"/>
      <c r="K24" s="101"/>
      <c r="L24" s="101"/>
      <c r="M24" s="101"/>
      <c r="N24" s="101"/>
      <c r="O24" s="102"/>
      <c r="P24" s="91">
        <v>3</v>
      </c>
      <c r="Q24" s="92"/>
      <c r="R24" s="92"/>
      <c r="S24" s="92"/>
      <c r="T24" s="92"/>
      <c r="U24" s="92"/>
      <c r="V24" s="93"/>
      <c r="W24" s="91">
        <v>3</v>
      </c>
      <c r="X24" s="92"/>
      <c r="Y24" s="92"/>
      <c r="Z24" s="92"/>
      <c r="AA24" s="92"/>
      <c r="AB24" s="92"/>
      <c r="AC24" s="93"/>
      <c r="AD24" s="118"/>
      <c r="AE24" s="119"/>
      <c r="AF24" s="119"/>
      <c r="AG24" s="119"/>
      <c r="AH24" s="119"/>
      <c r="AI24" s="119"/>
      <c r="AJ24" s="119"/>
      <c r="AK24" s="119"/>
      <c r="AL24" s="119"/>
      <c r="AM24" s="119"/>
      <c r="AN24" s="119"/>
      <c r="AO24" s="119"/>
      <c r="AP24" s="119"/>
      <c r="AQ24" s="119"/>
      <c r="AR24" s="119"/>
      <c r="AS24" s="119"/>
      <c r="AT24" s="119"/>
      <c r="AU24" s="119"/>
      <c r="AV24" s="119"/>
      <c r="AW24" s="119"/>
      <c r="AX24" s="120"/>
    </row>
    <row r="25" spans="1:50" ht="25.5" customHeight="1" x14ac:dyDescent="0.15">
      <c r="A25" s="106"/>
      <c r="B25" s="107"/>
      <c r="C25" s="107"/>
      <c r="D25" s="107"/>
      <c r="E25" s="107"/>
      <c r="F25" s="108"/>
      <c r="G25" s="100" t="s">
        <v>615</v>
      </c>
      <c r="H25" s="101"/>
      <c r="I25" s="101"/>
      <c r="J25" s="101"/>
      <c r="K25" s="101"/>
      <c r="L25" s="101"/>
      <c r="M25" s="101"/>
      <c r="N25" s="101"/>
      <c r="O25" s="102"/>
      <c r="P25" s="91">
        <v>0</v>
      </c>
      <c r="Q25" s="92"/>
      <c r="R25" s="92"/>
      <c r="S25" s="92"/>
      <c r="T25" s="92"/>
      <c r="U25" s="92"/>
      <c r="V25" s="93"/>
      <c r="W25" s="91">
        <v>1</v>
      </c>
      <c r="X25" s="92"/>
      <c r="Y25" s="92"/>
      <c r="Z25" s="92"/>
      <c r="AA25" s="92"/>
      <c r="AB25" s="92"/>
      <c r="AC25" s="93"/>
      <c r="AD25" s="118"/>
      <c r="AE25" s="119"/>
      <c r="AF25" s="119"/>
      <c r="AG25" s="119"/>
      <c r="AH25" s="119"/>
      <c r="AI25" s="119"/>
      <c r="AJ25" s="119"/>
      <c r="AK25" s="119"/>
      <c r="AL25" s="119"/>
      <c r="AM25" s="119"/>
      <c r="AN25" s="119"/>
      <c r="AO25" s="119"/>
      <c r="AP25" s="119"/>
      <c r="AQ25" s="119"/>
      <c r="AR25" s="119"/>
      <c r="AS25" s="119"/>
      <c r="AT25" s="119"/>
      <c r="AU25" s="119"/>
      <c r="AV25" s="119"/>
      <c r="AW25" s="119"/>
      <c r="AX25" s="120"/>
    </row>
    <row r="26" spans="1:50" ht="25.5" customHeight="1" x14ac:dyDescent="0.15">
      <c r="A26" s="106"/>
      <c r="B26" s="107"/>
      <c r="C26" s="107"/>
      <c r="D26" s="107"/>
      <c r="E26" s="107"/>
      <c r="F26" s="108"/>
      <c r="G26" s="100" t="s">
        <v>616</v>
      </c>
      <c r="H26" s="101"/>
      <c r="I26" s="101"/>
      <c r="J26" s="101"/>
      <c r="K26" s="101"/>
      <c r="L26" s="101"/>
      <c r="M26" s="101"/>
      <c r="N26" s="101"/>
      <c r="O26" s="102"/>
      <c r="P26" s="91">
        <v>0</v>
      </c>
      <c r="Q26" s="92"/>
      <c r="R26" s="92"/>
      <c r="S26" s="92"/>
      <c r="T26" s="92"/>
      <c r="U26" s="92"/>
      <c r="V26" s="93"/>
      <c r="W26" s="91">
        <v>0</v>
      </c>
      <c r="X26" s="92"/>
      <c r="Y26" s="92"/>
      <c r="Z26" s="92"/>
      <c r="AA26" s="92"/>
      <c r="AB26" s="92"/>
      <c r="AC26" s="93"/>
      <c r="AD26" s="118"/>
      <c r="AE26" s="119"/>
      <c r="AF26" s="119"/>
      <c r="AG26" s="119"/>
      <c r="AH26" s="119"/>
      <c r="AI26" s="119"/>
      <c r="AJ26" s="119"/>
      <c r="AK26" s="119"/>
      <c r="AL26" s="119"/>
      <c r="AM26" s="119"/>
      <c r="AN26" s="119"/>
      <c r="AO26" s="119"/>
      <c r="AP26" s="119"/>
      <c r="AQ26" s="119"/>
      <c r="AR26" s="119"/>
      <c r="AS26" s="119"/>
      <c r="AT26" s="119"/>
      <c r="AU26" s="119"/>
      <c r="AV26" s="119"/>
      <c r="AW26" s="119"/>
      <c r="AX26" s="120"/>
    </row>
    <row r="27" spans="1:50" ht="25.5" customHeight="1" x14ac:dyDescent="0.15">
      <c r="A27" s="106"/>
      <c r="B27" s="107"/>
      <c r="C27" s="107"/>
      <c r="D27" s="107"/>
      <c r="E27" s="107"/>
      <c r="F27" s="108"/>
      <c r="G27" s="100"/>
      <c r="H27" s="101"/>
      <c r="I27" s="101"/>
      <c r="J27" s="101"/>
      <c r="K27" s="101"/>
      <c r="L27" s="101"/>
      <c r="M27" s="101"/>
      <c r="N27" s="101"/>
      <c r="O27" s="102"/>
      <c r="P27" s="91"/>
      <c r="Q27" s="92"/>
      <c r="R27" s="92"/>
      <c r="S27" s="92"/>
      <c r="T27" s="92"/>
      <c r="U27" s="92"/>
      <c r="V27" s="93"/>
      <c r="W27" s="91"/>
      <c r="X27" s="92"/>
      <c r="Y27" s="92"/>
      <c r="Z27" s="92"/>
      <c r="AA27" s="92"/>
      <c r="AB27" s="92"/>
      <c r="AC27" s="93"/>
      <c r="AD27" s="118"/>
      <c r="AE27" s="119"/>
      <c r="AF27" s="119"/>
      <c r="AG27" s="119"/>
      <c r="AH27" s="119"/>
      <c r="AI27" s="119"/>
      <c r="AJ27" s="119"/>
      <c r="AK27" s="119"/>
      <c r="AL27" s="119"/>
      <c r="AM27" s="119"/>
      <c r="AN27" s="119"/>
      <c r="AO27" s="119"/>
      <c r="AP27" s="119"/>
      <c r="AQ27" s="119"/>
      <c r="AR27" s="119"/>
      <c r="AS27" s="119"/>
      <c r="AT27" s="119"/>
      <c r="AU27" s="119"/>
      <c r="AV27" s="119"/>
      <c r="AW27" s="119"/>
      <c r="AX27" s="120"/>
    </row>
    <row r="28" spans="1:50" ht="25.5" customHeight="1" x14ac:dyDescent="0.15">
      <c r="A28" s="106"/>
      <c r="B28" s="107"/>
      <c r="C28" s="107"/>
      <c r="D28" s="107"/>
      <c r="E28" s="107"/>
      <c r="F28" s="108"/>
      <c r="G28" s="312" t="s">
        <v>228</v>
      </c>
      <c r="H28" s="313"/>
      <c r="I28" s="313"/>
      <c r="J28" s="313"/>
      <c r="K28" s="313"/>
      <c r="L28" s="313"/>
      <c r="M28" s="313"/>
      <c r="N28" s="313"/>
      <c r="O28" s="314"/>
      <c r="P28" s="94">
        <f>P29-SUM(P23:P27)</f>
        <v>0</v>
      </c>
      <c r="Q28" s="95"/>
      <c r="R28" s="95"/>
      <c r="S28" s="95"/>
      <c r="T28" s="95"/>
      <c r="U28" s="95"/>
      <c r="V28" s="96"/>
      <c r="W28" s="94">
        <f>W29-SUM(W23:W27)</f>
        <v>0</v>
      </c>
      <c r="X28" s="95"/>
      <c r="Y28" s="95"/>
      <c r="Z28" s="95"/>
      <c r="AA28" s="95"/>
      <c r="AB28" s="95"/>
      <c r="AC28" s="96"/>
      <c r="AD28" s="118"/>
      <c r="AE28" s="119"/>
      <c r="AF28" s="119"/>
      <c r="AG28" s="119"/>
      <c r="AH28" s="119"/>
      <c r="AI28" s="119"/>
      <c r="AJ28" s="119"/>
      <c r="AK28" s="119"/>
      <c r="AL28" s="119"/>
      <c r="AM28" s="119"/>
      <c r="AN28" s="119"/>
      <c r="AO28" s="119"/>
      <c r="AP28" s="119"/>
      <c r="AQ28" s="119"/>
      <c r="AR28" s="119"/>
      <c r="AS28" s="119"/>
      <c r="AT28" s="119"/>
      <c r="AU28" s="119"/>
      <c r="AV28" s="119"/>
      <c r="AW28" s="119"/>
      <c r="AX28" s="120"/>
    </row>
    <row r="29" spans="1:50" ht="25.5" customHeight="1" thickBot="1" x14ac:dyDescent="0.2">
      <c r="A29" s="109"/>
      <c r="B29" s="110"/>
      <c r="C29" s="110"/>
      <c r="D29" s="110"/>
      <c r="E29" s="110"/>
      <c r="F29" s="111"/>
      <c r="G29" s="315" t="s">
        <v>225</v>
      </c>
      <c r="H29" s="316"/>
      <c r="I29" s="316"/>
      <c r="J29" s="316"/>
      <c r="K29" s="316"/>
      <c r="L29" s="316"/>
      <c r="M29" s="316"/>
      <c r="N29" s="316"/>
      <c r="O29" s="317"/>
      <c r="P29" s="91">
        <f>AK13</f>
        <v>15</v>
      </c>
      <c r="Q29" s="92"/>
      <c r="R29" s="92"/>
      <c r="S29" s="92"/>
      <c r="T29" s="92"/>
      <c r="U29" s="92"/>
      <c r="V29" s="93"/>
      <c r="W29" s="318">
        <f>AR13</f>
        <v>15</v>
      </c>
      <c r="X29" s="319"/>
      <c r="Y29" s="319"/>
      <c r="Z29" s="319"/>
      <c r="AA29" s="319"/>
      <c r="AB29" s="319"/>
      <c r="AC29" s="320"/>
      <c r="AD29" s="121"/>
      <c r="AE29" s="121"/>
      <c r="AF29" s="121"/>
      <c r="AG29" s="121"/>
      <c r="AH29" s="121"/>
      <c r="AI29" s="121"/>
      <c r="AJ29" s="121"/>
      <c r="AK29" s="121"/>
      <c r="AL29" s="121"/>
      <c r="AM29" s="121"/>
      <c r="AN29" s="121"/>
      <c r="AO29" s="121"/>
      <c r="AP29" s="121"/>
      <c r="AQ29" s="121"/>
      <c r="AR29" s="121"/>
      <c r="AS29" s="121"/>
      <c r="AT29" s="121"/>
      <c r="AU29" s="121"/>
      <c r="AV29" s="121"/>
      <c r="AW29" s="121"/>
      <c r="AX29" s="122"/>
    </row>
    <row r="30" spans="1:50" ht="18.75" customHeight="1" x14ac:dyDescent="0.15">
      <c r="A30" s="347" t="s">
        <v>238</v>
      </c>
      <c r="B30" s="348"/>
      <c r="C30" s="348"/>
      <c r="D30" s="348"/>
      <c r="E30" s="348"/>
      <c r="F30" s="349"/>
      <c r="G30" s="252" t="s">
        <v>144</v>
      </c>
      <c r="H30" s="253"/>
      <c r="I30" s="253"/>
      <c r="J30" s="253"/>
      <c r="K30" s="253"/>
      <c r="L30" s="253"/>
      <c r="M30" s="253"/>
      <c r="N30" s="253"/>
      <c r="O30" s="254"/>
      <c r="P30" s="344" t="s">
        <v>57</v>
      </c>
      <c r="Q30" s="253"/>
      <c r="R30" s="253"/>
      <c r="S30" s="253"/>
      <c r="T30" s="253"/>
      <c r="U30" s="253"/>
      <c r="V30" s="253"/>
      <c r="W30" s="253"/>
      <c r="X30" s="254"/>
      <c r="Y30" s="289"/>
      <c r="Z30" s="290"/>
      <c r="AA30" s="291"/>
      <c r="AB30" s="275" t="s">
        <v>11</v>
      </c>
      <c r="AC30" s="276"/>
      <c r="AD30" s="277"/>
      <c r="AE30" s="275" t="s">
        <v>267</v>
      </c>
      <c r="AF30" s="276"/>
      <c r="AG30" s="276"/>
      <c r="AH30" s="277"/>
      <c r="AI30" s="281" t="s">
        <v>284</v>
      </c>
      <c r="AJ30" s="281"/>
      <c r="AK30" s="281"/>
      <c r="AL30" s="275"/>
      <c r="AM30" s="281" t="s">
        <v>381</v>
      </c>
      <c r="AN30" s="281"/>
      <c r="AO30" s="281"/>
      <c r="AP30" s="275"/>
      <c r="AQ30" s="517" t="s">
        <v>175</v>
      </c>
      <c r="AR30" s="518"/>
      <c r="AS30" s="518"/>
      <c r="AT30" s="519"/>
      <c r="AU30" s="253" t="s">
        <v>132</v>
      </c>
      <c r="AV30" s="253"/>
      <c r="AW30" s="253"/>
      <c r="AX30" s="283"/>
    </row>
    <row r="31" spans="1:50" ht="18.75" customHeight="1" x14ac:dyDescent="0.15">
      <c r="A31" s="350"/>
      <c r="B31" s="351"/>
      <c r="C31" s="351"/>
      <c r="D31" s="351"/>
      <c r="E31" s="351"/>
      <c r="F31" s="352"/>
      <c r="G31" s="255"/>
      <c r="H31" s="239"/>
      <c r="I31" s="239"/>
      <c r="J31" s="239"/>
      <c r="K31" s="239"/>
      <c r="L31" s="239"/>
      <c r="M31" s="239"/>
      <c r="N31" s="239"/>
      <c r="O31" s="256"/>
      <c r="P31" s="345"/>
      <c r="Q31" s="239"/>
      <c r="R31" s="239"/>
      <c r="S31" s="239"/>
      <c r="T31" s="239"/>
      <c r="U31" s="239"/>
      <c r="V31" s="239"/>
      <c r="W31" s="239"/>
      <c r="X31" s="256"/>
      <c r="Y31" s="338"/>
      <c r="Z31" s="339"/>
      <c r="AA31" s="340"/>
      <c r="AB31" s="278"/>
      <c r="AC31" s="279"/>
      <c r="AD31" s="280"/>
      <c r="AE31" s="278"/>
      <c r="AF31" s="279"/>
      <c r="AG31" s="279"/>
      <c r="AH31" s="280"/>
      <c r="AI31" s="282"/>
      <c r="AJ31" s="282"/>
      <c r="AK31" s="282"/>
      <c r="AL31" s="278"/>
      <c r="AM31" s="282"/>
      <c r="AN31" s="282"/>
      <c r="AO31" s="282"/>
      <c r="AP31" s="278"/>
      <c r="AQ31" s="237" t="s">
        <v>585</v>
      </c>
      <c r="AR31" s="238"/>
      <c r="AS31" s="197" t="s">
        <v>176</v>
      </c>
      <c r="AT31" s="198"/>
      <c r="AU31" s="241" t="s">
        <v>585</v>
      </c>
      <c r="AV31" s="241"/>
      <c r="AW31" s="239" t="s">
        <v>173</v>
      </c>
      <c r="AX31" s="240"/>
    </row>
    <row r="32" spans="1:50" ht="23.25" customHeight="1" x14ac:dyDescent="0.15">
      <c r="A32" s="353"/>
      <c r="B32" s="351"/>
      <c r="C32" s="351"/>
      <c r="D32" s="351"/>
      <c r="E32" s="351"/>
      <c r="F32" s="352"/>
      <c r="G32" s="505" t="s">
        <v>586</v>
      </c>
      <c r="H32" s="506"/>
      <c r="I32" s="506"/>
      <c r="J32" s="506"/>
      <c r="K32" s="506"/>
      <c r="L32" s="506"/>
      <c r="M32" s="506"/>
      <c r="N32" s="506"/>
      <c r="O32" s="507"/>
      <c r="P32" s="178" t="s">
        <v>586</v>
      </c>
      <c r="Q32" s="178"/>
      <c r="R32" s="178"/>
      <c r="S32" s="178"/>
      <c r="T32" s="178"/>
      <c r="U32" s="178"/>
      <c r="V32" s="178"/>
      <c r="W32" s="178"/>
      <c r="X32" s="184"/>
      <c r="Y32" s="341" t="s">
        <v>12</v>
      </c>
      <c r="Z32" s="342"/>
      <c r="AA32" s="343"/>
      <c r="AB32" s="346" t="s">
        <v>586</v>
      </c>
      <c r="AC32" s="346"/>
      <c r="AD32" s="346"/>
      <c r="AE32" s="235" t="s">
        <v>585</v>
      </c>
      <c r="AF32" s="236"/>
      <c r="AG32" s="236"/>
      <c r="AH32" s="236"/>
      <c r="AI32" s="235" t="s">
        <v>585</v>
      </c>
      <c r="AJ32" s="236"/>
      <c r="AK32" s="236"/>
      <c r="AL32" s="236"/>
      <c r="AM32" s="235" t="s">
        <v>585</v>
      </c>
      <c r="AN32" s="236"/>
      <c r="AO32" s="236"/>
      <c r="AP32" s="236"/>
      <c r="AQ32" s="243" t="s">
        <v>585</v>
      </c>
      <c r="AR32" s="213"/>
      <c r="AS32" s="213"/>
      <c r="AT32" s="244"/>
      <c r="AU32" s="236" t="s">
        <v>585</v>
      </c>
      <c r="AV32" s="236"/>
      <c r="AW32" s="236"/>
      <c r="AX32" s="271"/>
    </row>
    <row r="33" spans="1:60" ht="23.25" customHeight="1" x14ac:dyDescent="0.15">
      <c r="A33" s="354"/>
      <c r="B33" s="355"/>
      <c r="C33" s="355"/>
      <c r="D33" s="355"/>
      <c r="E33" s="355"/>
      <c r="F33" s="356"/>
      <c r="G33" s="508"/>
      <c r="H33" s="509"/>
      <c r="I33" s="509"/>
      <c r="J33" s="509"/>
      <c r="K33" s="509"/>
      <c r="L33" s="509"/>
      <c r="M33" s="509"/>
      <c r="N33" s="509"/>
      <c r="O33" s="510"/>
      <c r="P33" s="309"/>
      <c r="Q33" s="309"/>
      <c r="R33" s="309"/>
      <c r="S33" s="309"/>
      <c r="T33" s="309"/>
      <c r="U33" s="309"/>
      <c r="V33" s="309"/>
      <c r="W33" s="309"/>
      <c r="X33" s="310"/>
      <c r="Y33" s="232" t="s">
        <v>52</v>
      </c>
      <c r="Z33" s="233"/>
      <c r="AA33" s="234"/>
      <c r="AB33" s="358" t="s">
        <v>586</v>
      </c>
      <c r="AC33" s="358"/>
      <c r="AD33" s="358"/>
      <c r="AE33" s="235" t="s">
        <v>585</v>
      </c>
      <c r="AF33" s="236"/>
      <c r="AG33" s="236"/>
      <c r="AH33" s="236"/>
      <c r="AI33" s="235" t="s">
        <v>585</v>
      </c>
      <c r="AJ33" s="236"/>
      <c r="AK33" s="236"/>
      <c r="AL33" s="236"/>
      <c r="AM33" s="235" t="s">
        <v>585</v>
      </c>
      <c r="AN33" s="236"/>
      <c r="AO33" s="236"/>
      <c r="AP33" s="236"/>
      <c r="AQ33" s="243" t="s">
        <v>585</v>
      </c>
      <c r="AR33" s="213"/>
      <c r="AS33" s="213"/>
      <c r="AT33" s="244"/>
      <c r="AU33" s="236" t="s">
        <v>585</v>
      </c>
      <c r="AV33" s="236"/>
      <c r="AW33" s="236"/>
      <c r="AX33" s="271"/>
    </row>
    <row r="34" spans="1:60" ht="23.25" customHeight="1" x14ac:dyDescent="0.15">
      <c r="A34" s="353"/>
      <c r="B34" s="351"/>
      <c r="C34" s="351"/>
      <c r="D34" s="351"/>
      <c r="E34" s="351"/>
      <c r="F34" s="352"/>
      <c r="G34" s="511"/>
      <c r="H34" s="512"/>
      <c r="I34" s="512"/>
      <c r="J34" s="512"/>
      <c r="K34" s="512"/>
      <c r="L34" s="512"/>
      <c r="M34" s="512"/>
      <c r="N34" s="512"/>
      <c r="O34" s="513"/>
      <c r="P34" s="181"/>
      <c r="Q34" s="181"/>
      <c r="R34" s="181"/>
      <c r="S34" s="181"/>
      <c r="T34" s="181"/>
      <c r="U34" s="181"/>
      <c r="V34" s="181"/>
      <c r="W34" s="181"/>
      <c r="X34" s="186"/>
      <c r="Y34" s="232" t="s">
        <v>13</v>
      </c>
      <c r="Z34" s="233"/>
      <c r="AA34" s="234"/>
      <c r="AB34" s="295" t="s">
        <v>174</v>
      </c>
      <c r="AC34" s="295"/>
      <c r="AD34" s="295"/>
      <c r="AE34" s="235" t="s">
        <v>585</v>
      </c>
      <c r="AF34" s="236"/>
      <c r="AG34" s="236"/>
      <c r="AH34" s="236"/>
      <c r="AI34" s="235" t="s">
        <v>585</v>
      </c>
      <c r="AJ34" s="236"/>
      <c r="AK34" s="236"/>
      <c r="AL34" s="236"/>
      <c r="AM34" s="235" t="s">
        <v>585</v>
      </c>
      <c r="AN34" s="236"/>
      <c r="AO34" s="236"/>
      <c r="AP34" s="236"/>
      <c r="AQ34" s="243" t="s">
        <v>585</v>
      </c>
      <c r="AR34" s="213"/>
      <c r="AS34" s="213"/>
      <c r="AT34" s="244"/>
      <c r="AU34" s="236" t="s">
        <v>585</v>
      </c>
      <c r="AV34" s="236"/>
      <c r="AW34" s="236"/>
      <c r="AX34" s="271"/>
    </row>
    <row r="35" spans="1:60" ht="30" customHeight="1" x14ac:dyDescent="0.15">
      <c r="A35" s="667" t="s">
        <v>259</v>
      </c>
      <c r="B35" s="668"/>
      <c r="C35" s="668"/>
      <c r="D35" s="668"/>
      <c r="E35" s="668"/>
      <c r="F35" s="669"/>
      <c r="G35" s="505"/>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673"/>
    </row>
    <row r="36" spans="1:60" ht="30" customHeight="1" thickBot="1" x14ac:dyDescent="0.2">
      <c r="A36" s="670"/>
      <c r="B36" s="671"/>
      <c r="C36" s="671"/>
      <c r="D36" s="671"/>
      <c r="E36" s="671"/>
      <c r="F36" s="672"/>
      <c r="G36" s="674"/>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5"/>
      <c r="AN36" s="675"/>
      <c r="AO36" s="675"/>
      <c r="AP36" s="675"/>
      <c r="AQ36" s="675"/>
      <c r="AR36" s="675"/>
      <c r="AS36" s="675"/>
      <c r="AT36" s="675"/>
      <c r="AU36" s="675"/>
      <c r="AV36" s="675"/>
      <c r="AW36" s="675"/>
      <c r="AX36" s="676"/>
    </row>
    <row r="37" spans="1:60" ht="18.75" customHeight="1" x14ac:dyDescent="0.15">
      <c r="A37" s="357" t="s">
        <v>145</v>
      </c>
      <c r="B37" s="632" t="s">
        <v>232</v>
      </c>
      <c r="C37" s="499"/>
      <c r="D37" s="499"/>
      <c r="E37" s="499"/>
      <c r="F37" s="500"/>
      <c r="G37" s="579" t="s">
        <v>137</v>
      </c>
      <c r="H37" s="579"/>
      <c r="I37" s="579"/>
      <c r="J37" s="579"/>
      <c r="K37" s="579"/>
      <c r="L37" s="579"/>
      <c r="M37" s="579"/>
      <c r="N37" s="579"/>
      <c r="O37" s="579"/>
      <c r="P37" s="579"/>
      <c r="Q37" s="579"/>
      <c r="R37" s="579"/>
      <c r="S37" s="579"/>
      <c r="T37" s="579"/>
      <c r="U37" s="579"/>
      <c r="V37" s="579"/>
      <c r="W37" s="579"/>
      <c r="X37" s="579"/>
      <c r="Y37" s="579"/>
      <c r="Z37" s="579"/>
      <c r="AA37" s="580"/>
      <c r="AB37" s="596" t="s">
        <v>569</v>
      </c>
      <c r="AC37" s="579"/>
      <c r="AD37" s="579"/>
      <c r="AE37" s="579"/>
      <c r="AF37" s="579"/>
      <c r="AG37" s="579"/>
      <c r="AH37" s="579"/>
      <c r="AI37" s="579"/>
      <c r="AJ37" s="579"/>
      <c r="AK37" s="579"/>
      <c r="AL37" s="579"/>
      <c r="AM37" s="579"/>
      <c r="AN37" s="579"/>
      <c r="AO37" s="579"/>
      <c r="AP37" s="579"/>
      <c r="AQ37" s="579"/>
      <c r="AR37" s="579"/>
      <c r="AS37" s="579"/>
      <c r="AT37" s="579"/>
      <c r="AU37" s="579"/>
      <c r="AV37" s="579"/>
      <c r="AW37" s="579"/>
      <c r="AX37" s="597"/>
      <c r="AY37">
        <f>COUNTA($G$39)</f>
        <v>1</v>
      </c>
    </row>
    <row r="38" spans="1:60" ht="22.5" customHeight="1" x14ac:dyDescent="0.15">
      <c r="A38" s="357"/>
      <c r="B38" s="632"/>
      <c r="C38" s="499"/>
      <c r="D38" s="499"/>
      <c r="E38" s="499"/>
      <c r="F38" s="500"/>
      <c r="G38" s="239"/>
      <c r="H38" s="239"/>
      <c r="I38" s="239"/>
      <c r="J38" s="239"/>
      <c r="K38" s="239"/>
      <c r="L38" s="239"/>
      <c r="M38" s="239"/>
      <c r="N38" s="239"/>
      <c r="O38" s="239"/>
      <c r="P38" s="239"/>
      <c r="Q38" s="239"/>
      <c r="R38" s="239"/>
      <c r="S38" s="239"/>
      <c r="T38" s="239"/>
      <c r="U38" s="239"/>
      <c r="V38" s="239"/>
      <c r="W38" s="239"/>
      <c r="X38" s="239"/>
      <c r="Y38" s="239"/>
      <c r="Z38" s="239"/>
      <c r="AA38" s="256"/>
      <c r="AB38" s="345"/>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40"/>
      <c r="AY38">
        <f>$AY$37</f>
        <v>1</v>
      </c>
    </row>
    <row r="39" spans="1:60" ht="22.5" customHeight="1" x14ac:dyDescent="0.15">
      <c r="A39" s="357"/>
      <c r="B39" s="632"/>
      <c r="C39" s="499"/>
      <c r="D39" s="499"/>
      <c r="E39" s="499"/>
      <c r="F39" s="500"/>
      <c r="G39" s="413" t="s">
        <v>590</v>
      </c>
      <c r="H39" s="413"/>
      <c r="I39" s="413"/>
      <c r="J39" s="413"/>
      <c r="K39" s="413"/>
      <c r="L39" s="413"/>
      <c r="M39" s="413"/>
      <c r="N39" s="413"/>
      <c r="O39" s="413"/>
      <c r="P39" s="413"/>
      <c r="Q39" s="413"/>
      <c r="R39" s="413"/>
      <c r="S39" s="413"/>
      <c r="T39" s="413"/>
      <c r="U39" s="413"/>
      <c r="V39" s="413"/>
      <c r="W39" s="413"/>
      <c r="X39" s="413"/>
      <c r="Y39" s="413"/>
      <c r="Z39" s="413"/>
      <c r="AA39" s="539"/>
      <c r="AB39" s="412" t="s">
        <v>591</v>
      </c>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4"/>
      <c r="AY39">
        <f t="shared" ref="AY39:AY46" si="4">$AY$37</f>
        <v>1</v>
      </c>
    </row>
    <row r="40" spans="1:60" ht="22.5" customHeight="1" x14ac:dyDescent="0.15">
      <c r="A40" s="357"/>
      <c r="B40" s="632"/>
      <c r="C40" s="499"/>
      <c r="D40" s="499"/>
      <c r="E40" s="499"/>
      <c r="F40" s="500"/>
      <c r="G40" s="416"/>
      <c r="H40" s="416"/>
      <c r="I40" s="416"/>
      <c r="J40" s="416"/>
      <c r="K40" s="416"/>
      <c r="L40" s="416"/>
      <c r="M40" s="416"/>
      <c r="N40" s="416"/>
      <c r="O40" s="416"/>
      <c r="P40" s="416"/>
      <c r="Q40" s="416"/>
      <c r="R40" s="416"/>
      <c r="S40" s="416"/>
      <c r="T40" s="416"/>
      <c r="U40" s="416"/>
      <c r="V40" s="416"/>
      <c r="W40" s="416"/>
      <c r="X40" s="416"/>
      <c r="Y40" s="416"/>
      <c r="Z40" s="416"/>
      <c r="AA40" s="540"/>
      <c r="AB40" s="415"/>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7"/>
      <c r="AY40">
        <f t="shared" si="4"/>
        <v>1</v>
      </c>
    </row>
    <row r="41" spans="1:60" ht="145.35" customHeight="1" x14ac:dyDescent="0.15">
      <c r="A41" s="357"/>
      <c r="B41" s="633"/>
      <c r="C41" s="501"/>
      <c r="D41" s="501"/>
      <c r="E41" s="501"/>
      <c r="F41" s="502"/>
      <c r="G41" s="419"/>
      <c r="H41" s="419"/>
      <c r="I41" s="419"/>
      <c r="J41" s="419"/>
      <c r="K41" s="419"/>
      <c r="L41" s="419"/>
      <c r="M41" s="419"/>
      <c r="N41" s="419"/>
      <c r="O41" s="419"/>
      <c r="P41" s="419"/>
      <c r="Q41" s="419"/>
      <c r="R41" s="419"/>
      <c r="S41" s="419"/>
      <c r="T41" s="419"/>
      <c r="U41" s="419"/>
      <c r="V41" s="419"/>
      <c r="W41" s="419"/>
      <c r="X41" s="419"/>
      <c r="Y41" s="419"/>
      <c r="Z41" s="419"/>
      <c r="AA41" s="541"/>
      <c r="AB41" s="418"/>
      <c r="AC41" s="419"/>
      <c r="AD41" s="419"/>
      <c r="AE41" s="416"/>
      <c r="AF41" s="416"/>
      <c r="AG41" s="416"/>
      <c r="AH41" s="416"/>
      <c r="AI41" s="416"/>
      <c r="AJ41" s="416"/>
      <c r="AK41" s="416"/>
      <c r="AL41" s="416"/>
      <c r="AM41" s="416"/>
      <c r="AN41" s="416"/>
      <c r="AO41" s="416"/>
      <c r="AP41" s="416"/>
      <c r="AQ41" s="416"/>
      <c r="AR41" s="416"/>
      <c r="AS41" s="416"/>
      <c r="AT41" s="416"/>
      <c r="AU41" s="419"/>
      <c r="AV41" s="419"/>
      <c r="AW41" s="419"/>
      <c r="AX41" s="420"/>
      <c r="AY41">
        <f t="shared" si="4"/>
        <v>1</v>
      </c>
    </row>
    <row r="42" spans="1:60" ht="18.75" customHeight="1" x14ac:dyDescent="0.15">
      <c r="A42" s="357"/>
      <c r="B42" s="499" t="s">
        <v>143</v>
      </c>
      <c r="C42" s="499"/>
      <c r="D42" s="499"/>
      <c r="E42" s="499"/>
      <c r="F42" s="500"/>
      <c r="G42" s="581" t="s">
        <v>59</v>
      </c>
      <c r="H42" s="582"/>
      <c r="I42" s="582"/>
      <c r="J42" s="582"/>
      <c r="K42" s="582"/>
      <c r="L42" s="582"/>
      <c r="M42" s="582"/>
      <c r="N42" s="582"/>
      <c r="O42" s="583"/>
      <c r="P42" s="589" t="s">
        <v>61</v>
      </c>
      <c r="Q42" s="582"/>
      <c r="R42" s="582"/>
      <c r="S42" s="582"/>
      <c r="T42" s="582"/>
      <c r="U42" s="582"/>
      <c r="V42" s="582"/>
      <c r="W42" s="582"/>
      <c r="X42" s="583"/>
      <c r="Y42" s="217"/>
      <c r="Z42" s="218"/>
      <c r="AA42" s="219"/>
      <c r="AB42" s="696" t="s">
        <v>11</v>
      </c>
      <c r="AC42" s="697"/>
      <c r="AD42" s="698"/>
      <c r="AE42" s="206" t="s">
        <v>267</v>
      </c>
      <c r="AF42" s="206"/>
      <c r="AG42" s="206"/>
      <c r="AH42" s="206"/>
      <c r="AI42" s="206" t="s">
        <v>284</v>
      </c>
      <c r="AJ42" s="206"/>
      <c r="AK42" s="206"/>
      <c r="AL42" s="206"/>
      <c r="AM42" s="206" t="s">
        <v>381</v>
      </c>
      <c r="AN42" s="206"/>
      <c r="AO42" s="206"/>
      <c r="AP42" s="206"/>
      <c r="AQ42" s="287" t="s">
        <v>175</v>
      </c>
      <c r="AR42" s="194"/>
      <c r="AS42" s="194"/>
      <c r="AT42" s="195"/>
      <c r="AU42" s="465" t="s">
        <v>132</v>
      </c>
      <c r="AV42" s="465"/>
      <c r="AW42" s="465"/>
      <c r="AX42" s="466"/>
      <c r="AY42">
        <f t="shared" si="4"/>
        <v>1</v>
      </c>
      <c r="AZ42" s="7"/>
      <c r="BA42" s="7"/>
      <c r="BB42" s="7"/>
      <c r="BC42" s="7"/>
    </row>
    <row r="43" spans="1:60" ht="18.75" customHeight="1" x14ac:dyDescent="0.15">
      <c r="A43" s="357"/>
      <c r="B43" s="499"/>
      <c r="C43" s="499"/>
      <c r="D43" s="499"/>
      <c r="E43" s="499"/>
      <c r="F43" s="500"/>
      <c r="G43" s="255"/>
      <c r="H43" s="239"/>
      <c r="I43" s="239"/>
      <c r="J43" s="239"/>
      <c r="K43" s="239"/>
      <c r="L43" s="239"/>
      <c r="M43" s="239"/>
      <c r="N43" s="239"/>
      <c r="O43" s="256"/>
      <c r="P43" s="345"/>
      <c r="Q43" s="239"/>
      <c r="R43" s="239"/>
      <c r="S43" s="239"/>
      <c r="T43" s="239"/>
      <c r="U43" s="239"/>
      <c r="V43" s="239"/>
      <c r="W43" s="239"/>
      <c r="X43" s="256"/>
      <c r="Y43" s="217"/>
      <c r="Z43" s="218"/>
      <c r="AA43" s="219"/>
      <c r="AB43" s="278"/>
      <c r="AC43" s="279"/>
      <c r="AD43" s="280"/>
      <c r="AE43" s="206"/>
      <c r="AF43" s="206"/>
      <c r="AG43" s="206"/>
      <c r="AH43" s="206"/>
      <c r="AI43" s="206"/>
      <c r="AJ43" s="206"/>
      <c r="AK43" s="206"/>
      <c r="AL43" s="206"/>
      <c r="AM43" s="206"/>
      <c r="AN43" s="206"/>
      <c r="AO43" s="206"/>
      <c r="AP43" s="206"/>
      <c r="AQ43" s="285" t="s">
        <v>585</v>
      </c>
      <c r="AR43" s="241"/>
      <c r="AS43" s="197" t="s">
        <v>176</v>
      </c>
      <c r="AT43" s="198"/>
      <c r="AU43" s="241" t="s">
        <v>585</v>
      </c>
      <c r="AV43" s="241"/>
      <c r="AW43" s="239" t="s">
        <v>173</v>
      </c>
      <c r="AX43" s="240"/>
      <c r="AY43">
        <f t="shared" si="4"/>
        <v>1</v>
      </c>
      <c r="AZ43" s="7"/>
      <c r="BA43" s="7"/>
      <c r="BB43" s="7"/>
      <c r="BC43" s="7"/>
      <c r="BD43" s="7"/>
      <c r="BE43" s="7"/>
      <c r="BF43" s="7"/>
      <c r="BG43" s="7"/>
      <c r="BH43" s="7"/>
    </row>
    <row r="44" spans="1:60" ht="23.25" customHeight="1" x14ac:dyDescent="0.15">
      <c r="A44" s="357"/>
      <c r="B44" s="499"/>
      <c r="C44" s="499"/>
      <c r="D44" s="499"/>
      <c r="E44" s="499"/>
      <c r="F44" s="500"/>
      <c r="G44" s="183" t="s">
        <v>592</v>
      </c>
      <c r="H44" s="178"/>
      <c r="I44" s="178"/>
      <c r="J44" s="178"/>
      <c r="K44" s="178"/>
      <c r="L44" s="178"/>
      <c r="M44" s="178"/>
      <c r="N44" s="178"/>
      <c r="O44" s="184"/>
      <c r="P44" s="178" t="s">
        <v>593</v>
      </c>
      <c r="Q44" s="699"/>
      <c r="R44" s="699"/>
      <c r="S44" s="699"/>
      <c r="T44" s="699"/>
      <c r="U44" s="699"/>
      <c r="V44" s="699"/>
      <c r="W44" s="699"/>
      <c r="X44" s="700"/>
      <c r="Y44" s="704" t="s">
        <v>60</v>
      </c>
      <c r="Z44" s="705"/>
      <c r="AA44" s="706"/>
      <c r="AB44" s="346" t="s">
        <v>597</v>
      </c>
      <c r="AC44" s="346"/>
      <c r="AD44" s="346"/>
      <c r="AE44" s="235" t="s">
        <v>585</v>
      </c>
      <c r="AF44" s="236"/>
      <c r="AG44" s="236"/>
      <c r="AH44" s="236"/>
      <c r="AI44" s="235">
        <v>1</v>
      </c>
      <c r="AJ44" s="236"/>
      <c r="AK44" s="236"/>
      <c r="AL44" s="236"/>
      <c r="AM44" s="235" t="s">
        <v>617</v>
      </c>
      <c r="AN44" s="236"/>
      <c r="AO44" s="236"/>
      <c r="AP44" s="236"/>
      <c r="AQ44" s="243" t="s">
        <v>585</v>
      </c>
      <c r="AR44" s="213"/>
      <c r="AS44" s="213"/>
      <c r="AT44" s="244"/>
      <c r="AU44" s="236" t="s">
        <v>585</v>
      </c>
      <c r="AV44" s="236"/>
      <c r="AW44" s="236"/>
      <c r="AX44" s="271"/>
      <c r="AY44">
        <f t="shared" si="4"/>
        <v>1</v>
      </c>
    </row>
    <row r="45" spans="1:60" ht="23.25" customHeight="1" x14ac:dyDescent="0.15">
      <c r="A45" s="357"/>
      <c r="B45" s="499"/>
      <c r="C45" s="499"/>
      <c r="D45" s="499"/>
      <c r="E45" s="499"/>
      <c r="F45" s="500"/>
      <c r="G45" s="308"/>
      <c r="H45" s="309"/>
      <c r="I45" s="309"/>
      <c r="J45" s="309"/>
      <c r="K45" s="309"/>
      <c r="L45" s="309"/>
      <c r="M45" s="309"/>
      <c r="N45" s="309"/>
      <c r="O45" s="310"/>
      <c r="P45" s="701"/>
      <c r="Q45" s="701"/>
      <c r="R45" s="701"/>
      <c r="S45" s="701"/>
      <c r="T45" s="701"/>
      <c r="U45" s="701"/>
      <c r="V45" s="701"/>
      <c r="W45" s="701"/>
      <c r="X45" s="702"/>
      <c r="Y45" s="608" t="s">
        <v>52</v>
      </c>
      <c r="Z45" s="609"/>
      <c r="AA45" s="610"/>
      <c r="AB45" s="358" t="s">
        <v>597</v>
      </c>
      <c r="AC45" s="358"/>
      <c r="AD45" s="358"/>
      <c r="AE45" s="235" t="s">
        <v>585</v>
      </c>
      <c r="AF45" s="236"/>
      <c r="AG45" s="236"/>
      <c r="AH45" s="236"/>
      <c r="AI45" s="235" t="s">
        <v>585</v>
      </c>
      <c r="AJ45" s="236"/>
      <c r="AK45" s="236"/>
      <c r="AL45" s="236"/>
      <c r="AM45" s="235" t="s">
        <v>617</v>
      </c>
      <c r="AN45" s="236"/>
      <c r="AO45" s="236"/>
      <c r="AP45" s="236"/>
      <c r="AQ45" s="243" t="s">
        <v>585</v>
      </c>
      <c r="AR45" s="213"/>
      <c r="AS45" s="213"/>
      <c r="AT45" s="244"/>
      <c r="AU45" s="236" t="s">
        <v>585</v>
      </c>
      <c r="AV45" s="236"/>
      <c r="AW45" s="236"/>
      <c r="AX45" s="271"/>
      <c r="AY45">
        <f t="shared" si="4"/>
        <v>1</v>
      </c>
      <c r="AZ45" s="7"/>
      <c r="BA45" s="7"/>
      <c r="BB45" s="7"/>
      <c r="BC45" s="7"/>
    </row>
    <row r="46" spans="1:60" ht="49.35" customHeight="1" thickBot="1" x14ac:dyDescent="0.2">
      <c r="A46" s="357"/>
      <c r="B46" s="501"/>
      <c r="C46" s="501"/>
      <c r="D46" s="501"/>
      <c r="E46" s="501"/>
      <c r="F46" s="502"/>
      <c r="G46" s="185"/>
      <c r="H46" s="181"/>
      <c r="I46" s="181"/>
      <c r="J46" s="181"/>
      <c r="K46" s="181"/>
      <c r="L46" s="181"/>
      <c r="M46" s="181"/>
      <c r="N46" s="181"/>
      <c r="O46" s="186"/>
      <c r="P46" s="471"/>
      <c r="Q46" s="471"/>
      <c r="R46" s="471"/>
      <c r="S46" s="471"/>
      <c r="T46" s="471"/>
      <c r="U46" s="471"/>
      <c r="V46" s="471"/>
      <c r="W46" s="471"/>
      <c r="X46" s="703"/>
      <c r="Y46" s="608" t="s">
        <v>13</v>
      </c>
      <c r="Z46" s="609"/>
      <c r="AA46" s="610"/>
      <c r="AB46" s="584" t="s">
        <v>14</v>
      </c>
      <c r="AC46" s="584"/>
      <c r="AD46" s="584"/>
      <c r="AE46" s="421" t="s">
        <v>585</v>
      </c>
      <c r="AF46" s="422"/>
      <c r="AG46" s="422"/>
      <c r="AH46" s="422"/>
      <c r="AI46" s="421" t="s">
        <v>585</v>
      </c>
      <c r="AJ46" s="422"/>
      <c r="AK46" s="422"/>
      <c r="AL46" s="422"/>
      <c r="AM46" s="421" t="s">
        <v>617</v>
      </c>
      <c r="AN46" s="422"/>
      <c r="AO46" s="422"/>
      <c r="AP46" s="422"/>
      <c r="AQ46" s="243" t="s">
        <v>585</v>
      </c>
      <c r="AR46" s="213"/>
      <c r="AS46" s="213"/>
      <c r="AT46" s="244"/>
      <c r="AU46" s="236" t="s">
        <v>585</v>
      </c>
      <c r="AV46" s="236"/>
      <c r="AW46" s="236"/>
      <c r="AX46" s="271"/>
      <c r="AY46">
        <f t="shared" si="4"/>
        <v>1</v>
      </c>
      <c r="AZ46" s="7"/>
      <c r="BA46" s="7"/>
      <c r="BB46" s="7"/>
      <c r="BC46" s="7"/>
      <c r="BD46" s="7"/>
      <c r="BE46" s="7"/>
      <c r="BF46" s="7"/>
      <c r="BG46" s="7"/>
      <c r="BH46" s="7"/>
    </row>
    <row r="47" spans="1:60" ht="31.5" customHeight="1" x14ac:dyDescent="0.15">
      <c r="A47" s="621" t="s">
        <v>239</v>
      </c>
      <c r="B47" s="622"/>
      <c r="C47" s="622"/>
      <c r="D47" s="622"/>
      <c r="E47" s="622"/>
      <c r="F47" s="623"/>
      <c r="G47" s="630" t="s">
        <v>58</v>
      </c>
      <c r="H47" s="630"/>
      <c r="I47" s="630"/>
      <c r="J47" s="630"/>
      <c r="K47" s="630"/>
      <c r="L47" s="630"/>
      <c r="M47" s="630"/>
      <c r="N47" s="630"/>
      <c r="O47" s="630"/>
      <c r="P47" s="630"/>
      <c r="Q47" s="630"/>
      <c r="R47" s="630"/>
      <c r="S47" s="630"/>
      <c r="T47" s="630"/>
      <c r="U47" s="630"/>
      <c r="V47" s="630"/>
      <c r="W47" s="630"/>
      <c r="X47" s="631"/>
      <c r="Y47" s="289"/>
      <c r="Z47" s="290"/>
      <c r="AA47" s="291"/>
      <c r="AB47" s="614" t="s">
        <v>11</v>
      </c>
      <c r="AC47" s="614"/>
      <c r="AD47" s="614"/>
      <c r="AE47" s="634" t="s">
        <v>267</v>
      </c>
      <c r="AF47" s="635"/>
      <c r="AG47" s="635"/>
      <c r="AH47" s="636"/>
      <c r="AI47" s="634" t="s">
        <v>284</v>
      </c>
      <c r="AJ47" s="635"/>
      <c r="AK47" s="635"/>
      <c r="AL47" s="636"/>
      <c r="AM47" s="634" t="s">
        <v>381</v>
      </c>
      <c r="AN47" s="635"/>
      <c r="AO47" s="635"/>
      <c r="AP47" s="636"/>
      <c r="AQ47" s="692" t="s">
        <v>289</v>
      </c>
      <c r="AR47" s="693"/>
      <c r="AS47" s="693"/>
      <c r="AT47" s="694"/>
      <c r="AU47" s="692" t="s">
        <v>413</v>
      </c>
      <c r="AV47" s="693"/>
      <c r="AW47" s="693"/>
      <c r="AX47" s="695"/>
    </row>
    <row r="48" spans="1:60" ht="23.25" customHeight="1" x14ac:dyDescent="0.15">
      <c r="A48" s="624"/>
      <c r="B48" s="625"/>
      <c r="C48" s="625"/>
      <c r="D48" s="625"/>
      <c r="E48" s="625"/>
      <c r="F48" s="626"/>
      <c r="G48" s="178" t="s">
        <v>594</v>
      </c>
      <c r="H48" s="178"/>
      <c r="I48" s="178"/>
      <c r="J48" s="178"/>
      <c r="K48" s="178"/>
      <c r="L48" s="178"/>
      <c r="M48" s="178"/>
      <c r="N48" s="178"/>
      <c r="O48" s="178"/>
      <c r="P48" s="178"/>
      <c r="Q48" s="178"/>
      <c r="R48" s="178"/>
      <c r="S48" s="178"/>
      <c r="T48" s="178"/>
      <c r="U48" s="178"/>
      <c r="V48" s="178"/>
      <c r="W48" s="178"/>
      <c r="X48" s="184"/>
      <c r="Y48" s="679" t="s">
        <v>53</v>
      </c>
      <c r="Z48" s="147"/>
      <c r="AA48" s="148"/>
      <c r="AB48" s="346" t="s">
        <v>597</v>
      </c>
      <c r="AC48" s="346"/>
      <c r="AD48" s="346"/>
      <c r="AE48" s="311" t="s">
        <v>585</v>
      </c>
      <c r="AF48" s="311"/>
      <c r="AG48" s="311"/>
      <c r="AH48" s="311"/>
      <c r="AI48" s="311">
        <v>1</v>
      </c>
      <c r="AJ48" s="311"/>
      <c r="AK48" s="311"/>
      <c r="AL48" s="311"/>
      <c r="AM48" s="311" t="s">
        <v>617</v>
      </c>
      <c r="AN48" s="311"/>
      <c r="AO48" s="311"/>
      <c r="AP48" s="311"/>
      <c r="AQ48" s="311" t="s">
        <v>640</v>
      </c>
      <c r="AR48" s="311"/>
      <c r="AS48" s="311"/>
      <c r="AT48" s="311"/>
      <c r="AU48" s="235" t="s">
        <v>640</v>
      </c>
      <c r="AV48" s="236"/>
      <c r="AW48" s="236"/>
      <c r="AX48" s="271"/>
    </row>
    <row r="49" spans="1:51" ht="23.25" customHeight="1" x14ac:dyDescent="0.15">
      <c r="A49" s="627"/>
      <c r="B49" s="628"/>
      <c r="C49" s="628"/>
      <c r="D49" s="628"/>
      <c r="E49" s="628"/>
      <c r="F49" s="629"/>
      <c r="G49" s="181"/>
      <c r="H49" s="181"/>
      <c r="I49" s="181"/>
      <c r="J49" s="181"/>
      <c r="K49" s="181"/>
      <c r="L49" s="181"/>
      <c r="M49" s="181"/>
      <c r="N49" s="181"/>
      <c r="O49" s="181"/>
      <c r="P49" s="181"/>
      <c r="Q49" s="181"/>
      <c r="R49" s="181"/>
      <c r="S49" s="181"/>
      <c r="T49" s="181"/>
      <c r="U49" s="181"/>
      <c r="V49" s="181"/>
      <c r="W49" s="181"/>
      <c r="X49" s="186"/>
      <c r="Y49" s="605" t="s">
        <v>54</v>
      </c>
      <c r="Z49" s="606"/>
      <c r="AA49" s="607"/>
      <c r="AB49" s="346" t="s">
        <v>598</v>
      </c>
      <c r="AC49" s="346"/>
      <c r="AD49" s="346"/>
      <c r="AE49" s="311" t="s">
        <v>585</v>
      </c>
      <c r="AF49" s="311"/>
      <c r="AG49" s="311"/>
      <c r="AH49" s="311"/>
      <c r="AI49" s="311" t="s">
        <v>585</v>
      </c>
      <c r="AJ49" s="311"/>
      <c r="AK49" s="311"/>
      <c r="AL49" s="311"/>
      <c r="AM49" s="311" t="s">
        <v>617</v>
      </c>
      <c r="AN49" s="311"/>
      <c r="AO49" s="311"/>
      <c r="AP49" s="311"/>
      <c r="AQ49" s="311" t="s">
        <v>280</v>
      </c>
      <c r="AR49" s="311"/>
      <c r="AS49" s="311"/>
      <c r="AT49" s="311"/>
      <c r="AU49" s="235">
        <v>1</v>
      </c>
      <c r="AV49" s="236"/>
      <c r="AW49" s="236"/>
      <c r="AX49" s="271"/>
    </row>
    <row r="50" spans="1:51" ht="23.25" customHeight="1" x14ac:dyDescent="0.15">
      <c r="A50" s="598" t="s">
        <v>15</v>
      </c>
      <c r="B50" s="377"/>
      <c r="C50" s="377"/>
      <c r="D50" s="377"/>
      <c r="E50" s="377"/>
      <c r="F50" s="599"/>
      <c r="G50" s="233" t="s">
        <v>16</v>
      </c>
      <c r="H50" s="233"/>
      <c r="I50" s="233"/>
      <c r="J50" s="233"/>
      <c r="K50" s="233"/>
      <c r="L50" s="233"/>
      <c r="M50" s="233"/>
      <c r="N50" s="233"/>
      <c r="O50" s="233"/>
      <c r="P50" s="233"/>
      <c r="Q50" s="233"/>
      <c r="R50" s="233"/>
      <c r="S50" s="233"/>
      <c r="T50" s="233"/>
      <c r="U50" s="233"/>
      <c r="V50" s="233"/>
      <c r="W50" s="233"/>
      <c r="X50" s="234"/>
      <c r="Y50" s="562"/>
      <c r="Z50" s="563"/>
      <c r="AA50" s="564"/>
      <c r="AB50" s="232" t="s">
        <v>11</v>
      </c>
      <c r="AC50" s="233"/>
      <c r="AD50" s="234"/>
      <c r="AE50" s="206" t="s">
        <v>267</v>
      </c>
      <c r="AF50" s="206"/>
      <c r="AG50" s="206"/>
      <c r="AH50" s="206"/>
      <c r="AI50" s="206" t="s">
        <v>284</v>
      </c>
      <c r="AJ50" s="206"/>
      <c r="AK50" s="206"/>
      <c r="AL50" s="206"/>
      <c r="AM50" s="206" t="s">
        <v>381</v>
      </c>
      <c r="AN50" s="206"/>
      <c r="AO50" s="206"/>
      <c r="AP50" s="206"/>
      <c r="AQ50" s="586" t="s">
        <v>414</v>
      </c>
      <c r="AR50" s="587"/>
      <c r="AS50" s="587"/>
      <c r="AT50" s="587"/>
      <c r="AU50" s="587"/>
      <c r="AV50" s="587"/>
      <c r="AW50" s="587"/>
      <c r="AX50" s="588"/>
    </row>
    <row r="51" spans="1:51" ht="23.25" customHeight="1" x14ac:dyDescent="0.15">
      <c r="A51" s="600"/>
      <c r="B51" s="601"/>
      <c r="C51" s="601"/>
      <c r="D51" s="601"/>
      <c r="E51" s="601"/>
      <c r="F51" s="602"/>
      <c r="G51" s="565" t="s">
        <v>602</v>
      </c>
      <c r="H51" s="565"/>
      <c r="I51" s="565"/>
      <c r="J51" s="565"/>
      <c r="K51" s="565"/>
      <c r="L51" s="565"/>
      <c r="M51" s="565"/>
      <c r="N51" s="565"/>
      <c r="O51" s="565"/>
      <c r="P51" s="565"/>
      <c r="Q51" s="565"/>
      <c r="R51" s="565"/>
      <c r="S51" s="565"/>
      <c r="T51" s="565"/>
      <c r="U51" s="565"/>
      <c r="V51" s="565"/>
      <c r="W51" s="565"/>
      <c r="X51" s="565"/>
      <c r="Y51" s="567" t="s">
        <v>15</v>
      </c>
      <c r="Z51" s="568"/>
      <c r="AA51" s="569"/>
      <c r="AB51" s="680" t="s">
        <v>599</v>
      </c>
      <c r="AC51" s="681"/>
      <c r="AD51" s="682"/>
      <c r="AE51" s="311" t="s">
        <v>585</v>
      </c>
      <c r="AF51" s="311"/>
      <c r="AG51" s="311"/>
      <c r="AH51" s="311"/>
      <c r="AI51" s="311">
        <v>5610</v>
      </c>
      <c r="AJ51" s="311"/>
      <c r="AK51" s="311"/>
      <c r="AL51" s="311"/>
      <c r="AM51" s="311" t="s">
        <v>617</v>
      </c>
      <c r="AN51" s="311"/>
      <c r="AO51" s="311"/>
      <c r="AP51" s="311"/>
      <c r="AQ51" s="235" t="s">
        <v>640</v>
      </c>
      <c r="AR51" s="236"/>
      <c r="AS51" s="236"/>
      <c r="AT51" s="236"/>
      <c r="AU51" s="236"/>
      <c r="AV51" s="236"/>
      <c r="AW51" s="236"/>
      <c r="AX51" s="271"/>
    </row>
    <row r="52" spans="1:51" ht="46.5" customHeight="1" thickBot="1" x14ac:dyDescent="0.2">
      <c r="A52" s="603"/>
      <c r="B52" s="230"/>
      <c r="C52" s="230"/>
      <c r="D52" s="230"/>
      <c r="E52" s="230"/>
      <c r="F52" s="604"/>
      <c r="G52" s="566"/>
      <c r="H52" s="566"/>
      <c r="I52" s="566"/>
      <c r="J52" s="566"/>
      <c r="K52" s="566"/>
      <c r="L52" s="566"/>
      <c r="M52" s="566"/>
      <c r="N52" s="566"/>
      <c r="O52" s="566"/>
      <c r="P52" s="566"/>
      <c r="Q52" s="566"/>
      <c r="R52" s="566"/>
      <c r="S52" s="566"/>
      <c r="T52" s="566"/>
      <c r="U52" s="566"/>
      <c r="V52" s="566"/>
      <c r="W52" s="566"/>
      <c r="X52" s="566"/>
      <c r="Y52" s="341" t="s">
        <v>47</v>
      </c>
      <c r="Z52" s="606"/>
      <c r="AA52" s="607"/>
      <c r="AB52" s="611" t="s">
        <v>600</v>
      </c>
      <c r="AC52" s="612"/>
      <c r="AD52" s="613"/>
      <c r="AE52" s="292" t="s">
        <v>585</v>
      </c>
      <c r="AF52" s="292"/>
      <c r="AG52" s="292"/>
      <c r="AH52" s="292"/>
      <c r="AI52" s="292" t="s">
        <v>601</v>
      </c>
      <c r="AJ52" s="292"/>
      <c r="AK52" s="292"/>
      <c r="AL52" s="292"/>
      <c r="AM52" s="292" t="s">
        <v>617</v>
      </c>
      <c r="AN52" s="292"/>
      <c r="AO52" s="292"/>
      <c r="AP52" s="292"/>
      <c r="AQ52" s="292" t="s">
        <v>640</v>
      </c>
      <c r="AR52" s="292"/>
      <c r="AS52" s="292"/>
      <c r="AT52" s="292"/>
      <c r="AU52" s="292"/>
      <c r="AV52" s="292"/>
      <c r="AW52" s="292"/>
      <c r="AX52" s="585"/>
    </row>
    <row r="53" spans="1:51" ht="45" customHeight="1" x14ac:dyDescent="0.15">
      <c r="A53" s="712" t="s">
        <v>279</v>
      </c>
      <c r="B53" s="708"/>
      <c r="C53" s="707" t="s">
        <v>177</v>
      </c>
      <c r="D53" s="708"/>
      <c r="E53" s="473" t="s">
        <v>197</v>
      </c>
      <c r="F53" s="474"/>
      <c r="G53" s="475" t="s">
        <v>632</v>
      </c>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6"/>
      <c r="AU53" s="476"/>
      <c r="AV53" s="476"/>
      <c r="AW53" s="476"/>
      <c r="AX53" s="477"/>
      <c r="AY53">
        <f>COUNTA($G$53)</f>
        <v>1</v>
      </c>
    </row>
    <row r="54" spans="1:51" ht="45" customHeight="1" x14ac:dyDescent="0.15">
      <c r="A54" s="713"/>
      <c r="B54" s="709"/>
      <c r="C54" s="226"/>
      <c r="D54" s="709"/>
      <c r="E54" s="469" t="s">
        <v>196</v>
      </c>
      <c r="F54" s="470"/>
      <c r="G54" s="185" t="s">
        <v>633</v>
      </c>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471"/>
      <c r="AI54" s="471"/>
      <c r="AJ54" s="471"/>
      <c r="AK54" s="471"/>
      <c r="AL54" s="471"/>
      <c r="AM54" s="471"/>
      <c r="AN54" s="471"/>
      <c r="AO54" s="471"/>
      <c r="AP54" s="471"/>
      <c r="AQ54" s="471"/>
      <c r="AR54" s="471"/>
      <c r="AS54" s="471"/>
      <c r="AT54" s="471"/>
      <c r="AU54" s="471"/>
      <c r="AV54" s="471"/>
      <c r="AW54" s="471"/>
      <c r="AX54" s="472"/>
      <c r="AY54">
        <f>$AY$53</f>
        <v>1</v>
      </c>
    </row>
    <row r="55" spans="1:51" ht="18.75" customHeight="1" x14ac:dyDescent="0.15">
      <c r="A55" s="713"/>
      <c r="B55" s="709"/>
      <c r="C55" s="226"/>
      <c r="D55" s="709"/>
      <c r="E55" s="224" t="s">
        <v>178</v>
      </c>
      <c r="F55" s="225"/>
      <c r="G55" s="423" t="s">
        <v>182</v>
      </c>
      <c r="H55" s="221"/>
      <c r="I55" s="221"/>
      <c r="J55" s="221"/>
      <c r="K55" s="221"/>
      <c r="L55" s="221"/>
      <c r="M55" s="221"/>
      <c r="N55" s="221"/>
      <c r="O55" s="221"/>
      <c r="P55" s="221"/>
      <c r="Q55" s="221"/>
      <c r="R55" s="221"/>
      <c r="S55" s="221"/>
      <c r="T55" s="221"/>
      <c r="U55" s="221"/>
      <c r="V55" s="221"/>
      <c r="W55" s="221"/>
      <c r="X55" s="222"/>
      <c r="Y55" s="214"/>
      <c r="Z55" s="215"/>
      <c r="AA55" s="216"/>
      <c r="AB55" s="220" t="s">
        <v>11</v>
      </c>
      <c r="AC55" s="221"/>
      <c r="AD55" s="222"/>
      <c r="AE55" s="287" t="s">
        <v>267</v>
      </c>
      <c r="AF55" s="194"/>
      <c r="AG55" s="194"/>
      <c r="AH55" s="195"/>
      <c r="AI55" s="287" t="s">
        <v>284</v>
      </c>
      <c r="AJ55" s="194"/>
      <c r="AK55" s="194"/>
      <c r="AL55" s="195"/>
      <c r="AM55" s="287" t="s">
        <v>568</v>
      </c>
      <c r="AN55" s="194"/>
      <c r="AO55" s="194"/>
      <c r="AP55" s="195"/>
      <c r="AQ55" s="220" t="s">
        <v>175</v>
      </c>
      <c r="AR55" s="221"/>
      <c r="AS55" s="221"/>
      <c r="AT55" s="222"/>
      <c r="AU55" s="467" t="s">
        <v>184</v>
      </c>
      <c r="AV55" s="467"/>
      <c r="AW55" s="467"/>
      <c r="AX55" s="468"/>
      <c r="AY55">
        <f>COUNTA($G$57)</f>
        <v>1</v>
      </c>
    </row>
    <row r="56" spans="1:51" ht="18.75" customHeight="1" x14ac:dyDescent="0.15">
      <c r="A56" s="713"/>
      <c r="B56" s="709"/>
      <c r="C56" s="226"/>
      <c r="D56" s="709"/>
      <c r="E56" s="226"/>
      <c r="F56" s="227"/>
      <c r="G56" s="424"/>
      <c r="H56" s="197"/>
      <c r="I56" s="197"/>
      <c r="J56" s="197"/>
      <c r="K56" s="197"/>
      <c r="L56" s="197"/>
      <c r="M56" s="197"/>
      <c r="N56" s="197"/>
      <c r="O56" s="197"/>
      <c r="P56" s="197"/>
      <c r="Q56" s="197"/>
      <c r="R56" s="197"/>
      <c r="S56" s="197"/>
      <c r="T56" s="197"/>
      <c r="U56" s="197"/>
      <c r="V56" s="197"/>
      <c r="W56" s="197"/>
      <c r="X56" s="198"/>
      <c r="Y56" s="217"/>
      <c r="Z56" s="218"/>
      <c r="AA56" s="219"/>
      <c r="AB56" s="223"/>
      <c r="AC56" s="197"/>
      <c r="AD56" s="198"/>
      <c r="AE56" s="223"/>
      <c r="AF56" s="197"/>
      <c r="AG56" s="197"/>
      <c r="AH56" s="198"/>
      <c r="AI56" s="223"/>
      <c r="AJ56" s="197"/>
      <c r="AK56" s="197"/>
      <c r="AL56" s="198"/>
      <c r="AM56" s="223"/>
      <c r="AN56" s="197"/>
      <c r="AO56" s="197"/>
      <c r="AP56" s="198"/>
      <c r="AQ56" s="285" t="s">
        <v>585</v>
      </c>
      <c r="AR56" s="241"/>
      <c r="AS56" s="197" t="s">
        <v>176</v>
      </c>
      <c r="AT56" s="198"/>
      <c r="AU56" s="238" t="s">
        <v>585</v>
      </c>
      <c r="AV56" s="238"/>
      <c r="AW56" s="197" t="s">
        <v>173</v>
      </c>
      <c r="AX56" s="286"/>
      <c r="AY56">
        <f>$AY$55</f>
        <v>1</v>
      </c>
    </row>
    <row r="57" spans="1:51" ht="39.75" customHeight="1" x14ac:dyDescent="0.15">
      <c r="A57" s="713"/>
      <c r="B57" s="709"/>
      <c r="C57" s="226"/>
      <c r="D57" s="709"/>
      <c r="E57" s="226"/>
      <c r="F57" s="227"/>
      <c r="G57" s="183" t="s">
        <v>631</v>
      </c>
      <c r="H57" s="178"/>
      <c r="I57" s="178"/>
      <c r="J57" s="178"/>
      <c r="K57" s="178"/>
      <c r="L57" s="178"/>
      <c r="M57" s="178"/>
      <c r="N57" s="178"/>
      <c r="O57" s="178"/>
      <c r="P57" s="178"/>
      <c r="Q57" s="178"/>
      <c r="R57" s="178"/>
      <c r="S57" s="178"/>
      <c r="T57" s="178"/>
      <c r="U57" s="178"/>
      <c r="V57" s="178"/>
      <c r="W57" s="178"/>
      <c r="X57" s="184"/>
      <c r="Y57" s="207" t="s">
        <v>183</v>
      </c>
      <c r="Z57" s="208"/>
      <c r="AA57" s="209"/>
      <c r="AB57" s="210" t="s">
        <v>595</v>
      </c>
      <c r="AC57" s="211"/>
      <c r="AD57" s="211"/>
      <c r="AE57" s="212">
        <v>96</v>
      </c>
      <c r="AF57" s="213"/>
      <c r="AG57" s="213"/>
      <c r="AH57" s="213"/>
      <c r="AI57" s="212">
        <v>97</v>
      </c>
      <c r="AJ57" s="213"/>
      <c r="AK57" s="213"/>
      <c r="AL57" s="213"/>
      <c r="AM57" s="212"/>
      <c r="AN57" s="213"/>
      <c r="AO57" s="213"/>
      <c r="AP57" s="213"/>
      <c r="AQ57" s="212" t="s">
        <v>585</v>
      </c>
      <c r="AR57" s="213"/>
      <c r="AS57" s="213"/>
      <c r="AT57" s="213"/>
      <c r="AU57" s="212" t="s">
        <v>585</v>
      </c>
      <c r="AV57" s="213"/>
      <c r="AW57" s="213"/>
      <c r="AX57" s="646"/>
      <c r="AY57">
        <f t="shared" ref="AY57:AY58" si="5">$AY$55</f>
        <v>1</v>
      </c>
    </row>
    <row r="58" spans="1:51" ht="39.75" customHeight="1" x14ac:dyDescent="0.15">
      <c r="A58" s="713"/>
      <c r="B58" s="709"/>
      <c r="C58" s="226"/>
      <c r="D58" s="709"/>
      <c r="E58" s="226"/>
      <c r="F58" s="227"/>
      <c r="G58" s="185"/>
      <c r="H58" s="181"/>
      <c r="I58" s="181"/>
      <c r="J58" s="181"/>
      <c r="K58" s="181"/>
      <c r="L58" s="181"/>
      <c r="M58" s="181"/>
      <c r="N58" s="181"/>
      <c r="O58" s="181"/>
      <c r="P58" s="181"/>
      <c r="Q58" s="181"/>
      <c r="R58" s="181"/>
      <c r="S58" s="181"/>
      <c r="T58" s="181"/>
      <c r="U58" s="181"/>
      <c r="V58" s="181"/>
      <c r="W58" s="181"/>
      <c r="X58" s="186"/>
      <c r="Y58" s="542" t="s">
        <v>52</v>
      </c>
      <c r="Z58" s="79"/>
      <c r="AA58" s="80"/>
      <c r="AB58" s="543" t="s">
        <v>595</v>
      </c>
      <c r="AC58" s="544"/>
      <c r="AD58" s="544"/>
      <c r="AE58" s="212">
        <v>93.8</v>
      </c>
      <c r="AF58" s="213"/>
      <c r="AG58" s="213"/>
      <c r="AH58" s="213"/>
      <c r="AI58" s="212">
        <v>93.8</v>
      </c>
      <c r="AJ58" s="213"/>
      <c r="AK58" s="213"/>
      <c r="AL58" s="213"/>
      <c r="AM58" s="212">
        <v>93.8</v>
      </c>
      <c r="AN58" s="213"/>
      <c r="AO58" s="213"/>
      <c r="AP58" s="213"/>
      <c r="AQ58" s="212" t="s">
        <v>585</v>
      </c>
      <c r="AR58" s="213"/>
      <c r="AS58" s="213"/>
      <c r="AT58" s="213"/>
      <c r="AU58" s="212">
        <v>90</v>
      </c>
      <c r="AV58" s="213"/>
      <c r="AW58" s="213"/>
      <c r="AX58" s="646"/>
      <c r="AY58">
        <f t="shared" si="5"/>
        <v>1</v>
      </c>
    </row>
    <row r="59" spans="1:51" ht="22.5" customHeight="1" x14ac:dyDescent="0.15">
      <c r="A59" s="713"/>
      <c r="B59" s="709"/>
      <c r="C59" s="226"/>
      <c r="D59" s="709"/>
      <c r="E59" s="226"/>
      <c r="F59" s="227"/>
      <c r="G59" s="666" t="s">
        <v>185</v>
      </c>
      <c r="H59" s="194"/>
      <c r="I59" s="194"/>
      <c r="J59" s="194"/>
      <c r="K59" s="194"/>
      <c r="L59" s="194"/>
      <c r="M59" s="194"/>
      <c r="N59" s="194"/>
      <c r="O59" s="194"/>
      <c r="P59" s="195"/>
      <c r="Q59" s="287" t="s">
        <v>226</v>
      </c>
      <c r="R59" s="194"/>
      <c r="S59" s="194"/>
      <c r="T59" s="194"/>
      <c r="U59" s="194"/>
      <c r="V59" s="194"/>
      <c r="W59" s="194"/>
      <c r="X59" s="194"/>
      <c r="Y59" s="194"/>
      <c r="Z59" s="194"/>
      <c r="AA59" s="194"/>
      <c r="AB59" s="193" t="s">
        <v>227</v>
      </c>
      <c r="AC59" s="194"/>
      <c r="AD59" s="195"/>
      <c r="AE59" s="287" t="s">
        <v>186</v>
      </c>
      <c r="AF59" s="194"/>
      <c r="AG59" s="194"/>
      <c r="AH59" s="194"/>
      <c r="AI59" s="194"/>
      <c r="AJ59" s="194"/>
      <c r="AK59" s="194"/>
      <c r="AL59" s="194"/>
      <c r="AM59" s="194"/>
      <c r="AN59" s="194"/>
      <c r="AO59" s="194"/>
      <c r="AP59" s="194"/>
      <c r="AQ59" s="194"/>
      <c r="AR59" s="194"/>
      <c r="AS59" s="194"/>
      <c r="AT59" s="194"/>
      <c r="AU59" s="194"/>
      <c r="AV59" s="194"/>
      <c r="AW59" s="194"/>
      <c r="AX59" s="691"/>
      <c r="AY59">
        <f>COUNTA($G$61)</f>
        <v>0</v>
      </c>
    </row>
    <row r="60" spans="1:51" ht="22.5" customHeight="1" x14ac:dyDescent="0.15">
      <c r="A60" s="713"/>
      <c r="B60" s="709"/>
      <c r="C60" s="226"/>
      <c r="D60" s="709"/>
      <c r="E60" s="226"/>
      <c r="F60" s="227"/>
      <c r="G60" s="424"/>
      <c r="H60" s="197"/>
      <c r="I60" s="197"/>
      <c r="J60" s="197"/>
      <c r="K60" s="197"/>
      <c r="L60" s="197"/>
      <c r="M60" s="197"/>
      <c r="N60" s="197"/>
      <c r="O60" s="197"/>
      <c r="P60" s="198"/>
      <c r="Q60" s="223"/>
      <c r="R60" s="197"/>
      <c r="S60" s="197"/>
      <c r="T60" s="197"/>
      <c r="U60" s="197"/>
      <c r="V60" s="197"/>
      <c r="W60" s="197"/>
      <c r="X60" s="197"/>
      <c r="Y60" s="197"/>
      <c r="Z60" s="197"/>
      <c r="AA60" s="197"/>
      <c r="AB60" s="196"/>
      <c r="AC60" s="197"/>
      <c r="AD60" s="198"/>
      <c r="AE60" s="223"/>
      <c r="AF60" s="197"/>
      <c r="AG60" s="197"/>
      <c r="AH60" s="197"/>
      <c r="AI60" s="197"/>
      <c r="AJ60" s="197"/>
      <c r="AK60" s="197"/>
      <c r="AL60" s="197"/>
      <c r="AM60" s="197"/>
      <c r="AN60" s="197"/>
      <c r="AO60" s="197"/>
      <c r="AP60" s="197"/>
      <c r="AQ60" s="197"/>
      <c r="AR60" s="197"/>
      <c r="AS60" s="197"/>
      <c r="AT60" s="197"/>
      <c r="AU60" s="197"/>
      <c r="AV60" s="197"/>
      <c r="AW60" s="197"/>
      <c r="AX60" s="286"/>
      <c r="AY60">
        <f>$AY$59</f>
        <v>0</v>
      </c>
    </row>
    <row r="61" spans="1:51" ht="22.5" customHeight="1" x14ac:dyDescent="0.15">
      <c r="A61" s="713"/>
      <c r="B61" s="709"/>
      <c r="C61" s="226"/>
      <c r="D61" s="709"/>
      <c r="E61" s="226"/>
      <c r="F61" s="227"/>
      <c r="G61" s="183"/>
      <c r="H61" s="178"/>
      <c r="I61" s="178"/>
      <c r="J61" s="178"/>
      <c r="K61" s="178"/>
      <c r="L61" s="178"/>
      <c r="M61" s="178"/>
      <c r="N61" s="178"/>
      <c r="O61" s="178"/>
      <c r="P61" s="184"/>
      <c r="Q61" s="177"/>
      <c r="R61" s="178"/>
      <c r="S61" s="178"/>
      <c r="T61" s="178"/>
      <c r="U61" s="178"/>
      <c r="V61" s="178"/>
      <c r="W61" s="178"/>
      <c r="X61" s="178"/>
      <c r="Y61" s="178"/>
      <c r="Z61" s="178"/>
      <c r="AA61" s="439"/>
      <c r="AB61" s="187"/>
      <c r="AC61" s="188"/>
      <c r="AD61" s="188"/>
      <c r="AE61" s="175"/>
      <c r="AF61" s="175"/>
      <c r="AG61" s="175"/>
      <c r="AH61" s="175"/>
      <c r="AI61" s="175"/>
      <c r="AJ61" s="175"/>
      <c r="AK61" s="175"/>
      <c r="AL61" s="175"/>
      <c r="AM61" s="175"/>
      <c r="AN61" s="175"/>
      <c r="AO61" s="175"/>
      <c r="AP61" s="175"/>
      <c r="AQ61" s="175"/>
      <c r="AR61" s="175"/>
      <c r="AS61" s="175"/>
      <c r="AT61" s="175"/>
      <c r="AU61" s="175"/>
      <c r="AV61" s="175"/>
      <c r="AW61" s="175"/>
      <c r="AX61" s="176"/>
      <c r="AY61">
        <f t="shared" ref="AY61:AY65" si="6">$AY$59</f>
        <v>0</v>
      </c>
    </row>
    <row r="62" spans="1:51" ht="22.5" customHeight="1" x14ac:dyDescent="0.15">
      <c r="A62" s="713"/>
      <c r="B62" s="709"/>
      <c r="C62" s="226"/>
      <c r="D62" s="709"/>
      <c r="E62" s="226"/>
      <c r="F62" s="227"/>
      <c r="G62" s="308"/>
      <c r="H62" s="309"/>
      <c r="I62" s="309"/>
      <c r="J62" s="309"/>
      <c r="K62" s="309"/>
      <c r="L62" s="309"/>
      <c r="M62" s="309"/>
      <c r="N62" s="309"/>
      <c r="O62" s="309"/>
      <c r="P62" s="310"/>
      <c r="Q62" s="440"/>
      <c r="R62" s="309"/>
      <c r="S62" s="309"/>
      <c r="T62" s="309"/>
      <c r="U62" s="309"/>
      <c r="V62" s="309"/>
      <c r="W62" s="309"/>
      <c r="X62" s="309"/>
      <c r="Y62" s="309"/>
      <c r="Z62" s="309"/>
      <c r="AA62" s="441"/>
      <c r="AB62" s="189"/>
      <c r="AC62" s="190"/>
      <c r="AD62" s="190"/>
      <c r="AE62" s="175"/>
      <c r="AF62" s="175"/>
      <c r="AG62" s="175"/>
      <c r="AH62" s="175"/>
      <c r="AI62" s="175"/>
      <c r="AJ62" s="175"/>
      <c r="AK62" s="175"/>
      <c r="AL62" s="175"/>
      <c r="AM62" s="175"/>
      <c r="AN62" s="175"/>
      <c r="AO62" s="175"/>
      <c r="AP62" s="175"/>
      <c r="AQ62" s="175"/>
      <c r="AR62" s="175"/>
      <c r="AS62" s="175"/>
      <c r="AT62" s="175"/>
      <c r="AU62" s="175"/>
      <c r="AV62" s="175"/>
      <c r="AW62" s="175"/>
      <c r="AX62" s="176"/>
      <c r="AY62">
        <f t="shared" si="6"/>
        <v>0</v>
      </c>
    </row>
    <row r="63" spans="1:51" ht="25.5" customHeight="1" x14ac:dyDescent="0.15">
      <c r="A63" s="713"/>
      <c r="B63" s="709"/>
      <c r="C63" s="226"/>
      <c r="D63" s="709"/>
      <c r="E63" s="226"/>
      <c r="F63" s="227"/>
      <c r="G63" s="308"/>
      <c r="H63" s="309"/>
      <c r="I63" s="309"/>
      <c r="J63" s="309"/>
      <c r="K63" s="309"/>
      <c r="L63" s="309"/>
      <c r="M63" s="309"/>
      <c r="N63" s="309"/>
      <c r="O63" s="309"/>
      <c r="P63" s="310"/>
      <c r="Q63" s="440"/>
      <c r="R63" s="309"/>
      <c r="S63" s="309"/>
      <c r="T63" s="309"/>
      <c r="U63" s="309"/>
      <c r="V63" s="309"/>
      <c r="W63" s="309"/>
      <c r="X63" s="309"/>
      <c r="Y63" s="309"/>
      <c r="Z63" s="309"/>
      <c r="AA63" s="441"/>
      <c r="AB63" s="189"/>
      <c r="AC63" s="190"/>
      <c r="AD63" s="190"/>
      <c r="AE63" s="284" t="s">
        <v>187</v>
      </c>
      <c r="AF63" s="284"/>
      <c r="AG63" s="284"/>
      <c r="AH63" s="284"/>
      <c r="AI63" s="284"/>
      <c r="AJ63" s="284"/>
      <c r="AK63" s="284"/>
      <c r="AL63" s="284"/>
      <c r="AM63" s="284"/>
      <c r="AN63" s="284"/>
      <c r="AO63" s="284"/>
      <c r="AP63" s="284"/>
      <c r="AQ63" s="284"/>
      <c r="AR63" s="284"/>
      <c r="AS63" s="284"/>
      <c r="AT63" s="284"/>
      <c r="AU63" s="284"/>
      <c r="AV63" s="284"/>
      <c r="AW63" s="284"/>
      <c r="AX63" s="293"/>
      <c r="AY63">
        <f t="shared" si="6"/>
        <v>0</v>
      </c>
    </row>
    <row r="64" spans="1:51" ht="22.5" customHeight="1" x14ac:dyDescent="0.15">
      <c r="A64" s="713"/>
      <c r="B64" s="709"/>
      <c r="C64" s="226"/>
      <c r="D64" s="709"/>
      <c r="E64" s="226"/>
      <c r="F64" s="227"/>
      <c r="G64" s="308"/>
      <c r="H64" s="309"/>
      <c r="I64" s="309"/>
      <c r="J64" s="309"/>
      <c r="K64" s="309"/>
      <c r="L64" s="309"/>
      <c r="M64" s="309"/>
      <c r="N64" s="309"/>
      <c r="O64" s="309"/>
      <c r="P64" s="310"/>
      <c r="Q64" s="440"/>
      <c r="R64" s="309"/>
      <c r="S64" s="309"/>
      <c r="T64" s="309"/>
      <c r="U64" s="309"/>
      <c r="V64" s="309"/>
      <c r="W64" s="309"/>
      <c r="X64" s="309"/>
      <c r="Y64" s="309"/>
      <c r="Z64" s="309"/>
      <c r="AA64" s="441"/>
      <c r="AB64" s="189"/>
      <c r="AC64" s="190"/>
      <c r="AD64" s="190"/>
      <c r="AE64" s="177"/>
      <c r="AF64" s="178"/>
      <c r="AG64" s="178"/>
      <c r="AH64" s="178"/>
      <c r="AI64" s="178"/>
      <c r="AJ64" s="178"/>
      <c r="AK64" s="178"/>
      <c r="AL64" s="178"/>
      <c r="AM64" s="178"/>
      <c r="AN64" s="178"/>
      <c r="AO64" s="178"/>
      <c r="AP64" s="178"/>
      <c r="AQ64" s="178"/>
      <c r="AR64" s="178"/>
      <c r="AS64" s="178"/>
      <c r="AT64" s="178"/>
      <c r="AU64" s="178"/>
      <c r="AV64" s="178"/>
      <c r="AW64" s="178"/>
      <c r="AX64" s="179"/>
      <c r="AY64">
        <f t="shared" si="6"/>
        <v>0</v>
      </c>
    </row>
    <row r="65" spans="1:51" ht="22.5" customHeight="1" x14ac:dyDescent="0.15">
      <c r="A65" s="713"/>
      <c r="B65" s="709"/>
      <c r="C65" s="226"/>
      <c r="D65" s="709"/>
      <c r="E65" s="226"/>
      <c r="F65" s="227"/>
      <c r="G65" s="185"/>
      <c r="H65" s="181"/>
      <c r="I65" s="181"/>
      <c r="J65" s="181"/>
      <c r="K65" s="181"/>
      <c r="L65" s="181"/>
      <c r="M65" s="181"/>
      <c r="N65" s="181"/>
      <c r="O65" s="181"/>
      <c r="P65" s="186"/>
      <c r="Q65" s="180"/>
      <c r="R65" s="181"/>
      <c r="S65" s="181"/>
      <c r="T65" s="181"/>
      <c r="U65" s="181"/>
      <c r="V65" s="181"/>
      <c r="W65" s="181"/>
      <c r="X65" s="181"/>
      <c r="Y65" s="181"/>
      <c r="Z65" s="181"/>
      <c r="AA65" s="442"/>
      <c r="AB65" s="191"/>
      <c r="AC65" s="192"/>
      <c r="AD65" s="192"/>
      <c r="AE65" s="180"/>
      <c r="AF65" s="181"/>
      <c r="AG65" s="181"/>
      <c r="AH65" s="181"/>
      <c r="AI65" s="181"/>
      <c r="AJ65" s="181"/>
      <c r="AK65" s="181"/>
      <c r="AL65" s="181"/>
      <c r="AM65" s="181"/>
      <c r="AN65" s="181"/>
      <c r="AO65" s="181"/>
      <c r="AP65" s="181"/>
      <c r="AQ65" s="181"/>
      <c r="AR65" s="181"/>
      <c r="AS65" s="181"/>
      <c r="AT65" s="181"/>
      <c r="AU65" s="181"/>
      <c r="AV65" s="181"/>
      <c r="AW65" s="181"/>
      <c r="AX65" s="182"/>
      <c r="AY65">
        <f t="shared" si="6"/>
        <v>0</v>
      </c>
    </row>
    <row r="66" spans="1:51" ht="23.25" customHeight="1" x14ac:dyDescent="0.15">
      <c r="A66" s="713"/>
      <c r="B66" s="709"/>
      <c r="C66" s="226"/>
      <c r="D66" s="709"/>
      <c r="E66" s="300" t="s">
        <v>199</v>
      </c>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1"/>
      <c r="AD66" s="301"/>
      <c r="AE66" s="301"/>
      <c r="AF66" s="301"/>
      <c r="AG66" s="301"/>
      <c r="AH66" s="301"/>
      <c r="AI66" s="301"/>
      <c r="AJ66" s="301"/>
      <c r="AK66" s="301"/>
      <c r="AL66" s="301"/>
      <c r="AM66" s="301"/>
      <c r="AN66" s="301"/>
      <c r="AO66" s="301"/>
      <c r="AP66" s="301"/>
      <c r="AQ66" s="301"/>
      <c r="AR66" s="301"/>
      <c r="AS66" s="301"/>
      <c r="AT66" s="301"/>
      <c r="AU66" s="301"/>
      <c r="AV66" s="301"/>
      <c r="AW66" s="301"/>
      <c r="AX66" s="302"/>
      <c r="AY66">
        <f>COUNTA($E$67)</f>
        <v>1</v>
      </c>
    </row>
    <row r="67" spans="1:51" ht="24.75" customHeight="1" x14ac:dyDescent="0.15">
      <c r="A67" s="713"/>
      <c r="B67" s="709"/>
      <c r="C67" s="226"/>
      <c r="D67" s="709"/>
      <c r="E67" s="177" t="s">
        <v>596</v>
      </c>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9"/>
      <c r="AY67">
        <f>$AY$66</f>
        <v>1</v>
      </c>
    </row>
    <row r="68" spans="1:51" ht="24.75" customHeight="1" thickBot="1" x14ac:dyDescent="0.2">
      <c r="A68" s="714"/>
      <c r="B68" s="711"/>
      <c r="C68" s="710"/>
      <c r="D68" s="711"/>
      <c r="E68" s="303"/>
      <c r="F68" s="304"/>
      <c r="G68" s="304"/>
      <c r="H68" s="304"/>
      <c r="I68" s="304"/>
      <c r="J68" s="304"/>
      <c r="K68" s="304"/>
      <c r="L68" s="304"/>
      <c r="M68" s="304"/>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5"/>
      <c r="AY68">
        <f>$AY$66</f>
        <v>1</v>
      </c>
    </row>
    <row r="69" spans="1:51" ht="27" customHeight="1" x14ac:dyDescent="0.15">
      <c r="A69" s="266" t="s">
        <v>45</v>
      </c>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8"/>
    </row>
    <row r="70" spans="1:51" ht="27" customHeight="1" x14ac:dyDescent="0.15">
      <c r="A70" s="5"/>
      <c r="B70" s="6"/>
      <c r="C70" s="641" t="s">
        <v>30</v>
      </c>
      <c r="D70" s="408"/>
      <c r="E70" s="408"/>
      <c r="F70" s="408"/>
      <c r="G70" s="408"/>
      <c r="H70" s="408"/>
      <c r="I70" s="408"/>
      <c r="J70" s="408"/>
      <c r="K70" s="408"/>
      <c r="L70" s="408"/>
      <c r="M70" s="408"/>
      <c r="N70" s="408"/>
      <c r="O70" s="408"/>
      <c r="P70" s="408"/>
      <c r="Q70" s="408"/>
      <c r="R70" s="408"/>
      <c r="S70" s="408"/>
      <c r="T70" s="408"/>
      <c r="U70" s="408"/>
      <c r="V70" s="408"/>
      <c r="W70" s="408"/>
      <c r="X70" s="408"/>
      <c r="Y70" s="408"/>
      <c r="Z70" s="408"/>
      <c r="AA70" s="408"/>
      <c r="AB70" s="408"/>
      <c r="AC70" s="642"/>
      <c r="AD70" s="408" t="s">
        <v>34</v>
      </c>
      <c r="AE70" s="408"/>
      <c r="AF70" s="408"/>
      <c r="AG70" s="407" t="s">
        <v>29</v>
      </c>
      <c r="AH70" s="408"/>
      <c r="AI70" s="408"/>
      <c r="AJ70" s="408"/>
      <c r="AK70" s="408"/>
      <c r="AL70" s="408"/>
      <c r="AM70" s="408"/>
      <c r="AN70" s="408"/>
      <c r="AO70" s="408"/>
      <c r="AP70" s="408"/>
      <c r="AQ70" s="408"/>
      <c r="AR70" s="408"/>
      <c r="AS70" s="408"/>
      <c r="AT70" s="408"/>
      <c r="AU70" s="408"/>
      <c r="AV70" s="408"/>
      <c r="AW70" s="408"/>
      <c r="AX70" s="409"/>
    </row>
    <row r="71" spans="1:51" ht="103.35" customHeight="1" x14ac:dyDescent="0.15">
      <c r="A71" s="685" t="s">
        <v>138</v>
      </c>
      <c r="B71" s="686"/>
      <c r="C71" s="523" t="s">
        <v>139</v>
      </c>
      <c r="D71" s="524"/>
      <c r="E71" s="524"/>
      <c r="F71" s="524"/>
      <c r="G71" s="524"/>
      <c r="H71" s="524"/>
      <c r="I71" s="524"/>
      <c r="J71" s="524"/>
      <c r="K71" s="524"/>
      <c r="L71" s="524"/>
      <c r="M71" s="524"/>
      <c r="N71" s="524"/>
      <c r="O71" s="524"/>
      <c r="P71" s="524"/>
      <c r="Q71" s="524"/>
      <c r="R71" s="524"/>
      <c r="S71" s="524"/>
      <c r="T71" s="524"/>
      <c r="U71" s="524"/>
      <c r="V71" s="524"/>
      <c r="W71" s="524"/>
      <c r="X71" s="524"/>
      <c r="Y71" s="524"/>
      <c r="Z71" s="524"/>
      <c r="AA71" s="524"/>
      <c r="AB71" s="524"/>
      <c r="AC71" s="525"/>
      <c r="AD71" s="677" t="s">
        <v>583</v>
      </c>
      <c r="AE71" s="678"/>
      <c r="AF71" s="678"/>
      <c r="AG71" s="643" t="s">
        <v>603</v>
      </c>
      <c r="AH71" s="644"/>
      <c r="AI71" s="644"/>
      <c r="AJ71" s="644"/>
      <c r="AK71" s="644"/>
      <c r="AL71" s="644"/>
      <c r="AM71" s="644"/>
      <c r="AN71" s="644"/>
      <c r="AO71" s="644"/>
      <c r="AP71" s="644"/>
      <c r="AQ71" s="644"/>
      <c r="AR71" s="644"/>
      <c r="AS71" s="644"/>
      <c r="AT71" s="644"/>
      <c r="AU71" s="644"/>
      <c r="AV71" s="644"/>
      <c r="AW71" s="644"/>
      <c r="AX71" s="645"/>
    </row>
    <row r="72" spans="1:51" ht="79.349999999999994" customHeight="1" x14ac:dyDescent="0.15">
      <c r="A72" s="687"/>
      <c r="B72" s="688"/>
      <c r="C72" s="683" t="s">
        <v>35</v>
      </c>
      <c r="D72" s="684"/>
      <c r="E72" s="684"/>
      <c r="F72" s="684"/>
      <c r="G72" s="684"/>
      <c r="H72" s="684"/>
      <c r="I72" s="684"/>
      <c r="J72" s="684"/>
      <c r="K72" s="684"/>
      <c r="L72" s="684"/>
      <c r="M72" s="684"/>
      <c r="N72" s="684"/>
      <c r="O72" s="684"/>
      <c r="P72" s="684"/>
      <c r="Q72" s="684"/>
      <c r="R72" s="684"/>
      <c r="S72" s="684"/>
      <c r="T72" s="684"/>
      <c r="U72" s="684"/>
      <c r="V72" s="684"/>
      <c r="W72" s="684"/>
      <c r="X72" s="684"/>
      <c r="Y72" s="684"/>
      <c r="Z72" s="684"/>
      <c r="AA72" s="684"/>
      <c r="AB72" s="684"/>
      <c r="AC72" s="385"/>
      <c r="AD72" s="202" t="s">
        <v>583</v>
      </c>
      <c r="AE72" s="203"/>
      <c r="AF72" s="203"/>
      <c r="AG72" s="433" t="s">
        <v>604</v>
      </c>
      <c r="AH72" s="434"/>
      <c r="AI72" s="434"/>
      <c r="AJ72" s="434"/>
      <c r="AK72" s="434"/>
      <c r="AL72" s="434"/>
      <c r="AM72" s="434"/>
      <c r="AN72" s="434"/>
      <c r="AO72" s="434"/>
      <c r="AP72" s="434"/>
      <c r="AQ72" s="434"/>
      <c r="AR72" s="434"/>
      <c r="AS72" s="434"/>
      <c r="AT72" s="434"/>
      <c r="AU72" s="434"/>
      <c r="AV72" s="434"/>
      <c r="AW72" s="434"/>
      <c r="AX72" s="435"/>
    </row>
    <row r="73" spans="1:51" ht="58.7" customHeight="1" x14ac:dyDescent="0.15">
      <c r="A73" s="689"/>
      <c r="B73" s="690"/>
      <c r="C73" s="400" t="s">
        <v>140</v>
      </c>
      <c r="D73" s="401"/>
      <c r="E73" s="401"/>
      <c r="F73" s="401"/>
      <c r="G73" s="401"/>
      <c r="H73" s="401"/>
      <c r="I73" s="401"/>
      <c r="J73" s="401"/>
      <c r="K73" s="401"/>
      <c r="L73" s="401"/>
      <c r="M73" s="401"/>
      <c r="N73" s="401"/>
      <c r="O73" s="401"/>
      <c r="P73" s="401"/>
      <c r="Q73" s="401"/>
      <c r="R73" s="401"/>
      <c r="S73" s="401"/>
      <c r="T73" s="401"/>
      <c r="U73" s="401"/>
      <c r="V73" s="401"/>
      <c r="W73" s="401"/>
      <c r="X73" s="401"/>
      <c r="Y73" s="401"/>
      <c r="Z73" s="401"/>
      <c r="AA73" s="401"/>
      <c r="AB73" s="401"/>
      <c r="AC73" s="402"/>
      <c r="AD73" s="368" t="s">
        <v>583</v>
      </c>
      <c r="AE73" s="369"/>
      <c r="AF73" s="369"/>
      <c r="AG73" s="440" t="s">
        <v>605</v>
      </c>
      <c r="AH73" s="309"/>
      <c r="AI73" s="309"/>
      <c r="AJ73" s="309"/>
      <c r="AK73" s="309"/>
      <c r="AL73" s="309"/>
      <c r="AM73" s="309"/>
      <c r="AN73" s="309"/>
      <c r="AO73" s="309"/>
      <c r="AP73" s="309"/>
      <c r="AQ73" s="309"/>
      <c r="AR73" s="309"/>
      <c r="AS73" s="309"/>
      <c r="AT73" s="309"/>
      <c r="AU73" s="309"/>
      <c r="AV73" s="309"/>
      <c r="AW73" s="309"/>
      <c r="AX73" s="522"/>
    </row>
    <row r="74" spans="1:51" ht="27" customHeight="1" x14ac:dyDescent="0.15">
      <c r="A74" s="459" t="s">
        <v>37</v>
      </c>
      <c r="B74" s="664"/>
      <c r="C74" s="403" t="s">
        <v>39</v>
      </c>
      <c r="D74" s="404"/>
      <c r="E74" s="405"/>
      <c r="F74" s="405"/>
      <c r="G74" s="405"/>
      <c r="H74" s="405"/>
      <c r="I74" s="405"/>
      <c r="J74" s="405"/>
      <c r="K74" s="405"/>
      <c r="L74" s="405"/>
      <c r="M74" s="405"/>
      <c r="N74" s="405"/>
      <c r="O74" s="405"/>
      <c r="P74" s="405"/>
      <c r="Q74" s="405"/>
      <c r="R74" s="405"/>
      <c r="S74" s="405"/>
      <c r="T74" s="405"/>
      <c r="U74" s="405"/>
      <c r="V74" s="405"/>
      <c r="W74" s="405"/>
      <c r="X74" s="405"/>
      <c r="Y74" s="405"/>
      <c r="Z74" s="405"/>
      <c r="AA74" s="405"/>
      <c r="AB74" s="405"/>
      <c r="AC74" s="406"/>
      <c r="AD74" s="526" t="s">
        <v>606</v>
      </c>
      <c r="AE74" s="527"/>
      <c r="AF74" s="527"/>
      <c r="AG74" s="177" t="s">
        <v>617</v>
      </c>
      <c r="AH74" s="178"/>
      <c r="AI74" s="178"/>
      <c r="AJ74" s="178"/>
      <c r="AK74" s="178"/>
      <c r="AL74" s="178"/>
      <c r="AM74" s="178"/>
      <c r="AN74" s="178"/>
      <c r="AO74" s="178"/>
      <c r="AP74" s="178"/>
      <c r="AQ74" s="178"/>
      <c r="AR74" s="178"/>
      <c r="AS74" s="178"/>
      <c r="AT74" s="178"/>
      <c r="AU74" s="178"/>
      <c r="AV74" s="178"/>
      <c r="AW74" s="178"/>
      <c r="AX74" s="179"/>
    </row>
    <row r="75" spans="1:51" ht="35.25" customHeight="1" x14ac:dyDescent="0.15">
      <c r="A75" s="571"/>
      <c r="B75" s="665"/>
      <c r="C75" s="449"/>
      <c r="D75" s="450"/>
      <c r="E75" s="487" t="s">
        <v>260</v>
      </c>
      <c r="F75" s="488"/>
      <c r="G75" s="488"/>
      <c r="H75" s="488"/>
      <c r="I75" s="488"/>
      <c r="J75" s="488"/>
      <c r="K75" s="488"/>
      <c r="L75" s="488"/>
      <c r="M75" s="488"/>
      <c r="N75" s="488"/>
      <c r="O75" s="488"/>
      <c r="P75" s="488"/>
      <c r="Q75" s="488"/>
      <c r="R75" s="488"/>
      <c r="S75" s="488"/>
      <c r="T75" s="488"/>
      <c r="U75" s="488"/>
      <c r="V75" s="488"/>
      <c r="W75" s="488"/>
      <c r="X75" s="488"/>
      <c r="Y75" s="488"/>
      <c r="Z75" s="488"/>
      <c r="AA75" s="488"/>
      <c r="AB75" s="488"/>
      <c r="AC75" s="489"/>
      <c r="AD75" s="202"/>
      <c r="AE75" s="203"/>
      <c r="AF75" s="204"/>
      <c r="AG75" s="440"/>
      <c r="AH75" s="309"/>
      <c r="AI75" s="309"/>
      <c r="AJ75" s="309"/>
      <c r="AK75" s="309"/>
      <c r="AL75" s="309"/>
      <c r="AM75" s="309"/>
      <c r="AN75" s="309"/>
      <c r="AO75" s="309"/>
      <c r="AP75" s="309"/>
      <c r="AQ75" s="309"/>
      <c r="AR75" s="309"/>
      <c r="AS75" s="309"/>
      <c r="AT75" s="309"/>
      <c r="AU75" s="309"/>
      <c r="AV75" s="309"/>
      <c r="AW75" s="309"/>
      <c r="AX75" s="522"/>
    </row>
    <row r="76" spans="1:51" ht="26.25" customHeight="1" x14ac:dyDescent="0.15">
      <c r="A76" s="571"/>
      <c r="B76" s="665"/>
      <c r="C76" s="451"/>
      <c r="D76" s="452"/>
      <c r="E76" s="490" t="s">
        <v>217</v>
      </c>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2"/>
      <c r="AD76" s="366"/>
      <c r="AE76" s="367"/>
      <c r="AF76" s="367"/>
      <c r="AG76" s="440"/>
      <c r="AH76" s="309"/>
      <c r="AI76" s="309"/>
      <c r="AJ76" s="309"/>
      <c r="AK76" s="309"/>
      <c r="AL76" s="309"/>
      <c r="AM76" s="309"/>
      <c r="AN76" s="309"/>
      <c r="AO76" s="309"/>
      <c r="AP76" s="309"/>
      <c r="AQ76" s="309"/>
      <c r="AR76" s="309"/>
      <c r="AS76" s="309"/>
      <c r="AT76" s="309"/>
      <c r="AU76" s="309"/>
      <c r="AV76" s="309"/>
      <c r="AW76" s="309"/>
      <c r="AX76" s="522"/>
    </row>
    <row r="77" spans="1:51" ht="26.25" customHeight="1" x14ac:dyDescent="0.15">
      <c r="A77" s="571"/>
      <c r="B77" s="572"/>
      <c r="C77" s="393" t="s">
        <v>40</v>
      </c>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425" t="s">
        <v>606</v>
      </c>
      <c r="AE77" s="426"/>
      <c r="AF77" s="426"/>
      <c r="AG77" s="443" t="s">
        <v>585</v>
      </c>
      <c r="AH77" s="444"/>
      <c r="AI77" s="444"/>
      <c r="AJ77" s="444"/>
      <c r="AK77" s="444"/>
      <c r="AL77" s="444"/>
      <c r="AM77" s="444"/>
      <c r="AN77" s="444"/>
      <c r="AO77" s="444"/>
      <c r="AP77" s="444"/>
      <c r="AQ77" s="444"/>
      <c r="AR77" s="444"/>
      <c r="AS77" s="444"/>
      <c r="AT77" s="444"/>
      <c r="AU77" s="444"/>
      <c r="AV77" s="444"/>
      <c r="AW77" s="444"/>
      <c r="AX77" s="445"/>
    </row>
    <row r="78" spans="1:51" ht="26.25" customHeight="1" x14ac:dyDescent="0.15">
      <c r="A78" s="571"/>
      <c r="B78" s="572"/>
      <c r="C78" s="384" t="s">
        <v>141</v>
      </c>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202" t="s">
        <v>606</v>
      </c>
      <c r="AE78" s="203"/>
      <c r="AF78" s="203"/>
      <c r="AG78" s="433" t="s">
        <v>585</v>
      </c>
      <c r="AH78" s="434"/>
      <c r="AI78" s="434"/>
      <c r="AJ78" s="434"/>
      <c r="AK78" s="434"/>
      <c r="AL78" s="434"/>
      <c r="AM78" s="434"/>
      <c r="AN78" s="434"/>
      <c r="AO78" s="434"/>
      <c r="AP78" s="434"/>
      <c r="AQ78" s="434"/>
      <c r="AR78" s="434"/>
      <c r="AS78" s="434"/>
      <c r="AT78" s="434"/>
      <c r="AU78" s="434"/>
      <c r="AV78" s="434"/>
      <c r="AW78" s="434"/>
      <c r="AX78" s="435"/>
    </row>
    <row r="79" spans="1:51" ht="26.25" customHeight="1" x14ac:dyDescent="0.15">
      <c r="A79" s="571"/>
      <c r="B79" s="572"/>
      <c r="C79" s="384" t="s">
        <v>36</v>
      </c>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202" t="s">
        <v>606</v>
      </c>
      <c r="AE79" s="203"/>
      <c r="AF79" s="203"/>
      <c r="AG79" s="433" t="s">
        <v>585</v>
      </c>
      <c r="AH79" s="434"/>
      <c r="AI79" s="434"/>
      <c r="AJ79" s="434"/>
      <c r="AK79" s="434"/>
      <c r="AL79" s="434"/>
      <c r="AM79" s="434"/>
      <c r="AN79" s="434"/>
      <c r="AO79" s="434"/>
      <c r="AP79" s="434"/>
      <c r="AQ79" s="434"/>
      <c r="AR79" s="434"/>
      <c r="AS79" s="434"/>
      <c r="AT79" s="434"/>
      <c r="AU79" s="434"/>
      <c r="AV79" s="434"/>
      <c r="AW79" s="434"/>
      <c r="AX79" s="435"/>
    </row>
    <row r="80" spans="1:51" ht="26.25" customHeight="1" x14ac:dyDescent="0.15">
      <c r="A80" s="571"/>
      <c r="B80" s="572"/>
      <c r="C80" s="384" t="s">
        <v>41</v>
      </c>
      <c r="D80" s="385"/>
      <c r="E80" s="385"/>
      <c r="F80" s="385"/>
      <c r="G80" s="385"/>
      <c r="H80" s="385"/>
      <c r="I80" s="385"/>
      <c r="J80" s="385"/>
      <c r="K80" s="385"/>
      <c r="L80" s="385"/>
      <c r="M80" s="385"/>
      <c r="N80" s="385"/>
      <c r="O80" s="385"/>
      <c r="P80" s="385"/>
      <c r="Q80" s="385"/>
      <c r="R80" s="385"/>
      <c r="S80" s="385"/>
      <c r="T80" s="385"/>
      <c r="U80" s="385"/>
      <c r="V80" s="385"/>
      <c r="W80" s="385"/>
      <c r="X80" s="385"/>
      <c r="Y80" s="385"/>
      <c r="Z80" s="385"/>
      <c r="AA80" s="385"/>
      <c r="AB80" s="385"/>
      <c r="AC80" s="386"/>
      <c r="AD80" s="202" t="s">
        <v>583</v>
      </c>
      <c r="AE80" s="203"/>
      <c r="AF80" s="203"/>
      <c r="AG80" s="433" t="s">
        <v>618</v>
      </c>
      <c r="AH80" s="434"/>
      <c r="AI80" s="434"/>
      <c r="AJ80" s="434"/>
      <c r="AK80" s="434"/>
      <c r="AL80" s="434"/>
      <c r="AM80" s="434"/>
      <c r="AN80" s="434"/>
      <c r="AO80" s="434"/>
      <c r="AP80" s="434"/>
      <c r="AQ80" s="434"/>
      <c r="AR80" s="434"/>
      <c r="AS80" s="434"/>
      <c r="AT80" s="434"/>
      <c r="AU80" s="434"/>
      <c r="AV80" s="434"/>
      <c r="AW80" s="434"/>
      <c r="AX80" s="435"/>
    </row>
    <row r="81" spans="1:50" ht="59.25" customHeight="1" x14ac:dyDescent="0.15">
      <c r="A81" s="571"/>
      <c r="B81" s="572"/>
      <c r="C81" s="384" t="s">
        <v>236</v>
      </c>
      <c r="D81" s="385"/>
      <c r="E81" s="385"/>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6"/>
      <c r="AD81" s="368" t="s">
        <v>583</v>
      </c>
      <c r="AE81" s="369"/>
      <c r="AF81" s="369"/>
      <c r="AG81" s="390" t="s">
        <v>619</v>
      </c>
      <c r="AH81" s="391"/>
      <c r="AI81" s="391"/>
      <c r="AJ81" s="391"/>
      <c r="AK81" s="391"/>
      <c r="AL81" s="391"/>
      <c r="AM81" s="391"/>
      <c r="AN81" s="391"/>
      <c r="AO81" s="391"/>
      <c r="AP81" s="391"/>
      <c r="AQ81" s="391"/>
      <c r="AR81" s="391"/>
      <c r="AS81" s="391"/>
      <c r="AT81" s="391"/>
      <c r="AU81" s="391"/>
      <c r="AV81" s="391"/>
      <c r="AW81" s="391"/>
      <c r="AX81" s="392"/>
    </row>
    <row r="82" spans="1:50" ht="26.25" customHeight="1" x14ac:dyDescent="0.15">
      <c r="A82" s="571"/>
      <c r="B82" s="572"/>
      <c r="C82" s="199" t="s">
        <v>237</v>
      </c>
      <c r="D82" s="200"/>
      <c r="E82" s="200"/>
      <c r="F82" s="200"/>
      <c r="G82" s="200"/>
      <c r="H82" s="200"/>
      <c r="I82" s="200"/>
      <c r="J82" s="200"/>
      <c r="K82" s="200"/>
      <c r="L82" s="200"/>
      <c r="M82" s="200"/>
      <c r="N82" s="200"/>
      <c r="O82" s="200"/>
      <c r="P82" s="200"/>
      <c r="Q82" s="200"/>
      <c r="R82" s="200"/>
      <c r="S82" s="200"/>
      <c r="T82" s="200"/>
      <c r="U82" s="200"/>
      <c r="V82" s="200"/>
      <c r="W82" s="200"/>
      <c r="X82" s="200"/>
      <c r="Y82" s="200"/>
      <c r="Z82" s="200"/>
      <c r="AA82" s="200"/>
      <c r="AB82" s="200"/>
      <c r="AC82" s="201"/>
      <c r="AD82" s="202" t="s">
        <v>606</v>
      </c>
      <c r="AE82" s="203"/>
      <c r="AF82" s="204"/>
      <c r="AG82" s="433" t="s">
        <v>607</v>
      </c>
      <c r="AH82" s="434"/>
      <c r="AI82" s="434"/>
      <c r="AJ82" s="434"/>
      <c r="AK82" s="434"/>
      <c r="AL82" s="434"/>
      <c r="AM82" s="434"/>
      <c r="AN82" s="434"/>
      <c r="AO82" s="434"/>
      <c r="AP82" s="434"/>
      <c r="AQ82" s="434"/>
      <c r="AR82" s="434"/>
      <c r="AS82" s="434"/>
      <c r="AT82" s="434"/>
      <c r="AU82" s="434"/>
      <c r="AV82" s="434"/>
      <c r="AW82" s="434"/>
      <c r="AX82" s="435"/>
    </row>
    <row r="83" spans="1:50" ht="26.25" customHeight="1" x14ac:dyDescent="0.15">
      <c r="A83" s="573"/>
      <c r="B83" s="574"/>
      <c r="C83" s="548" t="s">
        <v>218</v>
      </c>
      <c r="D83" s="549"/>
      <c r="E83" s="549"/>
      <c r="F83" s="549"/>
      <c r="G83" s="549"/>
      <c r="H83" s="549"/>
      <c r="I83" s="549"/>
      <c r="J83" s="549"/>
      <c r="K83" s="549"/>
      <c r="L83" s="549"/>
      <c r="M83" s="549"/>
      <c r="N83" s="549"/>
      <c r="O83" s="549"/>
      <c r="P83" s="549"/>
      <c r="Q83" s="549"/>
      <c r="R83" s="549"/>
      <c r="S83" s="549"/>
      <c r="T83" s="549"/>
      <c r="U83" s="549"/>
      <c r="V83" s="549"/>
      <c r="W83" s="549"/>
      <c r="X83" s="549"/>
      <c r="Y83" s="549"/>
      <c r="Z83" s="549"/>
      <c r="AA83" s="549"/>
      <c r="AB83" s="549"/>
      <c r="AC83" s="550"/>
      <c r="AD83" s="387" t="s">
        <v>606</v>
      </c>
      <c r="AE83" s="388"/>
      <c r="AF83" s="389"/>
      <c r="AG83" s="427" t="s">
        <v>607</v>
      </c>
      <c r="AH83" s="428"/>
      <c r="AI83" s="428"/>
      <c r="AJ83" s="428"/>
      <c r="AK83" s="428"/>
      <c r="AL83" s="428"/>
      <c r="AM83" s="428"/>
      <c r="AN83" s="428"/>
      <c r="AO83" s="428"/>
      <c r="AP83" s="428"/>
      <c r="AQ83" s="428"/>
      <c r="AR83" s="428"/>
      <c r="AS83" s="428"/>
      <c r="AT83" s="428"/>
      <c r="AU83" s="428"/>
      <c r="AV83" s="428"/>
      <c r="AW83" s="428"/>
      <c r="AX83" s="429"/>
    </row>
    <row r="84" spans="1:50" ht="27" customHeight="1" x14ac:dyDescent="0.15">
      <c r="A84" s="459" t="s">
        <v>38</v>
      </c>
      <c r="B84" s="570"/>
      <c r="C84" s="430" t="s">
        <v>219</v>
      </c>
      <c r="D84" s="431"/>
      <c r="E84" s="431"/>
      <c r="F84" s="431"/>
      <c r="G84" s="431"/>
      <c r="H84" s="431"/>
      <c r="I84" s="431"/>
      <c r="J84" s="431"/>
      <c r="K84" s="431"/>
      <c r="L84" s="431"/>
      <c r="M84" s="431"/>
      <c r="N84" s="431"/>
      <c r="O84" s="431"/>
      <c r="P84" s="431"/>
      <c r="Q84" s="431"/>
      <c r="R84" s="431"/>
      <c r="S84" s="431"/>
      <c r="T84" s="431"/>
      <c r="U84" s="431"/>
      <c r="V84" s="431"/>
      <c r="W84" s="431"/>
      <c r="X84" s="431"/>
      <c r="Y84" s="431"/>
      <c r="Z84" s="431"/>
      <c r="AA84" s="431"/>
      <c r="AB84" s="431"/>
      <c r="AC84" s="432"/>
      <c r="AD84" s="425" t="s">
        <v>606</v>
      </c>
      <c r="AE84" s="426"/>
      <c r="AF84" s="555"/>
      <c r="AG84" s="443" t="s">
        <v>607</v>
      </c>
      <c r="AH84" s="444"/>
      <c r="AI84" s="444"/>
      <c r="AJ84" s="444"/>
      <c r="AK84" s="444"/>
      <c r="AL84" s="444"/>
      <c r="AM84" s="444"/>
      <c r="AN84" s="444"/>
      <c r="AO84" s="444"/>
      <c r="AP84" s="444"/>
      <c r="AQ84" s="444"/>
      <c r="AR84" s="444"/>
      <c r="AS84" s="444"/>
      <c r="AT84" s="444"/>
      <c r="AU84" s="444"/>
      <c r="AV84" s="444"/>
      <c r="AW84" s="444"/>
      <c r="AX84" s="445"/>
    </row>
    <row r="85" spans="1:50" ht="35.25" customHeight="1" x14ac:dyDescent="0.15">
      <c r="A85" s="571"/>
      <c r="B85" s="572"/>
      <c r="C85" s="590" t="s">
        <v>43</v>
      </c>
      <c r="D85" s="591"/>
      <c r="E85" s="591"/>
      <c r="F85" s="591"/>
      <c r="G85" s="591"/>
      <c r="H85" s="591"/>
      <c r="I85" s="591"/>
      <c r="J85" s="591"/>
      <c r="K85" s="591"/>
      <c r="L85" s="591"/>
      <c r="M85" s="591"/>
      <c r="N85" s="591"/>
      <c r="O85" s="591"/>
      <c r="P85" s="591"/>
      <c r="Q85" s="591"/>
      <c r="R85" s="591"/>
      <c r="S85" s="591"/>
      <c r="T85" s="591"/>
      <c r="U85" s="591"/>
      <c r="V85" s="591"/>
      <c r="W85" s="591"/>
      <c r="X85" s="591"/>
      <c r="Y85" s="591"/>
      <c r="Z85" s="591"/>
      <c r="AA85" s="591"/>
      <c r="AB85" s="591"/>
      <c r="AC85" s="592"/>
      <c r="AD85" s="654" t="s">
        <v>606</v>
      </c>
      <c r="AE85" s="655"/>
      <c r="AF85" s="655"/>
      <c r="AG85" s="433" t="s">
        <v>607</v>
      </c>
      <c r="AH85" s="434"/>
      <c r="AI85" s="434"/>
      <c r="AJ85" s="434"/>
      <c r="AK85" s="434"/>
      <c r="AL85" s="434"/>
      <c r="AM85" s="434"/>
      <c r="AN85" s="434"/>
      <c r="AO85" s="434"/>
      <c r="AP85" s="434"/>
      <c r="AQ85" s="434"/>
      <c r="AR85" s="434"/>
      <c r="AS85" s="434"/>
      <c r="AT85" s="434"/>
      <c r="AU85" s="434"/>
      <c r="AV85" s="434"/>
      <c r="AW85" s="434"/>
      <c r="AX85" s="435"/>
    </row>
    <row r="86" spans="1:50" ht="27" customHeight="1" x14ac:dyDescent="0.15">
      <c r="A86" s="571"/>
      <c r="B86" s="572"/>
      <c r="C86" s="384" t="s">
        <v>179</v>
      </c>
      <c r="D86" s="385"/>
      <c r="E86" s="385"/>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202" t="s">
        <v>606</v>
      </c>
      <c r="AE86" s="203"/>
      <c r="AF86" s="203"/>
      <c r="AG86" s="433" t="s">
        <v>607</v>
      </c>
      <c r="AH86" s="434"/>
      <c r="AI86" s="434"/>
      <c r="AJ86" s="434"/>
      <c r="AK86" s="434"/>
      <c r="AL86" s="434"/>
      <c r="AM86" s="434"/>
      <c r="AN86" s="434"/>
      <c r="AO86" s="434"/>
      <c r="AP86" s="434"/>
      <c r="AQ86" s="434"/>
      <c r="AR86" s="434"/>
      <c r="AS86" s="434"/>
      <c r="AT86" s="434"/>
      <c r="AU86" s="434"/>
      <c r="AV86" s="434"/>
      <c r="AW86" s="434"/>
      <c r="AX86" s="435"/>
    </row>
    <row r="87" spans="1:50" ht="27" customHeight="1" x14ac:dyDescent="0.15">
      <c r="A87" s="573"/>
      <c r="B87" s="574"/>
      <c r="C87" s="384" t="s">
        <v>42</v>
      </c>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202" t="s">
        <v>606</v>
      </c>
      <c r="AE87" s="203"/>
      <c r="AF87" s="203"/>
      <c r="AG87" s="180" t="s">
        <v>607</v>
      </c>
      <c r="AH87" s="181"/>
      <c r="AI87" s="181"/>
      <c r="AJ87" s="181"/>
      <c r="AK87" s="181"/>
      <c r="AL87" s="181"/>
      <c r="AM87" s="181"/>
      <c r="AN87" s="181"/>
      <c r="AO87" s="181"/>
      <c r="AP87" s="181"/>
      <c r="AQ87" s="181"/>
      <c r="AR87" s="181"/>
      <c r="AS87" s="181"/>
      <c r="AT87" s="181"/>
      <c r="AU87" s="181"/>
      <c r="AV87" s="181"/>
      <c r="AW87" s="181"/>
      <c r="AX87" s="182"/>
    </row>
    <row r="88" spans="1:50" ht="41.25" customHeight="1" x14ac:dyDescent="0.15">
      <c r="A88" s="556" t="s">
        <v>56</v>
      </c>
      <c r="B88" s="557"/>
      <c r="C88" s="652" t="s">
        <v>142</v>
      </c>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405"/>
      <c r="AD88" s="425"/>
      <c r="AE88" s="426"/>
      <c r="AF88" s="426"/>
      <c r="AG88" s="177"/>
      <c r="AH88" s="178"/>
      <c r="AI88" s="178"/>
      <c r="AJ88" s="178"/>
      <c r="AK88" s="178"/>
      <c r="AL88" s="178"/>
      <c r="AM88" s="178"/>
      <c r="AN88" s="178"/>
      <c r="AO88" s="178"/>
      <c r="AP88" s="178"/>
      <c r="AQ88" s="178"/>
      <c r="AR88" s="178"/>
      <c r="AS88" s="178"/>
      <c r="AT88" s="178"/>
      <c r="AU88" s="178"/>
      <c r="AV88" s="178"/>
      <c r="AW88" s="178"/>
      <c r="AX88" s="179"/>
    </row>
    <row r="89" spans="1:50" ht="19.7" customHeight="1" x14ac:dyDescent="0.15">
      <c r="A89" s="558"/>
      <c r="B89" s="559"/>
      <c r="C89" s="731" t="s">
        <v>230</v>
      </c>
      <c r="D89" s="729"/>
      <c r="E89" s="729"/>
      <c r="F89" s="732"/>
      <c r="G89" s="728" t="s">
        <v>231</v>
      </c>
      <c r="H89" s="729"/>
      <c r="I89" s="729"/>
      <c r="J89" s="729"/>
      <c r="K89" s="729"/>
      <c r="L89" s="729"/>
      <c r="M89" s="729"/>
      <c r="N89" s="728" t="s">
        <v>234</v>
      </c>
      <c r="O89" s="729"/>
      <c r="P89" s="729"/>
      <c r="Q89" s="729"/>
      <c r="R89" s="729"/>
      <c r="S89" s="729"/>
      <c r="T89" s="729"/>
      <c r="U89" s="729"/>
      <c r="V89" s="729"/>
      <c r="W89" s="729"/>
      <c r="X89" s="729"/>
      <c r="Y89" s="729"/>
      <c r="Z89" s="729"/>
      <c r="AA89" s="729"/>
      <c r="AB89" s="729"/>
      <c r="AC89" s="729"/>
      <c r="AD89" s="729"/>
      <c r="AE89" s="729"/>
      <c r="AF89" s="730"/>
      <c r="AG89" s="440"/>
      <c r="AH89" s="309"/>
      <c r="AI89" s="309"/>
      <c r="AJ89" s="309"/>
      <c r="AK89" s="309"/>
      <c r="AL89" s="309"/>
      <c r="AM89" s="309"/>
      <c r="AN89" s="309"/>
      <c r="AO89" s="309"/>
      <c r="AP89" s="309"/>
      <c r="AQ89" s="309"/>
      <c r="AR89" s="309"/>
      <c r="AS89" s="309"/>
      <c r="AT89" s="309"/>
      <c r="AU89" s="309"/>
      <c r="AV89" s="309"/>
      <c r="AW89" s="309"/>
      <c r="AX89" s="522"/>
    </row>
    <row r="90" spans="1:50" ht="24.75" customHeight="1" x14ac:dyDescent="0.15">
      <c r="A90" s="558"/>
      <c r="B90" s="559"/>
      <c r="C90" s="436"/>
      <c r="D90" s="437"/>
      <c r="E90" s="437"/>
      <c r="F90" s="438"/>
      <c r="G90" s="722"/>
      <c r="H90" s="723"/>
      <c r="I90" s="42" t="str">
        <f>IF(OR(G90="　", G90=""), "", "-")</f>
        <v/>
      </c>
      <c r="J90" s="726"/>
      <c r="K90" s="726"/>
      <c r="L90" s="42" t="str">
        <f>IF(M90="","","-")</f>
        <v/>
      </c>
      <c r="M90" s="43"/>
      <c r="N90" s="733"/>
      <c r="O90" s="734"/>
      <c r="P90" s="734"/>
      <c r="Q90" s="734"/>
      <c r="R90" s="734"/>
      <c r="S90" s="734"/>
      <c r="T90" s="734"/>
      <c r="U90" s="734"/>
      <c r="V90" s="734"/>
      <c r="W90" s="734"/>
      <c r="X90" s="734"/>
      <c r="Y90" s="734"/>
      <c r="Z90" s="734"/>
      <c r="AA90" s="734"/>
      <c r="AB90" s="734"/>
      <c r="AC90" s="734"/>
      <c r="AD90" s="734"/>
      <c r="AE90" s="734"/>
      <c r="AF90" s="735"/>
      <c r="AG90" s="440"/>
      <c r="AH90" s="309"/>
      <c r="AI90" s="309"/>
      <c r="AJ90" s="309"/>
      <c r="AK90" s="309"/>
      <c r="AL90" s="309"/>
      <c r="AM90" s="309"/>
      <c r="AN90" s="309"/>
      <c r="AO90" s="309"/>
      <c r="AP90" s="309"/>
      <c r="AQ90" s="309"/>
      <c r="AR90" s="309"/>
      <c r="AS90" s="309"/>
      <c r="AT90" s="309"/>
      <c r="AU90" s="309"/>
      <c r="AV90" s="309"/>
      <c r="AW90" s="309"/>
      <c r="AX90" s="522"/>
    </row>
    <row r="91" spans="1:50" ht="24.75" customHeight="1" x14ac:dyDescent="0.15">
      <c r="A91" s="558"/>
      <c r="B91" s="559"/>
      <c r="C91" s="436"/>
      <c r="D91" s="437"/>
      <c r="E91" s="437"/>
      <c r="F91" s="438"/>
      <c r="G91" s="722"/>
      <c r="H91" s="723"/>
      <c r="I91" s="42" t="str">
        <f t="shared" ref="I91:I94" si="7">IF(OR(G91="　", G91=""), "", "-")</f>
        <v/>
      </c>
      <c r="J91" s="726"/>
      <c r="K91" s="726"/>
      <c r="L91" s="42" t="str">
        <f t="shared" ref="L91:L94" si="8">IF(M91="","","-")</f>
        <v/>
      </c>
      <c r="M91" s="43"/>
      <c r="N91" s="733"/>
      <c r="O91" s="734"/>
      <c r="P91" s="734"/>
      <c r="Q91" s="734"/>
      <c r="R91" s="734"/>
      <c r="S91" s="734"/>
      <c r="T91" s="734"/>
      <c r="U91" s="734"/>
      <c r="V91" s="734"/>
      <c r="W91" s="734"/>
      <c r="X91" s="734"/>
      <c r="Y91" s="734"/>
      <c r="Z91" s="734"/>
      <c r="AA91" s="734"/>
      <c r="AB91" s="734"/>
      <c r="AC91" s="734"/>
      <c r="AD91" s="734"/>
      <c r="AE91" s="734"/>
      <c r="AF91" s="735"/>
      <c r="AG91" s="440"/>
      <c r="AH91" s="309"/>
      <c r="AI91" s="309"/>
      <c r="AJ91" s="309"/>
      <c r="AK91" s="309"/>
      <c r="AL91" s="309"/>
      <c r="AM91" s="309"/>
      <c r="AN91" s="309"/>
      <c r="AO91" s="309"/>
      <c r="AP91" s="309"/>
      <c r="AQ91" s="309"/>
      <c r="AR91" s="309"/>
      <c r="AS91" s="309"/>
      <c r="AT91" s="309"/>
      <c r="AU91" s="309"/>
      <c r="AV91" s="309"/>
      <c r="AW91" s="309"/>
      <c r="AX91" s="522"/>
    </row>
    <row r="92" spans="1:50" ht="24.75" customHeight="1" x14ac:dyDescent="0.15">
      <c r="A92" s="558"/>
      <c r="B92" s="559"/>
      <c r="C92" s="436"/>
      <c r="D92" s="437"/>
      <c r="E92" s="437"/>
      <c r="F92" s="438"/>
      <c r="G92" s="722"/>
      <c r="H92" s="723"/>
      <c r="I92" s="42" t="str">
        <f t="shared" si="7"/>
        <v/>
      </c>
      <c r="J92" s="726"/>
      <c r="K92" s="726"/>
      <c r="L92" s="42" t="str">
        <f t="shared" si="8"/>
        <v/>
      </c>
      <c r="M92" s="43"/>
      <c r="N92" s="733"/>
      <c r="O92" s="734"/>
      <c r="P92" s="734"/>
      <c r="Q92" s="734"/>
      <c r="R92" s="734"/>
      <c r="S92" s="734"/>
      <c r="T92" s="734"/>
      <c r="U92" s="734"/>
      <c r="V92" s="734"/>
      <c r="W92" s="734"/>
      <c r="X92" s="734"/>
      <c r="Y92" s="734"/>
      <c r="Z92" s="734"/>
      <c r="AA92" s="734"/>
      <c r="AB92" s="734"/>
      <c r="AC92" s="734"/>
      <c r="AD92" s="734"/>
      <c r="AE92" s="734"/>
      <c r="AF92" s="735"/>
      <c r="AG92" s="440"/>
      <c r="AH92" s="309"/>
      <c r="AI92" s="309"/>
      <c r="AJ92" s="309"/>
      <c r="AK92" s="309"/>
      <c r="AL92" s="309"/>
      <c r="AM92" s="309"/>
      <c r="AN92" s="309"/>
      <c r="AO92" s="309"/>
      <c r="AP92" s="309"/>
      <c r="AQ92" s="309"/>
      <c r="AR92" s="309"/>
      <c r="AS92" s="309"/>
      <c r="AT92" s="309"/>
      <c r="AU92" s="309"/>
      <c r="AV92" s="309"/>
      <c r="AW92" s="309"/>
      <c r="AX92" s="522"/>
    </row>
    <row r="93" spans="1:50" ht="24.75" customHeight="1" x14ac:dyDescent="0.15">
      <c r="A93" s="558"/>
      <c r="B93" s="559"/>
      <c r="C93" s="436"/>
      <c r="D93" s="437"/>
      <c r="E93" s="437"/>
      <c r="F93" s="438"/>
      <c r="G93" s="722"/>
      <c r="H93" s="723"/>
      <c r="I93" s="42" t="str">
        <f t="shared" si="7"/>
        <v/>
      </c>
      <c r="J93" s="726"/>
      <c r="K93" s="726"/>
      <c r="L93" s="42" t="str">
        <f t="shared" si="8"/>
        <v/>
      </c>
      <c r="M93" s="43"/>
      <c r="N93" s="733"/>
      <c r="O93" s="734"/>
      <c r="P93" s="734"/>
      <c r="Q93" s="734"/>
      <c r="R93" s="734"/>
      <c r="S93" s="734"/>
      <c r="T93" s="734"/>
      <c r="U93" s="734"/>
      <c r="V93" s="734"/>
      <c r="W93" s="734"/>
      <c r="X93" s="734"/>
      <c r="Y93" s="734"/>
      <c r="Z93" s="734"/>
      <c r="AA93" s="734"/>
      <c r="AB93" s="734"/>
      <c r="AC93" s="734"/>
      <c r="AD93" s="734"/>
      <c r="AE93" s="734"/>
      <c r="AF93" s="735"/>
      <c r="AG93" s="440"/>
      <c r="AH93" s="309"/>
      <c r="AI93" s="309"/>
      <c r="AJ93" s="309"/>
      <c r="AK93" s="309"/>
      <c r="AL93" s="309"/>
      <c r="AM93" s="309"/>
      <c r="AN93" s="309"/>
      <c r="AO93" s="309"/>
      <c r="AP93" s="309"/>
      <c r="AQ93" s="309"/>
      <c r="AR93" s="309"/>
      <c r="AS93" s="309"/>
      <c r="AT93" s="309"/>
      <c r="AU93" s="309"/>
      <c r="AV93" s="309"/>
      <c r="AW93" s="309"/>
      <c r="AX93" s="522"/>
    </row>
    <row r="94" spans="1:50" ht="24.75" customHeight="1" x14ac:dyDescent="0.15">
      <c r="A94" s="560"/>
      <c r="B94" s="561"/>
      <c r="C94" s="436"/>
      <c r="D94" s="437"/>
      <c r="E94" s="437"/>
      <c r="F94" s="438"/>
      <c r="G94" s="724"/>
      <c r="H94" s="725"/>
      <c r="I94" s="44" t="str">
        <f t="shared" si="7"/>
        <v/>
      </c>
      <c r="J94" s="727"/>
      <c r="K94" s="727"/>
      <c r="L94" s="44" t="str">
        <f t="shared" si="8"/>
        <v/>
      </c>
      <c r="M94" s="45"/>
      <c r="N94" s="715"/>
      <c r="O94" s="716"/>
      <c r="P94" s="716"/>
      <c r="Q94" s="716"/>
      <c r="R94" s="716"/>
      <c r="S94" s="716"/>
      <c r="T94" s="716"/>
      <c r="U94" s="716"/>
      <c r="V94" s="716"/>
      <c r="W94" s="716"/>
      <c r="X94" s="716"/>
      <c r="Y94" s="716"/>
      <c r="Z94" s="716"/>
      <c r="AA94" s="716"/>
      <c r="AB94" s="716"/>
      <c r="AC94" s="716"/>
      <c r="AD94" s="716"/>
      <c r="AE94" s="716"/>
      <c r="AF94" s="717"/>
      <c r="AG94" s="180"/>
      <c r="AH94" s="181"/>
      <c r="AI94" s="181"/>
      <c r="AJ94" s="181"/>
      <c r="AK94" s="181"/>
      <c r="AL94" s="181"/>
      <c r="AM94" s="181"/>
      <c r="AN94" s="181"/>
      <c r="AO94" s="181"/>
      <c r="AP94" s="181"/>
      <c r="AQ94" s="181"/>
      <c r="AR94" s="181"/>
      <c r="AS94" s="181"/>
      <c r="AT94" s="181"/>
      <c r="AU94" s="181"/>
      <c r="AV94" s="181"/>
      <c r="AW94" s="181"/>
      <c r="AX94" s="182"/>
    </row>
    <row r="95" spans="1:50" ht="67.5" customHeight="1" x14ac:dyDescent="0.15">
      <c r="A95" s="459" t="s">
        <v>46</v>
      </c>
      <c r="B95" s="460"/>
      <c r="C95" s="376" t="s">
        <v>51</v>
      </c>
      <c r="D95" s="410"/>
      <c r="E95" s="410"/>
      <c r="F95" s="411"/>
      <c r="G95" s="577" t="s">
        <v>621</v>
      </c>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577"/>
      <c r="AO95" s="577"/>
      <c r="AP95" s="577"/>
      <c r="AQ95" s="577"/>
      <c r="AR95" s="577"/>
      <c r="AS95" s="577"/>
      <c r="AT95" s="577"/>
      <c r="AU95" s="577"/>
      <c r="AV95" s="577"/>
      <c r="AW95" s="577"/>
      <c r="AX95" s="578"/>
    </row>
    <row r="96" spans="1:50" ht="67.5" customHeight="1" thickBot="1" x14ac:dyDescent="0.2">
      <c r="A96" s="461"/>
      <c r="B96" s="462"/>
      <c r="C96" s="496" t="s">
        <v>55</v>
      </c>
      <c r="D96" s="497"/>
      <c r="E96" s="497"/>
      <c r="F96" s="498"/>
      <c r="G96" s="575" t="s">
        <v>620</v>
      </c>
      <c r="H96" s="575"/>
      <c r="I96" s="575"/>
      <c r="J96" s="575"/>
      <c r="K96" s="575"/>
      <c r="L96" s="575"/>
      <c r="M96" s="575"/>
      <c r="N96" s="575"/>
      <c r="O96" s="575"/>
      <c r="P96" s="575"/>
      <c r="Q96" s="575"/>
      <c r="R96" s="575"/>
      <c r="S96" s="575"/>
      <c r="T96" s="575"/>
      <c r="U96" s="575"/>
      <c r="V96" s="575"/>
      <c r="W96" s="575"/>
      <c r="X96" s="575"/>
      <c r="Y96" s="575"/>
      <c r="Z96" s="575"/>
      <c r="AA96" s="575"/>
      <c r="AB96" s="575"/>
      <c r="AC96" s="575"/>
      <c r="AD96" s="575"/>
      <c r="AE96" s="575"/>
      <c r="AF96" s="575"/>
      <c r="AG96" s="575"/>
      <c r="AH96" s="575"/>
      <c r="AI96" s="575"/>
      <c r="AJ96" s="575"/>
      <c r="AK96" s="575"/>
      <c r="AL96" s="575"/>
      <c r="AM96" s="575"/>
      <c r="AN96" s="575"/>
      <c r="AO96" s="575"/>
      <c r="AP96" s="575"/>
      <c r="AQ96" s="575"/>
      <c r="AR96" s="575"/>
      <c r="AS96" s="575"/>
      <c r="AT96" s="575"/>
      <c r="AU96" s="575"/>
      <c r="AV96" s="575"/>
      <c r="AW96" s="575"/>
      <c r="AX96" s="576"/>
    </row>
    <row r="97" spans="1:52" ht="24" customHeight="1" x14ac:dyDescent="0.15">
      <c r="A97" s="381" t="s">
        <v>31</v>
      </c>
      <c r="B97" s="382"/>
      <c r="C97" s="382"/>
      <c r="D97" s="382"/>
      <c r="E97" s="382"/>
      <c r="F97" s="382"/>
      <c r="G97" s="382"/>
      <c r="H97" s="382"/>
      <c r="I97" s="382"/>
      <c r="J97" s="382"/>
      <c r="K97" s="382"/>
      <c r="L97" s="382"/>
      <c r="M97" s="382"/>
      <c r="N97" s="382"/>
      <c r="O97" s="382"/>
      <c r="P97" s="382"/>
      <c r="Q97" s="382"/>
      <c r="R97" s="382"/>
      <c r="S97" s="382"/>
      <c r="T97" s="382"/>
      <c r="U97" s="382"/>
      <c r="V97" s="382"/>
      <c r="W97" s="382"/>
      <c r="X97" s="382"/>
      <c r="Y97" s="382"/>
      <c r="Z97" s="382"/>
      <c r="AA97" s="382"/>
      <c r="AB97" s="382"/>
      <c r="AC97" s="382"/>
      <c r="AD97" s="382"/>
      <c r="AE97" s="382"/>
      <c r="AF97" s="382"/>
      <c r="AG97" s="382"/>
      <c r="AH97" s="382"/>
      <c r="AI97" s="382"/>
      <c r="AJ97" s="382"/>
      <c r="AK97" s="382"/>
      <c r="AL97" s="382"/>
      <c r="AM97" s="382"/>
      <c r="AN97" s="382"/>
      <c r="AO97" s="382"/>
      <c r="AP97" s="382"/>
      <c r="AQ97" s="382"/>
      <c r="AR97" s="382"/>
      <c r="AS97" s="382"/>
      <c r="AT97" s="382"/>
      <c r="AU97" s="382"/>
      <c r="AV97" s="382"/>
      <c r="AW97" s="382"/>
      <c r="AX97" s="383"/>
    </row>
    <row r="98" spans="1:52" ht="67.5" customHeight="1" thickBot="1" x14ac:dyDescent="0.2">
      <c r="A98" s="662" t="s">
        <v>634</v>
      </c>
      <c r="B98" s="485"/>
      <c r="C98" s="485"/>
      <c r="D98" s="485"/>
      <c r="E98" s="485"/>
      <c r="F98" s="485"/>
      <c r="G98" s="485"/>
      <c r="H98" s="485"/>
      <c r="I98" s="485"/>
      <c r="J98" s="485"/>
      <c r="K98" s="485"/>
      <c r="L98" s="485"/>
      <c r="M98" s="485"/>
      <c r="N98" s="485"/>
      <c r="O98" s="485"/>
      <c r="P98" s="485"/>
      <c r="Q98" s="485"/>
      <c r="R98" s="485"/>
      <c r="S98" s="485"/>
      <c r="T98" s="485"/>
      <c r="U98" s="485"/>
      <c r="V98" s="485"/>
      <c r="W98" s="485"/>
      <c r="X98" s="485"/>
      <c r="Y98" s="485"/>
      <c r="Z98" s="485"/>
      <c r="AA98" s="485"/>
      <c r="AB98" s="485"/>
      <c r="AC98" s="485"/>
      <c r="AD98" s="485"/>
      <c r="AE98" s="485"/>
      <c r="AF98" s="485"/>
      <c r="AG98" s="485"/>
      <c r="AH98" s="485"/>
      <c r="AI98" s="485"/>
      <c r="AJ98" s="485"/>
      <c r="AK98" s="485"/>
      <c r="AL98" s="485"/>
      <c r="AM98" s="485"/>
      <c r="AN98" s="485"/>
      <c r="AO98" s="485"/>
      <c r="AP98" s="485"/>
      <c r="AQ98" s="485"/>
      <c r="AR98" s="485"/>
      <c r="AS98" s="485"/>
      <c r="AT98" s="485"/>
      <c r="AU98" s="485"/>
      <c r="AV98" s="485"/>
      <c r="AW98" s="485"/>
      <c r="AX98" s="486"/>
    </row>
    <row r="99" spans="1:52" ht="24.75" customHeight="1" x14ac:dyDescent="0.15">
      <c r="A99" s="493" t="s">
        <v>32</v>
      </c>
      <c r="B99" s="494"/>
      <c r="C99" s="494"/>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c r="AP99" s="494"/>
      <c r="AQ99" s="494"/>
      <c r="AR99" s="494"/>
      <c r="AS99" s="494"/>
      <c r="AT99" s="494"/>
      <c r="AU99" s="494"/>
      <c r="AV99" s="494"/>
      <c r="AW99" s="494"/>
      <c r="AX99" s="495"/>
    </row>
    <row r="100" spans="1:52" ht="67.5" customHeight="1" thickBot="1" x14ac:dyDescent="0.2">
      <c r="A100" s="456" t="s">
        <v>135</v>
      </c>
      <c r="B100" s="457"/>
      <c r="C100" s="457"/>
      <c r="D100" s="457"/>
      <c r="E100" s="458"/>
      <c r="F100" s="484" t="s">
        <v>635</v>
      </c>
      <c r="G100" s="485"/>
      <c r="H100" s="485"/>
      <c r="I100" s="485"/>
      <c r="J100" s="485"/>
      <c r="K100" s="485"/>
      <c r="L100" s="485"/>
      <c r="M100" s="485"/>
      <c r="N100" s="485"/>
      <c r="O100" s="485"/>
      <c r="P100" s="485"/>
      <c r="Q100" s="485"/>
      <c r="R100" s="485"/>
      <c r="S100" s="485"/>
      <c r="T100" s="485"/>
      <c r="U100" s="485"/>
      <c r="V100" s="485"/>
      <c r="W100" s="485"/>
      <c r="X100" s="485"/>
      <c r="Y100" s="485"/>
      <c r="Z100" s="485"/>
      <c r="AA100" s="485"/>
      <c r="AB100" s="485"/>
      <c r="AC100" s="485"/>
      <c r="AD100" s="485"/>
      <c r="AE100" s="485"/>
      <c r="AF100" s="485"/>
      <c r="AG100" s="485"/>
      <c r="AH100" s="485"/>
      <c r="AI100" s="485"/>
      <c r="AJ100" s="485"/>
      <c r="AK100" s="485"/>
      <c r="AL100" s="485"/>
      <c r="AM100" s="485"/>
      <c r="AN100" s="485"/>
      <c r="AO100" s="485"/>
      <c r="AP100" s="485"/>
      <c r="AQ100" s="485"/>
      <c r="AR100" s="485"/>
      <c r="AS100" s="485"/>
      <c r="AT100" s="485"/>
      <c r="AU100" s="485"/>
      <c r="AV100" s="485"/>
      <c r="AW100" s="485"/>
      <c r="AX100" s="486"/>
    </row>
    <row r="101" spans="1:52" ht="24.75" customHeight="1" x14ac:dyDescent="0.15">
      <c r="A101" s="381" t="s">
        <v>44</v>
      </c>
      <c r="B101" s="382"/>
      <c r="C101" s="382"/>
      <c r="D101" s="382"/>
      <c r="E101" s="382"/>
      <c r="F101" s="382"/>
      <c r="G101" s="382"/>
      <c r="H101" s="382"/>
      <c r="I101" s="382"/>
      <c r="J101" s="382"/>
      <c r="K101" s="382"/>
      <c r="L101" s="382"/>
      <c r="M101" s="382"/>
      <c r="N101" s="382"/>
      <c r="O101" s="382"/>
      <c r="P101" s="382"/>
      <c r="Q101" s="382"/>
      <c r="R101" s="382"/>
      <c r="S101" s="382"/>
      <c r="T101" s="382"/>
      <c r="U101" s="382"/>
      <c r="V101" s="382"/>
      <c r="W101" s="382"/>
      <c r="X101" s="382"/>
      <c r="Y101" s="382"/>
      <c r="Z101" s="382"/>
      <c r="AA101" s="382"/>
      <c r="AB101" s="382"/>
      <c r="AC101" s="382"/>
      <c r="AD101" s="382"/>
      <c r="AE101" s="382"/>
      <c r="AF101" s="382"/>
      <c r="AG101" s="382"/>
      <c r="AH101" s="382"/>
      <c r="AI101" s="382"/>
      <c r="AJ101" s="382"/>
      <c r="AK101" s="382"/>
      <c r="AL101" s="382"/>
      <c r="AM101" s="382"/>
      <c r="AN101" s="382"/>
      <c r="AO101" s="382"/>
      <c r="AP101" s="382"/>
      <c r="AQ101" s="382"/>
      <c r="AR101" s="382"/>
      <c r="AS101" s="382"/>
      <c r="AT101" s="382"/>
      <c r="AU101" s="382"/>
      <c r="AV101" s="382"/>
      <c r="AW101" s="382"/>
      <c r="AX101" s="383"/>
    </row>
    <row r="102" spans="1:52" ht="160.9" customHeight="1" thickBot="1" x14ac:dyDescent="0.2">
      <c r="A102" s="456" t="s">
        <v>636</v>
      </c>
      <c r="B102" s="457"/>
      <c r="C102" s="457"/>
      <c r="D102" s="457"/>
      <c r="E102" s="458"/>
      <c r="F102" s="663" t="s">
        <v>637</v>
      </c>
      <c r="G102" s="485"/>
      <c r="H102" s="485"/>
      <c r="I102" s="485"/>
      <c r="J102" s="485"/>
      <c r="K102" s="485"/>
      <c r="L102" s="485"/>
      <c r="M102" s="485"/>
      <c r="N102" s="485"/>
      <c r="O102" s="485"/>
      <c r="P102" s="485"/>
      <c r="Q102" s="485"/>
      <c r="R102" s="485"/>
      <c r="S102" s="485"/>
      <c r="T102" s="485"/>
      <c r="U102" s="485"/>
      <c r="V102" s="485"/>
      <c r="W102" s="485"/>
      <c r="X102" s="485"/>
      <c r="Y102" s="485"/>
      <c r="Z102" s="485"/>
      <c r="AA102" s="485"/>
      <c r="AB102" s="485"/>
      <c r="AC102" s="485"/>
      <c r="AD102" s="485"/>
      <c r="AE102" s="485"/>
      <c r="AF102" s="485"/>
      <c r="AG102" s="485"/>
      <c r="AH102" s="485"/>
      <c r="AI102" s="485"/>
      <c r="AJ102" s="485"/>
      <c r="AK102" s="485"/>
      <c r="AL102" s="485"/>
      <c r="AM102" s="485"/>
      <c r="AN102" s="485"/>
      <c r="AO102" s="485"/>
      <c r="AP102" s="485"/>
      <c r="AQ102" s="485"/>
      <c r="AR102" s="485"/>
      <c r="AS102" s="485"/>
      <c r="AT102" s="485"/>
      <c r="AU102" s="485"/>
      <c r="AV102" s="485"/>
      <c r="AW102" s="485"/>
      <c r="AX102" s="486"/>
    </row>
    <row r="103" spans="1:52" ht="24.75" customHeight="1" x14ac:dyDescent="0.15">
      <c r="A103" s="545" t="s">
        <v>33</v>
      </c>
      <c r="B103" s="546"/>
      <c r="C103" s="546"/>
      <c r="D103" s="546"/>
      <c r="E103" s="546"/>
      <c r="F103" s="546"/>
      <c r="G103" s="546"/>
      <c r="H103" s="546"/>
      <c r="I103" s="546"/>
      <c r="J103" s="546"/>
      <c r="K103" s="546"/>
      <c r="L103" s="546"/>
      <c r="M103" s="546"/>
      <c r="N103" s="546"/>
      <c r="O103" s="546"/>
      <c r="P103" s="546"/>
      <c r="Q103" s="546"/>
      <c r="R103" s="546"/>
      <c r="S103" s="546"/>
      <c r="T103" s="546"/>
      <c r="U103" s="546"/>
      <c r="V103" s="546"/>
      <c r="W103" s="546"/>
      <c r="X103" s="546"/>
      <c r="Y103" s="546"/>
      <c r="Z103" s="546"/>
      <c r="AA103" s="546"/>
      <c r="AB103" s="546"/>
      <c r="AC103" s="546"/>
      <c r="AD103" s="546"/>
      <c r="AE103" s="546"/>
      <c r="AF103" s="546"/>
      <c r="AG103" s="546"/>
      <c r="AH103" s="546"/>
      <c r="AI103" s="546"/>
      <c r="AJ103" s="546"/>
      <c r="AK103" s="546"/>
      <c r="AL103" s="546"/>
      <c r="AM103" s="546"/>
      <c r="AN103" s="546"/>
      <c r="AO103" s="546"/>
      <c r="AP103" s="546"/>
      <c r="AQ103" s="546"/>
      <c r="AR103" s="546"/>
      <c r="AS103" s="546"/>
      <c r="AT103" s="546"/>
      <c r="AU103" s="546"/>
      <c r="AV103" s="546"/>
      <c r="AW103" s="546"/>
      <c r="AX103" s="547"/>
    </row>
    <row r="104" spans="1:52" ht="101.45" customHeight="1" thickBot="1" x14ac:dyDescent="0.2">
      <c r="A104" s="397" t="s">
        <v>638</v>
      </c>
      <c r="B104" s="398"/>
      <c r="C104" s="398"/>
      <c r="D104" s="398"/>
      <c r="E104" s="398"/>
      <c r="F104" s="398"/>
      <c r="G104" s="398"/>
      <c r="H104" s="398"/>
      <c r="I104" s="398"/>
      <c r="J104" s="398"/>
      <c r="K104" s="398"/>
      <c r="L104" s="398"/>
      <c r="M104" s="398"/>
      <c r="N104" s="398"/>
      <c r="O104" s="398"/>
      <c r="P104" s="398"/>
      <c r="Q104" s="398"/>
      <c r="R104" s="398"/>
      <c r="S104" s="398"/>
      <c r="T104" s="398"/>
      <c r="U104" s="398"/>
      <c r="V104" s="398"/>
      <c r="W104" s="398"/>
      <c r="X104" s="398"/>
      <c r="Y104" s="398"/>
      <c r="Z104" s="398"/>
      <c r="AA104" s="398"/>
      <c r="AB104" s="398"/>
      <c r="AC104" s="398"/>
      <c r="AD104" s="398"/>
      <c r="AE104" s="398"/>
      <c r="AF104" s="398"/>
      <c r="AG104" s="398"/>
      <c r="AH104" s="398"/>
      <c r="AI104" s="398"/>
      <c r="AJ104" s="398"/>
      <c r="AK104" s="398"/>
      <c r="AL104" s="398"/>
      <c r="AM104" s="398"/>
      <c r="AN104" s="398"/>
      <c r="AO104" s="398"/>
      <c r="AP104" s="398"/>
      <c r="AQ104" s="398"/>
      <c r="AR104" s="398"/>
      <c r="AS104" s="398"/>
      <c r="AT104" s="398"/>
      <c r="AU104" s="398"/>
      <c r="AV104" s="398"/>
      <c r="AW104" s="398"/>
      <c r="AX104" s="399"/>
    </row>
    <row r="105" spans="1:52" ht="24.75" customHeight="1" x14ac:dyDescent="0.15">
      <c r="A105" s="551" t="s">
        <v>240</v>
      </c>
      <c r="B105" s="552"/>
      <c r="C105" s="552"/>
      <c r="D105" s="552"/>
      <c r="E105" s="552"/>
      <c r="F105" s="552"/>
      <c r="G105" s="552"/>
      <c r="H105" s="552"/>
      <c r="I105" s="552"/>
      <c r="J105" s="552"/>
      <c r="K105" s="552"/>
      <c r="L105" s="552"/>
      <c r="M105" s="552"/>
      <c r="N105" s="552"/>
      <c r="O105" s="552"/>
      <c r="P105" s="552"/>
      <c r="Q105" s="552"/>
      <c r="R105" s="552"/>
      <c r="S105" s="552"/>
      <c r="T105" s="552"/>
      <c r="U105" s="552"/>
      <c r="V105" s="552"/>
      <c r="W105" s="552"/>
      <c r="X105" s="552"/>
      <c r="Y105" s="552"/>
      <c r="Z105" s="552"/>
      <c r="AA105" s="552"/>
      <c r="AB105" s="552"/>
      <c r="AC105" s="552"/>
      <c r="AD105" s="552"/>
      <c r="AE105" s="552"/>
      <c r="AF105" s="552"/>
      <c r="AG105" s="552"/>
      <c r="AH105" s="552"/>
      <c r="AI105" s="552"/>
      <c r="AJ105" s="552"/>
      <c r="AK105" s="552"/>
      <c r="AL105" s="552"/>
      <c r="AM105" s="552"/>
      <c r="AN105" s="552"/>
      <c r="AO105" s="552"/>
      <c r="AP105" s="552"/>
      <c r="AQ105" s="552"/>
      <c r="AR105" s="552"/>
      <c r="AS105" s="552"/>
      <c r="AT105" s="552"/>
      <c r="AU105" s="552"/>
      <c r="AV105" s="552"/>
      <c r="AW105" s="552"/>
      <c r="AX105" s="553"/>
      <c r="AZ105" s="7"/>
    </row>
    <row r="106" spans="1:52" ht="24.75" customHeight="1" x14ac:dyDescent="0.15">
      <c r="A106" s="78" t="s">
        <v>541</v>
      </c>
      <c r="B106" s="79"/>
      <c r="C106" s="79"/>
      <c r="D106" s="80"/>
      <c r="E106" s="81" t="s">
        <v>608</v>
      </c>
      <c r="F106" s="82"/>
      <c r="G106" s="82"/>
      <c r="H106" s="82"/>
      <c r="I106" s="82"/>
      <c r="J106" s="82"/>
      <c r="K106" s="82"/>
      <c r="L106" s="82"/>
      <c r="M106" s="82"/>
      <c r="N106" s="82"/>
      <c r="O106" s="82"/>
      <c r="P106" s="83"/>
      <c r="Q106" s="81"/>
      <c r="R106" s="82"/>
      <c r="S106" s="82"/>
      <c r="T106" s="82"/>
      <c r="U106" s="82"/>
      <c r="V106" s="82"/>
      <c r="W106" s="82"/>
      <c r="X106" s="82"/>
      <c r="Y106" s="82"/>
      <c r="Z106" s="82"/>
      <c r="AA106" s="82"/>
      <c r="AB106" s="83"/>
      <c r="AC106" s="81"/>
      <c r="AD106" s="82"/>
      <c r="AE106" s="82"/>
      <c r="AF106" s="82"/>
      <c r="AG106" s="82"/>
      <c r="AH106" s="82"/>
      <c r="AI106" s="82"/>
      <c r="AJ106" s="82"/>
      <c r="AK106" s="82"/>
      <c r="AL106" s="82"/>
      <c r="AM106" s="82"/>
      <c r="AN106" s="83"/>
      <c r="AO106" s="81"/>
      <c r="AP106" s="82"/>
      <c r="AQ106" s="82"/>
      <c r="AR106" s="82"/>
      <c r="AS106" s="82"/>
      <c r="AT106" s="82"/>
      <c r="AU106" s="82"/>
      <c r="AV106" s="82"/>
      <c r="AW106" s="82"/>
      <c r="AX106" s="84"/>
      <c r="AY106" s="59"/>
    </row>
    <row r="107" spans="1:52" ht="24.75" customHeight="1" x14ac:dyDescent="0.15">
      <c r="A107" s="72" t="s">
        <v>274</v>
      </c>
      <c r="B107" s="72"/>
      <c r="C107" s="72"/>
      <c r="D107" s="72"/>
      <c r="E107" s="81" t="s">
        <v>609</v>
      </c>
      <c r="F107" s="82"/>
      <c r="G107" s="82"/>
      <c r="H107" s="82"/>
      <c r="I107" s="82"/>
      <c r="J107" s="82"/>
      <c r="K107" s="82"/>
      <c r="L107" s="82"/>
      <c r="M107" s="82"/>
      <c r="N107" s="82"/>
      <c r="O107" s="82"/>
      <c r="P107" s="83"/>
      <c r="Q107" s="81"/>
      <c r="R107" s="82"/>
      <c r="S107" s="82"/>
      <c r="T107" s="82"/>
      <c r="U107" s="82"/>
      <c r="V107" s="82"/>
      <c r="W107" s="82"/>
      <c r="X107" s="82"/>
      <c r="Y107" s="82"/>
      <c r="Z107" s="82"/>
      <c r="AA107" s="82"/>
      <c r="AB107" s="83"/>
      <c r="AC107" s="81"/>
      <c r="AD107" s="82"/>
      <c r="AE107" s="82"/>
      <c r="AF107" s="82"/>
      <c r="AG107" s="82"/>
      <c r="AH107" s="82"/>
      <c r="AI107" s="82"/>
      <c r="AJ107" s="82"/>
      <c r="AK107" s="82"/>
      <c r="AL107" s="82"/>
      <c r="AM107" s="82"/>
      <c r="AN107" s="83"/>
      <c r="AO107" s="81"/>
      <c r="AP107" s="82"/>
      <c r="AQ107" s="82"/>
      <c r="AR107" s="82"/>
      <c r="AS107" s="82"/>
      <c r="AT107" s="82"/>
      <c r="AU107" s="82"/>
      <c r="AV107" s="82"/>
      <c r="AW107" s="82"/>
      <c r="AX107" s="84"/>
    </row>
    <row r="108" spans="1:52" ht="24.75" customHeight="1" x14ac:dyDescent="0.15">
      <c r="A108" s="72" t="s">
        <v>273</v>
      </c>
      <c r="B108" s="72"/>
      <c r="C108" s="72"/>
      <c r="D108" s="72"/>
      <c r="E108" s="81" t="s">
        <v>610</v>
      </c>
      <c r="F108" s="82"/>
      <c r="G108" s="82"/>
      <c r="H108" s="82"/>
      <c r="I108" s="82"/>
      <c r="J108" s="82"/>
      <c r="K108" s="82"/>
      <c r="L108" s="82"/>
      <c r="M108" s="82"/>
      <c r="N108" s="82"/>
      <c r="O108" s="82"/>
      <c r="P108" s="83"/>
      <c r="Q108" s="81"/>
      <c r="R108" s="82"/>
      <c r="S108" s="82"/>
      <c r="T108" s="82"/>
      <c r="U108" s="82"/>
      <c r="V108" s="82"/>
      <c r="W108" s="82"/>
      <c r="X108" s="82"/>
      <c r="Y108" s="82"/>
      <c r="Z108" s="82"/>
      <c r="AA108" s="82"/>
      <c r="AB108" s="83"/>
      <c r="AC108" s="81"/>
      <c r="AD108" s="82"/>
      <c r="AE108" s="82"/>
      <c r="AF108" s="82"/>
      <c r="AG108" s="82"/>
      <c r="AH108" s="82"/>
      <c r="AI108" s="82"/>
      <c r="AJ108" s="82"/>
      <c r="AK108" s="82"/>
      <c r="AL108" s="82"/>
      <c r="AM108" s="82"/>
      <c r="AN108" s="83"/>
      <c r="AO108" s="81"/>
      <c r="AP108" s="82"/>
      <c r="AQ108" s="82"/>
      <c r="AR108" s="82"/>
      <c r="AS108" s="82"/>
      <c r="AT108" s="82"/>
      <c r="AU108" s="82"/>
      <c r="AV108" s="82"/>
      <c r="AW108" s="82"/>
      <c r="AX108" s="84"/>
    </row>
    <row r="109" spans="1:52" ht="24.75" customHeight="1" x14ac:dyDescent="0.15">
      <c r="A109" s="72" t="s">
        <v>272</v>
      </c>
      <c r="B109" s="72"/>
      <c r="C109" s="72"/>
      <c r="D109" s="72"/>
      <c r="E109" s="81" t="s">
        <v>611</v>
      </c>
      <c r="F109" s="82"/>
      <c r="G109" s="82"/>
      <c r="H109" s="82"/>
      <c r="I109" s="82"/>
      <c r="J109" s="82"/>
      <c r="K109" s="82"/>
      <c r="L109" s="82"/>
      <c r="M109" s="82"/>
      <c r="N109" s="82"/>
      <c r="O109" s="82"/>
      <c r="P109" s="83"/>
      <c r="Q109" s="81"/>
      <c r="R109" s="82"/>
      <c r="S109" s="82"/>
      <c r="T109" s="82"/>
      <c r="U109" s="82"/>
      <c r="V109" s="82"/>
      <c r="W109" s="82"/>
      <c r="X109" s="82"/>
      <c r="Y109" s="82"/>
      <c r="Z109" s="82"/>
      <c r="AA109" s="82"/>
      <c r="AB109" s="83"/>
      <c r="AC109" s="81"/>
      <c r="AD109" s="82"/>
      <c r="AE109" s="82"/>
      <c r="AF109" s="82"/>
      <c r="AG109" s="82"/>
      <c r="AH109" s="82"/>
      <c r="AI109" s="82"/>
      <c r="AJ109" s="82"/>
      <c r="AK109" s="82"/>
      <c r="AL109" s="82"/>
      <c r="AM109" s="82"/>
      <c r="AN109" s="83"/>
      <c r="AO109" s="81"/>
      <c r="AP109" s="82"/>
      <c r="AQ109" s="82"/>
      <c r="AR109" s="82"/>
      <c r="AS109" s="82"/>
      <c r="AT109" s="82"/>
      <c r="AU109" s="82"/>
      <c r="AV109" s="82"/>
      <c r="AW109" s="82"/>
      <c r="AX109" s="84"/>
    </row>
    <row r="110" spans="1:52" ht="24.75" customHeight="1" x14ac:dyDescent="0.15">
      <c r="A110" s="72" t="s">
        <v>271</v>
      </c>
      <c r="B110" s="72"/>
      <c r="C110" s="72"/>
      <c r="D110" s="72"/>
      <c r="E110" s="81" t="s">
        <v>611</v>
      </c>
      <c r="F110" s="82"/>
      <c r="G110" s="82"/>
      <c r="H110" s="82"/>
      <c r="I110" s="82"/>
      <c r="J110" s="82"/>
      <c r="K110" s="82"/>
      <c r="L110" s="82"/>
      <c r="M110" s="82"/>
      <c r="N110" s="82"/>
      <c r="O110" s="82"/>
      <c r="P110" s="83"/>
      <c r="Q110" s="81"/>
      <c r="R110" s="82"/>
      <c r="S110" s="82"/>
      <c r="T110" s="82"/>
      <c r="U110" s="82"/>
      <c r="V110" s="82"/>
      <c r="W110" s="82"/>
      <c r="X110" s="82"/>
      <c r="Y110" s="82"/>
      <c r="Z110" s="82"/>
      <c r="AA110" s="82"/>
      <c r="AB110" s="83"/>
      <c r="AC110" s="81"/>
      <c r="AD110" s="82"/>
      <c r="AE110" s="82"/>
      <c r="AF110" s="82"/>
      <c r="AG110" s="82"/>
      <c r="AH110" s="82"/>
      <c r="AI110" s="82"/>
      <c r="AJ110" s="82"/>
      <c r="AK110" s="82"/>
      <c r="AL110" s="82"/>
      <c r="AM110" s="82"/>
      <c r="AN110" s="83"/>
      <c r="AO110" s="81"/>
      <c r="AP110" s="82"/>
      <c r="AQ110" s="82"/>
      <c r="AR110" s="82"/>
      <c r="AS110" s="82"/>
      <c r="AT110" s="82"/>
      <c r="AU110" s="82"/>
      <c r="AV110" s="82"/>
      <c r="AW110" s="82"/>
      <c r="AX110" s="84"/>
    </row>
    <row r="111" spans="1:52" ht="24.75" customHeight="1" x14ac:dyDescent="0.15">
      <c r="A111" s="72" t="s">
        <v>270</v>
      </c>
      <c r="B111" s="72"/>
      <c r="C111" s="72"/>
      <c r="D111" s="72"/>
      <c r="E111" s="81" t="s">
        <v>611</v>
      </c>
      <c r="F111" s="82"/>
      <c r="G111" s="82"/>
      <c r="H111" s="82"/>
      <c r="I111" s="82"/>
      <c r="J111" s="82"/>
      <c r="K111" s="82"/>
      <c r="L111" s="82"/>
      <c r="M111" s="82"/>
      <c r="N111" s="82"/>
      <c r="O111" s="82"/>
      <c r="P111" s="83"/>
      <c r="Q111" s="81"/>
      <c r="R111" s="82"/>
      <c r="S111" s="82"/>
      <c r="T111" s="82"/>
      <c r="U111" s="82"/>
      <c r="V111" s="82"/>
      <c r="W111" s="82"/>
      <c r="X111" s="82"/>
      <c r="Y111" s="82"/>
      <c r="Z111" s="82"/>
      <c r="AA111" s="82"/>
      <c r="AB111" s="83"/>
      <c r="AC111" s="81"/>
      <c r="AD111" s="82"/>
      <c r="AE111" s="82"/>
      <c r="AF111" s="82"/>
      <c r="AG111" s="82"/>
      <c r="AH111" s="82"/>
      <c r="AI111" s="82"/>
      <c r="AJ111" s="82"/>
      <c r="AK111" s="82"/>
      <c r="AL111" s="82"/>
      <c r="AM111" s="82"/>
      <c r="AN111" s="83"/>
      <c r="AO111" s="81"/>
      <c r="AP111" s="82"/>
      <c r="AQ111" s="82"/>
      <c r="AR111" s="82"/>
      <c r="AS111" s="82"/>
      <c r="AT111" s="82"/>
      <c r="AU111" s="82"/>
      <c r="AV111" s="82"/>
      <c r="AW111" s="82"/>
      <c r="AX111" s="84"/>
    </row>
    <row r="112" spans="1:52" ht="24.75" customHeight="1" x14ac:dyDescent="0.15">
      <c r="A112" s="72" t="s">
        <v>269</v>
      </c>
      <c r="B112" s="72"/>
      <c r="C112" s="72"/>
      <c r="D112" s="72"/>
      <c r="E112" s="81" t="s">
        <v>611</v>
      </c>
      <c r="F112" s="82"/>
      <c r="G112" s="82"/>
      <c r="H112" s="82"/>
      <c r="I112" s="82"/>
      <c r="J112" s="82"/>
      <c r="K112" s="82"/>
      <c r="L112" s="82"/>
      <c r="M112" s="82"/>
      <c r="N112" s="82"/>
      <c r="O112" s="82"/>
      <c r="P112" s="83"/>
      <c r="Q112" s="81"/>
      <c r="R112" s="82"/>
      <c r="S112" s="82"/>
      <c r="T112" s="82"/>
      <c r="U112" s="82"/>
      <c r="V112" s="82"/>
      <c r="W112" s="82"/>
      <c r="X112" s="82"/>
      <c r="Y112" s="82"/>
      <c r="Z112" s="82"/>
      <c r="AA112" s="82"/>
      <c r="AB112" s="83"/>
      <c r="AC112" s="81"/>
      <c r="AD112" s="82"/>
      <c r="AE112" s="82"/>
      <c r="AF112" s="82"/>
      <c r="AG112" s="82"/>
      <c r="AH112" s="82"/>
      <c r="AI112" s="82"/>
      <c r="AJ112" s="82"/>
      <c r="AK112" s="82"/>
      <c r="AL112" s="82"/>
      <c r="AM112" s="82"/>
      <c r="AN112" s="83"/>
      <c r="AO112" s="81"/>
      <c r="AP112" s="82"/>
      <c r="AQ112" s="82"/>
      <c r="AR112" s="82"/>
      <c r="AS112" s="82"/>
      <c r="AT112" s="82"/>
      <c r="AU112" s="82"/>
      <c r="AV112" s="82"/>
      <c r="AW112" s="82"/>
      <c r="AX112" s="84"/>
    </row>
    <row r="113" spans="1:50" ht="24.75" customHeight="1" x14ac:dyDescent="0.15">
      <c r="A113" s="72" t="s">
        <v>268</v>
      </c>
      <c r="B113" s="72"/>
      <c r="C113" s="72"/>
      <c r="D113" s="72"/>
      <c r="E113" s="81" t="s">
        <v>612</v>
      </c>
      <c r="F113" s="82"/>
      <c r="G113" s="82"/>
      <c r="H113" s="82"/>
      <c r="I113" s="82"/>
      <c r="J113" s="82"/>
      <c r="K113" s="82"/>
      <c r="L113" s="82"/>
      <c r="M113" s="82"/>
      <c r="N113" s="82"/>
      <c r="O113" s="82"/>
      <c r="P113" s="83"/>
      <c r="Q113" s="81"/>
      <c r="R113" s="82"/>
      <c r="S113" s="82"/>
      <c r="T113" s="82"/>
      <c r="U113" s="82"/>
      <c r="V113" s="82"/>
      <c r="W113" s="82"/>
      <c r="X113" s="82"/>
      <c r="Y113" s="82"/>
      <c r="Z113" s="82"/>
      <c r="AA113" s="82"/>
      <c r="AB113" s="83"/>
      <c r="AC113" s="81"/>
      <c r="AD113" s="82"/>
      <c r="AE113" s="82"/>
      <c r="AF113" s="82"/>
      <c r="AG113" s="82"/>
      <c r="AH113" s="82"/>
      <c r="AI113" s="82"/>
      <c r="AJ113" s="82"/>
      <c r="AK113" s="82"/>
      <c r="AL113" s="82"/>
      <c r="AM113" s="82"/>
      <c r="AN113" s="83"/>
      <c r="AO113" s="81"/>
      <c r="AP113" s="82"/>
      <c r="AQ113" s="82"/>
      <c r="AR113" s="82"/>
      <c r="AS113" s="82"/>
      <c r="AT113" s="82"/>
      <c r="AU113" s="82"/>
      <c r="AV113" s="82"/>
      <c r="AW113" s="82"/>
      <c r="AX113" s="84"/>
    </row>
    <row r="114" spans="1:50" ht="24.75" customHeight="1" x14ac:dyDescent="0.15">
      <c r="A114" s="72" t="s">
        <v>267</v>
      </c>
      <c r="B114" s="72"/>
      <c r="C114" s="72"/>
      <c r="D114" s="72"/>
      <c r="E114" s="85" t="s">
        <v>612</v>
      </c>
      <c r="F114" s="86"/>
      <c r="G114" s="86"/>
      <c r="H114" s="86"/>
      <c r="I114" s="86"/>
      <c r="J114" s="86"/>
      <c r="K114" s="86"/>
      <c r="L114" s="86"/>
      <c r="M114" s="86"/>
      <c r="N114" s="86"/>
      <c r="O114" s="86"/>
      <c r="P114" s="87"/>
      <c r="Q114" s="85"/>
      <c r="R114" s="86"/>
      <c r="S114" s="86"/>
      <c r="T114" s="86"/>
      <c r="U114" s="86"/>
      <c r="V114" s="86"/>
      <c r="W114" s="86"/>
      <c r="X114" s="86"/>
      <c r="Y114" s="86"/>
      <c r="Z114" s="86"/>
      <c r="AA114" s="86"/>
      <c r="AB114" s="87"/>
      <c r="AC114" s="85"/>
      <c r="AD114" s="86"/>
      <c r="AE114" s="86"/>
      <c r="AF114" s="86"/>
      <c r="AG114" s="86"/>
      <c r="AH114" s="86"/>
      <c r="AI114" s="86"/>
      <c r="AJ114" s="86"/>
      <c r="AK114" s="86"/>
      <c r="AL114" s="86"/>
      <c r="AM114" s="86"/>
      <c r="AN114" s="87"/>
      <c r="AO114" s="81"/>
      <c r="AP114" s="82"/>
      <c r="AQ114" s="82"/>
      <c r="AR114" s="82"/>
      <c r="AS114" s="82"/>
      <c r="AT114" s="82"/>
      <c r="AU114" s="82"/>
      <c r="AV114" s="82"/>
      <c r="AW114" s="82"/>
      <c r="AX114" s="84"/>
    </row>
    <row r="115" spans="1:50" ht="24.75" customHeight="1" x14ac:dyDescent="0.15">
      <c r="A115" s="72" t="s">
        <v>415</v>
      </c>
      <c r="B115" s="72"/>
      <c r="C115" s="72"/>
      <c r="D115" s="72"/>
      <c r="E115" s="73" t="s">
        <v>579</v>
      </c>
      <c r="F115" s="74"/>
      <c r="G115" s="74"/>
      <c r="H115" s="62" t="str">
        <f>IF(E115="","","-")</f>
        <v>-</v>
      </c>
      <c r="I115" s="74"/>
      <c r="J115" s="74"/>
      <c r="K115" s="62" t="str">
        <f>IF(I115="","","-")</f>
        <v/>
      </c>
      <c r="L115" s="75">
        <v>1</v>
      </c>
      <c r="M115" s="75"/>
      <c r="N115" s="62" t="str">
        <f>IF(O115="","","-")</f>
        <v/>
      </c>
      <c r="O115" s="76"/>
      <c r="P115" s="77"/>
      <c r="Q115" s="73"/>
      <c r="R115" s="74"/>
      <c r="S115" s="74"/>
      <c r="T115" s="62" t="str">
        <f>IF(Q115="","","-")</f>
        <v/>
      </c>
      <c r="U115" s="74"/>
      <c r="V115" s="74"/>
      <c r="W115" s="62" t="str">
        <f>IF(U115="","","-")</f>
        <v/>
      </c>
      <c r="X115" s="75"/>
      <c r="Y115" s="75"/>
      <c r="Z115" s="62" t="str">
        <f>IF(AA115="","","-")</f>
        <v/>
      </c>
      <c r="AA115" s="76"/>
      <c r="AB115" s="77"/>
      <c r="AC115" s="73"/>
      <c r="AD115" s="74"/>
      <c r="AE115" s="74"/>
      <c r="AF115" s="62" t="str">
        <f>IF(AC115="","","-")</f>
        <v/>
      </c>
      <c r="AG115" s="74"/>
      <c r="AH115" s="74"/>
      <c r="AI115" s="62" t="str">
        <f>IF(AG115="","","-")</f>
        <v/>
      </c>
      <c r="AJ115" s="75"/>
      <c r="AK115" s="75"/>
      <c r="AL115" s="62" t="str">
        <f>IF(AM115="","","-")</f>
        <v/>
      </c>
      <c r="AM115" s="76"/>
      <c r="AN115" s="77"/>
      <c r="AO115" s="73"/>
      <c r="AP115" s="74"/>
      <c r="AQ115" s="62" t="str">
        <f>IF(AO115="","","-")</f>
        <v/>
      </c>
      <c r="AR115" s="74"/>
      <c r="AS115" s="74"/>
      <c r="AT115" s="62" t="str">
        <f>IF(AR115="","","-")</f>
        <v/>
      </c>
      <c r="AU115" s="75"/>
      <c r="AV115" s="75"/>
      <c r="AW115" s="62" t="str">
        <f>IF(AX115="","","-")</f>
        <v/>
      </c>
      <c r="AX115" s="65"/>
    </row>
    <row r="116" spans="1:50" ht="24.75" customHeight="1" x14ac:dyDescent="0.15">
      <c r="A116" s="72" t="s">
        <v>381</v>
      </c>
      <c r="B116" s="72"/>
      <c r="C116" s="72"/>
      <c r="D116" s="72"/>
      <c r="E116" s="73" t="s">
        <v>579</v>
      </c>
      <c r="F116" s="74"/>
      <c r="G116" s="74"/>
      <c r="H116" s="62" t="str">
        <f>IF(E116="","","-")</f>
        <v>-</v>
      </c>
      <c r="I116" s="74"/>
      <c r="J116" s="74"/>
      <c r="K116" s="62" t="str">
        <f>IF(I116="","","-")</f>
        <v/>
      </c>
      <c r="L116" s="75">
        <v>1</v>
      </c>
      <c r="M116" s="75"/>
      <c r="N116" s="62" t="str">
        <f>IF(O116="","","-")</f>
        <v/>
      </c>
      <c r="O116" s="76"/>
      <c r="P116" s="77"/>
      <c r="Q116" s="73"/>
      <c r="R116" s="74"/>
      <c r="S116" s="74"/>
      <c r="T116" s="62" t="str">
        <f>IF(Q116="","","-")</f>
        <v/>
      </c>
      <c r="U116" s="74"/>
      <c r="V116" s="74"/>
      <c r="W116" s="62" t="str">
        <f>IF(U116="","","-")</f>
        <v/>
      </c>
      <c r="X116" s="75"/>
      <c r="Y116" s="75"/>
      <c r="Z116" s="62" t="str">
        <f>IF(AA116="","","-")</f>
        <v/>
      </c>
      <c r="AA116" s="76"/>
      <c r="AB116" s="77"/>
      <c r="AC116" s="73"/>
      <c r="AD116" s="74"/>
      <c r="AE116" s="74"/>
      <c r="AF116" s="62" t="str">
        <f>IF(AC116="","","-")</f>
        <v/>
      </c>
      <c r="AG116" s="74"/>
      <c r="AH116" s="74"/>
      <c r="AI116" s="62" t="str">
        <f>IF(AG116="","","-")</f>
        <v/>
      </c>
      <c r="AJ116" s="75"/>
      <c r="AK116" s="75"/>
      <c r="AL116" s="62" t="str">
        <f>IF(AM116="","","-")</f>
        <v/>
      </c>
      <c r="AM116" s="76"/>
      <c r="AN116" s="77"/>
      <c r="AO116" s="73"/>
      <c r="AP116" s="74"/>
      <c r="AQ116" s="62" t="str">
        <f>IF(AO116="","","-")</f>
        <v/>
      </c>
      <c r="AR116" s="74"/>
      <c r="AS116" s="74"/>
      <c r="AT116" s="62" t="str">
        <f>IF(AR116="","","-")</f>
        <v/>
      </c>
      <c r="AU116" s="75"/>
      <c r="AV116" s="75"/>
      <c r="AW116" s="62" t="str">
        <f>IF(AX116="","","-")</f>
        <v/>
      </c>
      <c r="AX116" s="65"/>
    </row>
    <row r="117" spans="1:50" ht="28.35" customHeight="1" x14ac:dyDescent="0.15">
      <c r="A117" s="160" t="s">
        <v>262</v>
      </c>
      <c r="B117" s="161"/>
      <c r="C117" s="161"/>
      <c r="D117" s="161"/>
      <c r="E117" s="161"/>
      <c r="F117" s="162"/>
      <c r="G117" s="48" t="s">
        <v>577</v>
      </c>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28.35" customHeight="1" x14ac:dyDescent="0.15">
      <c r="A118" s="160"/>
      <c r="B118" s="161"/>
      <c r="C118" s="161"/>
      <c r="D118" s="161"/>
      <c r="E118" s="161"/>
      <c r="F118" s="162"/>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28.35" customHeight="1" x14ac:dyDescent="0.15">
      <c r="A119" s="160"/>
      <c r="B119" s="161"/>
      <c r="C119" s="161"/>
      <c r="D119" s="161"/>
      <c r="E119" s="161"/>
      <c r="F119" s="162"/>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28.35" customHeight="1" x14ac:dyDescent="0.15">
      <c r="A120" s="160"/>
      <c r="B120" s="161"/>
      <c r="C120" s="161"/>
      <c r="D120" s="161"/>
      <c r="E120" s="161"/>
      <c r="F120" s="162"/>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27.75" customHeight="1" x14ac:dyDescent="0.15">
      <c r="A121" s="160"/>
      <c r="B121" s="161"/>
      <c r="C121" s="161"/>
      <c r="D121" s="161"/>
      <c r="E121" s="161"/>
      <c r="F121" s="162"/>
      <c r="G121" s="30"/>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2"/>
    </row>
    <row r="122" spans="1:50" ht="28.35" customHeight="1" x14ac:dyDescent="0.15">
      <c r="A122" s="160"/>
      <c r="B122" s="161"/>
      <c r="C122" s="161"/>
      <c r="D122" s="161"/>
      <c r="E122" s="161"/>
      <c r="F122" s="162"/>
      <c r="G122" s="30"/>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2"/>
    </row>
    <row r="123" spans="1:50" ht="28.35" customHeight="1" x14ac:dyDescent="0.15">
      <c r="A123" s="160"/>
      <c r="B123" s="161"/>
      <c r="C123" s="161"/>
      <c r="D123" s="161"/>
      <c r="E123" s="161"/>
      <c r="F123" s="162"/>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row r="124" spans="1:50" ht="27.75" customHeight="1" x14ac:dyDescent="0.15">
      <c r="A124" s="160"/>
      <c r="B124" s="161"/>
      <c r="C124" s="161"/>
      <c r="D124" s="161"/>
      <c r="E124" s="161"/>
      <c r="F124" s="162"/>
      <c r="G124" s="30"/>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2"/>
    </row>
    <row r="125" spans="1:50" ht="28.35" customHeight="1" x14ac:dyDescent="0.15">
      <c r="A125" s="160"/>
      <c r="B125" s="161"/>
      <c r="C125" s="161"/>
      <c r="D125" s="161"/>
      <c r="E125" s="161"/>
      <c r="F125" s="162"/>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row r="126" spans="1:50" ht="28.35" customHeight="1" x14ac:dyDescent="0.15">
      <c r="A126" s="160"/>
      <c r="B126" s="161"/>
      <c r="C126" s="161"/>
      <c r="D126" s="161"/>
      <c r="E126" s="161"/>
      <c r="F126" s="162"/>
      <c r="G126" s="30"/>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2"/>
    </row>
    <row r="127" spans="1:50" ht="24.75" customHeight="1" thickBot="1" x14ac:dyDescent="0.2">
      <c r="A127" s="649"/>
      <c r="B127" s="650"/>
      <c r="C127" s="650"/>
      <c r="D127" s="650"/>
      <c r="E127" s="650"/>
      <c r="F127" s="651"/>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24.75" customHeight="1" x14ac:dyDescent="0.15">
      <c r="A128" s="656" t="s">
        <v>641</v>
      </c>
      <c r="B128" s="657"/>
      <c r="C128" s="657"/>
      <c r="D128" s="657"/>
      <c r="E128" s="657"/>
      <c r="F128" s="658"/>
      <c r="G128" s="446" t="s">
        <v>244</v>
      </c>
      <c r="H128" s="447"/>
      <c r="I128" s="447"/>
      <c r="J128" s="447"/>
      <c r="K128" s="447"/>
      <c r="L128" s="447"/>
      <c r="M128" s="447"/>
      <c r="N128" s="447"/>
      <c r="O128" s="447"/>
      <c r="P128" s="447"/>
      <c r="Q128" s="447"/>
      <c r="R128" s="447"/>
      <c r="S128" s="447"/>
      <c r="T128" s="447"/>
      <c r="U128" s="447"/>
      <c r="V128" s="447"/>
      <c r="W128" s="447"/>
      <c r="X128" s="447"/>
      <c r="Y128" s="447"/>
      <c r="Z128" s="447"/>
      <c r="AA128" s="447"/>
      <c r="AB128" s="648"/>
      <c r="AC128" s="446" t="s">
        <v>245</v>
      </c>
      <c r="AD128" s="447"/>
      <c r="AE128" s="447"/>
      <c r="AF128" s="447"/>
      <c r="AG128" s="447"/>
      <c r="AH128" s="447"/>
      <c r="AI128" s="447"/>
      <c r="AJ128" s="447"/>
      <c r="AK128" s="447"/>
      <c r="AL128" s="447"/>
      <c r="AM128" s="447"/>
      <c r="AN128" s="447"/>
      <c r="AO128" s="447"/>
      <c r="AP128" s="447"/>
      <c r="AQ128" s="447"/>
      <c r="AR128" s="447"/>
      <c r="AS128" s="447"/>
      <c r="AT128" s="447"/>
      <c r="AU128" s="447"/>
      <c r="AV128" s="447"/>
      <c r="AW128" s="447"/>
      <c r="AX128" s="448"/>
    </row>
    <row r="129" spans="1:51" ht="24.6" customHeight="1" x14ac:dyDescent="0.15">
      <c r="A129" s="659"/>
      <c r="B129" s="660"/>
      <c r="C129" s="660"/>
      <c r="D129" s="660"/>
      <c r="E129" s="660"/>
      <c r="F129" s="661"/>
      <c r="G129" s="376" t="s">
        <v>17</v>
      </c>
      <c r="H129" s="377"/>
      <c r="I129" s="377"/>
      <c r="J129" s="377"/>
      <c r="K129" s="377"/>
      <c r="L129" s="395" t="s">
        <v>18</v>
      </c>
      <c r="M129" s="377"/>
      <c r="N129" s="377"/>
      <c r="O129" s="377"/>
      <c r="P129" s="377"/>
      <c r="Q129" s="377"/>
      <c r="R129" s="377"/>
      <c r="S129" s="377"/>
      <c r="T129" s="377"/>
      <c r="U129" s="377"/>
      <c r="V129" s="377"/>
      <c r="W129" s="377"/>
      <c r="X129" s="396"/>
      <c r="Y129" s="453" t="s">
        <v>19</v>
      </c>
      <c r="Z129" s="454"/>
      <c r="AA129" s="454"/>
      <c r="AB129" s="455"/>
      <c r="AC129" s="376" t="s">
        <v>17</v>
      </c>
      <c r="AD129" s="377"/>
      <c r="AE129" s="377"/>
      <c r="AF129" s="377"/>
      <c r="AG129" s="377"/>
      <c r="AH129" s="395" t="s">
        <v>18</v>
      </c>
      <c r="AI129" s="377"/>
      <c r="AJ129" s="377"/>
      <c r="AK129" s="377"/>
      <c r="AL129" s="377"/>
      <c r="AM129" s="377"/>
      <c r="AN129" s="377"/>
      <c r="AO129" s="377"/>
      <c r="AP129" s="377"/>
      <c r="AQ129" s="377"/>
      <c r="AR129" s="377"/>
      <c r="AS129" s="377"/>
      <c r="AT129" s="396"/>
      <c r="AU129" s="453" t="s">
        <v>19</v>
      </c>
      <c r="AV129" s="454"/>
      <c r="AW129" s="454"/>
      <c r="AX129" s="554"/>
    </row>
    <row r="130" spans="1:51" ht="49.9" customHeight="1" x14ac:dyDescent="0.15">
      <c r="A130" s="659"/>
      <c r="B130" s="660"/>
      <c r="C130" s="660"/>
      <c r="D130" s="660"/>
      <c r="E130" s="660"/>
      <c r="F130" s="661"/>
      <c r="G130" s="370"/>
      <c r="H130" s="371"/>
      <c r="I130" s="371"/>
      <c r="J130" s="371"/>
      <c r="K130" s="372"/>
      <c r="L130" s="373" t="s">
        <v>622</v>
      </c>
      <c r="M130" s="374"/>
      <c r="N130" s="374"/>
      <c r="O130" s="374"/>
      <c r="P130" s="374"/>
      <c r="Q130" s="374"/>
      <c r="R130" s="374"/>
      <c r="S130" s="374"/>
      <c r="T130" s="374"/>
      <c r="U130" s="374"/>
      <c r="V130" s="374"/>
      <c r="W130" s="374"/>
      <c r="X130" s="375"/>
      <c r="Y130" s="378"/>
      <c r="Z130" s="379"/>
      <c r="AA130" s="379"/>
      <c r="AB130" s="380"/>
      <c r="AC130" s="370"/>
      <c r="AD130" s="371"/>
      <c r="AE130" s="371"/>
      <c r="AF130" s="371"/>
      <c r="AG130" s="372"/>
      <c r="AH130" s="373"/>
      <c r="AI130" s="374"/>
      <c r="AJ130" s="374"/>
      <c r="AK130" s="374"/>
      <c r="AL130" s="374"/>
      <c r="AM130" s="374"/>
      <c r="AN130" s="374"/>
      <c r="AO130" s="374"/>
      <c r="AP130" s="374"/>
      <c r="AQ130" s="374"/>
      <c r="AR130" s="374"/>
      <c r="AS130" s="374"/>
      <c r="AT130" s="375"/>
      <c r="AU130" s="378"/>
      <c r="AV130" s="379"/>
      <c r="AW130" s="379"/>
      <c r="AX130" s="647"/>
    </row>
    <row r="131" spans="1:51" ht="53.45" customHeight="1" x14ac:dyDescent="0.15">
      <c r="A131" s="659"/>
      <c r="B131" s="660"/>
      <c r="C131" s="660"/>
      <c r="D131" s="660"/>
      <c r="E131" s="660"/>
      <c r="F131" s="661"/>
      <c r="G131" s="359" t="s">
        <v>20</v>
      </c>
      <c r="H131" s="360"/>
      <c r="I131" s="360"/>
      <c r="J131" s="360"/>
      <c r="K131" s="360"/>
      <c r="L131" s="361"/>
      <c r="M131" s="339"/>
      <c r="N131" s="339"/>
      <c r="O131" s="339"/>
      <c r="P131" s="339"/>
      <c r="Q131" s="339"/>
      <c r="R131" s="339"/>
      <c r="S131" s="339"/>
      <c r="T131" s="339"/>
      <c r="U131" s="339"/>
      <c r="V131" s="339"/>
      <c r="W131" s="339"/>
      <c r="X131" s="340"/>
      <c r="Y131" s="362">
        <f>SUM(Y130:AB130)</f>
        <v>0</v>
      </c>
      <c r="Z131" s="363"/>
      <c r="AA131" s="363"/>
      <c r="AB131" s="364"/>
      <c r="AC131" s="359" t="s">
        <v>20</v>
      </c>
      <c r="AD131" s="360"/>
      <c r="AE131" s="360"/>
      <c r="AF131" s="360"/>
      <c r="AG131" s="360"/>
      <c r="AH131" s="361"/>
      <c r="AI131" s="339"/>
      <c r="AJ131" s="339"/>
      <c r="AK131" s="339"/>
      <c r="AL131" s="339"/>
      <c r="AM131" s="339"/>
      <c r="AN131" s="339"/>
      <c r="AO131" s="339"/>
      <c r="AP131" s="339"/>
      <c r="AQ131" s="339"/>
      <c r="AR131" s="339"/>
      <c r="AS131" s="339"/>
      <c r="AT131" s="340"/>
      <c r="AU131" s="362">
        <f>SUM(AU130:AX130)</f>
        <v>0</v>
      </c>
      <c r="AV131" s="363"/>
      <c r="AW131" s="363"/>
      <c r="AX131" s="365"/>
    </row>
    <row r="132" spans="1:51" ht="22.15" customHeight="1" thickBot="1" x14ac:dyDescent="0.2">
      <c r="A132" s="296" t="s">
        <v>146</v>
      </c>
      <c r="B132" s="297"/>
      <c r="C132" s="297"/>
      <c r="D132" s="297"/>
      <c r="E132" s="297"/>
      <c r="F132" s="297"/>
      <c r="G132" s="297"/>
      <c r="H132" s="297"/>
      <c r="I132" s="297"/>
      <c r="J132" s="297"/>
      <c r="K132" s="297"/>
      <c r="L132" s="297"/>
      <c r="M132" s="297"/>
      <c r="N132" s="297"/>
      <c r="O132" s="297"/>
      <c r="P132" s="297"/>
      <c r="Q132" s="297"/>
      <c r="R132" s="297"/>
      <c r="S132" s="297"/>
      <c r="T132" s="297"/>
      <c r="U132" s="297"/>
      <c r="V132" s="297"/>
      <c r="W132" s="297"/>
      <c r="X132" s="297"/>
      <c r="Y132" s="297"/>
      <c r="Z132" s="297"/>
      <c r="AA132" s="297"/>
      <c r="AB132" s="297"/>
      <c r="AC132" s="297"/>
      <c r="AD132" s="297"/>
      <c r="AE132" s="297"/>
      <c r="AF132" s="297"/>
      <c r="AG132" s="297"/>
      <c r="AH132" s="297"/>
      <c r="AI132" s="297"/>
      <c r="AJ132" s="297"/>
      <c r="AK132" s="298"/>
      <c r="AL132" s="718" t="s">
        <v>235</v>
      </c>
      <c r="AM132" s="719"/>
      <c r="AN132" s="719"/>
      <c r="AO132" s="64" t="s">
        <v>233</v>
      </c>
      <c r="AP132" s="66"/>
      <c r="AQ132" s="66"/>
      <c r="AR132" s="66"/>
      <c r="AS132" s="66"/>
      <c r="AT132" s="66"/>
      <c r="AU132" s="66"/>
      <c r="AV132" s="66"/>
      <c r="AW132" s="66"/>
      <c r="AX132" s="69"/>
      <c r="AY132">
        <f>COUNTIF($AO$132,"☑")</f>
        <v>0</v>
      </c>
    </row>
    <row r="133" spans="1:51" ht="24.75" customHeight="1" x14ac:dyDescent="0.15">
      <c r="A133" s="4"/>
      <c r="B133" s="4"/>
      <c r="C133" s="4"/>
      <c r="D133" s="4"/>
      <c r="E133" s="4"/>
      <c r="F133" s="4"/>
      <c r="G133" s="68"/>
      <c r="H133" s="68"/>
      <c r="I133" s="68"/>
      <c r="J133" s="68"/>
      <c r="K133" s="68"/>
      <c r="L133" s="3"/>
      <c r="M133" s="68"/>
      <c r="N133" s="68"/>
      <c r="O133" s="68"/>
      <c r="P133" s="68"/>
      <c r="Q133" s="68"/>
      <c r="R133" s="68"/>
      <c r="S133" s="68"/>
      <c r="T133" s="68"/>
      <c r="U133" s="68"/>
      <c r="V133" s="68"/>
      <c r="W133" s="68"/>
      <c r="X133" s="68"/>
      <c r="Y133" s="70"/>
      <c r="Z133" s="70"/>
      <c r="AA133" s="70"/>
      <c r="AB133" s="70"/>
      <c r="AC133" s="68"/>
      <c r="AD133" s="68"/>
      <c r="AE133" s="68"/>
      <c r="AF133" s="68"/>
      <c r="AG133" s="68"/>
      <c r="AH133" s="3"/>
      <c r="AI133" s="68"/>
      <c r="AJ133" s="68"/>
      <c r="AK133" s="68"/>
      <c r="AL133" s="68"/>
      <c r="AM133" s="68"/>
      <c r="AN133" s="68"/>
      <c r="AO133" s="68"/>
      <c r="AP133" s="68"/>
      <c r="AQ133" s="68"/>
      <c r="AR133" s="68"/>
      <c r="AS133" s="68"/>
      <c r="AT133" s="68"/>
      <c r="AU133" s="70"/>
      <c r="AV133" s="70"/>
      <c r="AW133" s="70"/>
      <c r="AX133" s="70"/>
    </row>
    <row r="134" spans="1:51" ht="24.75" customHeight="1" x14ac:dyDescent="0.15"/>
    <row r="135" spans="1:51" ht="24.75" customHeight="1" x14ac:dyDescent="0.15">
      <c r="B135" s="1" t="s">
        <v>27</v>
      </c>
    </row>
    <row r="136" spans="1:51" ht="24.75" customHeight="1" x14ac:dyDescent="0.15">
      <c r="B136" s="36" t="s">
        <v>244</v>
      </c>
    </row>
    <row r="137" spans="1:51" ht="59.25" customHeight="1" x14ac:dyDescent="0.15">
      <c r="A137" s="206"/>
      <c r="B137" s="206"/>
      <c r="C137" s="206" t="s">
        <v>26</v>
      </c>
      <c r="D137" s="206"/>
      <c r="E137" s="206"/>
      <c r="F137" s="206"/>
      <c r="G137" s="206"/>
      <c r="H137" s="206"/>
      <c r="I137" s="206"/>
      <c r="J137" s="284" t="s">
        <v>200</v>
      </c>
      <c r="K137" s="72"/>
      <c r="L137" s="72"/>
      <c r="M137" s="72"/>
      <c r="N137" s="72"/>
      <c r="O137" s="72"/>
      <c r="P137" s="206" t="s">
        <v>180</v>
      </c>
      <c r="Q137" s="206"/>
      <c r="R137" s="206"/>
      <c r="S137" s="206"/>
      <c r="T137" s="206"/>
      <c r="U137" s="206"/>
      <c r="V137" s="206"/>
      <c r="W137" s="206"/>
      <c r="X137" s="206"/>
      <c r="Y137" s="205" t="s">
        <v>198</v>
      </c>
      <c r="Z137" s="205"/>
      <c r="AA137" s="205"/>
      <c r="AB137" s="205"/>
      <c r="AC137" s="284" t="s">
        <v>229</v>
      </c>
      <c r="AD137" s="284"/>
      <c r="AE137" s="284"/>
      <c r="AF137" s="284"/>
      <c r="AG137" s="284"/>
      <c r="AH137" s="205" t="s">
        <v>250</v>
      </c>
      <c r="AI137" s="206"/>
      <c r="AJ137" s="206"/>
      <c r="AK137" s="206"/>
      <c r="AL137" s="206" t="s">
        <v>21</v>
      </c>
      <c r="AM137" s="206"/>
      <c r="AN137" s="206"/>
      <c r="AO137" s="295"/>
      <c r="AP137" s="284" t="s">
        <v>201</v>
      </c>
      <c r="AQ137" s="284"/>
      <c r="AR137" s="284"/>
      <c r="AS137" s="284"/>
      <c r="AT137" s="284"/>
      <c r="AU137" s="284"/>
      <c r="AV137" s="284"/>
      <c r="AW137" s="284"/>
      <c r="AX137" s="284"/>
    </row>
    <row r="138" spans="1:51" ht="65.45" customHeight="1" x14ac:dyDescent="0.15">
      <c r="A138" s="288">
        <v>1</v>
      </c>
      <c r="B138" s="288">
        <v>1</v>
      </c>
      <c r="C138" s="637" t="s">
        <v>623</v>
      </c>
      <c r="D138" s="637"/>
      <c r="E138" s="637"/>
      <c r="F138" s="637"/>
      <c r="G138" s="637"/>
      <c r="H138" s="637"/>
      <c r="I138" s="637"/>
      <c r="J138" s="294" t="s">
        <v>624</v>
      </c>
      <c r="K138" s="294"/>
      <c r="L138" s="294"/>
      <c r="M138" s="294"/>
      <c r="N138" s="294"/>
      <c r="O138" s="294"/>
      <c r="P138" s="265" t="s">
        <v>630</v>
      </c>
      <c r="Q138" s="265"/>
      <c r="R138" s="265"/>
      <c r="S138" s="265"/>
      <c r="T138" s="265"/>
      <c r="U138" s="265"/>
      <c r="V138" s="265"/>
      <c r="W138" s="265"/>
      <c r="X138" s="265"/>
      <c r="Y138" s="167">
        <v>0</v>
      </c>
      <c r="Z138" s="168"/>
      <c r="AA138" s="168"/>
      <c r="AB138" s="169"/>
      <c r="AC138" s="170" t="s">
        <v>78</v>
      </c>
      <c r="AD138" s="171"/>
      <c r="AE138" s="171"/>
      <c r="AF138" s="171"/>
      <c r="AG138" s="171"/>
      <c r="AH138" s="299" t="s">
        <v>624</v>
      </c>
      <c r="AI138" s="299"/>
      <c r="AJ138" s="299"/>
      <c r="AK138" s="299"/>
      <c r="AL138" s="172" t="s">
        <v>624</v>
      </c>
      <c r="AM138" s="173"/>
      <c r="AN138" s="173"/>
      <c r="AO138" s="174"/>
      <c r="AP138" s="175" t="s">
        <v>624</v>
      </c>
      <c r="AQ138" s="175"/>
      <c r="AR138" s="175"/>
      <c r="AS138" s="175"/>
      <c r="AT138" s="175"/>
      <c r="AU138" s="175"/>
      <c r="AV138" s="175"/>
      <c r="AW138" s="175"/>
      <c r="AX138" s="175"/>
    </row>
    <row r="139" spans="1:51" ht="30" customHeight="1" x14ac:dyDescent="0.15">
      <c r="A139" s="288">
        <v>2</v>
      </c>
      <c r="B139" s="288">
        <v>1</v>
      </c>
      <c r="C139" s="637" t="s">
        <v>623</v>
      </c>
      <c r="D139" s="637"/>
      <c r="E139" s="637"/>
      <c r="F139" s="637"/>
      <c r="G139" s="637"/>
      <c r="H139" s="637"/>
      <c r="I139" s="637"/>
      <c r="J139" s="294" t="s">
        <v>627</v>
      </c>
      <c r="K139" s="294"/>
      <c r="L139" s="294"/>
      <c r="M139" s="294"/>
      <c r="N139" s="294"/>
      <c r="O139" s="294"/>
      <c r="P139" s="265" t="s">
        <v>629</v>
      </c>
      <c r="Q139" s="265"/>
      <c r="R139" s="265"/>
      <c r="S139" s="265"/>
      <c r="T139" s="265"/>
      <c r="U139" s="265"/>
      <c r="V139" s="265"/>
      <c r="W139" s="265"/>
      <c r="X139" s="265"/>
      <c r="Y139" s="167">
        <v>0</v>
      </c>
      <c r="Z139" s="168"/>
      <c r="AA139" s="168"/>
      <c r="AB139" s="169"/>
      <c r="AC139" s="170" t="s">
        <v>78</v>
      </c>
      <c r="AD139" s="171"/>
      <c r="AE139" s="171"/>
      <c r="AF139" s="171"/>
      <c r="AG139" s="171"/>
      <c r="AH139" s="299" t="s">
        <v>627</v>
      </c>
      <c r="AI139" s="299"/>
      <c r="AJ139" s="299"/>
      <c r="AK139" s="299"/>
      <c r="AL139" s="172" t="s">
        <v>627</v>
      </c>
      <c r="AM139" s="173"/>
      <c r="AN139" s="173"/>
      <c r="AO139" s="174"/>
      <c r="AP139" s="175" t="s">
        <v>627</v>
      </c>
      <c r="AQ139" s="175"/>
      <c r="AR139" s="175"/>
      <c r="AS139" s="175"/>
      <c r="AT139" s="175"/>
      <c r="AU139" s="175"/>
      <c r="AV139" s="175"/>
      <c r="AW139" s="175"/>
      <c r="AX139" s="175"/>
      <c r="AY139">
        <f>COUNTA($C$139)</f>
        <v>1</v>
      </c>
    </row>
    <row r="140" spans="1:51" ht="30" customHeight="1" x14ac:dyDescent="0.15">
      <c r="A140" s="288">
        <v>3</v>
      </c>
      <c r="B140" s="288">
        <v>1</v>
      </c>
      <c r="C140" s="637" t="s">
        <v>625</v>
      </c>
      <c r="D140" s="637"/>
      <c r="E140" s="637"/>
      <c r="F140" s="637"/>
      <c r="G140" s="637"/>
      <c r="H140" s="637"/>
      <c r="I140" s="637"/>
      <c r="J140" s="294" t="s">
        <v>627</v>
      </c>
      <c r="K140" s="294"/>
      <c r="L140" s="294"/>
      <c r="M140" s="294"/>
      <c r="N140" s="294"/>
      <c r="O140" s="294"/>
      <c r="P140" s="265" t="s">
        <v>629</v>
      </c>
      <c r="Q140" s="265"/>
      <c r="R140" s="265"/>
      <c r="S140" s="265"/>
      <c r="T140" s="265"/>
      <c r="U140" s="265"/>
      <c r="V140" s="265"/>
      <c r="W140" s="265"/>
      <c r="X140" s="265"/>
      <c r="Y140" s="167">
        <v>0</v>
      </c>
      <c r="Z140" s="168"/>
      <c r="AA140" s="168"/>
      <c r="AB140" s="169"/>
      <c r="AC140" s="170" t="s">
        <v>78</v>
      </c>
      <c r="AD140" s="171"/>
      <c r="AE140" s="171"/>
      <c r="AF140" s="171"/>
      <c r="AG140" s="171"/>
      <c r="AH140" s="269" t="s">
        <v>627</v>
      </c>
      <c r="AI140" s="269"/>
      <c r="AJ140" s="269"/>
      <c r="AK140" s="269"/>
      <c r="AL140" s="172" t="s">
        <v>627</v>
      </c>
      <c r="AM140" s="173"/>
      <c r="AN140" s="173"/>
      <c r="AO140" s="174"/>
      <c r="AP140" s="175" t="s">
        <v>627</v>
      </c>
      <c r="AQ140" s="175"/>
      <c r="AR140" s="175"/>
      <c r="AS140" s="175"/>
      <c r="AT140" s="175"/>
      <c r="AU140" s="175"/>
      <c r="AV140" s="175"/>
      <c r="AW140" s="175"/>
      <c r="AX140" s="175"/>
      <c r="AY140">
        <f>COUNTA($C$140)</f>
        <v>1</v>
      </c>
    </row>
    <row r="141" spans="1:51" ht="30" customHeight="1" x14ac:dyDescent="0.15">
      <c r="A141" s="288">
        <v>4</v>
      </c>
      <c r="B141" s="288">
        <v>1</v>
      </c>
      <c r="C141" s="637" t="s">
        <v>626</v>
      </c>
      <c r="D141" s="637"/>
      <c r="E141" s="637"/>
      <c r="F141" s="637"/>
      <c r="G141" s="637"/>
      <c r="H141" s="637"/>
      <c r="I141" s="637"/>
      <c r="J141" s="294" t="s">
        <v>627</v>
      </c>
      <c r="K141" s="294"/>
      <c r="L141" s="294"/>
      <c r="M141" s="294"/>
      <c r="N141" s="294"/>
      <c r="O141" s="294"/>
      <c r="P141" s="265" t="s">
        <v>628</v>
      </c>
      <c r="Q141" s="265"/>
      <c r="R141" s="265"/>
      <c r="S141" s="265"/>
      <c r="T141" s="265"/>
      <c r="U141" s="265"/>
      <c r="V141" s="265"/>
      <c r="W141" s="265"/>
      <c r="X141" s="265"/>
      <c r="Y141" s="167">
        <v>0</v>
      </c>
      <c r="Z141" s="168"/>
      <c r="AA141" s="168"/>
      <c r="AB141" s="169"/>
      <c r="AC141" s="170" t="s">
        <v>78</v>
      </c>
      <c r="AD141" s="171"/>
      <c r="AE141" s="171"/>
      <c r="AF141" s="171"/>
      <c r="AG141" s="171"/>
      <c r="AH141" s="269" t="s">
        <v>627</v>
      </c>
      <c r="AI141" s="269"/>
      <c r="AJ141" s="269"/>
      <c r="AK141" s="269"/>
      <c r="AL141" s="172" t="s">
        <v>627</v>
      </c>
      <c r="AM141" s="173"/>
      <c r="AN141" s="173"/>
      <c r="AO141" s="174"/>
      <c r="AP141" s="175" t="s">
        <v>627</v>
      </c>
      <c r="AQ141" s="175"/>
      <c r="AR141" s="175"/>
      <c r="AS141" s="175"/>
      <c r="AT141" s="175"/>
      <c r="AU141" s="175"/>
      <c r="AV141" s="175"/>
      <c r="AW141" s="175"/>
      <c r="AX141" s="175"/>
      <c r="AY141">
        <f>COUNTA($C$141)</f>
        <v>1</v>
      </c>
    </row>
    <row r="142" spans="1:51" ht="24.75" customHeight="1" x14ac:dyDescent="0.15">
      <c r="A142" s="638" t="s">
        <v>221</v>
      </c>
      <c r="B142" s="639"/>
      <c r="C142" s="639"/>
      <c r="D142" s="639"/>
      <c r="E142" s="639"/>
      <c r="F142" s="639"/>
      <c r="G142" s="639"/>
      <c r="H142" s="639"/>
      <c r="I142" s="639"/>
      <c r="J142" s="639"/>
      <c r="K142" s="639"/>
      <c r="L142" s="639"/>
      <c r="M142" s="639"/>
      <c r="N142" s="639"/>
      <c r="O142" s="639"/>
      <c r="P142" s="639"/>
      <c r="Q142" s="639"/>
      <c r="R142" s="639"/>
      <c r="S142" s="639"/>
      <c r="T142" s="639"/>
      <c r="U142" s="639"/>
      <c r="V142" s="639"/>
      <c r="W142" s="639"/>
      <c r="X142" s="639"/>
      <c r="Y142" s="639"/>
      <c r="Z142" s="639"/>
      <c r="AA142" s="639"/>
      <c r="AB142" s="639"/>
      <c r="AC142" s="639"/>
      <c r="AD142" s="639"/>
      <c r="AE142" s="639"/>
      <c r="AF142" s="639"/>
      <c r="AG142" s="639"/>
      <c r="AH142" s="639"/>
      <c r="AI142" s="639"/>
      <c r="AJ142" s="639"/>
      <c r="AK142" s="640"/>
      <c r="AL142" s="720" t="s">
        <v>235</v>
      </c>
      <c r="AM142" s="721"/>
      <c r="AN142" s="721"/>
      <c r="AO142" s="41"/>
      <c r="AP142" s="67"/>
      <c r="AQ142" s="67"/>
      <c r="AR142" s="67"/>
      <c r="AS142" s="67"/>
      <c r="AT142" s="67"/>
      <c r="AU142" s="67"/>
      <c r="AV142" s="67"/>
      <c r="AW142" s="67"/>
      <c r="AX142" s="71"/>
      <c r="AY142">
        <f>COUNTIF($AO$142,"☑")</f>
        <v>0</v>
      </c>
    </row>
  </sheetData>
  <sheetProtection formatRows="0"/>
  <dataConsolidate/>
  <mergeCells count="545">
    <mergeCell ref="AL132:AN132"/>
    <mergeCell ref="AL142:AN142"/>
    <mergeCell ref="G91:H91"/>
    <mergeCell ref="G92:H92"/>
    <mergeCell ref="G93:H93"/>
    <mergeCell ref="G94:H94"/>
    <mergeCell ref="J91:K91"/>
    <mergeCell ref="J92:K92"/>
    <mergeCell ref="J93:K93"/>
    <mergeCell ref="J94:K94"/>
    <mergeCell ref="N91:AF91"/>
    <mergeCell ref="N92:AF92"/>
    <mergeCell ref="N93:AF93"/>
    <mergeCell ref="AD21:AJ21"/>
    <mergeCell ref="AQ47:AT47"/>
    <mergeCell ref="AU47:AX47"/>
    <mergeCell ref="AQ48:AT48"/>
    <mergeCell ref="AQ49:AT49"/>
    <mergeCell ref="AU48:AX48"/>
    <mergeCell ref="AU49:AX49"/>
    <mergeCell ref="G48:X49"/>
    <mergeCell ref="AB42:AD43"/>
    <mergeCell ref="P44:X46"/>
    <mergeCell ref="AB45:AD45"/>
    <mergeCell ref="Y45:AA45"/>
    <mergeCell ref="AE44:AH44"/>
    <mergeCell ref="AI44:AL44"/>
    <mergeCell ref="AE45:AH45"/>
    <mergeCell ref="AI45:AL45"/>
    <mergeCell ref="Y44:AA44"/>
    <mergeCell ref="P23:V23"/>
    <mergeCell ref="P24:V24"/>
    <mergeCell ref="P25:V25"/>
    <mergeCell ref="P26:V26"/>
    <mergeCell ref="A35:F36"/>
    <mergeCell ref="G35:AX36"/>
    <mergeCell ref="AG72:AX72"/>
    <mergeCell ref="AD71:AF71"/>
    <mergeCell ref="AI47:AL47"/>
    <mergeCell ref="AM47:AP47"/>
    <mergeCell ref="AI46:AL46"/>
    <mergeCell ref="AM46:AP46"/>
    <mergeCell ref="AQ46:AT46"/>
    <mergeCell ref="Y48:AA48"/>
    <mergeCell ref="AM50:AP50"/>
    <mergeCell ref="AB51:AD51"/>
    <mergeCell ref="C72:AC72"/>
    <mergeCell ref="A71:B73"/>
    <mergeCell ref="AU57:AX57"/>
    <mergeCell ref="AE59:AX60"/>
    <mergeCell ref="C53:D68"/>
    <mergeCell ref="A53:B68"/>
    <mergeCell ref="C138:I138"/>
    <mergeCell ref="C139:I139"/>
    <mergeCell ref="C140:I140"/>
    <mergeCell ref="C141:I141"/>
    <mergeCell ref="A142:AK142"/>
    <mergeCell ref="AD70:AF70"/>
    <mergeCell ref="C70:AC70"/>
    <mergeCell ref="AG71:AX71"/>
    <mergeCell ref="AU58:AX58"/>
    <mergeCell ref="AU130:AX130"/>
    <mergeCell ref="AM58:AP58"/>
    <mergeCell ref="AQ58:AT58"/>
    <mergeCell ref="C86:AC86"/>
    <mergeCell ref="AE58:AH58"/>
    <mergeCell ref="AI58:AL58"/>
    <mergeCell ref="G128:AB128"/>
    <mergeCell ref="A117:F127"/>
    <mergeCell ref="C88:AC88"/>
    <mergeCell ref="AD86:AF86"/>
    <mergeCell ref="AD85:AF85"/>
    <mergeCell ref="A128:F131"/>
    <mergeCell ref="A98:AX98"/>
    <mergeCell ref="F102:AX102"/>
    <mergeCell ref="A74:B83"/>
    <mergeCell ref="G6:AX6"/>
    <mergeCell ref="AW43:AX43"/>
    <mergeCell ref="AB37:AX38"/>
    <mergeCell ref="A50:F52"/>
    <mergeCell ref="G50:X50"/>
    <mergeCell ref="Y49:AA49"/>
    <mergeCell ref="Y46:AA46"/>
    <mergeCell ref="AB48:AD48"/>
    <mergeCell ref="Y52:AA52"/>
    <mergeCell ref="AB52:AD52"/>
    <mergeCell ref="AB47:AD47"/>
    <mergeCell ref="A7:F7"/>
    <mergeCell ref="G7:X7"/>
    <mergeCell ref="A8:F8"/>
    <mergeCell ref="A47:F49"/>
    <mergeCell ref="G47:X47"/>
    <mergeCell ref="AQ44:AT44"/>
    <mergeCell ref="AU44:AX44"/>
    <mergeCell ref="B37:F41"/>
    <mergeCell ref="AE48:AH48"/>
    <mergeCell ref="AI48:AL48"/>
    <mergeCell ref="AM48:AP48"/>
    <mergeCell ref="AU46:AX46"/>
    <mergeCell ref="AE47:AH47"/>
    <mergeCell ref="G96:AX96"/>
    <mergeCell ref="G95:AX95"/>
    <mergeCell ref="G37:AA38"/>
    <mergeCell ref="AD78:AF78"/>
    <mergeCell ref="AB49:AD49"/>
    <mergeCell ref="G42:O43"/>
    <mergeCell ref="AI52:AL52"/>
    <mergeCell ref="AB44:AD44"/>
    <mergeCell ref="AB46:AD46"/>
    <mergeCell ref="AQ52:AX52"/>
    <mergeCell ref="AQ50:AX50"/>
    <mergeCell ref="AE51:AH51"/>
    <mergeCell ref="AI51:AL51"/>
    <mergeCell ref="P42:X43"/>
    <mergeCell ref="Y42:AA43"/>
    <mergeCell ref="AQ42:AT42"/>
    <mergeCell ref="AQ43:AR43"/>
    <mergeCell ref="AD88:AF88"/>
    <mergeCell ref="AG87:AX87"/>
    <mergeCell ref="C81:AC81"/>
    <mergeCell ref="AG88:AX94"/>
    <mergeCell ref="C85:AC85"/>
    <mergeCell ref="AG85:AX85"/>
    <mergeCell ref="C91:F91"/>
    <mergeCell ref="AH130:AT130"/>
    <mergeCell ref="AH129:AT129"/>
    <mergeCell ref="G130:K130"/>
    <mergeCell ref="A102:E102"/>
    <mergeCell ref="G39:AA41"/>
    <mergeCell ref="AM57:AP57"/>
    <mergeCell ref="AQ57:AT57"/>
    <mergeCell ref="Y58:AA58"/>
    <mergeCell ref="AB58:AD58"/>
    <mergeCell ref="A103:AX103"/>
    <mergeCell ref="C83:AC83"/>
    <mergeCell ref="A105:AX105"/>
    <mergeCell ref="AD87:AF87"/>
    <mergeCell ref="AG74:AX76"/>
    <mergeCell ref="C79:AC79"/>
    <mergeCell ref="AU129:AX129"/>
    <mergeCell ref="AD84:AF84"/>
    <mergeCell ref="A88:B94"/>
    <mergeCell ref="AD81:AF81"/>
    <mergeCell ref="Y50:AA50"/>
    <mergeCell ref="AB50:AD50"/>
    <mergeCell ref="G51:X52"/>
    <mergeCell ref="Y51:AA51"/>
    <mergeCell ref="A84:B87"/>
    <mergeCell ref="A6:F6"/>
    <mergeCell ref="AK12:AQ12"/>
    <mergeCell ref="W14:AC14"/>
    <mergeCell ref="AG73:AX73"/>
    <mergeCell ref="AG78:AX78"/>
    <mergeCell ref="C71:AC71"/>
    <mergeCell ref="I16:O16"/>
    <mergeCell ref="P16:V16"/>
    <mergeCell ref="AD74:AF74"/>
    <mergeCell ref="I18:O18"/>
    <mergeCell ref="AD12:AJ12"/>
    <mergeCell ref="AE8:AX8"/>
    <mergeCell ref="W16:AC16"/>
    <mergeCell ref="A11:F11"/>
    <mergeCell ref="AD75:AF75"/>
    <mergeCell ref="P12:V12"/>
    <mergeCell ref="AB34:AD34"/>
    <mergeCell ref="P17:V17"/>
    <mergeCell ref="W17:AC17"/>
    <mergeCell ref="AD16:AJ16"/>
    <mergeCell ref="AR16:AX16"/>
    <mergeCell ref="AK16:AQ16"/>
    <mergeCell ref="P32:X34"/>
    <mergeCell ref="G12:O12"/>
    <mergeCell ref="A99:AX99"/>
    <mergeCell ref="AG84:AX84"/>
    <mergeCell ref="AD72:AF72"/>
    <mergeCell ref="AG80:AX80"/>
    <mergeCell ref="A97:AX97"/>
    <mergeCell ref="C96:F96"/>
    <mergeCell ref="W12:AC12"/>
    <mergeCell ref="AR20:AX20"/>
    <mergeCell ref="AI55:AL56"/>
    <mergeCell ref="AM55:AP56"/>
    <mergeCell ref="B42:F46"/>
    <mergeCell ref="AD79:AF79"/>
    <mergeCell ref="C87:AC87"/>
    <mergeCell ref="AD14:AJ14"/>
    <mergeCell ref="AK14:AQ14"/>
    <mergeCell ref="P13:V13"/>
    <mergeCell ref="C78:AC78"/>
    <mergeCell ref="P14:V14"/>
    <mergeCell ref="I14:O14"/>
    <mergeCell ref="I17:O17"/>
    <mergeCell ref="W13:AC13"/>
    <mergeCell ref="G32:O34"/>
    <mergeCell ref="I13:O13"/>
    <mergeCell ref="AQ30:AT30"/>
    <mergeCell ref="AC128:AX128"/>
    <mergeCell ref="C75:D76"/>
    <mergeCell ref="Y129:AB129"/>
    <mergeCell ref="A100:E100"/>
    <mergeCell ref="A95:B96"/>
    <mergeCell ref="AQ32:AT32"/>
    <mergeCell ref="AD17:AJ17"/>
    <mergeCell ref="AK17:AQ17"/>
    <mergeCell ref="AR17:AX17"/>
    <mergeCell ref="AU42:AX42"/>
    <mergeCell ref="AS43:AT43"/>
    <mergeCell ref="AQ51:AX51"/>
    <mergeCell ref="AQ55:AT55"/>
    <mergeCell ref="AU55:AX55"/>
    <mergeCell ref="AE50:AH50"/>
    <mergeCell ref="E54:F54"/>
    <mergeCell ref="G54:AX54"/>
    <mergeCell ref="E53:F53"/>
    <mergeCell ref="G53:AX53"/>
    <mergeCell ref="P22:V22"/>
    <mergeCell ref="G13:H18"/>
    <mergeCell ref="F100:AX100"/>
    <mergeCell ref="E75:AC75"/>
    <mergeCell ref="E76:AC76"/>
    <mergeCell ref="C84:AC84"/>
    <mergeCell ref="AG86:AX86"/>
    <mergeCell ref="AM51:AP51"/>
    <mergeCell ref="C92:F92"/>
    <mergeCell ref="C93:F93"/>
    <mergeCell ref="C94:F94"/>
    <mergeCell ref="AD80:AF80"/>
    <mergeCell ref="AG79:AX79"/>
    <mergeCell ref="G61:P65"/>
    <mergeCell ref="Q61:AA65"/>
    <mergeCell ref="AG77:AX77"/>
    <mergeCell ref="Q59:AA60"/>
    <mergeCell ref="G59:P60"/>
    <mergeCell ref="AG82:AX82"/>
    <mergeCell ref="N94:AF94"/>
    <mergeCell ref="C90:F90"/>
    <mergeCell ref="G89:M89"/>
    <mergeCell ref="N89:AF89"/>
    <mergeCell ref="C89:F89"/>
    <mergeCell ref="G90:H90"/>
    <mergeCell ref="N90:AF90"/>
    <mergeCell ref="J90:K90"/>
    <mergeCell ref="G131:K131"/>
    <mergeCell ref="L131:X131"/>
    <mergeCell ref="Y131:AB131"/>
    <mergeCell ref="AC131:AG131"/>
    <mergeCell ref="AH131:AT131"/>
    <mergeCell ref="AU131:AX131"/>
    <mergeCell ref="AD76:AF76"/>
    <mergeCell ref="AD73:AF73"/>
    <mergeCell ref="AC130:AG130"/>
    <mergeCell ref="L130:X130"/>
    <mergeCell ref="AC129:AG129"/>
    <mergeCell ref="E110:P110"/>
    <mergeCell ref="Q110:AB110"/>
    <mergeCell ref="O116:P116"/>
    <mergeCell ref="AA116:AB116"/>
    <mergeCell ref="Y130:AB130"/>
    <mergeCell ref="A101:AX101"/>
    <mergeCell ref="C80:AC80"/>
    <mergeCell ref="AD83:AF83"/>
    <mergeCell ref="AG81:AX81"/>
    <mergeCell ref="C77:AC77"/>
    <mergeCell ref="G129:K129"/>
    <mergeCell ref="L129:X129"/>
    <mergeCell ref="A104:AX104"/>
    <mergeCell ref="AH139:AK139"/>
    <mergeCell ref="AL139:AO139"/>
    <mergeCell ref="A141:B141"/>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30:F34"/>
    <mergeCell ref="A37:A46"/>
    <mergeCell ref="AB33:AD33"/>
    <mergeCell ref="AU43:AV43"/>
    <mergeCell ref="AE42:AH43"/>
    <mergeCell ref="AI42:AL43"/>
    <mergeCell ref="G19:O19"/>
    <mergeCell ref="AK19:AQ19"/>
    <mergeCell ref="P18:V18"/>
    <mergeCell ref="W18:AC18"/>
    <mergeCell ref="AD18:AJ18"/>
    <mergeCell ref="AK18:AQ18"/>
    <mergeCell ref="AR18:AX18"/>
    <mergeCell ref="AR19:AX19"/>
    <mergeCell ref="W19:AC19"/>
    <mergeCell ref="AD19:AJ19"/>
    <mergeCell ref="P20:V20"/>
    <mergeCell ref="W20:AC20"/>
    <mergeCell ref="AD20:AJ20"/>
    <mergeCell ref="G44:O46"/>
    <mergeCell ref="AK20:AQ20"/>
    <mergeCell ref="AM44:AP44"/>
    <mergeCell ref="AE49:AH49"/>
    <mergeCell ref="AI49:AL49"/>
    <mergeCell ref="AM49:AP49"/>
    <mergeCell ref="G26:O26"/>
    <mergeCell ref="G27:O27"/>
    <mergeCell ref="G28:O28"/>
    <mergeCell ref="G29:O29"/>
    <mergeCell ref="W25:AC25"/>
    <mergeCell ref="W26:AC26"/>
    <mergeCell ref="P28:V28"/>
    <mergeCell ref="P29:V29"/>
    <mergeCell ref="W29:AC29"/>
    <mergeCell ref="AM42:AP43"/>
    <mergeCell ref="AB39:AX41"/>
    <mergeCell ref="AQ45:AT45"/>
    <mergeCell ref="AU45:AX45"/>
    <mergeCell ref="AE46:AH46"/>
    <mergeCell ref="AM45:AP45"/>
    <mergeCell ref="A138:B138"/>
    <mergeCell ref="A137:B137"/>
    <mergeCell ref="Y47:AA47"/>
    <mergeCell ref="AE52:AH52"/>
    <mergeCell ref="AI50:AL50"/>
    <mergeCell ref="AM52:AP52"/>
    <mergeCell ref="AE63:AX63"/>
    <mergeCell ref="J140:O140"/>
    <mergeCell ref="J141:O141"/>
    <mergeCell ref="AH137:AK137"/>
    <mergeCell ref="AL137:AO137"/>
    <mergeCell ref="AC137:AG137"/>
    <mergeCell ref="AC138:AG138"/>
    <mergeCell ref="A132:AK132"/>
    <mergeCell ref="A139:B139"/>
    <mergeCell ref="A140:B140"/>
    <mergeCell ref="AH138:AK138"/>
    <mergeCell ref="AL138:AO138"/>
    <mergeCell ref="J137:O137"/>
    <mergeCell ref="J139:O139"/>
    <mergeCell ref="J138:O138"/>
    <mergeCell ref="Y138:AB138"/>
    <mergeCell ref="E66:AX66"/>
    <mergeCell ref="E67:AX68"/>
    <mergeCell ref="AH140:AK140"/>
    <mergeCell ref="AL140:AO140"/>
    <mergeCell ref="AP137:AX137"/>
    <mergeCell ref="AQ56:AR56"/>
    <mergeCell ref="AU56:AV56"/>
    <mergeCell ref="AP138:AX138"/>
    <mergeCell ref="AP139:AX139"/>
    <mergeCell ref="AP140:AX140"/>
    <mergeCell ref="AP141:AX141"/>
    <mergeCell ref="AW56:AX56"/>
    <mergeCell ref="AS56:AT56"/>
    <mergeCell ref="AE55:AH56"/>
    <mergeCell ref="AJ115:AK115"/>
    <mergeCell ref="AM115:AN115"/>
    <mergeCell ref="AO115:AP115"/>
    <mergeCell ref="AR115:AS115"/>
    <mergeCell ref="AC109:AN109"/>
    <mergeCell ref="AO109:AX109"/>
    <mergeCell ref="AC110:AN110"/>
    <mergeCell ref="AO110:AX110"/>
    <mergeCell ref="AM116:AN116"/>
    <mergeCell ref="AO116:AP116"/>
    <mergeCell ref="AR116:AS116"/>
    <mergeCell ref="AU116:AV116"/>
    <mergeCell ref="P138:X138"/>
    <mergeCell ref="P139:X139"/>
    <mergeCell ref="P140:X140"/>
    <mergeCell ref="P141:X141"/>
    <mergeCell ref="AI57:AL57"/>
    <mergeCell ref="A69:AX69"/>
    <mergeCell ref="AH141:AK141"/>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Y7:AD7"/>
    <mergeCell ref="Y34:AA34"/>
    <mergeCell ref="AE32:AH32"/>
    <mergeCell ref="AQ31:AR31"/>
    <mergeCell ref="AE33:AH33"/>
    <mergeCell ref="AS31:AT31"/>
    <mergeCell ref="AW31:AX31"/>
    <mergeCell ref="AU31:AV31"/>
    <mergeCell ref="AR15:AX15"/>
    <mergeCell ref="AQ33:AT33"/>
    <mergeCell ref="AD15:AJ15"/>
    <mergeCell ref="AR12:AX12"/>
    <mergeCell ref="G10:AX10"/>
    <mergeCell ref="G11:AX11"/>
    <mergeCell ref="G30:O31"/>
    <mergeCell ref="AD13:AJ13"/>
    <mergeCell ref="AR14:AX14"/>
    <mergeCell ref="AK15:AQ15"/>
    <mergeCell ref="AK21:AQ21"/>
    <mergeCell ref="AR21:AX21"/>
    <mergeCell ref="G21:O21"/>
    <mergeCell ref="P21:V21"/>
    <mergeCell ref="W21:AC21"/>
    <mergeCell ref="G20:O20"/>
    <mergeCell ref="Y137:AB137"/>
    <mergeCell ref="C137:I137"/>
    <mergeCell ref="P137:X137"/>
    <mergeCell ref="Y57:AA57"/>
    <mergeCell ref="AB57:AD57"/>
    <mergeCell ref="AE57:AH57"/>
    <mergeCell ref="Y55:AA56"/>
    <mergeCell ref="AB55:AD56"/>
    <mergeCell ref="Y139:AB139"/>
    <mergeCell ref="E55:F65"/>
    <mergeCell ref="I116:J116"/>
    <mergeCell ref="L116:M116"/>
    <mergeCell ref="Q116:S116"/>
    <mergeCell ref="U116:V116"/>
    <mergeCell ref="X116:Y116"/>
    <mergeCell ref="AC116:AE116"/>
    <mergeCell ref="U115:V115"/>
    <mergeCell ref="X115:Y115"/>
    <mergeCell ref="AA115:AB115"/>
    <mergeCell ref="AC115:AE115"/>
    <mergeCell ref="AG115:AH115"/>
    <mergeCell ref="A109:D109"/>
    <mergeCell ref="E109:P109"/>
    <mergeCell ref="Q109:AB109"/>
    <mergeCell ref="Y140:AB140"/>
    <mergeCell ref="Y141:AB141"/>
    <mergeCell ref="AC139:AG139"/>
    <mergeCell ref="AC140:AG140"/>
    <mergeCell ref="AC141:AG141"/>
    <mergeCell ref="AL141:AO141"/>
    <mergeCell ref="AE61:AX62"/>
    <mergeCell ref="AE64:AX65"/>
    <mergeCell ref="G57:X58"/>
    <mergeCell ref="AB61:AD65"/>
    <mergeCell ref="AB59:AD60"/>
    <mergeCell ref="C82:AC82"/>
    <mergeCell ref="AD82:AF82"/>
    <mergeCell ref="A108:D108"/>
    <mergeCell ref="E108:P108"/>
    <mergeCell ref="Q108:AB108"/>
    <mergeCell ref="AC108:AN108"/>
    <mergeCell ref="AO108:AX108"/>
    <mergeCell ref="AG116:AH116"/>
    <mergeCell ref="AJ116:AK116"/>
    <mergeCell ref="A111:D111"/>
    <mergeCell ref="A110:D110"/>
    <mergeCell ref="A116:D116"/>
    <mergeCell ref="E116:G116"/>
    <mergeCell ref="AD2:AH2"/>
    <mergeCell ref="AJ2:AM2"/>
    <mergeCell ref="G8:X8"/>
    <mergeCell ref="W27:AC27"/>
    <mergeCell ref="AK13:AQ13"/>
    <mergeCell ref="A3:AH3"/>
    <mergeCell ref="AJ3:AW3"/>
    <mergeCell ref="P19:V19"/>
    <mergeCell ref="A10:F10"/>
    <mergeCell ref="G4:X4"/>
    <mergeCell ref="Y4:AD4"/>
    <mergeCell ref="AE4:AP4"/>
    <mergeCell ref="AQ4:AX4"/>
    <mergeCell ref="A5:F5"/>
    <mergeCell ref="Y5:AD5"/>
    <mergeCell ref="AE5:AP5"/>
    <mergeCell ref="AQ5:AX5"/>
    <mergeCell ref="A4:F4"/>
    <mergeCell ref="AO2:AQ2"/>
    <mergeCell ref="AS2:AU2"/>
    <mergeCell ref="P27:V27"/>
    <mergeCell ref="A12:F21"/>
    <mergeCell ref="G22:O22"/>
    <mergeCell ref="AR13:AX13"/>
    <mergeCell ref="AO106:AX106"/>
    <mergeCell ref="A107:D107"/>
    <mergeCell ref="E107:P107"/>
    <mergeCell ref="Q107:AB107"/>
    <mergeCell ref="AC107:AN107"/>
    <mergeCell ref="AO107:AX107"/>
    <mergeCell ref="W23:AC23"/>
    <mergeCell ref="W24:AC24"/>
    <mergeCell ref="W28:AC28"/>
    <mergeCell ref="G23:O23"/>
    <mergeCell ref="G24:O24"/>
    <mergeCell ref="G25:O25"/>
    <mergeCell ref="A22:F29"/>
    <mergeCell ref="AD22:AX22"/>
    <mergeCell ref="AD23:AX29"/>
    <mergeCell ref="W22:AC22"/>
    <mergeCell ref="AC106:AN106"/>
    <mergeCell ref="C73:AC73"/>
    <mergeCell ref="C74:AC74"/>
    <mergeCell ref="AG70:AX70"/>
    <mergeCell ref="C95:F95"/>
    <mergeCell ref="G55:X56"/>
    <mergeCell ref="AD77:AF77"/>
    <mergeCell ref="AG83:AX83"/>
    <mergeCell ref="AU115:AV115"/>
    <mergeCell ref="E111:P111"/>
    <mergeCell ref="Q111:AB111"/>
    <mergeCell ref="AC111:AN111"/>
    <mergeCell ref="AO111:AX111"/>
    <mergeCell ref="E112:P112"/>
    <mergeCell ref="Q112:AB112"/>
    <mergeCell ref="AC112:AN112"/>
    <mergeCell ref="AO112:AX112"/>
    <mergeCell ref="E113:P113"/>
    <mergeCell ref="Q113:AB113"/>
    <mergeCell ref="AC113:AN113"/>
    <mergeCell ref="AO113:AX113"/>
    <mergeCell ref="E114:P114"/>
    <mergeCell ref="Q114:AB114"/>
    <mergeCell ref="AC114:AN114"/>
    <mergeCell ref="AO114:AX114"/>
    <mergeCell ref="A115:D115"/>
    <mergeCell ref="E115:G115"/>
    <mergeCell ref="I115:J115"/>
    <mergeCell ref="L115:M115"/>
    <mergeCell ref="O115:P115"/>
    <mergeCell ref="Q115:S115"/>
    <mergeCell ref="A106:D106"/>
    <mergeCell ref="E106:P106"/>
    <mergeCell ref="Q106:AB106"/>
    <mergeCell ref="A112:D112"/>
    <mergeCell ref="A113:D113"/>
    <mergeCell ref="A114:D114"/>
  </mergeCells>
  <phoneticPr fontId="6"/>
  <conditionalFormatting sqref="P14:AQ14">
    <cfRule type="expression" dxfId="117" priority="14007">
      <formula>IF(RIGHT(TEXT(P14,"0.#"),1)=".",FALSE,TRUE)</formula>
    </cfRule>
    <cfRule type="expression" dxfId="116" priority="14008">
      <formula>IF(RIGHT(TEXT(P14,"0.#"),1)=".",TRUE,FALSE)</formula>
    </cfRule>
  </conditionalFormatting>
  <conditionalFormatting sqref="AE32">
    <cfRule type="expression" dxfId="115" priority="13997">
      <formula>IF(RIGHT(TEXT(AE32,"0.#"),1)=".",FALSE,TRUE)</formula>
    </cfRule>
    <cfRule type="expression" dxfId="114" priority="13998">
      <formula>IF(RIGHT(TEXT(AE32,"0.#"),1)=".",TRUE,FALSE)</formula>
    </cfRule>
  </conditionalFormatting>
  <conditionalFormatting sqref="P18:AX18">
    <cfRule type="expression" dxfId="113" priority="13883">
      <formula>IF(RIGHT(TEXT(P18,"0.#"),1)=".",FALSE,TRUE)</formula>
    </cfRule>
    <cfRule type="expression" dxfId="112" priority="13884">
      <formula>IF(RIGHT(TEXT(P18,"0.#"),1)=".",TRUE,FALSE)</formula>
    </cfRule>
  </conditionalFormatting>
  <conditionalFormatting sqref="Y131">
    <cfRule type="expression" dxfId="111" priority="13875">
      <formula>IF(RIGHT(TEXT(Y131,"0.#"),1)=".",FALSE,TRUE)</formula>
    </cfRule>
    <cfRule type="expression" dxfId="110" priority="13876">
      <formula>IF(RIGHT(TEXT(Y131,"0.#"),1)=".",TRUE,FALSE)</formula>
    </cfRule>
  </conditionalFormatting>
  <conditionalFormatting sqref="P16:AQ17 P15:AX15 P13:AX13">
    <cfRule type="expression" dxfId="109" priority="13705">
      <formula>IF(RIGHT(TEXT(P13,"0.#"),1)=".",FALSE,TRUE)</formula>
    </cfRule>
    <cfRule type="expression" dxfId="108" priority="13706">
      <formula>IF(RIGHT(TEXT(P13,"0.#"),1)=".",TRUE,FALSE)</formula>
    </cfRule>
  </conditionalFormatting>
  <conditionalFormatting sqref="P19:AJ19">
    <cfRule type="expression" dxfId="107" priority="13703">
      <formula>IF(RIGHT(TEXT(P19,"0.#"),1)=".",FALSE,TRUE)</formula>
    </cfRule>
    <cfRule type="expression" dxfId="106" priority="13704">
      <formula>IF(RIGHT(TEXT(P19,"0.#"),1)=".",TRUE,FALSE)</formula>
    </cfRule>
  </conditionalFormatting>
  <conditionalFormatting sqref="AE48 AQ48">
    <cfRule type="expression" dxfId="105" priority="13695">
      <formula>IF(RIGHT(TEXT(AE48,"0.#"),1)=".",FALSE,TRUE)</formula>
    </cfRule>
    <cfRule type="expression" dxfId="104" priority="13696">
      <formula>IF(RIGHT(TEXT(AE48,"0.#"),1)=".",TRUE,FALSE)</formula>
    </cfRule>
  </conditionalFormatting>
  <conditionalFormatting sqref="Y130">
    <cfRule type="expression" dxfId="103" priority="13681">
      <formula>IF(RIGHT(TEXT(Y130,"0.#"),1)=".",FALSE,TRUE)</formula>
    </cfRule>
    <cfRule type="expression" dxfId="102" priority="13682">
      <formula>IF(RIGHT(TEXT(Y130,"0.#"),1)=".",TRUE,FALSE)</formula>
    </cfRule>
  </conditionalFormatting>
  <conditionalFormatting sqref="AU131">
    <cfRule type="expression" dxfId="101" priority="13677">
      <formula>IF(RIGHT(TEXT(AU131,"0.#"),1)=".",FALSE,TRUE)</formula>
    </cfRule>
    <cfRule type="expression" dxfId="100" priority="13678">
      <formula>IF(RIGHT(TEXT(AU131,"0.#"),1)=".",TRUE,FALSE)</formula>
    </cfRule>
  </conditionalFormatting>
  <conditionalFormatting sqref="AU130">
    <cfRule type="expression" dxfId="99" priority="13675">
      <formula>IF(RIGHT(TEXT(AU130,"0.#"),1)=".",FALSE,TRUE)</formula>
    </cfRule>
    <cfRule type="expression" dxfId="98" priority="13676">
      <formula>IF(RIGHT(TEXT(AU130,"0.#"),1)=".",TRUE,FALSE)</formula>
    </cfRule>
  </conditionalFormatting>
  <conditionalFormatting sqref="AM44">
    <cfRule type="expression" dxfId="97" priority="13305">
      <formula>IF(RIGHT(TEXT(AM44,"0.#"),1)=".",FALSE,TRUE)</formula>
    </cfRule>
    <cfRule type="expression" dxfId="96" priority="13306">
      <formula>IF(RIGHT(TEXT(AM44,"0.#"),1)=".",TRUE,FALSE)</formula>
    </cfRule>
  </conditionalFormatting>
  <conditionalFormatting sqref="AM34">
    <cfRule type="expression" dxfId="95" priority="13451">
      <formula>IF(RIGHT(TEXT(AM34,"0.#"),1)=".",FALSE,TRUE)</formula>
    </cfRule>
    <cfRule type="expression" dxfId="94" priority="13452">
      <formula>IF(RIGHT(TEXT(AM34,"0.#"),1)=".",TRUE,FALSE)</formula>
    </cfRule>
  </conditionalFormatting>
  <conditionalFormatting sqref="AE33">
    <cfRule type="expression" dxfId="93" priority="13465">
      <formula>IF(RIGHT(TEXT(AE33,"0.#"),1)=".",FALSE,TRUE)</formula>
    </cfRule>
    <cfRule type="expression" dxfId="92" priority="13466">
      <formula>IF(RIGHT(TEXT(AE33,"0.#"),1)=".",TRUE,FALSE)</formula>
    </cfRule>
  </conditionalFormatting>
  <conditionalFormatting sqref="AE34">
    <cfRule type="expression" dxfId="91" priority="13463">
      <formula>IF(RIGHT(TEXT(AE34,"0.#"),1)=".",FALSE,TRUE)</formula>
    </cfRule>
    <cfRule type="expression" dxfId="90" priority="13464">
      <formula>IF(RIGHT(TEXT(AE34,"0.#"),1)=".",TRUE,FALSE)</formula>
    </cfRule>
  </conditionalFormatting>
  <conditionalFormatting sqref="AI34">
    <cfRule type="expression" dxfId="89" priority="13461">
      <formula>IF(RIGHT(TEXT(AI34,"0.#"),1)=".",FALSE,TRUE)</formula>
    </cfRule>
    <cfRule type="expression" dxfId="88" priority="13462">
      <formula>IF(RIGHT(TEXT(AI34,"0.#"),1)=".",TRUE,FALSE)</formula>
    </cfRule>
  </conditionalFormatting>
  <conditionalFormatting sqref="AI33">
    <cfRule type="expression" dxfId="87" priority="13459">
      <formula>IF(RIGHT(TEXT(AI33,"0.#"),1)=".",FALSE,TRUE)</formula>
    </cfRule>
    <cfRule type="expression" dxfId="86" priority="13460">
      <formula>IF(RIGHT(TEXT(AI33,"0.#"),1)=".",TRUE,FALSE)</formula>
    </cfRule>
  </conditionalFormatting>
  <conditionalFormatting sqref="AI32">
    <cfRule type="expression" dxfId="85" priority="13457">
      <formula>IF(RIGHT(TEXT(AI32,"0.#"),1)=".",FALSE,TRUE)</formula>
    </cfRule>
    <cfRule type="expression" dxfId="84" priority="13458">
      <formula>IF(RIGHT(TEXT(AI32,"0.#"),1)=".",TRUE,FALSE)</formula>
    </cfRule>
  </conditionalFormatting>
  <conditionalFormatting sqref="AM32">
    <cfRule type="expression" dxfId="83" priority="13455">
      <formula>IF(RIGHT(TEXT(AM32,"0.#"),1)=".",FALSE,TRUE)</formula>
    </cfRule>
    <cfRule type="expression" dxfId="82" priority="13456">
      <formula>IF(RIGHT(TEXT(AM32,"0.#"),1)=".",TRUE,FALSE)</formula>
    </cfRule>
  </conditionalFormatting>
  <conditionalFormatting sqref="AM33">
    <cfRule type="expression" dxfId="81" priority="13453">
      <formula>IF(RIGHT(TEXT(AM33,"0.#"),1)=".",FALSE,TRUE)</formula>
    </cfRule>
    <cfRule type="expression" dxfId="80" priority="13454">
      <formula>IF(RIGHT(TEXT(AM33,"0.#"),1)=".",TRUE,FALSE)</formula>
    </cfRule>
  </conditionalFormatting>
  <conditionalFormatting sqref="AQ32:AQ34">
    <cfRule type="expression" dxfId="79" priority="13445">
      <formula>IF(RIGHT(TEXT(AQ32,"0.#"),1)=".",FALSE,TRUE)</formula>
    </cfRule>
    <cfRule type="expression" dxfId="78" priority="13446">
      <formula>IF(RIGHT(TEXT(AQ32,"0.#"),1)=".",TRUE,FALSE)</formula>
    </cfRule>
  </conditionalFormatting>
  <conditionalFormatting sqref="AU32:AU34">
    <cfRule type="expression" dxfId="77" priority="13443">
      <formula>IF(RIGHT(TEXT(AU32,"0.#"),1)=".",FALSE,TRUE)</formula>
    </cfRule>
    <cfRule type="expression" dxfId="76" priority="13444">
      <formula>IF(RIGHT(TEXT(AU32,"0.#"),1)=".",TRUE,FALSE)</formula>
    </cfRule>
  </conditionalFormatting>
  <conditionalFormatting sqref="AE44">
    <cfRule type="expression" dxfId="75" priority="13317">
      <formula>IF(RIGHT(TEXT(AE44,"0.#"),1)=".",FALSE,TRUE)</formula>
    </cfRule>
    <cfRule type="expression" dxfId="74" priority="13318">
      <formula>IF(RIGHT(TEXT(AE44,"0.#"),1)=".",TRUE,FALSE)</formula>
    </cfRule>
  </conditionalFormatting>
  <conditionalFormatting sqref="AE45">
    <cfRule type="expression" dxfId="73" priority="13315">
      <formula>IF(RIGHT(TEXT(AE45,"0.#"),1)=".",FALSE,TRUE)</formula>
    </cfRule>
    <cfRule type="expression" dxfId="72" priority="13316">
      <formula>IF(RIGHT(TEXT(AE45,"0.#"),1)=".",TRUE,FALSE)</formula>
    </cfRule>
  </conditionalFormatting>
  <conditionalFormatting sqref="AE46">
    <cfRule type="expression" dxfId="71" priority="13313">
      <formula>IF(RIGHT(TEXT(AE46,"0.#"),1)=".",FALSE,TRUE)</formula>
    </cfRule>
    <cfRule type="expression" dxfId="70" priority="13314">
      <formula>IF(RIGHT(TEXT(AE46,"0.#"),1)=".",TRUE,FALSE)</formula>
    </cfRule>
  </conditionalFormatting>
  <conditionalFormatting sqref="AI46">
    <cfRule type="expression" dxfId="69" priority="13311">
      <formula>IF(RIGHT(TEXT(AI46,"0.#"),1)=".",FALSE,TRUE)</formula>
    </cfRule>
    <cfRule type="expression" dxfId="68" priority="13312">
      <formula>IF(RIGHT(TEXT(AI46,"0.#"),1)=".",TRUE,FALSE)</formula>
    </cfRule>
  </conditionalFormatting>
  <conditionalFormatting sqref="AI45">
    <cfRule type="expression" dxfId="67" priority="13309">
      <formula>IF(RIGHT(TEXT(AI45,"0.#"),1)=".",FALSE,TRUE)</formula>
    </cfRule>
    <cfRule type="expression" dxfId="66" priority="13310">
      <formula>IF(RIGHT(TEXT(AI45,"0.#"),1)=".",TRUE,FALSE)</formula>
    </cfRule>
  </conditionalFormatting>
  <conditionalFormatting sqref="AI44">
    <cfRule type="expression" dxfId="65" priority="13307">
      <formula>IF(RIGHT(TEXT(AI44,"0.#"),1)=".",FALSE,TRUE)</formula>
    </cfRule>
    <cfRule type="expression" dxfId="64" priority="13308">
      <formula>IF(RIGHT(TEXT(AI44,"0.#"),1)=".",TRUE,FALSE)</formula>
    </cfRule>
  </conditionalFormatting>
  <conditionalFormatting sqref="AM45">
    <cfRule type="expression" dxfId="63" priority="13303">
      <formula>IF(RIGHT(TEXT(AM45,"0.#"),1)=".",FALSE,TRUE)</formula>
    </cfRule>
    <cfRule type="expression" dxfId="62" priority="13304">
      <formula>IF(RIGHT(TEXT(AM45,"0.#"),1)=".",TRUE,FALSE)</formula>
    </cfRule>
  </conditionalFormatting>
  <conditionalFormatting sqref="AM46">
    <cfRule type="expression" dxfId="61" priority="13301">
      <formula>IF(RIGHT(TEXT(AM46,"0.#"),1)=".",FALSE,TRUE)</formula>
    </cfRule>
    <cfRule type="expression" dxfId="60" priority="13302">
      <formula>IF(RIGHT(TEXT(AM46,"0.#"),1)=".",TRUE,FALSE)</formula>
    </cfRule>
  </conditionalFormatting>
  <conditionalFormatting sqref="AI48">
    <cfRule type="expression" dxfId="59" priority="13227">
      <formula>IF(RIGHT(TEXT(AI48,"0.#"),1)=".",FALSE,TRUE)</formula>
    </cfRule>
    <cfRule type="expression" dxfId="58" priority="13228">
      <formula>IF(RIGHT(TEXT(AI48,"0.#"),1)=".",TRUE,FALSE)</formula>
    </cfRule>
  </conditionalFormatting>
  <conditionalFormatting sqref="AM48">
    <cfRule type="expression" dxfId="57" priority="13225">
      <formula>IF(RIGHT(TEXT(AM48,"0.#"),1)=".",FALSE,TRUE)</formula>
    </cfRule>
    <cfRule type="expression" dxfId="56" priority="13226">
      <formula>IF(RIGHT(TEXT(AM48,"0.#"),1)=".",TRUE,FALSE)</formula>
    </cfRule>
  </conditionalFormatting>
  <conditionalFormatting sqref="AE49">
    <cfRule type="expression" dxfId="55" priority="13223">
      <formula>IF(RIGHT(TEXT(AE49,"0.#"),1)=".",FALSE,TRUE)</formula>
    </cfRule>
    <cfRule type="expression" dxfId="54" priority="13224">
      <formula>IF(RIGHT(TEXT(AE49,"0.#"),1)=".",TRUE,FALSE)</formula>
    </cfRule>
  </conditionalFormatting>
  <conditionalFormatting sqref="AI49">
    <cfRule type="expression" dxfId="53" priority="13221">
      <formula>IF(RIGHT(TEXT(AI49,"0.#"),1)=".",FALSE,TRUE)</formula>
    </cfRule>
    <cfRule type="expression" dxfId="52" priority="13222">
      <formula>IF(RIGHT(TEXT(AI49,"0.#"),1)=".",TRUE,FALSE)</formula>
    </cfRule>
  </conditionalFormatting>
  <conditionalFormatting sqref="AM49">
    <cfRule type="expression" dxfId="51" priority="13219">
      <formula>IF(RIGHT(TEXT(AM49,"0.#"),1)=".",FALSE,TRUE)</formula>
    </cfRule>
    <cfRule type="expression" dxfId="50" priority="13220">
      <formula>IF(RIGHT(TEXT(AM49,"0.#"),1)=".",TRUE,FALSE)</formula>
    </cfRule>
  </conditionalFormatting>
  <conditionalFormatting sqref="AE51 AQ51">
    <cfRule type="expression" dxfId="49" priority="13159">
      <formula>IF(RIGHT(TEXT(AE51,"0.#"),1)=".",FALSE,TRUE)</formula>
    </cfRule>
    <cfRule type="expression" dxfId="48" priority="13160">
      <formula>IF(RIGHT(TEXT(AE51,"0.#"),1)=".",TRUE,FALSE)</formula>
    </cfRule>
  </conditionalFormatting>
  <conditionalFormatting sqref="AI51">
    <cfRule type="expression" dxfId="47" priority="13157">
      <formula>IF(RIGHT(TEXT(AI51,"0.#"),1)=".",FALSE,TRUE)</formula>
    </cfRule>
    <cfRule type="expression" dxfId="46" priority="13158">
      <formula>IF(RIGHT(TEXT(AI51,"0.#"),1)=".",TRUE,FALSE)</formula>
    </cfRule>
  </conditionalFormatting>
  <conditionalFormatting sqref="AM51">
    <cfRule type="expression" dxfId="45" priority="13155">
      <formula>IF(RIGHT(TEXT(AM51,"0.#"),1)=".",FALSE,TRUE)</formula>
    </cfRule>
    <cfRule type="expression" dxfId="44" priority="13156">
      <formula>IF(RIGHT(TEXT(AM51,"0.#"),1)=".",TRUE,FALSE)</formula>
    </cfRule>
  </conditionalFormatting>
  <conditionalFormatting sqref="AE52 AM52">
    <cfRule type="expression" dxfId="43" priority="13153">
      <formula>IF(RIGHT(TEXT(AE52,"0.#"),1)=".",FALSE,TRUE)</formula>
    </cfRule>
    <cfRule type="expression" dxfId="42" priority="13154">
      <formula>IF(RIGHT(TEXT(AE52,"0.#"),1)=".",TRUE,FALSE)</formula>
    </cfRule>
  </conditionalFormatting>
  <conditionalFormatting sqref="AI52">
    <cfRule type="expression" dxfId="41" priority="13151">
      <formula>IF(RIGHT(TEXT(AI52,"0.#"),1)=".",FALSE,TRUE)</formula>
    </cfRule>
    <cfRule type="expression" dxfId="40" priority="13152">
      <formula>IF(RIGHT(TEXT(AI52,"0.#"),1)=".",TRUE,FALSE)</formula>
    </cfRule>
  </conditionalFormatting>
  <conditionalFormatting sqref="AQ52">
    <cfRule type="expression" dxfId="39" priority="13147">
      <formula>IF(RIGHT(TEXT(AQ52,"0.#"),1)=".",FALSE,TRUE)</formula>
    </cfRule>
    <cfRule type="expression" dxfId="38" priority="13148">
      <formula>IF(RIGHT(TEXT(AQ52,"0.#"),1)=".",TRUE,FALSE)</formula>
    </cfRule>
  </conditionalFormatting>
  <conditionalFormatting sqref="AE57:AE58 AI57:AI58 AM57:AM58 AQ57:AQ58 AU57:AU58">
    <cfRule type="expression" dxfId="37" priority="13059">
      <formula>IF(RIGHT(TEXT(AE57,"0.#"),1)=".",FALSE,TRUE)</formula>
    </cfRule>
    <cfRule type="expression" dxfId="36" priority="13060">
      <formula>IF(RIGHT(TEXT(AE57,"0.#"),1)=".",TRUE,FALSE)</formula>
    </cfRule>
  </conditionalFormatting>
  <conditionalFormatting sqref="AL140:AO141">
    <cfRule type="expression" dxfId="35" priority="6629">
      <formula>IF(AND(AL140&gt;=0, RIGHT(TEXT(AL140,"0.#"),1)&lt;&gt;"."),TRUE,FALSE)</formula>
    </cfRule>
    <cfRule type="expression" dxfId="34" priority="6630">
      <formula>IF(AND(AL140&gt;=0, RIGHT(TEXT(AL140,"0.#"),1)="."),TRUE,FALSE)</formula>
    </cfRule>
    <cfRule type="expression" dxfId="33" priority="6631">
      <formula>IF(AND(AL140&lt;0, RIGHT(TEXT(AL140,"0.#"),1)&lt;&gt;"."),TRUE,FALSE)</formula>
    </cfRule>
    <cfRule type="expression" dxfId="32" priority="6632">
      <formula>IF(AND(AL140&lt;0, RIGHT(TEXT(AL140,"0.#"),1)="."),TRUE,FALSE)</formula>
    </cfRule>
  </conditionalFormatting>
  <conditionalFormatting sqref="AQ44:AQ46">
    <cfRule type="expression" dxfId="31" priority="4639">
      <formula>IF(RIGHT(TEXT(AQ44,"0.#"),1)=".",FALSE,TRUE)</formula>
    </cfRule>
    <cfRule type="expression" dxfId="30" priority="4640">
      <formula>IF(RIGHT(TEXT(AQ44,"0.#"),1)=".",TRUE,FALSE)</formula>
    </cfRule>
  </conditionalFormatting>
  <conditionalFormatting sqref="AU44:AU46">
    <cfRule type="expression" dxfId="29" priority="4637">
      <formula>IF(RIGHT(TEXT(AU44,"0.#"),1)=".",FALSE,TRUE)</formula>
    </cfRule>
    <cfRule type="expression" dxfId="28" priority="4638">
      <formula>IF(RIGHT(TEXT(AU44,"0.#"),1)=".",TRUE,FALSE)</formula>
    </cfRule>
  </conditionalFormatting>
  <conditionalFormatting sqref="Y140:Y141">
    <cfRule type="expression" dxfId="27" priority="2957">
      <formula>IF(RIGHT(TEXT(Y140,"0.#"),1)=".",FALSE,TRUE)</formula>
    </cfRule>
    <cfRule type="expression" dxfId="26" priority="2958">
      <formula>IF(RIGHT(TEXT(Y140,"0.#"),1)=".",TRUE,FALSE)</formula>
    </cfRule>
  </conditionalFormatting>
  <conditionalFormatting sqref="AL138:AO139">
    <cfRule type="expression" dxfId="25" priority="2815">
      <formula>IF(AND(AL138&gt;=0, RIGHT(TEXT(AL138,"0.#"),1)&lt;&gt;"."),TRUE,FALSE)</formula>
    </cfRule>
    <cfRule type="expression" dxfId="24" priority="2816">
      <formula>IF(AND(AL138&gt;=0, RIGHT(TEXT(AL138,"0.#"),1)="."),TRUE,FALSE)</formula>
    </cfRule>
    <cfRule type="expression" dxfId="23" priority="2817">
      <formula>IF(AND(AL138&lt;0, RIGHT(TEXT(AL138,"0.#"),1)&lt;&gt;"."),TRUE,FALSE)</formula>
    </cfRule>
    <cfRule type="expression" dxfId="22" priority="2818">
      <formula>IF(AND(AL138&lt;0, RIGHT(TEXT(AL138,"0.#"),1)="."),TRUE,FALSE)</formula>
    </cfRule>
  </conditionalFormatting>
  <conditionalFormatting sqref="Y138:Y139">
    <cfRule type="expression" dxfId="21" priority="2813">
      <formula>IF(RIGHT(TEXT(Y138,"0.#"),1)=".",FALSE,TRUE)</formula>
    </cfRule>
    <cfRule type="expression" dxfId="20" priority="2814">
      <formula>IF(RIGHT(TEXT(Y138,"0.#"),1)=".",TRUE,FALSE)</formula>
    </cfRule>
  </conditionalFormatting>
  <conditionalFormatting sqref="W23">
    <cfRule type="expression" dxfId="19" priority="2309">
      <formula>IF(RIGHT(TEXT(W23,"0.#"),1)=".",FALSE,TRUE)</formula>
    </cfRule>
    <cfRule type="expression" dxfId="18" priority="2310">
      <formula>IF(RIGHT(TEXT(W23,"0.#"),1)=".",TRUE,FALSE)</formula>
    </cfRule>
  </conditionalFormatting>
  <conditionalFormatting sqref="W24:W27">
    <cfRule type="expression" dxfId="17" priority="2307">
      <formula>IF(RIGHT(TEXT(W24,"0.#"),1)=".",FALSE,TRUE)</formula>
    </cfRule>
    <cfRule type="expression" dxfId="16" priority="2308">
      <formula>IF(RIGHT(TEXT(W24,"0.#"),1)=".",TRUE,FALSE)</formula>
    </cfRule>
  </conditionalFormatting>
  <conditionalFormatting sqref="W28">
    <cfRule type="expression" dxfId="15" priority="2299">
      <formula>IF(RIGHT(TEXT(W28,"0.#"),1)=".",FALSE,TRUE)</formula>
    </cfRule>
    <cfRule type="expression" dxfId="14" priority="2300">
      <formula>IF(RIGHT(TEXT(W28,"0.#"),1)=".",TRUE,FALSE)</formula>
    </cfRule>
  </conditionalFormatting>
  <conditionalFormatting sqref="P23">
    <cfRule type="expression" dxfId="13" priority="2297">
      <formula>IF(RIGHT(TEXT(P23,"0.#"),1)=".",FALSE,TRUE)</formula>
    </cfRule>
    <cfRule type="expression" dxfId="12" priority="2298">
      <formula>IF(RIGHT(TEXT(P23,"0.#"),1)=".",TRUE,FALSE)</formula>
    </cfRule>
  </conditionalFormatting>
  <conditionalFormatting sqref="P24:P27">
    <cfRule type="expression" dxfId="11" priority="2295">
      <formula>IF(RIGHT(TEXT(P24,"0.#"),1)=".",FALSE,TRUE)</formula>
    </cfRule>
    <cfRule type="expression" dxfId="10" priority="2296">
      <formula>IF(RIGHT(TEXT(P24,"0.#"),1)=".",TRUE,FALSE)</formula>
    </cfRule>
  </conditionalFormatting>
  <conditionalFormatting sqref="P28">
    <cfRule type="expression" dxfId="9" priority="2293">
      <formula>IF(RIGHT(TEXT(P28,"0.#"),1)=".",FALSE,TRUE)</formula>
    </cfRule>
    <cfRule type="expression" dxfId="8" priority="2294">
      <formula>IF(RIGHT(TEXT(P28,"0.#"),1)=".",TRUE,FALSE)</formula>
    </cfRule>
  </conditionalFormatting>
  <conditionalFormatting sqref="AU48">
    <cfRule type="expression" dxfId="7" priority="461">
      <formula>IF(RIGHT(TEXT(AU48,"0.#"),1)=".",FALSE,TRUE)</formula>
    </cfRule>
    <cfRule type="expression" dxfId="6" priority="462">
      <formula>IF(RIGHT(TEXT(AU48,"0.#"),1)=".",TRUE,FALSE)</formula>
    </cfRule>
  </conditionalFormatting>
  <conditionalFormatting sqref="P29:AC29">
    <cfRule type="expression" dxfId="5" priority="5">
      <formula>IF(RIGHT(TEXT(P29,"0.#"),1)=".",FALSE,TRUE)</formula>
    </cfRule>
    <cfRule type="expression" dxfId="4" priority="6">
      <formula>IF(RIGHT(TEXT(P29,"0.#"),1)=".",TRUE,FALSE)</formula>
    </cfRule>
  </conditionalFormatting>
  <conditionalFormatting sqref="AU49">
    <cfRule type="expression" dxfId="3" priority="3">
      <formula>IF(RIGHT(TEXT(AU49,"0.#"),1)=".",FALSE,TRUE)</formula>
    </cfRule>
    <cfRule type="expression" dxfId="2" priority="4">
      <formula>IF(RIGHT(TEXT(AU49,"0.#"),1)=".",TRUE,FALSE)</formula>
    </cfRule>
  </conditionalFormatting>
  <conditionalFormatting sqref="AQ49">
    <cfRule type="expression" dxfId="1" priority="1">
      <formula>IF(RIGHT(TEXT(AQ49,"0.#"),1)=".",FALSE,TRUE)</formula>
    </cfRule>
    <cfRule type="expression" dxfId="0" priority="2">
      <formula>IF(RIGHT(TEXT(AQ49,"0.#"),1)=".",TRUE,FALSE)</formula>
    </cfRule>
  </conditionalFormatting>
  <dataValidations count="18">
    <dataValidation type="custom" imeMode="disabled" allowBlank="1" showInputMessage="1" showErrorMessage="1" sqref="AY23 AY56:AY58 J90:K94 P13:AX13 AR15:AX15 P14:AQ18 AR18:AX18 P19:AJ19 P23:AC29 AQ31:AR31 AU31:AX31 AE32:AX34 AQ43:AR43 AU43:AX43 AE44:AX46 AE48:AX49 AE51:AX51 AQ56:AR56 AU56:AX56 AE57:AX58 AY68 Y130:AB130 AU130:AX130 Y138:AB141 AL138:AO141">
      <formula1>OR(ISNUMBER(J13), J13="-")</formula1>
    </dataValidation>
    <dataValidation type="list" allowBlank="1" showInputMessage="1" showErrorMessage="1" sqref="G90:H94">
      <formula1>T事業番号</formula1>
    </dataValidation>
    <dataValidation type="list" allowBlank="1" showInputMessage="1" showErrorMessage="1" sqref="S5:X5">
      <formula1>T終了年度</formula1>
    </dataValidation>
    <dataValidation type="list" allowBlank="1" showInputMessage="1" showErrorMessage="1" sqref="AO132 AO142">
      <formula1>"　, ☑"</formula1>
    </dataValidation>
    <dataValidation type="list" allowBlank="1" showInputMessage="1" showErrorMessage="1" error="プルダウンリストから選択してください。" sqref="AD71:AF74 AD77:AD88 AE77:AF81 AE83:AF88">
      <formula1>"○,△,×,‐"</formula1>
    </dataValidation>
    <dataValidation type="list" allowBlank="1" showInputMessage="1" showErrorMessage="1" error="プルダウンリストから選択してください。" sqref="AD75:AF76">
      <formula1>"有,無"</formula1>
    </dataValidation>
    <dataValidation type="list" allowBlank="1" showInputMessage="1" showErrorMessage="1" sqref="A102:E102">
      <formula1>T所見を踏まえた改善点</formula1>
    </dataValidation>
    <dataValidation imeMode="disabled" allowBlank="1" showInputMessage="1" showErrorMessage="1" sqref="L90:L94"/>
    <dataValidation type="whole" imeMode="disabled" allowBlank="1" showInputMessage="1" showErrorMessage="1" sqref="M90:M94 AW2:AX2">
      <formula1>0</formula1>
      <formula2>99</formula2>
    </dataValidation>
    <dataValidation type="custom" imeMode="off" allowBlank="1" showInputMessage="1" showErrorMessage="1" sqref="J138:O141">
      <formula1>OR(ISNUMBER(J138), J138="-")</formula1>
    </dataValidation>
    <dataValidation type="custom" imeMode="disabled" allowBlank="1" showInputMessage="1" showErrorMessage="1" sqref="AH138:AK141">
      <formula1>OR(AND(MOD(IF(ISNUMBER(AH138), AH138, 0.5),1)=0, 0&lt;=AH138), AH138="-")</formula1>
    </dataValidation>
    <dataValidation type="list" allowBlank="1" showInputMessage="1" showErrorMessage="1" sqref="A100:E10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0:F94">
      <formula1>T省庁</formula1>
    </dataValidation>
    <dataValidation type="whole" imeMode="disabled" allowBlank="1" showInputMessage="1" showErrorMessage="1" sqref="AS2:AU2">
      <formula1>0</formula1>
      <formula2>9999</formula2>
    </dataValidation>
    <dataValidation type="whole" allowBlank="1" showInputMessage="1" showErrorMessage="1" sqref="L115:M115 L116:M116 X115:Y115 X116:Y116 AJ115:AK115 AJ116:AK116 AU115:AV115 AU116:AV116">
      <formula1>0</formula1>
      <formula2>9999</formula2>
    </dataValidation>
    <dataValidation type="whole" allowBlank="1" showInputMessage="1" showErrorMessage="1" sqref="O115:P115 O116:P116 AA115:AB115 AA116:AB116 AM115:AN115 AM116:AN116 AX115 AX116">
      <formula1>0</formula1>
      <formula2>99</formula2>
    </dataValidation>
  </dataValidations>
  <pageMargins left="0.62992125984251968" right="0.39370078740157483" top="0.59055118110236227" bottom="0.39370078740157483" header="0.51181102362204722" footer="0.51181102362204722"/>
  <pageSetup paperSize="9" scale="59" fitToHeight="0" orientation="portrait" r:id="rId1"/>
  <headerFooter differentFirst="1" alignWithMargins="0"/>
  <rowBreaks count="3" manualBreakCount="3">
    <brk id="36" max="49" man="1"/>
    <brk id="68" max="49" man="1"/>
    <brk id="100"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AO116 E115:G116 Q115:S116 AC115:AE116 AO115:AP115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AC138:AG141</xm:sqref>
        </x14:dataValidation>
        <x14:dataValidation type="list" allowBlank="1" showInputMessage="1" showErrorMessage="1">
          <x14:formula1>
            <xm:f>入力規則等!$U$37:$U$39</xm:f>
          </x14:formula1>
          <xm:sqref>I115:J115 U115:V115 AG115:AH115 AR115:AS115</xm:sqref>
        </x14:dataValidation>
        <x14:dataValidation type="list" allowBlank="1" showInputMessage="1" showErrorMessage="1">
          <x14:formula1>
            <xm:f>入力規則等!$U$7:$U$9</xm:f>
          </x14:formula1>
          <xm:sqref>I116:J116 U116:V116 AG116:AH116 AR116:AS116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875" customWidth="1"/>
    <col min="2" max="2" width="8.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875"/>
    <col min="13" max="13" width="12" style="10" hidden="1" customWidth="1"/>
    <col min="14" max="14" width="4" style="10" hidden="1" customWidth="1"/>
    <col min="15" max="15" width="3.625" customWidth="1"/>
    <col min="16" max="16" width="8.375" customWidth="1"/>
    <col min="17" max="17" width="8.875" style="13" customWidth="1"/>
    <col min="18" max="18" width="9.5" style="10" hidden="1" customWidth="1"/>
    <col min="19" max="19" width="4" style="10" hidden="1" customWidth="1"/>
    <col min="20" max="20" width="8.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125" style="28" customWidth="1"/>
    <col min="29" max="29" width="24.125" style="28" bestFit="1" customWidth="1"/>
    <col min="30" max="30" width="3.875" style="28" customWidth="1"/>
    <col min="31" max="31" width="33.8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81</v>
      </c>
      <c r="B1" s="20" t="s">
        <v>82</v>
      </c>
      <c r="F1" s="21" t="s">
        <v>4</v>
      </c>
      <c r="G1" s="21" t="s">
        <v>71</v>
      </c>
      <c r="K1" s="22" t="s">
        <v>100</v>
      </c>
      <c r="L1" s="20" t="s">
        <v>82</v>
      </c>
      <c r="O1" s="10"/>
      <c r="P1" s="21" t="s">
        <v>5</v>
      </c>
      <c r="Q1" s="21" t="s">
        <v>71</v>
      </c>
      <c r="T1" s="10"/>
      <c r="U1" s="24" t="s">
        <v>167</v>
      </c>
      <c r="W1" s="24" t="s">
        <v>166</v>
      </c>
      <c r="Y1" s="24" t="s">
        <v>79</v>
      </c>
      <c r="Z1" s="24" t="s">
        <v>416</v>
      </c>
      <c r="AA1" s="24" t="s">
        <v>80</v>
      </c>
      <c r="AB1" s="24" t="s">
        <v>417</v>
      </c>
      <c r="AC1" s="24" t="s">
        <v>32</v>
      </c>
      <c r="AD1" s="23"/>
      <c r="AE1" s="24" t="s">
        <v>44</v>
      </c>
      <c r="AF1" s="25"/>
      <c r="AG1" s="37" t="s">
        <v>181</v>
      </c>
      <c r="AI1" s="37" t="s">
        <v>189</v>
      </c>
      <c r="AK1" s="37" t="s">
        <v>193</v>
      </c>
      <c r="AM1" s="47"/>
      <c r="AN1" s="47"/>
      <c r="AP1" s="23" t="s">
        <v>242</v>
      </c>
    </row>
    <row r="2" spans="1:42" ht="13.5" customHeight="1" x14ac:dyDescent="0.15">
      <c r="A2" s="11" t="s">
        <v>83</v>
      </c>
      <c r="B2" s="12"/>
      <c r="C2" s="10" t="str">
        <f>IF(B2="","",A2)</f>
        <v/>
      </c>
      <c r="D2" s="10" t="str">
        <f>IF(C2="","",IF(D1&lt;&gt;"",CONCATENATE(D1,"、",C2),C2))</f>
        <v/>
      </c>
      <c r="F2" s="9" t="s">
        <v>70</v>
      </c>
      <c r="G2" s="14" t="s">
        <v>583</v>
      </c>
      <c r="H2" s="10" t="str">
        <f>IF(G2="","",F2)</f>
        <v>一般会計</v>
      </c>
      <c r="I2" s="10" t="str">
        <f>IF(H2="","",IF(I1&lt;&gt;"",CONCATENATE(I1,"、",H2),H2))</f>
        <v>一般会計</v>
      </c>
      <c r="K2" s="11" t="s">
        <v>101</v>
      </c>
      <c r="L2" s="12"/>
      <c r="M2" s="10" t="str">
        <f>IF(L2="","",K2)</f>
        <v/>
      </c>
      <c r="N2" s="10" t="str">
        <f>IF(M2="","",IF(N1&lt;&gt;"",CONCATENATE(N1,"、",M2),M2))</f>
        <v/>
      </c>
      <c r="O2" s="10"/>
      <c r="P2" s="9" t="s">
        <v>72</v>
      </c>
      <c r="Q2" s="14" t="s">
        <v>583</v>
      </c>
      <c r="R2" s="10" t="str">
        <f>IF(Q2="","",P2)</f>
        <v>直接実施</v>
      </c>
      <c r="S2" s="10" t="str">
        <f>IF(R2="","",IF(S1&lt;&gt;"",CONCATENATE(S1,"、",R2),R2))</f>
        <v>直接実施</v>
      </c>
      <c r="T2" s="10"/>
      <c r="U2" s="63">
        <v>20</v>
      </c>
      <c r="W2" s="27" t="s">
        <v>172</v>
      </c>
      <c r="Y2" s="27" t="s">
        <v>66</v>
      </c>
      <c r="Z2" s="27" t="s">
        <v>66</v>
      </c>
      <c r="AA2" s="56" t="s">
        <v>283</v>
      </c>
      <c r="AB2" s="56" t="s">
        <v>511</v>
      </c>
      <c r="AC2" s="57" t="s">
        <v>133</v>
      </c>
      <c r="AD2" s="23"/>
      <c r="AE2" s="29" t="s">
        <v>168</v>
      </c>
      <c r="AF2" s="25"/>
      <c r="AG2" s="38" t="s">
        <v>251</v>
      </c>
      <c r="AI2" s="37" t="s">
        <v>280</v>
      </c>
      <c r="AK2" s="37" t="s">
        <v>194</v>
      </c>
      <c r="AM2" s="47"/>
      <c r="AN2" s="47"/>
      <c r="AP2" s="38" t="s">
        <v>251</v>
      </c>
    </row>
    <row r="3" spans="1:42" ht="13.5" customHeight="1" x14ac:dyDescent="0.15">
      <c r="A3" s="11" t="s">
        <v>84</v>
      </c>
      <c r="B3" s="12"/>
      <c r="C3" s="10" t="str">
        <f t="shared" ref="C3:C11" si="0">IF(B3="","",A3)</f>
        <v/>
      </c>
      <c r="D3" s="10" t="str">
        <f>IF(C3="",D2,IF(D2&lt;&gt;"",CONCATENATE(D2,"、",C3),C3))</f>
        <v/>
      </c>
      <c r="F3" s="15" t="s">
        <v>110</v>
      </c>
      <c r="G3" s="14"/>
      <c r="H3" s="10" t="str">
        <f t="shared" ref="H3:H37" si="1">IF(G3="","",F3)</f>
        <v/>
      </c>
      <c r="I3" s="10" t="str">
        <f>IF(H3="",I2,IF(I2&lt;&gt;"",CONCATENATE(I2,"、",H3),H3))</f>
        <v>一般会計</v>
      </c>
      <c r="K3" s="11" t="s">
        <v>102</v>
      </c>
      <c r="L3" s="12"/>
      <c r="M3" s="10" t="str">
        <f t="shared" ref="M3:M11" si="2">IF(L3="","",K3)</f>
        <v/>
      </c>
      <c r="N3" s="10" t="str">
        <f>IF(M3="",N2,IF(N2&lt;&gt;"",CONCATENATE(N2,"、",M3),M3))</f>
        <v/>
      </c>
      <c r="O3" s="10"/>
      <c r="P3" s="9" t="s">
        <v>73</v>
      </c>
      <c r="Q3" s="14" t="s">
        <v>583</v>
      </c>
      <c r="R3" s="10" t="str">
        <f t="shared" ref="R3:R8" si="3">IF(Q3="","",P3)</f>
        <v>委託・請負</v>
      </c>
      <c r="S3" s="10" t="str">
        <f t="shared" ref="S3:S8" si="4">IF(R3="",S2,IF(S2&lt;&gt;"",CONCATENATE(S2,"、",R3),R3))</f>
        <v>直接実施、委託・請負</v>
      </c>
      <c r="T3" s="10"/>
      <c r="U3" s="27" t="s">
        <v>542</v>
      </c>
      <c r="W3" s="27" t="s">
        <v>147</v>
      </c>
      <c r="Y3" s="27" t="s">
        <v>67</v>
      </c>
      <c r="Z3" s="27" t="s">
        <v>418</v>
      </c>
      <c r="AA3" s="56" t="s">
        <v>383</v>
      </c>
      <c r="AB3" s="56" t="s">
        <v>512</v>
      </c>
      <c r="AC3" s="57" t="s">
        <v>134</v>
      </c>
      <c r="AD3" s="23"/>
      <c r="AE3" s="29" t="s">
        <v>169</v>
      </c>
      <c r="AF3" s="25"/>
      <c r="AG3" s="38" t="s">
        <v>252</v>
      </c>
      <c r="AI3" s="37" t="s">
        <v>188</v>
      </c>
      <c r="AK3" s="37" t="str">
        <f>CHAR(CODE(AK2)+1)</f>
        <v>B</v>
      </c>
      <c r="AM3" s="47"/>
      <c r="AN3" s="47"/>
      <c r="AP3" s="38" t="s">
        <v>252</v>
      </c>
    </row>
    <row r="4" spans="1:42" ht="13.5" customHeight="1" x14ac:dyDescent="0.15">
      <c r="A4" s="11" t="s">
        <v>85</v>
      </c>
      <c r="B4" s="12"/>
      <c r="C4" s="10" t="str">
        <f t="shared" si="0"/>
        <v/>
      </c>
      <c r="D4" s="10" t="str">
        <f>IF(C4="",D3,IF(D3&lt;&gt;"",CONCATENATE(D3,"、",C4),C4))</f>
        <v/>
      </c>
      <c r="F4" s="15" t="s">
        <v>111</v>
      </c>
      <c r="G4" s="14"/>
      <c r="H4" s="10" t="str">
        <f t="shared" si="1"/>
        <v/>
      </c>
      <c r="I4" s="10" t="str">
        <f t="shared" ref="I4:I37" si="5">IF(H4="",I3,IF(I3&lt;&gt;"",CONCATENATE(I3,"、",H4),H4))</f>
        <v>一般会計</v>
      </c>
      <c r="K4" s="11" t="s">
        <v>103</v>
      </c>
      <c r="L4" s="12"/>
      <c r="M4" s="10" t="str">
        <f t="shared" si="2"/>
        <v/>
      </c>
      <c r="N4" s="10" t="str">
        <f t="shared" ref="N4:N11" si="6">IF(M4="",N3,IF(N3&lt;&gt;"",CONCATENATE(N3,"、",M4),M4))</f>
        <v/>
      </c>
      <c r="O4" s="10"/>
      <c r="P4" s="9" t="s">
        <v>74</v>
      </c>
      <c r="Q4" s="14"/>
      <c r="R4" s="10" t="str">
        <f t="shared" si="3"/>
        <v/>
      </c>
      <c r="S4" s="10" t="str">
        <f t="shared" si="4"/>
        <v>直接実施、委託・請負</v>
      </c>
      <c r="T4" s="10"/>
      <c r="U4" s="27" t="s">
        <v>543</v>
      </c>
      <c r="W4" s="27" t="s">
        <v>148</v>
      </c>
      <c r="Y4" s="27" t="s">
        <v>290</v>
      </c>
      <c r="Z4" s="27" t="s">
        <v>419</v>
      </c>
      <c r="AA4" s="56" t="s">
        <v>384</v>
      </c>
      <c r="AB4" s="56" t="s">
        <v>513</v>
      </c>
      <c r="AC4" s="56" t="s">
        <v>135</v>
      </c>
      <c r="AD4" s="23"/>
      <c r="AE4" s="29" t="s">
        <v>170</v>
      </c>
      <c r="AF4" s="25"/>
      <c r="AG4" s="38" t="s">
        <v>253</v>
      </c>
      <c r="AI4" s="37" t="s">
        <v>190</v>
      </c>
      <c r="AK4" s="37" t="str">
        <f t="shared" ref="AK4:AK49" si="7">CHAR(CODE(AK3)+1)</f>
        <v>C</v>
      </c>
      <c r="AM4" s="47"/>
      <c r="AN4" s="47"/>
      <c r="AP4" s="38" t="s">
        <v>253</v>
      </c>
    </row>
    <row r="5" spans="1:42" ht="13.5" customHeight="1" x14ac:dyDescent="0.15">
      <c r="A5" s="11" t="s">
        <v>86</v>
      </c>
      <c r="B5" s="12"/>
      <c r="C5" s="10" t="str">
        <f t="shared" si="0"/>
        <v/>
      </c>
      <c r="D5" s="10" t="str">
        <f>IF(C5="",D4,IF(D4&lt;&gt;"",CONCATENATE(D4,"、",C5),C5))</f>
        <v/>
      </c>
      <c r="F5" s="15" t="s">
        <v>112</v>
      </c>
      <c r="G5" s="14"/>
      <c r="H5" s="10" t="str">
        <f t="shared" si="1"/>
        <v/>
      </c>
      <c r="I5" s="10" t="str">
        <f t="shared" si="5"/>
        <v>一般会計</v>
      </c>
      <c r="K5" s="11" t="s">
        <v>104</v>
      </c>
      <c r="L5" s="12"/>
      <c r="M5" s="10" t="str">
        <f t="shared" si="2"/>
        <v/>
      </c>
      <c r="N5" s="10" t="str">
        <f t="shared" si="6"/>
        <v/>
      </c>
      <c r="O5" s="10"/>
      <c r="P5" s="9" t="s">
        <v>75</v>
      </c>
      <c r="Q5" s="14"/>
      <c r="R5" s="10" t="str">
        <f t="shared" si="3"/>
        <v/>
      </c>
      <c r="S5" s="10" t="str">
        <f t="shared" si="4"/>
        <v>直接実施、委託・請負</v>
      </c>
      <c r="T5" s="10"/>
      <c r="W5" s="27" t="s">
        <v>567</v>
      </c>
      <c r="Y5" s="27" t="s">
        <v>291</v>
      </c>
      <c r="Z5" s="27" t="s">
        <v>420</v>
      </c>
      <c r="AA5" s="56" t="s">
        <v>385</v>
      </c>
      <c r="AB5" s="56" t="s">
        <v>514</v>
      </c>
      <c r="AC5" s="56" t="s">
        <v>171</v>
      </c>
      <c r="AD5" s="26"/>
      <c r="AE5" s="29" t="s">
        <v>263</v>
      </c>
      <c r="AF5" s="25"/>
      <c r="AG5" s="38" t="s">
        <v>254</v>
      </c>
      <c r="AI5" s="37" t="s">
        <v>287</v>
      </c>
      <c r="AK5" s="37" t="str">
        <f t="shared" si="7"/>
        <v>D</v>
      </c>
      <c r="AP5" s="38" t="s">
        <v>254</v>
      </c>
    </row>
    <row r="6" spans="1:42" ht="13.5" customHeight="1" x14ac:dyDescent="0.15">
      <c r="A6" s="11" t="s">
        <v>87</v>
      </c>
      <c r="B6" s="12"/>
      <c r="C6" s="10" t="str">
        <f t="shared" si="0"/>
        <v/>
      </c>
      <c r="D6" s="10" t="str">
        <f t="shared" ref="D6:D21" si="8">IF(C6="",D5,IF(D5&lt;&gt;"",CONCATENATE(D5,"、",C6),C6))</f>
        <v/>
      </c>
      <c r="F6" s="15" t="s">
        <v>113</v>
      </c>
      <c r="G6" s="14"/>
      <c r="H6" s="10" t="str">
        <f t="shared" si="1"/>
        <v/>
      </c>
      <c r="I6" s="10" t="str">
        <f t="shared" si="5"/>
        <v>一般会計</v>
      </c>
      <c r="K6" s="11" t="s">
        <v>105</v>
      </c>
      <c r="L6" s="12"/>
      <c r="M6" s="10" t="str">
        <f t="shared" si="2"/>
        <v/>
      </c>
      <c r="N6" s="10" t="str">
        <f t="shared" si="6"/>
        <v/>
      </c>
      <c r="O6" s="10"/>
      <c r="P6" s="9" t="s">
        <v>76</v>
      </c>
      <c r="Q6" s="14"/>
      <c r="R6" s="10" t="str">
        <f t="shared" si="3"/>
        <v/>
      </c>
      <c r="S6" s="10" t="str">
        <f t="shared" si="4"/>
        <v>直接実施、委託・請負</v>
      </c>
      <c r="T6" s="10"/>
      <c r="U6" s="27" t="s">
        <v>264</v>
      </c>
      <c r="W6" s="27" t="s">
        <v>149</v>
      </c>
      <c r="Y6" s="27" t="s">
        <v>292</v>
      </c>
      <c r="Z6" s="27" t="s">
        <v>421</v>
      </c>
      <c r="AA6" s="56" t="s">
        <v>386</v>
      </c>
      <c r="AB6" s="56" t="s">
        <v>515</v>
      </c>
      <c r="AC6" s="56" t="s">
        <v>136</v>
      </c>
      <c r="AD6" s="26"/>
      <c r="AE6" s="29" t="s">
        <v>261</v>
      </c>
      <c r="AF6" s="25"/>
      <c r="AG6" s="38" t="s">
        <v>255</v>
      </c>
      <c r="AI6" s="37" t="s">
        <v>288</v>
      </c>
      <c r="AK6" s="37" t="str">
        <f>CHAR(CODE(AK5)+1)</f>
        <v>E</v>
      </c>
      <c r="AP6" s="38" t="s">
        <v>255</v>
      </c>
    </row>
    <row r="7" spans="1:42" ht="13.5" customHeight="1" x14ac:dyDescent="0.15">
      <c r="A7" s="11" t="s">
        <v>88</v>
      </c>
      <c r="B7" s="12"/>
      <c r="C7" s="10" t="str">
        <f t="shared" si="0"/>
        <v/>
      </c>
      <c r="D7" s="10" t="str">
        <f t="shared" si="8"/>
        <v/>
      </c>
      <c r="F7" s="15" t="s">
        <v>202</v>
      </c>
      <c r="G7" s="14"/>
      <c r="H7" s="10" t="str">
        <f t="shared" si="1"/>
        <v/>
      </c>
      <c r="I7" s="10" t="str">
        <f t="shared" si="5"/>
        <v>一般会計</v>
      </c>
      <c r="K7" s="11" t="s">
        <v>106</v>
      </c>
      <c r="L7" s="12"/>
      <c r="M7" s="10" t="str">
        <f t="shared" si="2"/>
        <v/>
      </c>
      <c r="N7" s="10" t="str">
        <f t="shared" si="6"/>
        <v/>
      </c>
      <c r="O7" s="10"/>
      <c r="P7" s="9" t="s">
        <v>77</v>
      </c>
      <c r="Q7" s="14"/>
      <c r="R7" s="10" t="str">
        <f t="shared" si="3"/>
        <v/>
      </c>
      <c r="S7" s="10" t="str">
        <f t="shared" si="4"/>
        <v>直接実施、委託・請負</v>
      </c>
      <c r="T7" s="10"/>
      <c r="U7" s="27"/>
      <c r="W7" s="27" t="s">
        <v>150</v>
      </c>
      <c r="Y7" s="27" t="s">
        <v>293</v>
      </c>
      <c r="Z7" s="27" t="s">
        <v>422</v>
      </c>
      <c r="AA7" s="56" t="s">
        <v>387</v>
      </c>
      <c r="AB7" s="56" t="s">
        <v>516</v>
      </c>
      <c r="AC7" s="26"/>
      <c r="AD7" s="26"/>
      <c r="AE7" s="27" t="s">
        <v>136</v>
      </c>
      <c r="AF7" s="25"/>
      <c r="AG7" s="38" t="s">
        <v>256</v>
      </c>
      <c r="AH7" s="50"/>
      <c r="AI7" s="38" t="s">
        <v>276</v>
      </c>
      <c r="AK7" s="37" t="str">
        <f>CHAR(CODE(AK6)+1)</f>
        <v>F</v>
      </c>
      <c r="AP7" s="38" t="s">
        <v>256</v>
      </c>
    </row>
    <row r="8" spans="1:42" ht="13.5" customHeight="1" x14ac:dyDescent="0.15">
      <c r="A8" s="11" t="s">
        <v>89</v>
      </c>
      <c r="B8" s="12"/>
      <c r="C8" s="10" t="str">
        <f t="shared" si="0"/>
        <v/>
      </c>
      <c r="D8" s="10" t="str">
        <f t="shared" si="8"/>
        <v/>
      </c>
      <c r="F8" s="15" t="s">
        <v>114</v>
      </c>
      <c r="G8" s="14"/>
      <c r="H8" s="10" t="str">
        <f t="shared" si="1"/>
        <v/>
      </c>
      <c r="I8" s="10" t="str">
        <f t="shared" si="5"/>
        <v>一般会計</v>
      </c>
      <c r="K8" s="11" t="s">
        <v>107</v>
      </c>
      <c r="L8" s="12"/>
      <c r="M8" s="10" t="str">
        <f t="shared" si="2"/>
        <v/>
      </c>
      <c r="N8" s="10" t="str">
        <f t="shared" si="6"/>
        <v/>
      </c>
      <c r="O8" s="10"/>
      <c r="P8" s="9" t="s">
        <v>78</v>
      </c>
      <c r="Q8" s="14"/>
      <c r="R8" s="10" t="str">
        <f t="shared" si="3"/>
        <v/>
      </c>
      <c r="S8" s="10" t="str">
        <f t="shared" si="4"/>
        <v>直接実施、委託・請負</v>
      </c>
      <c r="T8" s="10"/>
      <c r="U8" s="27" t="s">
        <v>285</v>
      </c>
      <c r="W8" s="27" t="s">
        <v>151</v>
      </c>
      <c r="Y8" s="27" t="s">
        <v>294</v>
      </c>
      <c r="Z8" s="27" t="s">
        <v>423</v>
      </c>
      <c r="AA8" s="56" t="s">
        <v>388</v>
      </c>
      <c r="AB8" s="56" t="s">
        <v>517</v>
      </c>
      <c r="AC8" s="26"/>
      <c r="AD8" s="26"/>
      <c r="AE8" s="26"/>
      <c r="AF8" s="25"/>
      <c r="AG8" s="38" t="s">
        <v>257</v>
      </c>
      <c r="AI8" s="37" t="s">
        <v>277</v>
      </c>
      <c r="AK8" s="37" t="str">
        <f t="shared" si="7"/>
        <v>G</v>
      </c>
      <c r="AP8" s="38" t="s">
        <v>257</v>
      </c>
    </row>
    <row r="9" spans="1:42" ht="13.5" customHeight="1" x14ac:dyDescent="0.15">
      <c r="A9" s="11" t="s">
        <v>90</v>
      </c>
      <c r="B9" s="12"/>
      <c r="C9" s="10" t="str">
        <f t="shared" si="0"/>
        <v/>
      </c>
      <c r="D9" s="10" t="str">
        <f t="shared" si="8"/>
        <v/>
      </c>
      <c r="F9" s="15" t="s">
        <v>203</v>
      </c>
      <c r="G9" s="14"/>
      <c r="H9" s="10" t="str">
        <f t="shared" si="1"/>
        <v/>
      </c>
      <c r="I9" s="10" t="str">
        <f t="shared" si="5"/>
        <v>一般会計</v>
      </c>
      <c r="K9" s="11" t="s">
        <v>108</v>
      </c>
      <c r="L9" s="12"/>
      <c r="M9" s="10" t="str">
        <f t="shared" si="2"/>
        <v/>
      </c>
      <c r="N9" s="10" t="str">
        <f t="shared" si="6"/>
        <v/>
      </c>
      <c r="O9" s="10"/>
      <c r="P9" s="10"/>
      <c r="Q9" s="16"/>
      <c r="T9" s="10"/>
      <c r="U9" s="27" t="s">
        <v>286</v>
      </c>
      <c r="W9" s="27" t="s">
        <v>152</v>
      </c>
      <c r="Y9" s="27" t="s">
        <v>295</v>
      </c>
      <c r="Z9" s="27" t="s">
        <v>424</v>
      </c>
      <c r="AA9" s="56" t="s">
        <v>389</v>
      </c>
      <c r="AB9" s="56" t="s">
        <v>518</v>
      </c>
      <c r="AC9" s="26"/>
      <c r="AD9" s="26"/>
      <c r="AE9" s="26"/>
      <c r="AF9" s="25"/>
      <c r="AG9" s="38" t="s">
        <v>258</v>
      </c>
      <c r="AI9" s="46"/>
      <c r="AK9" s="37" t="str">
        <f t="shared" si="7"/>
        <v>H</v>
      </c>
      <c r="AP9" s="38" t="s">
        <v>258</v>
      </c>
    </row>
    <row r="10" spans="1:42" ht="13.5" customHeight="1" x14ac:dyDescent="0.15">
      <c r="A10" s="11" t="s">
        <v>220</v>
      </c>
      <c r="B10" s="12"/>
      <c r="C10" s="10" t="str">
        <f t="shared" si="0"/>
        <v/>
      </c>
      <c r="D10" s="10" t="str">
        <f t="shared" si="8"/>
        <v/>
      </c>
      <c r="F10" s="15" t="s">
        <v>115</v>
      </c>
      <c r="G10" s="14"/>
      <c r="H10" s="10" t="str">
        <f t="shared" si="1"/>
        <v/>
      </c>
      <c r="I10" s="10" t="str">
        <f t="shared" si="5"/>
        <v>一般会計</v>
      </c>
      <c r="K10" s="11" t="s">
        <v>222</v>
      </c>
      <c r="L10" s="12"/>
      <c r="M10" s="10" t="str">
        <f t="shared" si="2"/>
        <v/>
      </c>
      <c r="N10" s="10" t="str">
        <f t="shared" si="6"/>
        <v/>
      </c>
      <c r="O10" s="10"/>
      <c r="P10" s="10" t="str">
        <f>S8</f>
        <v>直接実施、委託・請負</v>
      </c>
      <c r="Q10" s="16"/>
      <c r="T10" s="10"/>
      <c r="W10" s="27" t="s">
        <v>153</v>
      </c>
      <c r="Y10" s="27" t="s">
        <v>296</v>
      </c>
      <c r="Z10" s="27" t="s">
        <v>425</v>
      </c>
      <c r="AA10" s="56" t="s">
        <v>390</v>
      </c>
      <c r="AB10" s="56" t="s">
        <v>519</v>
      </c>
      <c r="AC10" s="26"/>
      <c r="AD10" s="26"/>
      <c r="AE10" s="26"/>
      <c r="AF10" s="25"/>
      <c r="AG10" s="38" t="s">
        <v>246</v>
      </c>
      <c r="AK10" s="37" t="str">
        <f t="shared" si="7"/>
        <v>I</v>
      </c>
      <c r="AP10" s="37" t="s">
        <v>243</v>
      </c>
    </row>
    <row r="11" spans="1:42" ht="13.5" customHeight="1" x14ac:dyDescent="0.15">
      <c r="A11" s="11" t="s">
        <v>91</v>
      </c>
      <c r="B11" s="12"/>
      <c r="C11" s="10" t="str">
        <f t="shared" si="0"/>
        <v/>
      </c>
      <c r="D11" s="10" t="str">
        <f t="shared" si="8"/>
        <v/>
      </c>
      <c r="F11" s="15" t="s">
        <v>116</v>
      </c>
      <c r="G11" s="14"/>
      <c r="H11" s="10" t="str">
        <f t="shared" si="1"/>
        <v/>
      </c>
      <c r="I11" s="10" t="str">
        <f t="shared" si="5"/>
        <v>一般会計</v>
      </c>
      <c r="K11" s="11" t="s">
        <v>109</v>
      </c>
      <c r="L11" s="12" t="s">
        <v>583</v>
      </c>
      <c r="M11" s="10" t="str">
        <f t="shared" si="2"/>
        <v>その他の事項経費</v>
      </c>
      <c r="N11" s="10" t="str">
        <f t="shared" si="6"/>
        <v>その他の事項経費</v>
      </c>
      <c r="O11" s="10"/>
      <c r="P11" s="10"/>
      <c r="Q11" s="16"/>
      <c r="T11" s="10"/>
      <c r="W11" s="27" t="s">
        <v>154</v>
      </c>
      <c r="Y11" s="27" t="s">
        <v>297</v>
      </c>
      <c r="Z11" s="27" t="s">
        <v>426</v>
      </c>
      <c r="AA11" s="56" t="s">
        <v>391</v>
      </c>
      <c r="AB11" s="56" t="s">
        <v>520</v>
      </c>
      <c r="AC11" s="26"/>
      <c r="AD11" s="26"/>
      <c r="AE11" s="26"/>
      <c r="AF11" s="25"/>
      <c r="AG11" s="37" t="s">
        <v>249</v>
      </c>
      <c r="AK11" s="37" t="str">
        <f t="shared" si="7"/>
        <v>J</v>
      </c>
    </row>
    <row r="12" spans="1:42" ht="13.5" customHeight="1" x14ac:dyDescent="0.15">
      <c r="A12" s="11" t="s">
        <v>92</v>
      </c>
      <c r="B12" s="12"/>
      <c r="C12" s="10" t="str">
        <f t="shared" ref="C12:C24" si="9">IF(B12="","",A12)</f>
        <v/>
      </c>
      <c r="D12" s="10" t="str">
        <f t="shared" si="8"/>
        <v/>
      </c>
      <c r="F12" s="15" t="s">
        <v>117</v>
      </c>
      <c r="G12" s="14"/>
      <c r="H12" s="10" t="str">
        <f t="shared" si="1"/>
        <v/>
      </c>
      <c r="I12" s="10" t="str">
        <f t="shared" si="5"/>
        <v>一般会計</v>
      </c>
      <c r="K12" s="10"/>
      <c r="L12" s="10"/>
      <c r="O12" s="10"/>
      <c r="P12" s="10"/>
      <c r="Q12" s="16"/>
      <c r="T12" s="10"/>
      <c r="U12" s="24" t="s">
        <v>544</v>
      </c>
      <c r="W12" s="27" t="s">
        <v>155</v>
      </c>
      <c r="Y12" s="27" t="s">
        <v>298</v>
      </c>
      <c r="Z12" s="27" t="s">
        <v>427</v>
      </c>
      <c r="AA12" s="56" t="s">
        <v>392</v>
      </c>
      <c r="AB12" s="56" t="s">
        <v>521</v>
      </c>
      <c r="AC12" s="26"/>
      <c r="AD12" s="26"/>
      <c r="AE12" s="26"/>
      <c r="AF12" s="25"/>
      <c r="AG12" s="37" t="s">
        <v>247</v>
      </c>
      <c r="AK12" s="37" t="str">
        <f t="shared" si="7"/>
        <v>K</v>
      </c>
    </row>
    <row r="13" spans="1:42" ht="13.5" customHeight="1" x14ac:dyDescent="0.15">
      <c r="A13" s="11" t="s">
        <v>93</v>
      </c>
      <c r="B13" s="12"/>
      <c r="C13" s="10" t="str">
        <f t="shared" si="9"/>
        <v/>
      </c>
      <c r="D13" s="10" t="str">
        <f t="shared" si="8"/>
        <v/>
      </c>
      <c r="F13" s="15" t="s">
        <v>118</v>
      </c>
      <c r="G13" s="14"/>
      <c r="H13" s="10" t="str">
        <f t="shared" si="1"/>
        <v/>
      </c>
      <c r="I13" s="10" t="str">
        <f t="shared" si="5"/>
        <v>一般会計</v>
      </c>
      <c r="K13" s="10" t="str">
        <f>N11</f>
        <v>その他の事項経費</v>
      </c>
      <c r="L13" s="10"/>
      <c r="O13" s="10"/>
      <c r="P13" s="10"/>
      <c r="Q13" s="16"/>
      <c r="T13" s="10"/>
      <c r="U13" s="27" t="s">
        <v>172</v>
      </c>
      <c r="W13" s="27" t="s">
        <v>156</v>
      </c>
      <c r="Y13" s="27" t="s">
        <v>299</v>
      </c>
      <c r="Z13" s="27" t="s">
        <v>428</v>
      </c>
      <c r="AA13" s="56" t="s">
        <v>393</v>
      </c>
      <c r="AB13" s="56" t="s">
        <v>522</v>
      </c>
      <c r="AC13" s="26"/>
      <c r="AD13" s="26"/>
      <c r="AE13" s="26"/>
      <c r="AF13" s="25"/>
      <c r="AG13" s="37" t="s">
        <v>248</v>
      </c>
      <c r="AK13" s="37" t="str">
        <f t="shared" si="7"/>
        <v>L</v>
      </c>
    </row>
    <row r="14" spans="1:42" ht="13.5" customHeight="1" x14ac:dyDescent="0.15">
      <c r="A14" s="11" t="s">
        <v>94</v>
      </c>
      <c r="B14" s="12"/>
      <c r="C14" s="10" t="str">
        <f t="shared" si="9"/>
        <v/>
      </c>
      <c r="D14" s="10" t="str">
        <f t="shared" si="8"/>
        <v/>
      </c>
      <c r="F14" s="15" t="s">
        <v>119</v>
      </c>
      <c r="G14" s="14"/>
      <c r="H14" s="10" t="str">
        <f t="shared" si="1"/>
        <v/>
      </c>
      <c r="I14" s="10" t="str">
        <f t="shared" si="5"/>
        <v>一般会計</v>
      </c>
      <c r="K14" s="10"/>
      <c r="L14" s="10"/>
      <c r="O14" s="10"/>
      <c r="P14" s="10"/>
      <c r="Q14" s="16"/>
      <c r="T14" s="10"/>
      <c r="U14" s="27" t="s">
        <v>545</v>
      </c>
      <c r="W14" s="27" t="s">
        <v>157</v>
      </c>
      <c r="Y14" s="27" t="s">
        <v>300</v>
      </c>
      <c r="Z14" s="27" t="s">
        <v>429</v>
      </c>
      <c r="AA14" s="56" t="s">
        <v>394</v>
      </c>
      <c r="AB14" s="56" t="s">
        <v>523</v>
      </c>
      <c r="AC14" s="26"/>
      <c r="AD14" s="26"/>
      <c r="AE14" s="26"/>
      <c r="AF14" s="25"/>
      <c r="AG14" s="46"/>
      <c r="AK14" s="37" t="str">
        <f t="shared" si="7"/>
        <v>M</v>
      </c>
    </row>
    <row r="15" spans="1:42" ht="13.5" customHeight="1" x14ac:dyDescent="0.15">
      <c r="A15" s="11" t="s">
        <v>95</v>
      </c>
      <c r="B15" s="12"/>
      <c r="C15" s="10" t="str">
        <f t="shared" si="9"/>
        <v/>
      </c>
      <c r="D15" s="10" t="str">
        <f t="shared" si="8"/>
        <v/>
      </c>
      <c r="F15" s="15" t="s">
        <v>120</v>
      </c>
      <c r="G15" s="14"/>
      <c r="H15" s="10" t="str">
        <f t="shared" si="1"/>
        <v/>
      </c>
      <c r="I15" s="10" t="str">
        <f t="shared" si="5"/>
        <v>一般会計</v>
      </c>
      <c r="K15" s="10"/>
      <c r="L15" s="10"/>
      <c r="O15" s="10"/>
      <c r="P15" s="10"/>
      <c r="Q15" s="16"/>
      <c r="T15" s="10"/>
      <c r="U15" s="27" t="s">
        <v>546</v>
      </c>
      <c r="W15" s="27" t="s">
        <v>158</v>
      </c>
      <c r="Y15" s="27" t="s">
        <v>301</v>
      </c>
      <c r="Z15" s="27" t="s">
        <v>430</v>
      </c>
      <c r="AA15" s="56" t="s">
        <v>395</v>
      </c>
      <c r="AB15" s="56" t="s">
        <v>524</v>
      </c>
      <c r="AC15" s="26"/>
      <c r="AD15" s="26"/>
      <c r="AE15" s="26"/>
      <c r="AF15" s="25"/>
      <c r="AG15" s="47"/>
      <c r="AK15" s="37" t="str">
        <f t="shared" si="7"/>
        <v>N</v>
      </c>
    </row>
    <row r="16" spans="1:42" ht="13.5" customHeight="1" x14ac:dyDescent="0.15">
      <c r="A16" s="11" t="s">
        <v>96</v>
      </c>
      <c r="B16" s="12"/>
      <c r="C16" s="10" t="str">
        <f t="shared" si="9"/>
        <v/>
      </c>
      <c r="D16" s="10" t="str">
        <f t="shared" si="8"/>
        <v/>
      </c>
      <c r="F16" s="15" t="s">
        <v>121</v>
      </c>
      <c r="G16" s="14"/>
      <c r="H16" s="10" t="str">
        <f t="shared" si="1"/>
        <v/>
      </c>
      <c r="I16" s="10" t="str">
        <f t="shared" si="5"/>
        <v>一般会計</v>
      </c>
      <c r="K16" s="10"/>
      <c r="L16" s="10"/>
      <c r="O16" s="10"/>
      <c r="P16" s="10"/>
      <c r="Q16" s="16"/>
      <c r="T16" s="10"/>
      <c r="U16" s="27" t="s">
        <v>547</v>
      </c>
      <c r="W16" s="27" t="s">
        <v>159</v>
      </c>
      <c r="Y16" s="27" t="s">
        <v>302</v>
      </c>
      <c r="Z16" s="27" t="s">
        <v>431</v>
      </c>
      <c r="AA16" s="56" t="s">
        <v>396</v>
      </c>
      <c r="AB16" s="56" t="s">
        <v>525</v>
      </c>
      <c r="AC16" s="26"/>
      <c r="AD16" s="26"/>
      <c r="AE16" s="26"/>
      <c r="AF16" s="25"/>
      <c r="AG16" s="47"/>
      <c r="AK16" s="37" t="str">
        <f t="shared" si="7"/>
        <v>O</v>
      </c>
    </row>
    <row r="17" spans="1:37" ht="13.5" customHeight="1" x14ac:dyDescent="0.15">
      <c r="A17" s="11" t="s">
        <v>97</v>
      </c>
      <c r="B17" s="12"/>
      <c r="C17" s="10" t="str">
        <f t="shared" si="9"/>
        <v/>
      </c>
      <c r="D17" s="10" t="str">
        <f t="shared" si="8"/>
        <v/>
      </c>
      <c r="F17" s="15" t="s">
        <v>122</v>
      </c>
      <c r="G17" s="14"/>
      <c r="H17" s="10" t="str">
        <f t="shared" si="1"/>
        <v/>
      </c>
      <c r="I17" s="10" t="str">
        <f t="shared" si="5"/>
        <v>一般会計</v>
      </c>
      <c r="K17" s="10"/>
      <c r="L17" s="10"/>
      <c r="O17" s="10"/>
      <c r="P17" s="10"/>
      <c r="Q17" s="16"/>
      <c r="T17" s="10"/>
      <c r="U17" s="27" t="s">
        <v>548</v>
      </c>
      <c r="W17" s="27" t="s">
        <v>160</v>
      </c>
      <c r="Y17" s="27" t="s">
        <v>303</v>
      </c>
      <c r="Z17" s="27" t="s">
        <v>432</v>
      </c>
      <c r="AA17" s="56" t="s">
        <v>397</v>
      </c>
      <c r="AB17" s="56" t="s">
        <v>526</v>
      </c>
      <c r="AC17" s="26"/>
      <c r="AD17" s="26"/>
      <c r="AE17" s="26"/>
      <c r="AF17" s="25"/>
      <c r="AG17" s="47"/>
      <c r="AK17" s="37" t="str">
        <f t="shared" si="7"/>
        <v>P</v>
      </c>
    </row>
    <row r="18" spans="1:37" ht="13.5" customHeight="1" x14ac:dyDescent="0.15">
      <c r="A18" s="11" t="s">
        <v>98</v>
      </c>
      <c r="B18" s="12"/>
      <c r="C18" s="10" t="str">
        <f t="shared" si="9"/>
        <v/>
      </c>
      <c r="D18" s="10" t="str">
        <f t="shared" si="8"/>
        <v/>
      </c>
      <c r="F18" s="15" t="s">
        <v>123</v>
      </c>
      <c r="G18" s="14"/>
      <c r="H18" s="10" t="str">
        <f t="shared" si="1"/>
        <v/>
      </c>
      <c r="I18" s="10" t="str">
        <f t="shared" si="5"/>
        <v>一般会計</v>
      </c>
      <c r="K18" s="10"/>
      <c r="L18" s="10"/>
      <c r="O18" s="10"/>
      <c r="P18" s="10"/>
      <c r="Q18" s="16"/>
      <c r="T18" s="10"/>
      <c r="U18" s="27" t="s">
        <v>549</v>
      </c>
      <c r="W18" s="27" t="s">
        <v>161</v>
      </c>
      <c r="Y18" s="27" t="s">
        <v>304</v>
      </c>
      <c r="Z18" s="27" t="s">
        <v>433</v>
      </c>
      <c r="AA18" s="56" t="s">
        <v>398</v>
      </c>
      <c r="AB18" s="56" t="s">
        <v>527</v>
      </c>
      <c r="AC18" s="26"/>
      <c r="AD18" s="26"/>
      <c r="AE18" s="26"/>
      <c r="AF18" s="25"/>
      <c r="AK18" s="37" t="str">
        <f t="shared" si="7"/>
        <v>Q</v>
      </c>
    </row>
    <row r="19" spans="1:37" ht="13.5" customHeight="1" x14ac:dyDescent="0.15">
      <c r="A19" s="11" t="s">
        <v>99</v>
      </c>
      <c r="B19" s="12"/>
      <c r="C19" s="10" t="str">
        <f t="shared" si="9"/>
        <v/>
      </c>
      <c r="D19" s="10" t="str">
        <f t="shared" si="8"/>
        <v/>
      </c>
      <c r="F19" s="15" t="s">
        <v>124</v>
      </c>
      <c r="G19" s="14"/>
      <c r="H19" s="10" t="str">
        <f t="shared" si="1"/>
        <v/>
      </c>
      <c r="I19" s="10" t="str">
        <f t="shared" si="5"/>
        <v>一般会計</v>
      </c>
      <c r="K19" s="10"/>
      <c r="L19" s="10"/>
      <c r="O19" s="10"/>
      <c r="P19" s="10"/>
      <c r="Q19" s="16"/>
      <c r="T19" s="10"/>
      <c r="U19" s="27" t="s">
        <v>550</v>
      </c>
      <c r="W19" s="27" t="s">
        <v>162</v>
      </c>
      <c r="Y19" s="27" t="s">
        <v>305</v>
      </c>
      <c r="Z19" s="27" t="s">
        <v>434</v>
      </c>
      <c r="AA19" s="56" t="s">
        <v>399</v>
      </c>
      <c r="AB19" s="56" t="s">
        <v>528</v>
      </c>
      <c r="AC19" s="26"/>
      <c r="AD19" s="26"/>
      <c r="AE19" s="26"/>
      <c r="AF19" s="25"/>
      <c r="AK19" s="37" t="str">
        <f t="shared" si="7"/>
        <v>R</v>
      </c>
    </row>
    <row r="20" spans="1:37" ht="13.5" customHeight="1" x14ac:dyDescent="0.15">
      <c r="A20" s="11" t="s">
        <v>213</v>
      </c>
      <c r="B20" s="12"/>
      <c r="C20" s="10" t="str">
        <f t="shared" si="9"/>
        <v/>
      </c>
      <c r="D20" s="10" t="str">
        <f t="shared" si="8"/>
        <v/>
      </c>
      <c r="F20" s="15" t="s">
        <v>212</v>
      </c>
      <c r="G20" s="14"/>
      <c r="H20" s="10" t="str">
        <f t="shared" si="1"/>
        <v/>
      </c>
      <c r="I20" s="10" t="str">
        <f t="shared" si="5"/>
        <v>一般会計</v>
      </c>
      <c r="K20" s="10"/>
      <c r="L20" s="10"/>
      <c r="O20" s="10"/>
      <c r="P20" s="10"/>
      <c r="Q20" s="16"/>
      <c r="T20" s="10"/>
      <c r="U20" s="27" t="s">
        <v>551</v>
      </c>
      <c r="W20" s="27" t="s">
        <v>163</v>
      </c>
      <c r="Y20" s="27" t="s">
        <v>306</v>
      </c>
      <c r="Z20" s="27" t="s">
        <v>435</v>
      </c>
      <c r="AA20" s="56" t="s">
        <v>400</v>
      </c>
      <c r="AB20" s="56" t="s">
        <v>529</v>
      </c>
      <c r="AC20" s="26"/>
      <c r="AD20" s="26"/>
      <c r="AE20" s="26"/>
      <c r="AF20" s="25"/>
      <c r="AK20" s="37" t="str">
        <f t="shared" si="7"/>
        <v>S</v>
      </c>
    </row>
    <row r="21" spans="1:37" ht="13.5" customHeight="1" x14ac:dyDescent="0.15">
      <c r="A21" s="11" t="s">
        <v>214</v>
      </c>
      <c r="B21" s="12"/>
      <c r="C21" s="10" t="str">
        <f t="shared" si="9"/>
        <v/>
      </c>
      <c r="D21" s="10" t="str">
        <f t="shared" si="8"/>
        <v/>
      </c>
      <c r="F21" s="15" t="s">
        <v>125</v>
      </c>
      <c r="G21" s="14"/>
      <c r="H21" s="10" t="str">
        <f t="shared" si="1"/>
        <v/>
      </c>
      <c r="I21" s="10" t="str">
        <f t="shared" si="5"/>
        <v>一般会計</v>
      </c>
      <c r="K21" s="10"/>
      <c r="L21" s="10"/>
      <c r="O21" s="10"/>
      <c r="P21" s="10"/>
      <c r="Q21" s="16"/>
      <c r="T21" s="10"/>
      <c r="U21" s="27" t="s">
        <v>552</v>
      </c>
      <c r="W21" s="27" t="s">
        <v>164</v>
      </c>
      <c r="Y21" s="27" t="s">
        <v>307</v>
      </c>
      <c r="Z21" s="27" t="s">
        <v>436</v>
      </c>
      <c r="AA21" s="56" t="s">
        <v>401</v>
      </c>
      <c r="AB21" s="56" t="s">
        <v>530</v>
      </c>
      <c r="AC21" s="26"/>
      <c r="AD21" s="26"/>
      <c r="AE21" s="26"/>
      <c r="AF21" s="25"/>
      <c r="AK21" s="37" t="str">
        <f t="shared" si="7"/>
        <v>T</v>
      </c>
    </row>
    <row r="22" spans="1:37" ht="13.5" customHeight="1" x14ac:dyDescent="0.15">
      <c r="A22" s="11" t="s">
        <v>215</v>
      </c>
      <c r="B22" s="12"/>
      <c r="C22" s="10" t="str">
        <f t="shared" si="9"/>
        <v/>
      </c>
      <c r="D22" s="10" t="str">
        <f>IF(C22="",D21,IF(D21&lt;&gt;"",CONCATENATE(D21,"、",C22),C22))</f>
        <v/>
      </c>
      <c r="F22" s="15" t="s">
        <v>126</v>
      </c>
      <c r="G22" s="14"/>
      <c r="H22" s="10" t="str">
        <f t="shared" si="1"/>
        <v/>
      </c>
      <c r="I22" s="10" t="str">
        <f t="shared" si="5"/>
        <v>一般会計</v>
      </c>
      <c r="K22" s="10"/>
      <c r="L22" s="10"/>
      <c r="O22" s="10"/>
      <c r="P22" s="10"/>
      <c r="Q22" s="16"/>
      <c r="T22" s="10"/>
      <c r="U22" s="27" t="s">
        <v>553</v>
      </c>
      <c r="W22" s="27" t="s">
        <v>165</v>
      </c>
      <c r="Y22" s="27" t="s">
        <v>308</v>
      </c>
      <c r="Z22" s="27" t="s">
        <v>437</v>
      </c>
      <c r="AA22" s="56" t="s">
        <v>402</v>
      </c>
      <c r="AB22" s="56" t="s">
        <v>531</v>
      </c>
      <c r="AC22" s="26"/>
      <c r="AD22" s="26"/>
      <c r="AE22" s="26"/>
      <c r="AF22" s="25"/>
      <c r="AK22" s="37" t="str">
        <f t="shared" si="7"/>
        <v>U</v>
      </c>
    </row>
    <row r="23" spans="1:37" ht="13.5" customHeight="1" x14ac:dyDescent="0.15">
      <c r="A23" s="11" t="s">
        <v>216</v>
      </c>
      <c r="B23" s="12"/>
      <c r="C23" s="10" t="str">
        <f t="shared" si="9"/>
        <v/>
      </c>
      <c r="D23" s="10" t="str">
        <f>IF(C23="",D22,IF(D22&lt;&gt;"",CONCATENATE(D22,"、",C23),C23))</f>
        <v/>
      </c>
      <c r="F23" s="15" t="s">
        <v>127</v>
      </c>
      <c r="G23" s="14"/>
      <c r="H23" s="10" t="str">
        <f t="shared" si="1"/>
        <v/>
      </c>
      <c r="I23" s="10" t="str">
        <f t="shared" si="5"/>
        <v>一般会計</v>
      </c>
      <c r="K23" s="10"/>
      <c r="L23" s="10"/>
      <c r="O23" s="10"/>
      <c r="P23" s="10"/>
      <c r="Q23" s="16"/>
      <c r="T23" s="10"/>
      <c r="U23" s="27" t="s">
        <v>554</v>
      </c>
      <c r="W23" s="27" t="s">
        <v>570</v>
      </c>
      <c r="Y23" s="27" t="s">
        <v>309</v>
      </c>
      <c r="Z23" s="27" t="s">
        <v>438</v>
      </c>
      <c r="AA23" s="56" t="s">
        <v>403</v>
      </c>
      <c r="AB23" s="56" t="s">
        <v>532</v>
      </c>
      <c r="AC23" s="26"/>
      <c r="AD23" s="26"/>
      <c r="AE23" s="26"/>
      <c r="AF23" s="25"/>
      <c r="AK23" s="37" t="str">
        <f t="shared" si="7"/>
        <v>V</v>
      </c>
    </row>
    <row r="24" spans="1:37" ht="13.5" customHeight="1" x14ac:dyDescent="0.15">
      <c r="A24" s="53" t="s">
        <v>278</v>
      </c>
      <c r="B24" s="12"/>
      <c r="C24" s="10" t="str">
        <f t="shared" si="9"/>
        <v/>
      </c>
      <c r="D24" s="10" t="str">
        <f>IF(C24="",D23,IF(D23&lt;&gt;"",CONCATENATE(D23,"、",C24),C24))</f>
        <v/>
      </c>
      <c r="F24" s="15" t="s">
        <v>281</v>
      </c>
      <c r="G24" s="14"/>
      <c r="H24" s="10" t="str">
        <f t="shared" si="1"/>
        <v/>
      </c>
      <c r="I24" s="10" t="str">
        <f t="shared" si="5"/>
        <v>一般会計</v>
      </c>
      <c r="K24" s="10"/>
      <c r="L24" s="10"/>
      <c r="O24" s="10"/>
      <c r="P24" s="10"/>
      <c r="Q24" s="16"/>
      <c r="T24" s="10"/>
      <c r="U24" s="27" t="s">
        <v>555</v>
      </c>
      <c r="Y24" s="27" t="s">
        <v>310</v>
      </c>
      <c r="Z24" s="27" t="s">
        <v>439</v>
      </c>
      <c r="AA24" s="56" t="s">
        <v>404</v>
      </c>
      <c r="AB24" s="56" t="s">
        <v>533</v>
      </c>
      <c r="AC24" s="26"/>
      <c r="AD24" s="26"/>
      <c r="AE24" s="26"/>
      <c r="AF24" s="25"/>
      <c r="AK24" s="37" t="str">
        <f>CHAR(CODE(AK23)+1)</f>
        <v>W</v>
      </c>
    </row>
    <row r="25" spans="1:37" ht="13.5" customHeight="1" x14ac:dyDescent="0.15">
      <c r="A25" s="55"/>
      <c r="B25" s="54"/>
      <c r="F25" s="15" t="s">
        <v>128</v>
      </c>
      <c r="G25" s="14"/>
      <c r="H25" s="10" t="str">
        <f t="shared" si="1"/>
        <v/>
      </c>
      <c r="I25" s="10" t="str">
        <f t="shared" si="5"/>
        <v>一般会計</v>
      </c>
      <c r="K25" s="10"/>
      <c r="L25" s="10"/>
      <c r="O25" s="10"/>
      <c r="P25" s="10"/>
      <c r="Q25" s="16"/>
      <c r="T25" s="10"/>
      <c r="U25" s="27" t="s">
        <v>556</v>
      </c>
      <c r="Y25" s="27" t="s">
        <v>311</v>
      </c>
      <c r="Z25" s="27" t="s">
        <v>440</v>
      </c>
      <c r="AA25" s="56" t="s">
        <v>405</v>
      </c>
      <c r="AB25" s="56" t="s">
        <v>534</v>
      </c>
      <c r="AC25" s="26"/>
      <c r="AD25" s="26"/>
      <c r="AE25" s="26"/>
      <c r="AF25" s="25"/>
      <c r="AK25" s="37" t="str">
        <f t="shared" si="7"/>
        <v>X</v>
      </c>
    </row>
    <row r="26" spans="1:37" ht="13.5" customHeight="1" x14ac:dyDescent="0.15">
      <c r="A26" s="52"/>
      <c r="B26" s="51"/>
      <c r="F26" s="15" t="s">
        <v>129</v>
      </c>
      <c r="G26" s="14"/>
      <c r="H26" s="10" t="str">
        <f t="shared" si="1"/>
        <v/>
      </c>
      <c r="I26" s="10" t="str">
        <f t="shared" si="5"/>
        <v>一般会計</v>
      </c>
      <c r="K26" s="10"/>
      <c r="L26" s="10"/>
      <c r="O26" s="10"/>
      <c r="P26" s="10"/>
      <c r="Q26" s="16"/>
      <c r="T26" s="10"/>
      <c r="U26" s="27" t="s">
        <v>557</v>
      </c>
      <c r="Y26" s="27" t="s">
        <v>312</v>
      </c>
      <c r="Z26" s="27" t="s">
        <v>441</v>
      </c>
      <c r="AA26" s="56" t="s">
        <v>406</v>
      </c>
      <c r="AB26" s="56" t="s">
        <v>535</v>
      </c>
      <c r="AC26" s="26"/>
      <c r="AD26" s="26"/>
      <c r="AE26" s="26"/>
      <c r="AF26" s="25"/>
      <c r="AK26" s="37" t="str">
        <f t="shared" si="7"/>
        <v>Y</v>
      </c>
    </row>
    <row r="27" spans="1:37" ht="13.5" customHeight="1" x14ac:dyDescent="0.15">
      <c r="A27" s="10" t="str">
        <f>IF(D24="", "-", D24)</f>
        <v>-</v>
      </c>
      <c r="B27" s="10"/>
      <c r="F27" s="15" t="s">
        <v>130</v>
      </c>
      <c r="G27" s="14"/>
      <c r="H27" s="10" t="str">
        <f t="shared" si="1"/>
        <v/>
      </c>
      <c r="I27" s="10" t="str">
        <f t="shared" si="5"/>
        <v>一般会計</v>
      </c>
      <c r="K27" s="10"/>
      <c r="L27" s="10"/>
      <c r="O27" s="10"/>
      <c r="P27" s="10"/>
      <c r="Q27" s="16"/>
      <c r="T27" s="10"/>
      <c r="U27" s="27" t="s">
        <v>558</v>
      </c>
      <c r="Y27" s="27" t="s">
        <v>313</v>
      </c>
      <c r="Z27" s="27" t="s">
        <v>442</v>
      </c>
      <c r="AA27" s="56" t="s">
        <v>407</v>
      </c>
      <c r="AB27" s="56" t="s">
        <v>536</v>
      </c>
      <c r="AC27" s="26"/>
      <c r="AD27" s="26"/>
      <c r="AE27" s="26"/>
      <c r="AF27" s="25"/>
      <c r="AK27" s="37" t="str">
        <f>CHAR(CODE(AK26)+1)</f>
        <v>Z</v>
      </c>
    </row>
    <row r="28" spans="1:37" ht="13.5" customHeight="1" x14ac:dyDescent="0.15">
      <c r="B28" s="10"/>
      <c r="F28" s="15" t="s">
        <v>131</v>
      </c>
      <c r="G28" s="14"/>
      <c r="H28" s="10" t="str">
        <f t="shared" si="1"/>
        <v/>
      </c>
      <c r="I28" s="10" t="str">
        <f t="shared" si="5"/>
        <v>一般会計</v>
      </c>
      <c r="K28" s="10"/>
      <c r="L28" s="10"/>
      <c r="O28" s="10"/>
      <c r="P28" s="10"/>
      <c r="Q28" s="16"/>
      <c r="T28" s="10"/>
      <c r="U28" s="27" t="s">
        <v>559</v>
      </c>
      <c r="Y28" s="27" t="s">
        <v>314</v>
      </c>
      <c r="Z28" s="27" t="s">
        <v>443</v>
      </c>
      <c r="AA28" s="56" t="s">
        <v>408</v>
      </c>
      <c r="AB28" s="56" t="s">
        <v>537</v>
      </c>
      <c r="AC28" s="26"/>
      <c r="AD28" s="26"/>
      <c r="AE28" s="26"/>
      <c r="AF28" s="25"/>
      <c r="AK28" s="37" t="s">
        <v>195</v>
      </c>
    </row>
    <row r="29" spans="1:37" ht="13.5" customHeight="1" x14ac:dyDescent="0.15">
      <c r="A29" s="10"/>
      <c r="B29" s="10"/>
      <c r="F29" s="15" t="s">
        <v>204</v>
      </c>
      <c r="G29" s="14"/>
      <c r="H29" s="10" t="str">
        <f t="shared" si="1"/>
        <v/>
      </c>
      <c r="I29" s="10" t="str">
        <f t="shared" si="5"/>
        <v>一般会計</v>
      </c>
      <c r="K29" s="10"/>
      <c r="L29" s="10"/>
      <c r="O29" s="10"/>
      <c r="P29" s="10"/>
      <c r="Q29" s="16"/>
      <c r="T29" s="10"/>
      <c r="U29" s="27" t="s">
        <v>560</v>
      </c>
      <c r="Y29" s="27" t="s">
        <v>315</v>
      </c>
      <c r="Z29" s="27" t="s">
        <v>444</v>
      </c>
      <c r="AA29" s="56" t="s">
        <v>409</v>
      </c>
      <c r="AB29" s="56" t="s">
        <v>538</v>
      </c>
      <c r="AC29" s="26"/>
      <c r="AD29" s="26"/>
      <c r="AE29" s="26"/>
      <c r="AF29" s="25"/>
      <c r="AK29" s="37" t="str">
        <f t="shared" si="7"/>
        <v>b</v>
      </c>
    </row>
    <row r="30" spans="1:37" ht="13.5" customHeight="1" x14ac:dyDescent="0.15">
      <c r="A30" s="10"/>
      <c r="B30" s="10"/>
      <c r="F30" s="15" t="s">
        <v>205</v>
      </c>
      <c r="G30" s="14"/>
      <c r="H30" s="10" t="str">
        <f t="shared" si="1"/>
        <v/>
      </c>
      <c r="I30" s="10" t="str">
        <f t="shared" si="5"/>
        <v>一般会計</v>
      </c>
      <c r="K30" s="10"/>
      <c r="L30" s="10"/>
      <c r="O30" s="10"/>
      <c r="P30" s="10"/>
      <c r="Q30" s="16"/>
      <c r="T30" s="10"/>
      <c r="U30" s="27" t="s">
        <v>561</v>
      </c>
      <c r="Y30" s="27" t="s">
        <v>316</v>
      </c>
      <c r="Z30" s="27" t="s">
        <v>445</v>
      </c>
      <c r="AA30" s="56" t="s">
        <v>410</v>
      </c>
      <c r="AB30" s="56" t="s">
        <v>539</v>
      </c>
      <c r="AC30" s="26"/>
      <c r="AD30" s="26"/>
      <c r="AE30" s="26"/>
      <c r="AF30" s="25"/>
      <c r="AK30" s="37" t="str">
        <f t="shared" si="7"/>
        <v>c</v>
      </c>
    </row>
    <row r="31" spans="1:37" ht="13.5" customHeight="1" x14ac:dyDescent="0.15">
      <c r="A31" s="10"/>
      <c r="B31" s="10"/>
      <c r="F31" s="15" t="s">
        <v>206</v>
      </c>
      <c r="G31" s="14"/>
      <c r="H31" s="10" t="str">
        <f t="shared" si="1"/>
        <v/>
      </c>
      <c r="I31" s="10" t="str">
        <f t="shared" si="5"/>
        <v>一般会計</v>
      </c>
      <c r="K31" s="10"/>
      <c r="L31" s="10"/>
      <c r="O31" s="10"/>
      <c r="P31" s="10"/>
      <c r="Q31" s="16"/>
      <c r="T31" s="10"/>
      <c r="U31" s="27" t="s">
        <v>562</v>
      </c>
      <c r="Y31" s="27" t="s">
        <v>317</v>
      </c>
      <c r="Z31" s="27" t="s">
        <v>446</v>
      </c>
      <c r="AA31" s="56" t="s">
        <v>411</v>
      </c>
      <c r="AB31" s="56" t="s">
        <v>540</v>
      </c>
      <c r="AC31" s="26"/>
      <c r="AD31" s="26"/>
      <c r="AE31" s="26"/>
      <c r="AF31" s="25"/>
      <c r="AK31" s="37" t="str">
        <f t="shared" si="7"/>
        <v>d</v>
      </c>
    </row>
    <row r="32" spans="1:37" ht="13.5" customHeight="1" x14ac:dyDescent="0.15">
      <c r="A32" s="10"/>
      <c r="B32" s="10"/>
      <c r="F32" s="15" t="s">
        <v>207</v>
      </c>
      <c r="G32" s="14"/>
      <c r="H32" s="10" t="str">
        <f t="shared" si="1"/>
        <v/>
      </c>
      <c r="I32" s="10" t="str">
        <f t="shared" si="5"/>
        <v>一般会計</v>
      </c>
      <c r="K32" s="10"/>
      <c r="L32" s="10"/>
      <c r="O32" s="10"/>
      <c r="P32" s="10"/>
      <c r="Q32" s="16"/>
      <c r="T32" s="10"/>
      <c r="U32" s="27" t="s">
        <v>563</v>
      </c>
      <c r="Y32" s="27" t="s">
        <v>318</v>
      </c>
      <c r="Z32" s="27" t="s">
        <v>447</v>
      </c>
      <c r="AA32" s="56" t="s">
        <v>68</v>
      </c>
      <c r="AB32" s="56" t="s">
        <v>68</v>
      </c>
      <c r="AC32" s="26"/>
      <c r="AD32" s="26"/>
      <c r="AE32" s="26"/>
      <c r="AF32" s="25"/>
      <c r="AK32" s="37" t="str">
        <f t="shared" si="7"/>
        <v>e</v>
      </c>
    </row>
    <row r="33" spans="1:37" ht="13.5" customHeight="1" x14ac:dyDescent="0.15">
      <c r="A33" s="10"/>
      <c r="B33" s="10"/>
      <c r="F33" s="15" t="s">
        <v>208</v>
      </c>
      <c r="G33" s="14"/>
      <c r="H33" s="10" t="str">
        <f t="shared" si="1"/>
        <v/>
      </c>
      <c r="I33" s="10" t="str">
        <f t="shared" si="5"/>
        <v>一般会計</v>
      </c>
      <c r="K33" s="10"/>
      <c r="L33" s="10"/>
      <c r="O33" s="10"/>
      <c r="P33" s="10"/>
      <c r="Q33" s="16"/>
      <c r="T33" s="10"/>
      <c r="U33" s="27" t="s">
        <v>564</v>
      </c>
      <c r="Y33" s="27" t="s">
        <v>319</v>
      </c>
      <c r="Z33" s="27" t="s">
        <v>448</v>
      </c>
      <c r="AA33" s="40"/>
      <c r="AB33" s="26"/>
      <c r="AC33" s="26"/>
      <c r="AD33" s="26"/>
      <c r="AE33" s="26"/>
      <c r="AF33" s="25"/>
      <c r="AK33" s="37" t="str">
        <f t="shared" si="7"/>
        <v>f</v>
      </c>
    </row>
    <row r="34" spans="1:37" ht="13.5" customHeight="1" x14ac:dyDescent="0.15">
      <c r="A34" s="10"/>
      <c r="B34" s="10"/>
      <c r="F34" s="15" t="s">
        <v>209</v>
      </c>
      <c r="G34" s="14"/>
      <c r="H34" s="10" t="str">
        <f t="shared" si="1"/>
        <v/>
      </c>
      <c r="I34" s="10" t="str">
        <f t="shared" si="5"/>
        <v>一般会計</v>
      </c>
      <c r="K34" s="10"/>
      <c r="L34" s="10"/>
      <c r="O34" s="10"/>
      <c r="P34" s="10"/>
      <c r="Q34" s="16"/>
      <c r="T34" s="10"/>
      <c r="U34" s="27" t="s">
        <v>565</v>
      </c>
      <c r="Y34" s="27" t="s">
        <v>320</v>
      </c>
      <c r="Z34" s="27" t="s">
        <v>449</v>
      </c>
      <c r="AB34" s="26"/>
      <c r="AC34" s="26"/>
      <c r="AD34" s="26"/>
      <c r="AE34" s="26"/>
      <c r="AF34" s="25"/>
      <c r="AK34" s="37" t="str">
        <f t="shared" si="7"/>
        <v>g</v>
      </c>
    </row>
    <row r="35" spans="1:37" ht="13.5" customHeight="1" x14ac:dyDescent="0.15">
      <c r="A35" s="10"/>
      <c r="B35" s="10"/>
      <c r="F35" s="15" t="s">
        <v>210</v>
      </c>
      <c r="G35" s="14"/>
      <c r="H35" s="10" t="str">
        <f t="shared" si="1"/>
        <v/>
      </c>
      <c r="I35" s="10" t="str">
        <f t="shared" si="5"/>
        <v>一般会計</v>
      </c>
      <c r="K35" s="10"/>
      <c r="L35" s="10"/>
      <c r="O35" s="10"/>
      <c r="P35" s="10"/>
      <c r="Q35" s="16"/>
      <c r="T35" s="10"/>
      <c r="Y35" s="27" t="s">
        <v>321</v>
      </c>
      <c r="Z35" s="27" t="s">
        <v>450</v>
      </c>
      <c r="AC35" s="26"/>
      <c r="AF35" s="25"/>
      <c r="AK35" s="37" t="str">
        <f t="shared" si="7"/>
        <v>h</v>
      </c>
    </row>
    <row r="36" spans="1:37" ht="13.5" customHeight="1" x14ac:dyDescent="0.15">
      <c r="A36" s="10"/>
      <c r="B36" s="10"/>
      <c r="F36" s="15" t="s">
        <v>211</v>
      </c>
      <c r="G36" s="14"/>
      <c r="H36" s="10" t="str">
        <f t="shared" si="1"/>
        <v/>
      </c>
      <c r="I36" s="10" t="str">
        <f t="shared" si="5"/>
        <v>一般会計</v>
      </c>
      <c r="K36" s="10"/>
      <c r="L36" s="10"/>
      <c r="O36" s="10"/>
      <c r="P36" s="10"/>
      <c r="Q36" s="16"/>
      <c r="T36" s="10"/>
      <c r="U36" s="27" t="s">
        <v>566</v>
      </c>
      <c r="Y36" s="27" t="s">
        <v>322</v>
      </c>
      <c r="Z36" s="27" t="s">
        <v>451</v>
      </c>
      <c r="AF36" s="25"/>
      <c r="AK36" s="37"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323</v>
      </c>
      <c r="Z37" s="27" t="s">
        <v>452</v>
      </c>
      <c r="AF37" s="25"/>
      <c r="AK37" s="37" t="str">
        <f t="shared" si="7"/>
        <v>j</v>
      </c>
    </row>
    <row r="38" spans="1:37" x14ac:dyDescent="0.15">
      <c r="A38" s="10"/>
      <c r="B38" s="10"/>
      <c r="F38" s="10"/>
      <c r="G38" s="16"/>
      <c r="K38" s="10"/>
      <c r="L38" s="10"/>
      <c r="O38" s="10"/>
      <c r="P38" s="10"/>
      <c r="Q38" s="16"/>
      <c r="T38" s="10"/>
      <c r="U38" s="27" t="s">
        <v>265</v>
      </c>
      <c r="Y38" s="27" t="s">
        <v>324</v>
      </c>
      <c r="Z38" s="27" t="s">
        <v>453</v>
      </c>
      <c r="AF38" s="25"/>
      <c r="AK38" s="37" t="str">
        <f t="shared" si="7"/>
        <v>k</v>
      </c>
    </row>
    <row r="39" spans="1:37" x14ac:dyDescent="0.15">
      <c r="A39" s="10"/>
      <c r="B39" s="10"/>
      <c r="F39" s="10" t="str">
        <f>I37</f>
        <v>一般会計</v>
      </c>
      <c r="G39" s="16"/>
      <c r="K39" s="10"/>
      <c r="L39" s="10"/>
      <c r="O39" s="10"/>
      <c r="P39" s="10"/>
      <c r="Q39" s="16"/>
      <c r="T39" s="10"/>
      <c r="U39" s="27" t="s">
        <v>275</v>
      </c>
      <c r="Y39" s="27" t="s">
        <v>325</v>
      </c>
      <c r="Z39" s="27" t="s">
        <v>454</v>
      </c>
      <c r="AF39" s="25"/>
      <c r="AK39" s="37" t="str">
        <f t="shared" si="7"/>
        <v>l</v>
      </c>
    </row>
    <row r="40" spans="1:37" x14ac:dyDescent="0.15">
      <c r="A40" s="10"/>
      <c r="B40" s="10"/>
      <c r="F40" s="10"/>
      <c r="G40" s="16"/>
      <c r="K40" s="10"/>
      <c r="L40" s="10"/>
      <c r="O40" s="10"/>
      <c r="P40" s="10"/>
      <c r="Q40" s="16"/>
      <c r="T40" s="10"/>
      <c r="Y40" s="27" t="s">
        <v>326</v>
      </c>
      <c r="Z40" s="27" t="s">
        <v>455</v>
      </c>
      <c r="AF40" s="25"/>
      <c r="AK40" s="37" t="str">
        <f t="shared" si="7"/>
        <v>m</v>
      </c>
    </row>
    <row r="41" spans="1:37" x14ac:dyDescent="0.15">
      <c r="A41" s="10"/>
      <c r="B41" s="10"/>
      <c r="F41" s="10"/>
      <c r="G41" s="16"/>
      <c r="K41" s="10"/>
      <c r="L41" s="10"/>
      <c r="O41" s="10"/>
      <c r="P41" s="10"/>
      <c r="Q41" s="16"/>
      <c r="T41" s="10"/>
      <c r="Y41" s="27" t="s">
        <v>327</v>
      </c>
      <c r="Z41" s="27" t="s">
        <v>456</v>
      </c>
      <c r="AF41" s="25"/>
      <c r="AK41" s="37" t="str">
        <f t="shared" si="7"/>
        <v>n</v>
      </c>
    </row>
    <row r="42" spans="1:37" x14ac:dyDescent="0.15">
      <c r="A42" s="10"/>
      <c r="B42" s="10"/>
      <c r="F42" s="10"/>
      <c r="G42" s="16"/>
      <c r="K42" s="10"/>
      <c r="L42" s="10"/>
      <c r="O42" s="10"/>
      <c r="P42" s="10"/>
      <c r="Q42" s="16"/>
      <c r="T42" s="10"/>
      <c r="Y42" s="27" t="s">
        <v>328</v>
      </c>
      <c r="Z42" s="27" t="s">
        <v>457</v>
      </c>
      <c r="AF42" s="25"/>
      <c r="AK42" s="37" t="str">
        <f t="shared" si="7"/>
        <v>o</v>
      </c>
    </row>
    <row r="43" spans="1:37" x14ac:dyDescent="0.15">
      <c r="A43" s="10"/>
      <c r="B43" s="10"/>
      <c r="F43" s="10"/>
      <c r="G43" s="16"/>
      <c r="K43" s="10"/>
      <c r="L43" s="10"/>
      <c r="O43" s="10"/>
      <c r="P43" s="10"/>
      <c r="Q43" s="16"/>
      <c r="T43" s="10"/>
      <c r="Y43" s="27" t="s">
        <v>329</v>
      </c>
      <c r="Z43" s="27" t="s">
        <v>458</v>
      </c>
      <c r="AF43" s="25"/>
      <c r="AK43" s="37" t="str">
        <f t="shared" si="7"/>
        <v>p</v>
      </c>
    </row>
    <row r="44" spans="1:37" x14ac:dyDescent="0.15">
      <c r="A44" s="10"/>
      <c r="B44" s="10"/>
      <c r="F44" s="10"/>
      <c r="G44" s="16"/>
      <c r="K44" s="10"/>
      <c r="L44" s="10"/>
      <c r="O44" s="10"/>
      <c r="P44" s="10"/>
      <c r="Q44" s="16"/>
      <c r="T44" s="10"/>
      <c r="Y44" s="27" t="s">
        <v>330</v>
      </c>
      <c r="Z44" s="27" t="s">
        <v>459</v>
      </c>
      <c r="AF44" s="25"/>
      <c r="AK44" s="37" t="str">
        <f t="shared" si="7"/>
        <v>q</v>
      </c>
    </row>
    <row r="45" spans="1:37" x14ac:dyDescent="0.15">
      <c r="A45" s="10"/>
      <c r="B45" s="10"/>
      <c r="F45" s="10"/>
      <c r="G45" s="16"/>
      <c r="K45" s="10"/>
      <c r="L45" s="10"/>
      <c r="O45" s="10"/>
      <c r="P45" s="10"/>
      <c r="Q45" s="16"/>
      <c r="T45" s="10"/>
      <c r="Y45" s="27" t="s">
        <v>331</v>
      </c>
      <c r="Z45" s="27" t="s">
        <v>460</v>
      </c>
      <c r="AF45" s="25"/>
      <c r="AK45" s="37" t="str">
        <f t="shared" si="7"/>
        <v>r</v>
      </c>
    </row>
    <row r="46" spans="1:37" x14ac:dyDescent="0.15">
      <c r="A46" s="10"/>
      <c r="B46" s="10"/>
      <c r="F46" s="10"/>
      <c r="G46" s="16"/>
      <c r="K46" s="10"/>
      <c r="L46" s="10"/>
      <c r="O46" s="10"/>
      <c r="P46" s="10"/>
      <c r="Q46" s="16"/>
      <c r="T46" s="10"/>
      <c r="Y46" s="27" t="s">
        <v>332</v>
      </c>
      <c r="Z46" s="27" t="s">
        <v>461</v>
      </c>
      <c r="AF46" s="25"/>
      <c r="AK46" s="37" t="str">
        <f t="shared" si="7"/>
        <v>s</v>
      </c>
    </row>
    <row r="47" spans="1:37" x14ac:dyDescent="0.15">
      <c r="A47" s="10"/>
      <c r="B47" s="10"/>
      <c r="F47" s="10"/>
      <c r="G47" s="16"/>
      <c r="K47" s="10"/>
      <c r="L47" s="10"/>
      <c r="O47" s="10"/>
      <c r="P47" s="10"/>
      <c r="Q47" s="16"/>
      <c r="T47" s="10"/>
      <c r="Y47" s="27" t="s">
        <v>333</v>
      </c>
      <c r="Z47" s="27" t="s">
        <v>462</v>
      </c>
      <c r="AF47" s="25"/>
      <c r="AK47" s="37" t="str">
        <f t="shared" si="7"/>
        <v>t</v>
      </c>
    </row>
    <row r="48" spans="1:37" x14ac:dyDescent="0.15">
      <c r="A48" s="10"/>
      <c r="B48" s="10"/>
      <c r="F48" s="10"/>
      <c r="G48" s="16"/>
      <c r="K48" s="10"/>
      <c r="L48" s="10"/>
      <c r="O48" s="10"/>
      <c r="P48" s="10"/>
      <c r="Q48" s="16"/>
      <c r="T48" s="10"/>
      <c r="Y48" s="27" t="s">
        <v>334</v>
      </c>
      <c r="Z48" s="27" t="s">
        <v>463</v>
      </c>
      <c r="AF48" s="25"/>
      <c r="AK48" s="37" t="str">
        <f t="shared" si="7"/>
        <v>u</v>
      </c>
    </row>
    <row r="49" spans="1:37" x14ac:dyDescent="0.15">
      <c r="A49" s="10"/>
      <c r="B49" s="10"/>
      <c r="F49" s="10"/>
      <c r="G49" s="16"/>
      <c r="K49" s="10"/>
      <c r="L49" s="10"/>
      <c r="O49" s="10"/>
      <c r="P49" s="10"/>
      <c r="Q49" s="16"/>
      <c r="T49" s="10"/>
      <c r="Y49" s="27" t="s">
        <v>335</v>
      </c>
      <c r="Z49" s="27" t="s">
        <v>464</v>
      </c>
      <c r="AF49" s="25"/>
      <c r="AK49" s="37" t="str">
        <f t="shared" si="7"/>
        <v>v</v>
      </c>
    </row>
    <row r="50" spans="1:37" x14ac:dyDescent="0.15">
      <c r="A50" s="10"/>
      <c r="B50" s="10"/>
      <c r="F50" s="10"/>
      <c r="G50" s="16"/>
      <c r="K50" s="10"/>
      <c r="L50" s="10"/>
      <c r="O50" s="10"/>
      <c r="P50" s="10"/>
      <c r="Q50" s="16"/>
      <c r="T50" s="10"/>
      <c r="Y50" s="27" t="s">
        <v>336</v>
      </c>
      <c r="Z50" s="27" t="s">
        <v>465</v>
      </c>
      <c r="AF50" s="25"/>
    </row>
    <row r="51" spans="1:37" x14ac:dyDescent="0.15">
      <c r="A51" s="10"/>
      <c r="B51" s="10"/>
      <c r="F51" s="10"/>
      <c r="G51" s="16"/>
      <c r="K51" s="10"/>
      <c r="L51" s="10"/>
      <c r="O51" s="10"/>
      <c r="P51" s="10"/>
      <c r="Q51" s="16"/>
      <c r="T51" s="10"/>
      <c r="Y51" s="27" t="s">
        <v>337</v>
      </c>
      <c r="Z51" s="27" t="s">
        <v>466</v>
      </c>
      <c r="AF51" s="25"/>
    </row>
    <row r="52" spans="1:37" x14ac:dyDescent="0.15">
      <c r="A52" s="10"/>
      <c r="B52" s="10"/>
      <c r="F52" s="10"/>
      <c r="G52" s="16"/>
      <c r="K52" s="10"/>
      <c r="L52" s="10"/>
      <c r="O52" s="10"/>
      <c r="P52" s="10"/>
      <c r="Q52" s="16"/>
      <c r="T52" s="10"/>
      <c r="Y52" s="27" t="s">
        <v>338</v>
      </c>
      <c r="Z52" s="27" t="s">
        <v>467</v>
      </c>
      <c r="AF52" s="25"/>
    </row>
    <row r="53" spans="1:37" x14ac:dyDescent="0.15">
      <c r="A53" s="10"/>
      <c r="B53" s="10"/>
      <c r="F53" s="10"/>
      <c r="G53" s="16"/>
      <c r="K53" s="10"/>
      <c r="L53" s="10"/>
      <c r="O53" s="10"/>
      <c r="P53" s="10"/>
      <c r="Q53" s="16"/>
      <c r="T53" s="10"/>
      <c r="Y53" s="27" t="s">
        <v>339</v>
      </c>
      <c r="Z53" s="27" t="s">
        <v>468</v>
      </c>
      <c r="AF53" s="25"/>
    </row>
    <row r="54" spans="1:37" x14ac:dyDescent="0.15">
      <c r="A54" s="10"/>
      <c r="B54" s="10"/>
      <c r="F54" s="10"/>
      <c r="G54" s="16"/>
      <c r="K54" s="10"/>
      <c r="L54" s="10"/>
      <c r="O54" s="10"/>
      <c r="P54" s="17"/>
      <c r="Q54" s="16"/>
      <c r="T54" s="10"/>
      <c r="Y54" s="27" t="s">
        <v>340</v>
      </c>
      <c r="Z54" s="27" t="s">
        <v>469</v>
      </c>
      <c r="AF54" s="25"/>
    </row>
    <row r="55" spans="1:37" x14ac:dyDescent="0.15">
      <c r="A55" s="10"/>
      <c r="B55" s="10"/>
      <c r="F55" s="10"/>
      <c r="G55" s="16"/>
      <c r="K55" s="10"/>
      <c r="L55" s="10"/>
      <c r="O55" s="10"/>
      <c r="P55" s="10"/>
      <c r="Q55" s="16"/>
      <c r="T55" s="10"/>
      <c r="Y55" s="27" t="s">
        <v>341</v>
      </c>
      <c r="Z55" s="27" t="s">
        <v>470</v>
      </c>
      <c r="AF55" s="25"/>
    </row>
    <row r="56" spans="1:37" x14ac:dyDescent="0.15">
      <c r="A56" s="10"/>
      <c r="B56" s="10"/>
      <c r="F56" s="10"/>
      <c r="G56" s="16"/>
      <c r="K56" s="10"/>
      <c r="L56" s="10"/>
      <c r="O56" s="10"/>
      <c r="P56" s="10"/>
      <c r="Q56" s="16"/>
      <c r="T56" s="10"/>
      <c r="Y56" s="27" t="s">
        <v>342</v>
      </c>
      <c r="Z56" s="27" t="s">
        <v>471</v>
      </c>
      <c r="AF56" s="25"/>
    </row>
    <row r="57" spans="1:37" x14ac:dyDescent="0.15">
      <c r="A57" s="10"/>
      <c r="B57" s="10"/>
      <c r="F57" s="10"/>
      <c r="G57" s="16"/>
      <c r="K57" s="10"/>
      <c r="L57" s="10"/>
      <c r="O57" s="10"/>
      <c r="P57" s="10"/>
      <c r="Q57" s="16"/>
      <c r="T57" s="10"/>
      <c r="Y57" s="27" t="s">
        <v>343</v>
      </c>
      <c r="Z57" s="27" t="s">
        <v>472</v>
      </c>
      <c r="AF57" s="25"/>
    </row>
    <row r="58" spans="1:37" x14ac:dyDescent="0.15">
      <c r="A58" s="10"/>
      <c r="B58" s="10"/>
      <c r="F58" s="10"/>
      <c r="G58" s="16"/>
      <c r="K58" s="10"/>
      <c r="L58" s="10"/>
      <c r="O58" s="10"/>
      <c r="P58" s="10"/>
      <c r="Q58" s="16"/>
      <c r="T58" s="10"/>
      <c r="Y58" s="27" t="s">
        <v>344</v>
      </c>
      <c r="Z58" s="27" t="s">
        <v>473</v>
      </c>
      <c r="AF58" s="25"/>
    </row>
    <row r="59" spans="1:37" x14ac:dyDescent="0.15">
      <c r="A59" s="10"/>
      <c r="B59" s="10"/>
      <c r="F59" s="10"/>
      <c r="G59" s="16"/>
      <c r="K59" s="10"/>
      <c r="L59" s="10"/>
      <c r="O59" s="10"/>
      <c r="P59" s="10"/>
      <c r="Q59" s="16"/>
      <c r="T59" s="10"/>
      <c r="Y59" s="27" t="s">
        <v>345</v>
      </c>
      <c r="Z59" s="27" t="s">
        <v>474</v>
      </c>
      <c r="AF59" s="25"/>
    </row>
    <row r="60" spans="1:37" x14ac:dyDescent="0.15">
      <c r="A60" s="10"/>
      <c r="B60" s="10"/>
      <c r="F60" s="10"/>
      <c r="G60" s="16"/>
      <c r="K60" s="10"/>
      <c r="L60" s="10"/>
      <c r="O60" s="10"/>
      <c r="P60" s="10"/>
      <c r="Q60" s="16"/>
      <c r="T60" s="10"/>
      <c r="Y60" s="27" t="s">
        <v>346</v>
      </c>
      <c r="Z60" s="27" t="s">
        <v>475</v>
      </c>
      <c r="AF60" s="25"/>
    </row>
    <row r="61" spans="1:37" x14ac:dyDescent="0.15">
      <c r="A61" s="10"/>
      <c r="B61" s="10"/>
      <c r="F61" s="10"/>
      <c r="G61" s="16"/>
      <c r="K61" s="10"/>
      <c r="L61" s="10"/>
      <c r="O61" s="10"/>
      <c r="P61" s="10"/>
      <c r="Q61" s="16"/>
      <c r="T61" s="10"/>
      <c r="Y61" s="27" t="s">
        <v>347</v>
      </c>
      <c r="Z61" s="27" t="s">
        <v>476</v>
      </c>
      <c r="AF61" s="25"/>
    </row>
    <row r="62" spans="1:37" x14ac:dyDescent="0.15">
      <c r="A62" s="10"/>
      <c r="B62" s="10"/>
      <c r="F62" s="10"/>
      <c r="G62" s="16"/>
      <c r="K62" s="10"/>
      <c r="L62" s="10"/>
      <c r="O62" s="10"/>
      <c r="P62" s="10"/>
      <c r="Q62" s="16"/>
      <c r="T62" s="10"/>
      <c r="Y62" s="27" t="s">
        <v>348</v>
      </c>
      <c r="Z62" s="27" t="s">
        <v>477</v>
      </c>
      <c r="AF62" s="25"/>
    </row>
    <row r="63" spans="1:37" x14ac:dyDescent="0.15">
      <c r="A63" s="10"/>
      <c r="B63" s="10"/>
      <c r="F63" s="10"/>
      <c r="G63" s="16"/>
      <c r="K63" s="10"/>
      <c r="L63" s="10"/>
      <c r="O63" s="10"/>
      <c r="P63" s="10"/>
      <c r="Q63" s="16"/>
      <c r="T63" s="10"/>
      <c r="Y63" s="27" t="s">
        <v>349</v>
      </c>
      <c r="Z63" s="27" t="s">
        <v>478</v>
      </c>
      <c r="AF63" s="25"/>
    </row>
    <row r="64" spans="1:37" x14ac:dyDescent="0.15">
      <c r="A64" s="10"/>
      <c r="B64" s="10"/>
      <c r="F64" s="10"/>
      <c r="G64" s="16"/>
      <c r="K64" s="10"/>
      <c r="L64" s="10"/>
      <c r="O64" s="10"/>
      <c r="P64" s="10"/>
      <c r="Q64" s="16"/>
      <c r="T64" s="10"/>
      <c r="Y64" s="27" t="s">
        <v>350</v>
      </c>
      <c r="Z64" s="27" t="s">
        <v>479</v>
      </c>
      <c r="AF64" s="25"/>
    </row>
    <row r="65" spans="1:32" x14ac:dyDescent="0.15">
      <c r="A65" s="10"/>
      <c r="B65" s="10"/>
      <c r="F65" s="10"/>
      <c r="G65" s="16"/>
      <c r="K65" s="10"/>
      <c r="L65" s="10"/>
      <c r="O65" s="10"/>
      <c r="P65" s="10"/>
      <c r="Q65" s="16"/>
      <c r="T65" s="10"/>
      <c r="Y65" s="27" t="s">
        <v>351</v>
      </c>
      <c r="Z65" s="27" t="s">
        <v>480</v>
      </c>
      <c r="AF65" s="25"/>
    </row>
    <row r="66" spans="1:32" x14ac:dyDescent="0.15">
      <c r="A66" s="10"/>
      <c r="B66" s="10"/>
      <c r="F66" s="10"/>
      <c r="G66" s="16"/>
      <c r="K66" s="10"/>
      <c r="L66" s="10"/>
      <c r="O66" s="10"/>
      <c r="P66" s="10"/>
      <c r="Q66" s="16"/>
      <c r="T66" s="10"/>
      <c r="Y66" s="27" t="s">
        <v>69</v>
      </c>
      <c r="Z66" s="27" t="s">
        <v>481</v>
      </c>
      <c r="AF66" s="25"/>
    </row>
    <row r="67" spans="1:32" x14ac:dyDescent="0.15">
      <c r="A67" s="10"/>
      <c r="B67" s="10"/>
      <c r="F67" s="10"/>
      <c r="G67" s="16"/>
      <c r="K67" s="10"/>
      <c r="L67" s="10"/>
      <c r="O67" s="10"/>
      <c r="P67" s="10"/>
      <c r="Q67" s="16"/>
      <c r="T67" s="10"/>
      <c r="Y67" s="27" t="s">
        <v>352</v>
      </c>
      <c r="Z67" s="27" t="s">
        <v>482</v>
      </c>
      <c r="AF67" s="25"/>
    </row>
    <row r="68" spans="1:32" x14ac:dyDescent="0.15">
      <c r="A68" s="10"/>
      <c r="B68" s="10"/>
      <c r="F68" s="10"/>
      <c r="G68" s="16"/>
      <c r="K68" s="10"/>
      <c r="L68" s="10"/>
      <c r="O68" s="10"/>
      <c r="P68" s="10"/>
      <c r="Q68" s="16"/>
      <c r="T68" s="10"/>
      <c r="Y68" s="27" t="s">
        <v>353</v>
      </c>
      <c r="Z68" s="27" t="s">
        <v>483</v>
      </c>
      <c r="AF68" s="25"/>
    </row>
    <row r="69" spans="1:32" x14ac:dyDescent="0.15">
      <c r="A69" s="10"/>
      <c r="B69" s="10"/>
      <c r="F69" s="10"/>
      <c r="G69" s="16"/>
      <c r="K69" s="10"/>
      <c r="L69" s="10"/>
      <c r="O69" s="10"/>
      <c r="P69" s="10"/>
      <c r="Q69" s="16"/>
      <c r="T69" s="10"/>
      <c r="Y69" s="27" t="s">
        <v>354</v>
      </c>
      <c r="Z69" s="27" t="s">
        <v>484</v>
      </c>
      <c r="AF69" s="25"/>
    </row>
    <row r="70" spans="1:32" x14ac:dyDescent="0.15">
      <c r="A70" s="10"/>
      <c r="B70" s="10"/>
      <c r="Y70" s="27" t="s">
        <v>355</v>
      </c>
      <c r="Z70" s="27" t="s">
        <v>485</v>
      </c>
    </row>
    <row r="71" spans="1:32" x14ac:dyDescent="0.15">
      <c r="Y71" s="27" t="s">
        <v>356</v>
      </c>
      <c r="Z71" s="27" t="s">
        <v>486</v>
      </c>
    </row>
    <row r="72" spans="1:32" x14ac:dyDescent="0.15">
      <c r="Y72" s="27" t="s">
        <v>357</v>
      </c>
      <c r="Z72" s="27" t="s">
        <v>487</v>
      </c>
    </row>
    <row r="73" spans="1:32" x14ac:dyDescent="0.15">
      <c r="Y73" s="27" t="s">
        <v>358</v>
      </c>
      <c r="Z73" s="27" t="s">
        <v>488</v>
      </c>
    </row>
    <row r="74" spans="1:32" x14ac:dyDescent="0.15">
      <c r="Y74" s="27" t="s">
        <v>359</v>
      </c>
      <c r="Z74" s="27" t="s">
        <v>489</v>
      </c>
    </row>
    <row r="75" spans="1:32" x14ac:dyDescent="0.15">
      <c r="Y75" s="27" t="s">
        <v>360</v>
      </c>
      <c r="Z75" s="27" t="s">
        <v>490</v>
      </c>
    </row>
    <row r="76" spans="1:32" x14ac:dyDescent="0.15">
      <c r="Y76" s="27" t="s">
        <v>361</v>
      </c>
      <c r="Z76" s="27" t="s">
        <v>491</v>
      </c>
    </row>
    <row r="77" spans="1:32" x14ac:dyDescent="0.15">
      <c r="Y77" s="27" t="s">
        <v>362</v>
      </c>
      <c r="Z77" s="27" t="s">
        <v>492</v>
      </c>
    </row>
    <row r="78" spans="1:32" x14ac:dyDescent="0.15">
      <c r="Y78" s="27" t="s">
        <v>363</v>
      </c>
      <c r="Z78" s="27" t="s">
        <v>493</v>
      </c>
    </row>
    <row r="79" spans="1:32" x14ac:dyDescent="0.15">
      <c r="Y79" s="27" t="s">
        <v>364</v>
      </c>
      <c r="Z79" s="27" t="s">
        <v>494</v>
      </c>
    </row>
    <row r="80" spans="1:32" x14ac:dyDescent="0.15">
      <c r="Y80" s="27" t="s">
        <v>365</v>
      </c>
      <c r="Z80" s="27" t="s">
        <v>495</v>
      </c>
    </row>
    <row r="81" spans="25:26" x14ac:dyDescent="0.15">
      <c r="Y81" s="27" t="s">
        <v>366</v>
      </c>
      <c r="Z81" s="27" t="s">
        <v>496</v>
      </c>
    </row>
    <row r="82" spans="25:26" x14ac:dyDescent="0.15">
      <c r="Y82" s="27" t="s">
        <v>367</v>
      </c>
      <c r="Z82" s="27" t="s">
        <v>497</v>
      </c>
    </row>
    <row r="83" spans="25:26" x14ac:dyDescent="0.15">
      <c r="Y83" s="27" t="s">
        <v>368</v>
      </c>
      <c r="Z83" s="27" t="s">
        <v>498</v>
      </c>
    </row>
    <row r="84" spans="25:26" x14ac:dyDescent="0.15">
      <c r="Y84" s="27" t="s">
        <v>369</v>
      </c>
      <c r="Z84" s="27" t="s">
        <v>499</v>
      </c>
    </row>
    <row r="85" spans="25:26" x14ac:dyDescent="0.15">
      <c r="Y85" s="27" t="s">
        <v>370</v>
      </c>
      <c r="Z85" s="27" t="s">
        <v>500</v>
      </c>
    </row>
    <row r="86" spans="25:26" x14ac:dyDescent="0.15">
      <c r="Y86" s="27" t="s">
        <v>371</v>
      </c>
      <c r="Z86" s="27" t="s">
        <v>501</v>
      </c>
    </row>
    <row r="87" spans="25:26" x14ac:dyDescent="0.15">
      <c r="Y87" s="27" t="s">
        <v>372</v>
      </c>
      <c r="Z87" s="27" t="s">
        <v>502</v>
      </c>
    </row>
    <row r="88" spans="25:26" x14ac:dyDescent="0.15">
      <c r="Y88" s="27" t="s">
        <v>373</v>
      </c>
      <c r="Z88" s="27" t="s">
        <v>503</v>
      </c>
    </row>
    <row r="89" spans="25:26" x14ac:dyDescent="0.15">
      <c r="Y89" s="27" t="s">
        <v>374</v>
      </c>
      <c r="Z89" s="27" t="s">
        <v>504</v>
      </c>
    </row>
    <row r="90" spans="25:26" x14ac:dyDescent="0.15">
      <c r="Y90" s="27" t="s">
        <v>375</v>
      </c>
      <c r="Z90" s="27" t="s">
        <v>505</v>
      </c>
    </row>
    <row r="91" spans="25:26" x14ac:dyDescent="0.15">
      <c r="Y91" s="27" t="s">
        <v>376</v>
      </c>
      <c r="Z91" s="27" t="s">
        <v>506</v>
      </c>
    </row>
    <row r="92" spans="25:26" x14ac:dyDescent="0.15">
      <c r="Y92" s="27" t="s">
        <v>377</v>
      </c>
      <c r="Z92" s="27" t="s">
        <v>507</v>
      </c>
    </row>
    <row r="93" spans="25:26" x14ac:dyDescent="0.15">
      <c r="Y93" s="27" t="s">
        <v>378</v>
      </c>
      <c r="Z93" s="27" t="s">
        <v>508</v>
      </c>
    </row>
    <row r="94" spans="25:26" x14ac:dyDescent="0.15">
      <c r="Y94" s="27" t="s">
        <v>379</v>
      </c>
      <c r="Z94" s="27" t="s">
        <v>509</v>
      </c>
    </row>
    <row r="95" spans="25:26" x14ac:dyDescent="0.15">
      <c r="Y95" s="27" t="s">
        <v>380</v>
      </c>
      <c r="Z95" s="27" t="s">
        <v>510</v>
      </c>
    </row>
    <row r="96" spans="25:26" x14ac:dyDescent="0.15">
      <c r="Y96" s="27" t="s">
        <v>282</v>
      </c>
      <c r="Z96" s="27" t="s">
        <v>511</v>
      </c>
    </row>
    <row r="97" spans="25:26" x14ac:dyDescent="0.15">
      <c r="Y97" s="27" t="s">
        <v>381</v>
      </c>
      <c r="Z97" s="27" t="s">
        <v>512</v>
      </c>
    </row>
    <row r="98" spans="25:26" x14ac:dyDescent="0.15">
      <c r="Y98" s="27" t="s">
        <v>382</v>
      </c>
      <c r="Z98" s="27" t="s">
        <v>513</v>
      </c>
    </row>
    <row r="99" spans="25:26" x14ac:dyDescent="0.15">
      <c r="Y99" s="27" t="s">
        <v>412</v>
      </c>
      <c r="Z99" s="27" t="s">
        <v>514</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2021-08-24T14:21:24Z</dcterms:created>
  <dcterms:modified xsi:type="dcterms:W3CDTF">2021-09-06T05:23:17Z</dcterms:modified>
</cp:coreProperties>
</file>