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U460"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<sst xmlns="http://schemas.openxmlformats.org/spreadsheetml/2006/main" count="2203" uniqueCount="512">
  <si>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</si>
  <si>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</si>
  <si>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</si>
  <si>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</si>
  <si>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</si>
  <si>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</si>
  <si>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</si>
  <si>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</si>
  <si>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</si>
  <si>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</si>
  <si>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</si>
  <si>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</si>
  <si>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</si>
  <si>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</si>
  <si>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</si>
  <si>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</si>
  <si>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</si>
  <si>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</si>
  <si>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</si>
  <si>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</si>
  <si>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</si>
  <si>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</si>
  <si>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</si>
  <si>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</si>
  <si>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</si>
  <si>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</si>
  <si>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</si>
  <si>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</si>
  <si>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</si>
  <si>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</si>
  <si>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</si>
  <si>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</si>
  <si>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</si>
  <si>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</si>
  <si>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</si>
  <si>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</si>
  <si>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</si>
  <si>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</si>
  <si>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</si>
  <si>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</si>
  <si>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</si>
  <si>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</si>
  <si>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</si>
  <si>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</si>
  <si>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</si>
  <si>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</si>
  <si>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</si>
  <si>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</si>
  <si>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</si>
  <si>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</si>
  <si>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</si>
  <si>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</si>
  <si>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</si>
  <si>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</si>
  <si>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</si>
  <si>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</si>
  <si>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</si>
  <si>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</si>
  <si>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</si>
  <si>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</si>
  <si>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</si>
  <si>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</si>
  <si>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</si>
  <si>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</si>
  <si>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</si>
  <si>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</si>
  <si>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</si>
  <si>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</si>
  <si>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</si>
  <si>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</si>
  <si>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</si>
  <si>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</si>
  <si>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</si>
  <si>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</si>
  <si>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</si>
  <si>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</si>
  <si>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</si>
  <si>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</si>
  <si>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</si>
  <si>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</si>
  <si>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</si>
  <si>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</si>
  <si>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</si>
  <si>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</si>
  <si>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</si>
  <si>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</si>
  <si>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</si>
  <si>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</si>
  <si>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</si>
  <si>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</si>
  <si>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</si>
  <si>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</si>
  <si>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</si>
  <si>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</si>
  <si>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</si>
  <si>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</si>
  <si>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</si>
  <si>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</si>
  <si>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</si>
  <si>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</si>
  <si>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</si>
  <si>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</si>
  <si>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</si>
  <si>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</si>
  <si>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</si>
  <si>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</si>
  <si>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</si>
  <si>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</si>
  <si>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</si>
  <si>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</si>
  <si>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</si>
  <si>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</si>
  <si>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</si>
  <si>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</si>
  <si>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</si>
  <si>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</si>
  <si>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</si>
  <si>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</si>
  <si>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</si>
  <si>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</si>
  <si>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</si>
  <si>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</si>
  <si>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</si>
  <si>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</si>
  <si>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</si>
  <si>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</si>
  <si>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</si>
  <si>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</si>
  <si>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</si>
  <si>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</si>
  <si>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</si>
  <si>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</si>
  <si>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</si>
  <si>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</si>
  <si>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</si>
  <si>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</si>
  <si>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</si>
  <si>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</si>
  <si>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</si>
  <si>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</si>
  <si>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</si>
  <si>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</si>
  <si>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</si>
  <si>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</si>
  <si>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</si>
  <si>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</si>
  <si>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</si>
  <si>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</si>
  <si>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</si>
  <si>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</si>
  <si>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</si>
  <si>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</si>
  <si>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</si>
  <si>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</si>
  <si>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</si>
  <si>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</si>
  <si>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</si>
  <si>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</si>
  <si>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</si>
  <si>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</si>
  <si>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</si>
  <si>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</si>
  <si>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</si>
  <si>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</si>
  <si>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</si>
  <si>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</si>
  <si>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</si>
  <si>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</si>
  <si>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</si>
  <si>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</si>
  <si>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</si>
  <si>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</si>
  <si>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</si>
  <si>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</si>
  <si>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</si>
  <si>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</si>
  <si>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</si>
  <si>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</si>
  <si>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</si>
  <si>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</si>
  <si>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</si>
  <si>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</si>
  <si>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</si>
  <si>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</si>
  <si>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</si>
  <si>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</si>
  <si>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</si>
  <si>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</si>
  <si>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</si>
  <si>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</si>
  <si>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</si>
  <si>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</si>
  <si>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</si>
  <si>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</si>
  <si>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</si>
  <si>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</si>
  <si>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</si>
  <si>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</si>
  <si>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</si>
  <si>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</si>
  <si>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</si>
  <si>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</si>
  <si>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</si>
  <si>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</si>
  <si>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</si>
  <si>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</si>
  <si>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</si>
  <si>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</si>
  <si>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</si>
  <si>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</si>
  <si>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</si>
  <si>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</si>
  <si>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</si>
  <si>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</si>
  <si>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</si>
  <si>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</si>
  <si>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</si>
  <si>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</si>
  <si>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</si>
  <si>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</si>
  <si>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</si>
  <si>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</si>
  <si>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</si>
  <si>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</si>
  <si>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</si>
  <si>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</si>
  <si>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</si>
  <si>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</si>
  <si>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</si>
  <si>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</si>
  <si>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</si>
  <si>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</si>
  <si>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</si>
  <si>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</si>
  <si>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</si>
  <si>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</si>
  <si>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</si>
  <si>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</si>
  <si>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</si>
  <si>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</si>
  <si>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</si>
  <si>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</si>
  <si>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</si>
  <si>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</si>
  <si>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</si>
  <si>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</si>
  <si>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</si>
  <si>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</si>
  <si>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</si>
  <si>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</si>
  <si>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</si>
  <si>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</si>
  <si>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</si>
  <si>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</si>
  <si>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</si>
  <si>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</si>
  <si>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</si>
  <si>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</si>
  <si>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</si>
  <si>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</si>
  <si>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</si>
  <si>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</si>
  <si>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</si>
  <si>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</si>
  <si>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</si>
  <si>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</si>
  <si>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</si>
  <si>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</si>
  <si>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</si>
  <si>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</si>
  <si>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</si>
  <si>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</si>
  <si>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</si>
  <si>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</si>
  <si>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</si>
  <si>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</si>
  <si>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</si>
  <si>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</si>
  <si>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</si>
  <si>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</si>
  <si>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</si>
  <si>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</si>
  <si>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</si>
  <si>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</si>
  <si>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</si>
  <si>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</si>
  <si>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</si>
  <si>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</si>
  <si>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</si>
  <si>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</si>
  <si>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</si>
  <si>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</si>
  <si>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</si>
  <si>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</si>
  <si>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</si>
  <si>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</si>
  <si>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</si>
  <si>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</si>
  <si>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</si>
  <si>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</si>
  <si>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</si>
  <si>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</si>
  <si>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</si>
  <si>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</si>
  <si>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</si>
  <si>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</si>
  <si>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</si>
  <si>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</si>
  <si>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</si>
  <si>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</si>
  <si>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</si>
  <si>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</si>
  <si>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</si>
  <si>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</si>
  <si>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</si>
  <si>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</si>
  <si>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</si>
  <si>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</si>
  <si>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</si>
  <si>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</si>
  <si>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</si>
  <si>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</si>
  <si>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</si>
  <si>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</si>
  <si>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</si>
  <si>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</si>
  <si>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</si>
  <si>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</si>
  <si>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</si>
  <si>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</si>
  <si>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</si>
  <si>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</si>
  <si>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</si>
  <si>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</si>
  <si>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</si>
  <si>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</si>
  <si>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</si>
  <si>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</si>
  <si>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</si>
  <si>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</si>
  <si>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</si>
  <si>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</si>
  <si>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</si>
  <si>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</si>
  <si>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</si>
  <si>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</si>
  <si>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</si>
  <si>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</si>
  <si>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</si>
  <si>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</si>
  <si>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</si>
  <si>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</si>
  <si>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</si>
  <si>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</si>
  <si>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</si>
  <si>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</si>
  <si>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</si>
  <si>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</si>
  <si>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</si>
  <si>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</si>
  <si>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</si>
  <si>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</si>
  <si>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</si>
  <si>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</si>
  <si>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</si>
  <si>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</si>
  <si>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</si>
  <si>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</si>
  <si>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</si>
  <si>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</si>
  <si>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</si>
  <si>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</si>
  <si>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</si>
  <si>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</si>
  <si>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</si>
  <si>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</si>
  <si>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</si>
  <si>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</si>
  <si>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</si>
  <si>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</si>
  <si>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</si>
  <si>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</si>
  <si>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</si>
  <si>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</si>
  <si>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</si>
  <si>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</si>
  <si>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</si>
  <si>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</si>
  <si>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</si>
  <si>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</si>
  <si>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</si>
  <si>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</si>
  <si>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</si>
  <si>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</si>
  <si>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</si>
  <si>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</si>
  <si>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</si>
  <si>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</si>
  <si>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</si>
  <si>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</si>
  <si>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</si>
  <si>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</si>
  <si>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</si>
  <si>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</si>
  <si>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</si>
  <si>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</si>
  <si>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</si>
  <si>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</si>
  <si>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</si>
  <si>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</si>
  <si>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</si>
  <si>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</si>
  <si>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</si>
  <si>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</si>
  <si>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</si>
  <si>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</si>
  <si>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</si>
  <si>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</si>
  <si>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</si>
  <si>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</si>
  <si>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</si>
  <si>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</si>
  <si>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</si>
  <si>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</si>
  <si>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</si>
  <si>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</si>
  <si>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</si>
  <si>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</si>
  <si>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</si>
  <si>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</si>
  <si>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</si>
  <si>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</si>
  <si>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</si>
  <si>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</si>
  <si>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</si>
  <si>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</si>
  <si>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</si>
  <si>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</si>
  <si>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</si>
  <si>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</si>
  <si>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</si>
  <si>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</si>
  <si>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</si>
  <si>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</si>
  <si>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</si>
  <si>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</si>
  <si>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</si>
  <si>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</si>
  <si>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</si>
  <si>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</si>
  <si>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</si>
  <si>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</si>
  <si>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</si>
  <si>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</si>
  <si>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</si>
  <si>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</si>
  <si>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</si>
  <si>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</si>
  <si>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</si>
  <si>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</si>
  <si>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</si>
  <si>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</si>
  <si>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</si>
  <si>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</si>
  <si>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</si>
  <si>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</si>
  <si>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</si>
  <si>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</si>
  <si>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</si>
  <si>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</si>
  <si>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</si>
  <si>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</si>
  <si>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</si>
  <si>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</si>
  <si>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</si>
  <si>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</si>
  <si>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</si>
  <si>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</si>
  <si>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</si>
  <si>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</si>
  <si>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</si>
  <si>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</si>
  <si>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コロナ禍におけるAI活用に起因する社会問題に対応するための実態調査・分析等</t>
    <phoneticPr fontId="5"/>
  </si>
  <si>
    <t>政策統括官（科学技術・イノベーション担当）</t>
    <phoneticPr fontId="5"/>
  </si>
  <si>
    <t>参事官（社会システム基盤担当）</t>
    <phoneticPr fontId="5"/>
  </si>
  <si>
    <t>村上　聡</t>
    <phoneticPr fontId="5"/>
  </si>
  <si>
    <t>○</t>
  </si>
  <si>
    <t>第5期科学技術基本計画（平成28年1月22日閣議決定）
統合イノベーション戦略2020（令和2年7月17日閣議決定）</t>
    <phoneticPr fontId="5"/>
  </si>
  <si>
    <t>コロナ禍により、あらゆる分野でデジタル化が普及する契機となったところ、特に人と人との物理的な接触回避と生産性維持の両立は、社会全体における喫緊の課題である。
デジタル化に際して、人の介在を避けられるAI技術は非常に有用な一方で、性別等がバイアスとなり問題が発覚した事例や問題発生を懸念して開発した技術の公開を断念した事例等、AI導入によるマイナスの側面が顕在化し始めており、これらに早急に対策を打たなければ社会のデジタル化を阻害しかねない。
AI活用によるデジタル化の一層の普及に向け、効果的な対策を検討するためにも、国外も含めてAIの活用に関わる社会問題の実態調査・分析等を行う。</t>
    <phoneticPr fontId="5"/>
  </si>
  <si>
    <t>-</t>
    <phoneticPr fontId="5"/>
  </si>
  <si>
    <t>科学技術基礎調査等委託費</t>
    <rPh sb="0" eb="8">
      <t>カガクギジュツキソチョウサ</t>
    </rPh>
    <rPh sb="8" eb="9">
      <t>トウ</t>
    </rPh>
    <rPh sb="9" eb="11">
      <t>イタク</t>
    </rPh>
    <rPh sb="11" eb="12">
      <t>ヒ</t>
    </rPh>
    <phoneticPr fontId="5"/>
  </si>
  <si>
    <t>職員旅費</t>
    <rPh sb="0" eb="2">
      <t>ショクイン</t>
    </rPh>
    <rPh sb="2" eb="4">
      <t>リョヒ</t>
    </rPh>
    <phoneticPr fontId="5"/>
  </si>
  <si>
    <t>件</t>
    <rPh sb="0" eb="1">
      <t>ケン</t>
    </rPh>
    <phoneticPr fontId="5"/>
  </si>
  <si>
    <t>「新型コロナウイルス対策関連要望額」46</t>
    <phoneticPr fontId="5"/>
  </si>
  <si>
    <t>AI導入によるマイナスの側面が顕在化し始めているところ、早急に対策を打たなければ社会のデジタル化を阻害しかねないことから、AI活用によるデジタル化の一層の普及に向け、必要かつ優先度の高い事業である。</t>
    <rPh sb="2" eb="4">
      <t>ドウニュウ</t>
    </rPh>
    <rPh sb="12" eb="14">
      <t>ソクメン</t>
    </rPh>
    <rPh sb="15" eb="18">
      <t>ケンザイカ</t>
    </rPh>
    <rPh sb="19" eb="20">
      <t>ハジ</t>
    </rPh>
    <rPh sb="28" eb="30">
      <t>ソウキュウ</t>
    </rPh>
    <rPh sb="31" eb="33">
      <t>タイサク</t>
    </rPh>
    <rPh sb="34" eb="35">
      <t>ウ</t>
    </rPh>
    <rPh sb="40" eb="42">
      <t>シャカイ</t>
    </rPh>
    <rPh sb="47" eb="48">
      <t>カ</t>
    </rPh>
    <rPh sb="49" eb="51">
      <t>ソガイ</t>
    </rPh>
    <rPh sb="63" eb="65">
      <t>カツヨウ</t>
    </rPh>
    <rPh sb="72" eb="73">
      <t>カ</t>
    </rPh>
    <rPh sb="74" eb="76">
      <t>イッソウ</t>
    </rPh>
    <rPh sb="77" eb="79">
      <t>フキュウ</t>
    </rPh>
    <rPh sb="80" eb="81">
      <t>ム</t>
    </rPh>
    <rPh sb="83" eb="85">
      <t>ヒツヨウ</t>
    </rPh>
    <rPh sb="87" eb="90">
      <t>ユウセンド</t>
    </rPh>
    <rPh sb="91" eb="92">
      <t>タカ</t>
    </rPh>
    <rPh sb="93" eb="95">
      <t>ジギョウ</t>
    </rPh>
    <phoneticPr fontId="5"/>
  </si>
  <si>
    <t>　</t>
    <phoneticPr fontId="5"/>
  </si>
  <si>
    <t>千円</t>
    <rPh sb="0" eb="2">
      <t>センエン</t>
    </rPh>
    <phoneticPr fontId="5"/>
  </si>
  <si>
    <t>-</t>
    <phoneticPr fontId="5"/>
  </si>
  <si>
    <t>性別等がバイアスとなった問題事例が発覚するなど、AI導入によるマイナスの側面が顕在化し始めているため、社会的ニーズを反映しているものである。</t>
    <rPh sb="0" eb="2">
      <t>セイベツ</t>
    </rPh>
    <rPh sb="2" eb="3">
      <t>トウ</t>
    </rPh>
    <rPh sb="12" eb="14">
      <t>モンダイ</t>
    </rPh>
    <rPh sb="14" eb="16">
      <t>ジレイ</t>
    </rPh>
    <rPh sb="17" eb="19">
      <t>ハッカク</t>
    </rPh>
    <rPh sb="26" eb="28">
      <t>ドウニュウ</t>
    </rPh>
    <rPh sb="36" eb="38">
      <t>ソクメン</t>
    </rPh>
    <rPh sb="39" eb="42">
      <t>ケンザイカ</t>
    </rPh>
    <rPh sb="43" eb="44">
      <t>ハジ</t>
    </rPh>
    <rPh sb="51" eb="54">
      <t>シャカイテキ</t>
    </rPh>
    <rPh sb="58" eb="60">
      <t>ハンエイ</t>
    </rPh>
    <phoneticPr fontId="5"/>
  </si>
  <si>
    <t>-</t>
    <phoneticPr fontId="5"/>
  </si>
  <si>
    <t>回</t>
    <rPh sb="0" eb="1">
      <t>カイ</t>
    </rPh>
    <phoneticPr fontId="5"/>
  </si>
  <si>
    <t>科学技術基本法（平7法130）
内閣府設置法（平11法89）第26条</t>
    <phoneticPr fontId="5"/>
  </si>
  <si>
    <t>コロナ禍によるデジタル化普及に際して、AI導入によるマイナスの側面が顕在化し始めているところ、対策の検討に資するよう、AIの活用に関わる社会問題の実態調査・分析等を行う。</t>
    <phoneticPr fontId="5"/>
  </si>
  <si>
    <t>委託費/報告書数</t>
    <rPh sb="0" eb="2">
      <t>イタク</t>
    </rPh>
    <rPh sb="2" eb="3">
      <t>ヒ</t>
    </rPh>
    <rPh sb="4" eb="7">
      <t>ホウコクショ</t>
    </rPh>
    <rPh sb="7" eb="8">
      <t>スウ</t>
    </rPh>
    <phoneticPr fontId="5"/>
  </si>
  <si>
    <t>調査委託費／調査報告書数　　　　　　　　　　</t>
    <rPh sb="0" eb="2">
      <t>チョウサ</t>
    </rPh>
    <rPh sb="2" eb="4">
      <t>イタク</t>
    </rPh>
    <rPh sb="4" eb="5">
      <t>ヒ</t>
    </rPh>
    <rPh sb="6" eb="8">
      <t>チョウサ</t>
    </rPh>
    <rPh sb="8" eb="11">
      <t>ホウコクショ</t>
    </rPh>
    <rPh sb="11" eb="12">
      <t>スウ</t>
    </rPh>
    <phoneticPr fontId="5"/>
  </si>
  <si>
    <t>AI活用における社会問題の対策に際しては、同種問題の発生を繰り返さないためにも全国一律に取り組む必要があることから、国が行うべき事業である。</t>
    <rPh sb="2" eb="4">
      <t>カツヨウ</t>
    </rPh>
    <rPh sb="8" eb="10">
      <t>シャカイ</t>
    </rPh>
    <rPh sb="10" eb="12">
      <t>モンダイ</t>
    </rPh>
    <rPh sb="13" eb="15">
      <t>タイサク</t>
    </rPh>
    <rPh sb="16" eb="17">
      <t>サイ</t>
    </rPh>
    <rPh sb="21" eb="23">
      <t>ドウシュ</t>
    </rPh>
    <rPh sb="23" eb="25">
      <t>モンダイ</t>
    </rPh>
    <rPh sb="26" eb="28">
      <t>ハッセイ</t>
    </rPh>
    <rPh sb="29" eb="30">
      <t>ク</t>
    </rPh>
    <rPh sb="31" eb="32">
      <t>カエ</t>
    </rPh>
    <rPh sb="39" eb="41">
      <t>ゼンコク</t>
    </rPh>
    <rPh sb="41" eb="43">
      <t>イチリツ</t>
    </rPh>
    <rPh sb="44" eb="45">
      <t>ト</t>
    </rPh>
    <rPh sb="46" eb="47">
      <t>ク</t>
    </rPh>
    <rPh sb="48" eb="50">
      <t>ヒツヨウ</t>
    </rPh>
    <rPh sb="58" eb="59">
      <t>クニ</t>
    </rPh>
    <rPh sb="60" eb="61">
      <t>オコナ</t>
    </rPh>
    <rPh sb="64" eb="66">
      <t>ジギョウ</t>
    </rPh>
    <phoneticPr fontId="5"/>
  </si>
  <si>
    <t>本事業は、AI導入によるマイナスの側面が顕在化し始めていることを受け、対策の検討に資するよう、AIの活用に関わる社会問題の実態調査・分析を行うことを目的としていることから、定量的な目標が設定できない。</t>
    <phoneticPr fontId="5"/>
  </si>
  <si>
    <t>AI活用によるデジタル化の一層の普及に向け、効果的な対策を検討するためにも、AIの活用に関わる社会問題の実態調査・分析結果の報告書をとりまとめる。</t>
    <rPh sb="59" eb="61">
      <t>ケッカ</t>
    </rPh>
    <rPh sb="62" eb="65">
      <t>ホウコクショ</t>
    </rPh>
    <phoneticPr fontId="5"/>
  </si>
  <si>
    <t>AI導入によるマイナスの側面が顕在化し始めていることを受け、対策の検討に資するよう、AIの活用に関わる社会問題の実態調査・分析結果の報告書をとりまとめることを目標とする。なお、新規事業であることから、平成29～令和元年度は未実施である。</t>
    <rPh sb="79" eb="81">
      <t>モクヒョウ</t>
    </rPh>
    <rPh sb="88" eb="90">
      <t>シンキ</t>
    </rPh>
    <rPh sb="90" eb="92">
      <t>ジギョウ</t>
    </rPh>
    <phoneticPr fontId="5"/>
  </si>
  <si>
    <t>AIの活用に関わる社会問題の対策検討に本事業の成果が活用されることで、デジタル化の一層の普及に貢献する。</t>
    <rPh sb="3" eb="5">
      <t>カツヨウ</t>
    </rPh>
    <rPh sb="6" eb="7">
      <t>カカ</t>
    </rPh>
    <rPh sb="9" eb="11">
      <t>シャカイ</t>
    </rPh>
    <rPh sb="11" eb="13">
      <t>モンダイ</t>
    </rPh>
    <rPh sb="14" eb="16">
      <t>タイサク</t>
    </rPh>
    <rPh sb="16" eb="18">
      <t>ケントウ</t>
    </rPh>
    <rPh sb="26" eb="28">
      <t>カツヨウ</t>
    </rPh>
    <rPh sb="39" eb="40">
      <t>カ</t>
    </rPh>
    <rPh sb="41" eb="43">
      <t>イッソウ</t>
    </rPh>
    <rPh sb="44" eb="46">
      <t>フキュウ</t>
    </rPh>
    <rPh sb="47" eb="49">
      <t>コウケン</t>
    </rPh>
    <phoneticPr fontId="5"/>
  </si>
  <si>
    <t>本事業の成果が、AIの活用に関わる社会問題の対策検討に活用されること。</t>
    <rPh sb="0" eb="1">
      <t>ホン</t>
    </rPh>
    <rPh sb="1" eb="3">
      <t>ジギョウ</t>
    </rPh>
    <rPh sb="4" eb="6">
      <t>セイカ</t>
    </rPh>
    <rPh sb="22" eb="24">
      <t>タイサク</t>
    </rPh>
    <phoneticPr fontId="5"/>
  </si>
  <si>
    <t>諸謝金</t>
    <rPh sb="0" eb="1">
      <t>ショ</t>
    </rPh>
    <rPh sb="1" eb="3">
      <t>シャキン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</si>
</sst>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77230</xdr:colOff>
      <xdr:row>742</xdr:row>
      <xdr:rowOff>115845</xdr:rowOff>
    </xdr:from>
    <xdr:to>
      <xdr:col>34</xdr:col>
      <xdr:colOff>67545</xdr:colOff>
      <xdr:row>744</xdr:row>
      <xdr:rowOff>43275</xdr:rowOff>
    </xdr:to>
    <xdr:sp macro="" textlink="">
      <xdr:nvSpPr>
        <xdr:cNvPr id="2" name="AutoShape 2"/>
        <xdr:cNvSpPr>
          <a:spLocks noChangeArrowheads="1"/>
        </xdr:cNvSpPr>
      </xdr:nvSpPr>
      <xdr:spPr bwMode="auto">
        <a:xfrm>
          <a:off x="3990203" y="225510811"/>
          <a:ext cx="3079504" cy="622498"/>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lnSpc>
              <a:spcPts val="1300"/>
            </a:lnSpc>
            <a:defRPr sz="1000"/>
          </a:pPr>
          <a:endParaRPr lang="ja-JP" altLang="en-US"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政策統括官（科学技術・ｲﾉﾍﾞｰｼｮﾝ担当）</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430</a:t>
          </a:r>
          <a:r>
            <a:rPr lang="ja-JP" altLang="en-US" sz="1100" b="0" i="0" u="none" strike="noStrike" baseline="0">
              <a:solidFill>
                <a:sysClr val="windowText" lastClr="000000"/>
              </a:solidFill>
              <a:latin typeface="ＭＳ Ｐゴシック"/>
              <a:ea typeface="ＭＳ Ｐゴシック"/>
            </a:rPr>
            <a:t>百万円　</a:t>
          </a:r>
        </a:p>
      </xdr:txBody>
    </xdr:sp>
    <xdr:clientData/>
  </xdr:twoCellAnchor>
  <xdr:twoCellAnchor>
    <xdr:from>
      <xdr:col>19</xdr:col>
      <xdr:colOff>77230</xdr:colOff>
      <xdr:row>744</xdr:row>
      <xdr:rowOff>209370</xdr:rowOff>
    </xdr:from>
    <xdr:to>
      <xdr:col>34</xdr:col>
      <xdr:colOff>48827</xdr:colOff>
      <xdr:row>745</xdr:row>
      <xdr:rowOff>206618</xdr:rowOff>
    </xdr:to>
    <xdr:sp macro="" textlink="">
      <xdr:nvSpPr>
        <xdr:cNvPr id="3" name="AutoShape 20"/>
        <xdr:cNvSpPr>
          <a:spLocks noChangeArrowheads="1"/>
        </xdr:cNvSpPr>
      </xdr:nvSpPr>
      <xdr:spPr bwMode="auto">
        <a:xfrm>
          <a:off x="3990203" y="226299404"/>
          <a:ext cx="3060786" cy="34478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104975</xdr:colOff>
      <xdr:row>745</xdr:row>
      <xdr:rowOff>289443</xdr:rowOff>
    </xdr:from>
    <xdr:to>
      <xdr:col>26</xdr:col>
      <xdr:colOff>104976</xdr:colOff>
      <xdr:row>748</xdr:row>
      <xdr:rowOff>86147</xdr:rowOff>
    </xdr:to>
    <xdr:cxnSp macro="">
      <xdr:nvCxnSpPr>
        <xdr:cNvPr id="4" name="直線コネクタ 3"/>
        <xdr:cNvCxnSpPr/>
      </xdr:nvCxnSpPr>
      <xdr:spPr>
        <a:xfrm flipH="1">
          <a:off x="5459570" y="226727011"/>
          <a:ext cx="1" cy="839305"/>
        </a:xfrm>
        <a:prstGeom prst="line">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50799</xdr:colOff>
      <xdr:row>749</xdr:row>
      <xdr:rowOff>162196</xdr:rowOff>
    </xdr:from>
    <xdr:to>
      <xdr:col>30</xdr:col>
      <xdr:colOff>113061</xdr:colOff>
      <xdr:row>751</xdr:row>
      <xdr:rowOff>243899</xdr:rowOff>
    </xdr:to>
    <xdr:sp macro="" textlink="">
      <xdr:nvSpPr>
        <xdr:cNvPr id="5" name="AutoShape 18"/>
        <xdr:cNvSpPr>
          <a:spLocks noChangeArrowheads="1"/>
        </xdr:cNvSpPr>
      </xdr:nvSpPr>
      <xdr:spPr bwMode="auto">
        <a:xfrm>
          <a:off x="4581610" y="227989899"/>
          <a:ext cx="1709829" cy="776770"/>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民間企業</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430</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22</xdr:col>
      <xdr:colOff>83820</xdr:colOff>
      <xdr:row>752</xdr:row>
      <xdr:rowOff>41048</xdr:rowOff>
    </xdr:from>
    <xdr:to>
      <xdr:col>30</xdr:col>
      <xdr:colOff>152400</xdr:colOff>
      <xdr:row>753</xdr:row>
      <xdr:rowOff>325602</xdr:rowOff>
    </xdr:to>
    <xdr:sp macro="" textlink="">
      <xdr:nvSpPr>
        <xdr:cNvPr id="6" name="AutoShape 19"/>
        <xdr:cNvSpPr>
          <a:spLocks noChangeArrowheads="1"/>
        </xdr:cNvSpPr>
      </xdr:nvSpPr>
      <xdr:spPr bwMode="auto">
        <a:xfrm>
          <a:off x="4107180" y="48961448"/>
          <a:ext cx="1531620" cy="642694"/>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rtl="0"/>
          <a:r>
            <a:rPr lang="ja-JP" altLang="en-US" sz="800" b="0" i="0" baseline="0">
              <a:solidFill>
                <a:sysClr val="windowText" lastClr="000000"/>
              </a:solidFill>
              <a:effectLst/>
              <a:latin typeface="+mn-lt"/>
              <a:ea typeface="+mn-ea"/>
              <a:cs typeface="+mn-cs"/>
            </a:rPr>
            <a:t>コロナ禍における</a:t>
          </a:r>
          <a:r>
            <a:rPr lang="en-US" altLang="ja-JP" sz="800" b="0" i="0" baseline="0">
              <a:solidFill>
                <a:sysClr val="windowText" lastClr="000000"/>
              </a:solidFill>
              <a:effectLst/>
              <a:latin typeface="+mn-lt"/>
              <a:ea typeface="+mn-ea"/>
              <a:cs typeface="+mn-cs"/>
            </a:rPr>
            <a:t>AI</a:t>
          </a:r>
          <a:r>
            <a:rPr lang="ja-JP" altLang="en-US" sz="800" b="0" i="0" baseline="0">
              <a:solidFill>
                <a:sysClr val="windowText" lastClr="000000"/>
              </a:solidFill>
              <a:effectLst/>
              <a:latin typeface="+mn-lt"/>
              <a:ea typeface="+mn-ea"/>
              <a:cs typeface="+mn-cs"/>
            </a:rPr>
            <a:t>活用に起因する社会問題に対応するための実態調査・分析等を実施</a:t>
          </a:r>
          <a:endParaRPr lang="en-US" altLang="ja-JP" sz="800" b="0" i="0" baseline="0">
            <a:solidFill>
              <a:sysClr val="windowText" lastClr="000000"/>
            </a:solidFill>
            <a:effectLst/>
            <a:latin typeface="+mn-lt"/>
            <a:ea typeface="+mn-ea"/>
            <a:cs typeface="+mn-cs"/>
          </a:endParaRPr>
        </a:p>
      </xdr:txBody>
    </xdr:sp>
    <xdr:clientData/>
  </xdr:twoCellAnchor>
  <xdr:twoCellAnchor>
    <xdr:from>
      <xdr:col>21</xdr:col>
      <xdr:colOff>160020</xdr:colOff>
      <xdr:row>752</xdr:row>
      <xdr:rowOff>115954</xdr:rowOff>
    </xdr:from>
    <xdr:to>
      <xdr:col>31</xdr:col>
      <xdr:colOff>45720</xdr:colOff>
      <xdr:row>753</xdr:row>
      <xdr:rowOff>261299</xdr:rowOff>
    </xdr:to>
    <xdr:sp macro="" textlink="">
      <xdr:nvSpPr>
        <xdr:cNvPr id="7" name="AutoShape 20"/>
        <xdr:cNvSpPr>
          <a:spLocks noChangeArrowheads="1"/>
        </xdr:cNvSpPr>
      </xdr:nvSpPr>
      <xdr:spPr bwMode="auto">
        <a:xfrm>
          <a:off x="4000500" y="49036354"/>
          <a:ext cx="1714500" cy="50348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92737</xdr:colOff>
      <xdr:row>748</xdr:row>
      <xdr:rowOff>220049</xdr:rowOff>
    </xdr:from>
    <xdr:to>
      <xdr:col>32</xdr:col>
      <xdr:colOff>29283</xdr:colOff>
      <xdr:row>749</xdr:row>
      <xdr:rowOff>133994</xdr:rowOff>
    </xdr:to>
    <xdr:sp macro="" textlink="">
      <xdr:nvSpPr>
        <xdr:cNvPr id="8" name="Rectangle 131"/>
        <xdr:cNvSpPr>
          <a:spLocks noChangeArrowheads="1"/>
        </xdr:cNvSpPr>
      </xdr:nvSpPr>
      <xdr:spPr bwMode="auto">
        <a:xfrm>
          <a:off x="4211656" y="227700218"/>
          <a:ext cx="2407897" cy="26147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一般競争契約（総合評価）</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20</xdr:col>
      <xdr:colOff>60960</xdr:colOff>
      <xdr:row>744</xdr:row>
      <xdr:rowOff>50704</xdr:rowOff>
    </xdr:from>
    <xdr:to>
      <xdr:col>33</xdr:col>
      <xdr:colOff>120935</xdr:colOff>
      <xdr:row>746</xdr:row>
      <xdr:rowOff>30480</xdr:rowOff>
    </xdr:to>
    <xdr:sp macro="" textlink="">
      <xdr:nvSpPr>
        <xdr:cNvPr id="9" name="AutoShape 19"/>
        <xdr:cNvSpPr>
          <a:spLocks noChangeArrowheads="1"/>
        </xdr:cNvSpPr>
      </xdr:nvSpPr>
      <xdr:spPr bwMode="auto">
        <a:xfrm>
          <a:off x="3718560" y="46121224"/>
          <a:ext cx="2437415" cy="688436"/>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rtl="0"/>
          <a:r>
            <a:rPr lang="ja-JP" altLang="en-US" sz="800" b="0" i="0" baseline="0">
              <a:solidFill>
                <a:sysClr val="windowText" lastClr="000000"/>
              </a:solidFill>
              <a:effectLst/>
              <a:latin typeface="+mn-lt"/>
              <a:ea typeface="+mn-ea"/>
              <a:cs typeface="+mn-cs"/>
            </a:rPr>
            <a:t>コロナ禍における</a:t>
          </a:r>
          <a:r>
            <a:rPr lang="en-US" altLang="ja-JP" sz="800" b="0" i="0" baseline="0">
              <a:solidFill>
                <a:sysClr val="windowText" lastClr="000000"/>
              </a:solidFill>
              <a:effectLst/>
              <a:latin typeface="+mn-lt"/>
              <a:ea typeface="+mn-ea"/>
              <a:cs typeface="+mn-cs"/>
            </a:rPr>
            <a:t>AI</a:t>
          </a:r>
          <a:r>
            <a:rPr lang="ja-JP" altLang="en-US" sz="800" b="0" i="0" baseline="0">
              <a:solidFill>
                <a:sysClr val="windowText" lastClr="000000"/>
              </a:solidFill>
              <a:effectLst/>
              <a:latin typeface="+mn-lt"/>
              <a:ea typeface="+mn-ea"/>
              <a:cs typeface="+mn-cs"/>
            </a:rPr>
            <a:t>活用に起因する社会問題に対応するための実態調査・分析結果を基に、効果的な対策を行うことにより、社会のデジタル化の一層の普及に貢献</a:t>
          </a:r>
          <a:endParaRPr lang="en-US" altLang="ja-JP" sz="800" b="0" i="0" baseline="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3" t="s">
        <v>0</v>
      </c>
      <c r="AK2" s="953"/>
      <c r="AL2" s="953"/>
      <c r="AM2" s="953"/>
      <c r="AN2" s="953"/>
      <c r="AO2" s="954" t="s">
        <v>345</v>
      </c>
      <c r="AP2" s="954"/>
      <c r="AQ2" s="954"/>
      <c r="AR2" s="64" t="str">
        <f>IF(OR(AO2="　", AO2=""), "", "-")</f>
        <v>-</v>
      </c>
      <c r="AS2" s="955">
        <v>9</v>
      </c>
      <c r="AT2" s="955"/>
      <c r="AU2" s="955"/>
      <c r="AV2" s="42" t="str">
        <f>IF(AW2="", "", "-")</f>
        <v/>
      </c>
      <c r="AW2" s="897"/>
      <c r="AX2" s="897"/>
    </row>
    <row r="3" spans="1:50" ht="21" customHeight="1" thickBot="1" x14ac:dyDescent="0.2">
      <c r="A3" s="853" t="s">
        <v>349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481</v>
      </c>
      <c r="AK3" s="855"/>
      <c r="AL3" s="855"/>
      <c r="AM3" s="855"/>
      <c r="AN3" s="855"/>
      <c r="AO3" s="855"/>
      <c r="AP3" s="855"/>
      <c r="AQ3" s="855"/>
      <c r="AR3" s="855"/>
      <c r="AS3" s="855"/>
      <c r="AT3" s="855"/>
      <c r="AU3" s="855"/>
      <c r="AV3" s="855"/>
      <c r="AW3" s="855"/>
      <c r="AX3" s="24" t="s">
        <v>64</v>
      </c>
    </row>
    <row r="4" spans="1:50" ht="26.45" customHeight="1" x14ac:dyDescent="0.15">
      <c r="A4" s="690" t="s">
        <v>25</v>
      </c>
      <c r="B4" s="691"/>
      <c r="C4" s="691"/>
      <c r="D4" s="691"/>
      <c r="E4" s="691"/>
      <c r="F4" s="691"/>
      <c r="G4" s="668" t="s">
        <v>482</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483</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451</v>
      </c>
      <c r="H5" s="826"/>
      <c r="I5" s="826"/>
      <c r="J5" s="826"/>
      <c r="K5" s="826"/>
      <c r="L5" s="826"/>
      <c r="M5" s="827" t="s">
        <v>65</v>
      </c>
      <c r="N5" s="828"/>
      <c r="O5" s="828"/>
      <c r="P5" s="828"/>
      <c r="Q5" s="828"/>
      <c r="R5" s="829"/>
      <c r="S5" s="830" t="s">
        <v>453</v>
      </c>
      <c r="T5" s="826"/>
      <c r="U5" s="826"/>
      <c r="V5" s="826"/>
      <c r="W5" s="826"/>
      <c r="X5" s="831"/>
      <c r="Y5" s="684" t="s">
        <v>3</v>
      </c>
      <c r="Z5" s="532"/>
      <c r="AA5" s="532"/>
      <c r="AB5" s="532"/>
      <c r="AC5" s="532"/>
      <c r="AD5" s="533"/>
      <c r="AE5" s="685" t="s">
        <v>484</v>
      </c>
      <c r="AF5" s="685"/>
      <c r="AG5" s="685"/>
      <c r="AH5" s="685"/>
      <c r="AI5" s="685"/>
      <c r="AJ5" s="685"/>
      <c r="AK5" s="685"/>
      <c r="AL5" s="685"/>
      <c r="AM5" s="685"/>
      <c r="AN5" s="685"/>
      <c r="AO5" s="685"/>
      <c r="AP5" s="686"/>
      <c r="AQ5" s="687" t="s">
        <v>485</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501</v>
      </c>
      <c r="H7" s="488"/>
      <c r="I7" s="488"/>
      <c r="J7" s="488"/>
      <c r="K7" s="488"/>
      <c r="L7" s="488"/>
      <c r="M7" s="488"/>
      <c r="N7" s="488"/>
      <c r="O7" s="488"/>
      <c r="P7" s="488"/>
      <c r="Q7" s="488"/>
      <c r="R7" s="488"/>
      <c r="S7" s="488"/>
      <c r="T7" s="488"/>
      <c r="U7" s="488"/>
      <c r="V7" s="488"/>
      <c r="W7" s="488"/>
      <c r="X7" s="489"/>
      <c r="Y7" s="908" t="s">
        <v>313</v>
      </c>
      <c r="Z7" s="432"/>
      <c r="AA7" s="432"/>
      <c r="AB7" s="432"/>
      <c r="AC7" s="432"/>
      <c r="AD7" s="909"/>
      <c r="AE7" s="898" t="s">
        <v>487</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22" t="str">
        <f>入力規則等!A27</f>
        <v>科学技術・イノベーション</v>
      </c>
      <c r="H8" s="706"/>
      <c r="I8" s="706"/>
      <c r="J8" s="706"/>
      <c r="K8" s="706"/>
      <c r="L8" s="706"/>
      <c r="M8" s="706"/>
      <c r="N8" s="706"/>
      <c r="O8" s="706"/>
      <c r="P8" s="706"/>
      <c r="Q8" s="706"/>
      <c r="R8" s="706"/>
      <c r="S8" s="706"/>
      <c r="T8" s="706"/>
      <c r="U8" s="706"/>
      <c r="V8" s="706"/>
      <c r="W8" s="706"/>
      <c r="X8" s="923"/>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502</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488</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5" t="s">
        <v>24</v>
      </c>
      <c r="B12" s="966"/>
      <c r="C12" s="966"/>
      <c r="D12" s="966"/>
      <c r="E12" s="966"/>
      <c r="F12" s="967"/>
      <c r="G12" s="746"/>
      <c r="H12" s="747"/>
      <c r="I12" s="747"/>
      <c r="J12" s="747"/>
      <c r="K12" s="747"/>
      <c r="L12" s="747"/>
      <c r="M12" s="747"/>
      <c r="N12" s="747"/>
      <c r="O12" s="747"/>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489</v>
      </c>
      <c r="Q13" s="644"/>
      <c r="R13" s="644"/>
      <c r="S13" s="644"/>
      <c r="T13" s="644"/>
      <c r="U13" s="644"/>
      <c r="V13" s="645"/>
      <c r="W13" s="643" t="s">
        <v>489</v>
      </c>
      <c r="X13" s="644"/>
      <c r="Y13" s="644"/>
      <c r="Z13" s="644"/>
      <c r="AA13" s="644"/>
      <c r="AB13" s="644"/>
      <c r="AC13" s="645"/>
      <c r="AD13" s="643" t="s">
        <v>489</v>
      </c>
      <c r="AE13" s="644"/>
      <c r="AF13" s="644"/>
      <c r="AG13" s="644"/>
      <c r="AH13" s="644"/>
      <c r="AI13" s="644"/>
      <c r="AJ13" s="645"/>
      <c r="AK13" s="643" t="s">
        <v>489</v>
      </c>
      <c r="AL13" s="644"/>
      <c r="AM13" s="644"/>
      <c r="AN13" s="644"/>
      <c r="AO13" s="644"/>
      <c r="AP13" s="644"/>
      <c r="AQ13" s="645"/>
      <c r="AR13" s="905">
        <v>46.055999999999997</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489</v>
      </c>
      <c r="Q14" s="644"/>
      <c r="R14" s="644"/>
      <c r="S14" s="644"/>
      <c r="T14" s="644"/>
      <c r="U14" s="644"/>
      <c r="V14" s="645"/>
      <c r="W14" s="643" t="s">
        <v>489</v>
      </c>
      <c r="X14" s="644"/>
      <c r="Y14" s="644"/>
      <c r="Z14" s="644"/>
      <c r="AA14" s="644"/>
      <c r="AB14" s="644"/>
      <c r="AC14" s="645"/>
      <c r="AD14" s="643" t="s">
        <v>489</v>
      </c>
      <c r="AE14" s="644"/>
      <c r="AF14" s="644"/>
      <c r="AG14" s="644"/>
      <c r="AH14" s="644"/>
      <c r="AI14" s="644"/>
      <c r="AJ14" s="645"/>
      <c r="AK14" s="643" t="s">
        <v>489</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489</v>
      </c>
      <c r="Q15" s="644"/>
      <c r="R15" s="644"/>
      <c r="S15" s="644"/>
      <c r="T15" s="644"/>
      <c r="U15" s="644"/>
      <c r="V15" s="645"/>
      <c r="W15" s="643" t="s">
        <v>489</v>
      </c>
      <c r="X15" s="644"/>
      <c r="Y15" s="644"/>
      <c r="Z15" s="644"/>
      <c r="AA15" s="644"/>
      <c r="AB15" s="644"/>
      <c r="AC15" s="645"/>
      <c r="AD15" s="643" t="s">
        <v>489</v>
      </c>
      <c r="AE15" s="644"/>
      <c r="AF15" s="644"/>
      <c r="AG15" s="644"/>
      <c r="AH15" s="644"/>
      <c r="AI15" s="644"/>
      <c r="AJ15" s="645"/>
      <c r="AK15" s="643" t="s">
        <v>489</v>
      </c>
      <c r="AL15" s="644"/>
      <c r="AM15" s="644"/>
      <c r="AN15" s="644"/>
      <c r="AO15" s="644"/>
      <c r="AP15" s="644"/>
      <c r="AQ15" s="645"/>
      <c r="AR15" s="643" t="s">
        <v>489</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489</v>
      </c>
      <c r="Q16" s="644"/>
      <c r="R16" s="644"/>
      <c r="S16" s="644"/>
      <c r="T16" s="644"/>
      <c r="U16" s="644"/>
      <c r="V16" s="645"/>
      <c r="W16" s="643" t="s">
        <v>489</v>
      </c>
      <c r="X16" s="644"/>
      <c r="Y16" s="644"/>
      <c r="Z16" s="644"/>
      <c r="AA16" s="644"/>
      <c r="AB16" s="644"/>
      <c r="AC16" s="645"/>
      <c r="AD16" s="643" t="s">
        <v>489</v>
      </c>
      <c r="AE16" s="644"/>
      <c r="AF16" s="644"/>
      <c r="AG16" s="644"/>
      <c r="AH16" s="644"/>
      <c r="AI16" s="644"/>
      <c r="AJ16" s="645"/>
      <c r="AK16" s="643" t="s">
        <v>489</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489</v>
      </c>
      <c r="Q17" s="644"/>
      <c r="R17" s="644"/>
      <c r="S17" s="644"/>
      <c r="T17" s="644"/>
      <c r="U17" s="644"/>
      <c r="V17" s="645"/>
      <c r="W17" s="643" t="s">
        <v>489</v>
      </c>
      <c r="X17" s="644"/>
      <c r="Y17" s="644"/>
      <c r="Z17" s="644"/>
      <c r="AA17" s="644"/>
      <c r="AB17" s="644"/>
      <c r="AC17" s="645"/>
      <c r="AD17" s="643" t="s">
        <v>489</v>
      </c>
      <c r="AE17" s="644"/>
      <c r="AF17" s="644"/>
      <c r="AG17" s="644"/>
      <c r="AH17" s="644"/>
      <c r="AI17" s="644"/>
      <c r="AJ17" s="645"/>
      <c r="AK17" s="643" t="s">
        <v>489</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0</v>
      </c>
      <c r="AL18" s="865"/>
      <c r="AM18" s="865"/>
      <c r="AN18" s="865"/>
      <c r="AO18" s="865"/>
      <c r="AP18" s="865"/>
      <c r="AQ18" s="866"/>
      <c r="AR18" s="864">
        <f>SUM(AR13:AX17)</f>
        <v>46.055999999999997</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t="s">
        <v>497</v>
      </c>
      <c r="Q19" s="644"/>
      <c r="R19" s="644"/>
      <c r="S19" s="644"/>
      <c r="T19" s="644"/>
      <c r="U19" s="644"/>
      <c r="V19" s="645"/>
      <c r="W19" s="643" t="s">
        <v>497</v>
      </c>
      <c r="X19" s="644"/>
      <c r="Y19" s="644"/>
      <c r="Z19" s="644"/>
      <c r="AA19" s="644"/>
      <c r="AB19" s="644"/>
      <c r="AC19" s="645"/>
      <c r="AD19" s="643" t="s">
        <v>497</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8"/>
      <c r="G21" s="300" t="s">
        <v>278</v>
      </c>
      <c r="H21" s="301"/>
      <c r="I21" s="301"/>
      <c r="J21" s="301"/>
      <c r="K21" s="301"/>
      <c r="L21" s="301"/>
      <c r="M21" s="301"/>
      <c r="N21" s="301"/>
      <c r="O21" s="301"/>
      <c r="P21" s="302" t="e">
        <f>IF(P19=0, "-", SUM(P19)/SUM(P13,P14))</f>
        <v>#DIV/0!</v>
      </c>
      <c r="Q21" s="302"/>
      <c r="R21" s="302"/>
      <c r="S21" s="302"/>
      <c r="T21" s="302"/>
      <c r="U21" s="302"/>
      <c r="V21" s="302"/>
      <c r="W21" s="302" t="e">
        <f t="shared" ref="W21" si="2">IF(W19=0, "-", SUM(W19)/SUM(W13,W14))</f>
        <v>#DIV/0!</v>
      </c>
      <c r="X21" s="302"/>
      <c r="Y21" s="302"/>
      <c r="Z21" s="302"/>
      <c r="AA21" s="302"/>
      <c r="AB21" s="302"/>
      <c r="AC21" s="302"/>
      <c r="AD21" s="302" t="e">
        <f t="shared" ref="AD21" si="3">IF(AD19=0, "-", SUM(AD19)/SUM(AD13,AD14))</f>
        <v>#DIV/0!</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5" t="s">
        <v>352</v>
      </c>
      <c r="B22" s="936"/>
      <c r="C22" s="936"/>
      <c r="D22" s="936"/>
      <c r="E22" s="936"/>
      <c r="F22" s="937"/>
      <c r="G22" s="973" t="s">
        <v>258</v>
      </c>
      <c r="H22" s="206"/>
      <c r="I22" s="206"/>
      <c r="J22" s="206"/>
      <c r="K22" s="206"/>
      <c r="L22" s="206"/>
      <c r="M22" s="206"/>
      <c r="N22" s="206"/>
      <c r="O22" s="207"/>
      <c r="P22" s="924" t="s">
        <v>353</v>
      </c>
      <c r="Q22" s="206"/>
      <c r="R22" s="206"/>
      <c r="S22" s="206"/>
      <c r="T22" s="206"/>
      <c r="U22" s="206"/>
      <c r="V22" s="207"/>
      <c r="W22" s="924" t="s">
        <v>354</v>
      </c>
      <c r="X22" s="206"/>
      <c r="Y22" s="206"/>
      <c r="Z22" s="206"/>
      <c r="AA22" s="206"/>
      <c r="AB22" s="206"/>
      <c r="AC22" s="207"/>
      <c r="AD22" s="924" t="s">
        <v>257</v>
      </c>
      <c r="AE22" s="206"/>
      <c r="AF22" s="206"/>
      <c r="AG22" s="206"/>
      <c r="AH22" s="206"/>
      <c r="AI22" s="206"/>
      <c r="AJ22" s="206"/>
      <c r="AK22" s="206"/>
      <c r="AL22" s="206"/>
      <c r="AM22" s="206"/>
      <c r="AN22" s="206"/>
      <c r="AO22" s="206"/>
      <c r="AP22" s="206"/>
      <c r="AQ22" s="206"/>
      <c r="AR22" s="206"/>
      <c r="AS22" s="206"/>
      <c r="AT22" s="206"/>
      <c r="AU22" s="206"/>
      <c r="AV22" s="206"/>
      <c r="AW22" s="206"/>
      <c r="AX22" s="944"/>
    </row>
    <row r="23" spans="1:50" ht="25.5" customHeight="1" x14ac:dyDescent="0.15">
      <c r="A23" s="938"/>
      <c r="B23" s="939"/>
      <c r="C23" s="939"/>
      <c r="D23" s="939"/>
      <c r="E23" s="939"/>
      <c r="F23" s="940"/>
      <c r="G23" s="974" t="s">
        <v>490</v>
      </c>
      <c r="H23" s="975"/>
      <c r="I23" s="975"/>
      <c r="J23" s="975"/>
      <c r="K23" s="975"/>
      <c r="L23" s="975"/>
      <c r="M23" s="975"/>
      <c r="N23" s="975"/>
      <c r="O23" s="976"/>
      <c r="P23" s="905" t="s">
        <v>489</v>
      </c>
      <c r="Q23" s="906"/>
      <c r="R23" s="906"/>
      <c r="S23" s="906"/>
      <c r="T23" s="906"/>
      <c r="U23" s="906"/>
      <c r="V23" s="925"/>
      <c r="W23" s="905">
        <v>43.039000000000001</v>
      </c>
      <c r="X23" s="906"/>
      <c r="Y23" s="906"/>
      <c r="Z23" s="906"/>
      <c r="AA23" s="906"/>
      <c r="AB23" s="906"/>
      <c r="AC23" s="925"/>
      <c r="AD23" s="945" t="s">
        <v>493</v>
      </c>
      <c r="AE23" s="946"/>
      <c r="AF23" s="946"/>
      <c r="AG23" s="946"/>
      <c r="AH23" s="946"/>
      <c r="AI23" s="946"/>
      <c r="AJ23" s="946"/>
      <c r="AK23" s="946"/>
      <c r="AL23" s="946"/>
      <c r="AM23" s="946"/>
      <c r="AN23" s="946"/>
      <c r="AO23" s="946"/>
      <c r="AP23" s="946"/>
      <c r="AQ23" s="946"/>
      <c r="AR23" s="946"/>
      <c r="AS23" s="946"/>
      <c r="AT23" s="946"/>
      <c r="AU23" s="946"/>
      <c r="AV23" s="946"/>
      <c r="AW23" s="946"/>
      <c r="AX23" s="947"/>
    </row>
    <row r="24" spans="1:50" ht="25.5" customHeight="1" x14ac:dyDescent="0.15">
      <c r="A24" s="938"/>
      <c r="B24" s="939"/>
      <c r="C24" s="939"/>
      <c r="D24" s="939"/>
      <c r="E24" s="939"/>
      <c r="F24" s="940"/>
      <c r="G24" s="926" t="s">
        <v>491</v>
      </c>
      <c r="H24" s="927"/>
      <c r="I24" s="927"/>
      <c r="J24" s="927"/>
      <c r="K24" s="927"/>
      <c r="L24" s="927"/>
      <c r="M24" s="927"/>
      <c r="N24" s="927"/>
      <c r="O24" s="928"/>
      <c r="P24" s="643" t="s">
        <v>489</v>
      </c>
      <c r="Q24" s="644"/>
      <c r="R24" s="644"/>
      <c r="S24" s="644"/>
      <c r="T24" s="644"/>
      <c r="U24" s="644"/>
      <c r="V24" s="645"/>
      <c r="W24" s="643">
        <v>3</v>
      </c>
      <c r="X24" s="644"/>
      <c r="Y24" s="644"/>
      <c r="Z24" s="644"/>
      <c r="AA24" s="644"/>
      <c r="AB24" s="644"/>
      <c r="AC24" s="645"/>
      <c r="AD24" s="948"/>
      <c r="AE24" s="949"/>
      <c r="AF24" s="949"/>
      <c r="AG24" s="949"/>
      <c r="AH24" s="949"/>
      <c r="AI24" s="949"/>
      <c r="AJ24" s="949"/>
      <c r="AK24" s="949"/>
      <c r="AL24" s="949"/>
      <c r="AM24" s="949"/>
      <c r="AN24" s="949"/>
      <c r="AO24" s="949"/>
      <c r="AP24" s="949"/>
      <c r="AQ24" s="949"/>
      <c r="AR24" s="949"/>
      <c r="AS24" s="949"/>
      <c r="AT24" s="949"/>
      <c r="AU24" s="949"/>
      <c r="AV24" s="949"/>
      <c r="AW24" s="949"/>
      <c r="AX24" s="950"/>
    </row>
    <row r="25" spans="1:50" ht="25.5" customHeight="1" x14ac:dyDescent="0.15">
      <c r="A25" s="938"/>
      <c r="B25" s="939"/>
      <c r="C25" s="939"/>
      <c r="D25" s="939"/>
      <c r="E25" s="939"/>
      <c r="F25" s="940"/>
      <c r="G25" s="926" t="s">
        <v>511</v>
      </c>
      <c r="H25" s="927"/>
      <c r="I25" s="927"/>
      <c r="J25" s="927"/>
      <c r="K25" s="927"/>
      <c r="L25" s="927"/>
      <c r="M25" s="927"/>
      <c r="N25" s="927"/>
      <c r="O25" s="928"/>
      <c r="P25" s="643" t="s">
        <v>332</v>
      </c>
      <c r="Q25" s="644"/>
      <c r="R25" s="644"/>
      <c r="S25" s="644"/>
      <c r="T25" s="644"/>
      <c r="U25" s="644"/>
      <c r="V25" s="645"/>
      <c r="W25" s="643">
        <v>1.7000000000000001E-2</v>
      </c>
      <c r="X25" s="644"/>
      <c r="Y25" s="644"/>
      <c r="Z25" s="644"/>
      <c r="AA25" s="644"/>
      <c r="AB25" s="644"/>
      <c r="AC25" s="645"/>
      <c r="AD25" s="948"/>
      <c r="AE25" s="949"/>
      <c r="AF25" s="949"/>
      <c r="AG25" s="949"/>
      <c r="AH25" s="949"/>
      <c r="AI25" s="949"/>
      <c r="AJ25" s="949"/>
      <c r="AK25" s="949"/>
      <c r="AL25" s="949"/>
      <c r="AM25" s="949"/>
      <c r="AN25" s="949"/>
      <c r="AO25" s="949"/>
      <c r="AP25" s="949"/>
      <c r="AQ25" s="949"/>
      <c r="AR25" s="949"/>
      <c r="AS25" s="949"/>
      <c r="AT25" s="949"/>
      <c r="AU25" s="949"/>
      <c r="AV25" s="949"/>
      <c r="AW25" s="949"/>
      <c r="AX25" s="950"/>
    </row>
    <row r="26" spans="1:50" ht="25.5" customHeight="1" x14ac:dyDescent="0.15">
      <c r="A26" s="938"/>
      <c r="B26" s="939"/>
      <c r="C26" s="939"/>
      <c r="D26" s="939"/>
      <c r="E26" s="939"/>
      <c r="F26" s="940"/>
      <c r="G26" s="926"/>
      <c r="H26" s="927"/>
      <c r="I26" s="927"/>
      <c r="J26" s="927"/>
      <c r="K26" s="927"/>
      <c r="L26" s="927"/>
      <c r="M26" s="927"/>
      <c r="N26" s="927"/>
      <c r="O26" s="928"/>
      <c r="P26" s="643"/>
      <c r="Q26" s="644"/>
      <c r="R26" s="644"/>
      <c r="S26" s="644"/>
      <c r="T26" s="644"/>
      <c r="U26" s="644"/>
      <c r="V26" s="645"/>
      <c r="W26" s="643"/>
      <c r="X26" s="644"/>
      <c r="Y26" s="644"/>
      <c r="Z26" s="644"/>
      <c r="AA26" s="644"/>
      <c r="AB26" s="644"/>
      <c r="AC26" s="645"/>
      <c r="AD26" s="948"/>
      <c r="AE26" s="949"/>
      <c r="AF26" s="949"/>
      <c r="AG26" s="949"/>
      <c r="AH26" s="949"/>
      <c r="AI26" s="949"/>
      <c r="AJ26" s="949"/>
      <c r="AK26" s="949"/>
      <c r="AL26" s="949"/>
      <c r="AM26" s="949"/>
      <c r="AN26" s="949"/>
      <c r="AO26" s="949"/>
      <c r="AP26" s="949"/>
      <c r="AQ26" s="949"/>
      <c r="AR26" s="949"/>
      <c r="AS26" s="949"/>
      <c r="AT26" s="949"/>
      <c r="AU26" s="949"/>
      <c r="AV26" s="949"/>
      <c r="AW26" s="949"/>
      <c r="AX26" s="950"/>
    </row>
    <row r="27" spans="1:50" ht="25.5" hidden="1" customHeight="1" x14ac:dyDescent="0.15">
      <c r="A27" s="938"/>
      <c r="B27" s="939"/>
      <c r="C27" s="939"/>
      <c r="D27" s="939"/>
      <c r="E27" s="939"/>
      <c r="F27" s="940"/>
      <c r="G27" s="926"/>
      <c r="H27" s="927"/>
      <c r="I27" s="927"/>
      <c r="J27" s="927"/>
      <c r="K27" s="927"/>
      <c r="L27" s="927"/>
      <c r="M27" s="927"/>
      <c r="N27" s="927"/>
      <c r="O27" s="928"/>
      <c r="P27" s="643"/>
      <c r="Q27" s="644"/>
      <c r="R27" s="644"/>
      <c r="S27" s="644"/>
      <c r="T27" s="644"/>
      <c r="U27" s="644"/>
      <c r="V27" s="645"/>
      <c r="W27" s="643"/>
      <c r="X27" s="644"/>
      <c r="Y27" s="644"/>
      <c r="Z27" s="644"/>
      <c r="AA27" s="644"/>
      <c r="AB27" s="644"/>
      <c r="AC27" s="645"/>
      <c r="AD27" s="948"/>
      <c r="AE27" s="949"/>
      <c r="AF27" s="949"/>
      <c r="AG27" s="949"/>
      <c r="AH27" s="949"/>
      <c r="AI27" s="949"/>
      <c r="AJ27" s="949"/>
      <c r="AK27" s="949"/>
      <c r="AL27" s="949"/>
      <c r="AM27" s="949"/>
      <c r="AN27" s="949"/>
      <c r="AO27" s="949"/>
      <c r="AP27" s="949"/>
      <c r="AQ27" s="949"/>
      <c r="AR27" s="949"/>
      <c r="AS27" s="949"/>
      <c r="AT27" s="949"/>
      <c r="AU27" s="949"/>
      <c r="AV27" s="949"/>
      <c r="AW27" s="949"/>
      <c r="AX27" s="950"/>
    </row>
    <row r="28" spans="1:50" ht="25.5" hidden="1" customHeight="1" x14ac:dyDescent="0.15">
      <c r="A28" s="938"/>
      <c r="B28" s="939"/>
      <c r="C28" s="939"/>
      <c r="D28" s="939"/>
      <c r="E28" s="939"/>
      <c r="F28" s="940"/>
      <c r="G28" s="929" t="s">
        <v>262</v>
      </c>
      <c r="H28" s="930"/>
      <c r="I28" s="930"/>
      <c r="J28" s="930"/>
      <c r="K28" s="930"/>
      <c r="L28" s="930"/>
      <c r="M28" s="930"/>
      <c r="N28" s="930"/>
      <c r="O28" s="931"/>
      <c r="P28" s="864" t="e">
        <f>P29-SUM(P23:P27)</f>
        <v>#VALUE!</v>
      </c>
      <c r="Q28" s="865"/>
      <c r="R28" s="865"/>
      <c r="S28" s="865"/>
      <c r="T28" s="865"/>
      <c r="U28" s="865"/>
      <c r="V28" s="866"/>
      <c r="W28" s="864">
        <f>W29-SUM(W23:W27)</f>
        <v>0</v>
      </c>
      <c r="X28" s="865"/>
      <c r="Y28" s="865"/>
      <c r="Z28" s="865"/>
      <c r="AA28" s="865"/>
      <c r="AB28" s="865"/>
      <c r="AC28" s="866"/>
      <c r="AD28" s="948"/>
      <c r="AE28" s="949"/>
      <c r="AF28" s="949"/>
      <c r="AG28" s="949"/>
      <c r="AH28" s="949"/>
      <c r="AI28" s="949"/>
      <c r="AJ28" s="949"/>
      <c r="AK28" s="949"/>
      <c r="AL28" s="949"/>
      <c r="AM28" s="949"/>
      <c r="AN28" s="949"/>
      <c r="AO28" s="949"/>
      <c r="AP28" s="949"/>
      <c r="AQ28" s="949"/>
      <c r="AR28" s="949"/>
      <c r="AS28" s="949"/>
      <c r="AT28" s="949"/>
      <c r="AU28" s="949"/>
      <c r="AV28" s="949"/>
      <c r="AW28" s="949"/>
      <c r="AX28" s="950"/>
    </row>
    <row r="29" spans="1:50" ht="25.5" customHeight="1" thickBot="1" x14ac:dyDescent="0.2">
      <c r="A29" s="941"/>
      <c r="B29" s="942"/>
      <c r="C29" s="942"/>
      <c r="D29" s="942"/>
      <c r="E29" s="942"/>
      <c r="F29" s="943"/>
      <c r="G29" s="932" t="s">
        <v>259</v>
      </c>
      <c r="H29" s="933"/>
      <c r="I29" s="933"/>
      <c r="J29" s="933"/>
      <c r="K29" s="933"/>
      <c r="L29" s="933"/>
      <c r="M29" s="933"/>
      <c r="N29" s="933"/>
      <c r="O29" s="934"/>
      <c r="P29" s="956" t="str">
        <f>AK13</f>
        <v>-</v>
      </c>
      <c r="Q29" s="957"/>
      <c r="R29" s="957"/>
      <c r="S29" s="957"/>
      <c r="T29" s="957"/>
      <c r="U29" s="957"/>
      <c r="V29" s="958"/>
      <c r="W29" s="956">
        <f>AR13</f>
        <v>46.055999999999997</v>
      </c>
      <c r="X29" s="957"/>
      <c r="Y29" s="957"/>
      <c r="Z29" s="957"/>
      <c r="AA29" s="957"/>
      <c r="AB29" s="957"/>
      <c r="AC29" s="958"/>
      <c r="AD29" s="951"/>
      <c r="AE29" s="951"/>
      <c r="AF29" s="951"/>
      <c r="AG29" s="951"/>
      <c r="AH29" s="951"/>
      <c r="AI29" s="951"/>
      <c r="AJ29" s="951"/>
      <c r="AK29" s="951"/>
      <c r="AL29" s="951"/>
      <c r="AM29" s="951"/>
      <c r="AN29" s="951"/>
      <c r="AO29" s="951"/>
      <c r="AP29" s="951"/>
      <c r="AQ29" s="951"/>
      <c r="AR29" s="951"/>
      <c r="AS29" s="951"/>
      <c r="AT29" s="951"/>
      <c r="AU29" s="951"/>
      <c r="AV29" s="951"/>
      <c r="AW29" s="951"/>
      <c r="AX29" s="952"/>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316</v>
      </c>
      <c r="AF30" s="845"/>
      <c r="AG30" s="845"/>
      <c r="AH30" s="846"/>
      <c r="AI30" s="844" t="s">
        <v>338</v>
      </c>
      <c r="AJ30" s="845"/>
      <c r="AK30" s="845"/>
      <c r="AL30" s="846"/>
      <c r="AM30" s="901" t="s">
        <v>343</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c r="AR31" s="185"/>
      <c r="AS31" s="118" t="s">
        <v>188</v>
      </c>
      <c r="AT31" s="119"/>
      <c r="AU31" s="184"/>
      <c r="AV31" s="184"/>
      <c r="AW31" s="384" t="s">
        <v>177</v>
      </c>
      <c r="AX31" s="385"/>
    </row>
    <row r="32" spans="1:50" ht="23.25" customHeight="1" x14ac:dyDescent="0.15">
      <c r="A32" s="389"/>
      <c r="B32" s="387"/>
      <c r="C32" s="387"/>
      <c r="D32" s="387"/>
      <c r="E32" s="387"/>
      <c r="F32" s="388"/>
      <c r="G32" s="550" t="s">
        <v>332</v>
      </c>
      <c r="H32" s="551"/>
      <c r="I32" s="551"/>
      <c r="J32" s="551"/>
      <c r="K32" s="551"/>
      <c r="L32" s="551"/>
      <c r="M32" s="551"/>
      <c r="N32" s="551"/>
      <c r="O32" s="552"/>
      <c r="P32" s="90" t="s">
        <v>332</v>
      </c>
      <c r="Q32" s="90"/>
      <c r="R32" s="90"/>
      <c r="S32" s="90"/>
      <c r="T32" s="90"/>
      <c r="U32" s="90"/>
      <c r="V32" s="90"/>
      <c r="W32" s="90"/>
      <c r="X32" s="91"/>
      <c r="Y32" s="460" t="s">
        <v>12</v>
      </c>
      <c r="Z32" s="520"/>
      <c r="AA32" s="521"/>
      <c r="AB32" s="450" t="s">
        <v>332</v>
      </c>
      <c r="AC32" s="450"/>
      <c r="AD32" s="450"/>
      <c r="AE32" s="202" t="s">
        <v>489</v>
      </c>
      <c r="AF32" s="203"/>
      <c r="AG32" s="203"/>
      <c r="AH32" s="203"/>
      <c r="AI32" s="202" t="s">
        <v>489</v>
      </c>
      <c r="AJ32" s="203"/>
      <c r="AK32" s="203"/>
      <c r="AL32" s="203"/>
      <c r="AM32" s="202" t="s">
        <v>489</v>
      </c>
      <c r="AN32" s="203"/>
      <c r="AO32" s="203"/>
      <c r="AP32" s="203"/>
      <c r="AQ32" s="326" t="s">
        <v>489</v>
      </c>
      <c r="AR32" s="192"/>
      <c r="AS32" s="192"/>
      <c r="AT32" s="327"/>
      <c r="AU32" s="203" t="s">
        <v>499</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332</v>
      </c>
      <c r="AC33" s="512"/>
      <c r="AD33" s="512"/>
      <c r="AE33" s="202" t="s">
        <v>489</v>
      </c>
      <c r="AF33" s="203"/>
      <c r="AG33" s="203"/>
      <c r="AH33" s="203"/>
      <c r="AI33" s="202" t="s">
        <v>489</v>
      </c>
      <c r="AJ33" s="203"/>
      <c r="AK33" s="203"/>
      <c r="AL33" s="203"/>
      <c r="AM33" s="202" t="s">
        <v>489</v>
      </c>
      <c r="AN33" s="203"/>
      <c r="AO33" s="203"/>
      <c r="AP33" s="203"/>
      <c r="AQ33" s="326" t="s">
        <v>489</v>
      </c>
      <c r="AR33" s="192"/>
      <c r="AS33" s="192"/>
      <c r="AT33" s="327"/>
      <c r="AU33" s="203" t="s">
        <v>499</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489</v>
      </c>
      <c r="AF34" s="203"/>
      <c r="AG34" s="203"/>
      <c r="AH34" s="203"/>
      <c r="AI34" s="202" t="s">
        <v>489</v>
      </c>
      <c r="AJ34" s="203"/>
      <c r="AK34" s="203"/>
      <c r="AL34" s="203"/>
      <c r="AM34" s="202" t="s">
        <v>489</v>
      </c>
      <c r="AN34" s="203"/>
      <c r="AO34" s="203"/>
      <c r="AP34" s="203"/>
      <c r="AQ34" s="326" t="s">
        <v>489</v>
      </c>
      <c r="AR34" s="192"/>
      <c r="AS34" s="192"/>
      <c r="AT34" s="327"/>
      <c r="AU34" s="203" t="s">
        <v>499</v>
      </c>
      <c r="AV34" s="203"/>
      <c r="AW34" s="203"/>
      <c r="AX34" s="205"/>
    </row>
    <row r="35" spans="1:50" ht="23.25" customHeight="1" x14ac:dyDescent="0.15">
      <c r="A35" s="210" t="s">
        <v>304</v>
      </c>
      <c r="B35" s="211"/>
      <c r="C35" s="211"/>
      <c r="D35" s="211"/>
      <c r="E35" s="211"/>
      <c r="F35" s="212"/>
      <c r="G35" s="216" t="s">
        <v>489</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t="s">
        <v>492</v>
      </c>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t="s">
        <v>492</v>
      </c>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t="s">
        <v>489</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customHeight="1" x14ac:dyDescent="0.15">
      <c r="A67" s="464"/>
      <c r="B67" s="465"/>
      <c r="C67" s="465"/>
      <c r="D67" s="465"/>
      <c r="E67" s="465"/>
      <c r="F67" s="466"/>
      <c r="G67" s="239" t="s">
        <v>189</v>
      </c>
      <c r="H67" s="242" t="s">
        <v>489</v>
      </c>
      <c r="I67" s="243"/>
      <c r="J67" s="243"/>
      <c r="K67" s="243"/>
      <c r="L67" s="243"/>
      <c r="M67" s="243"/>
      <c r="N67" s="243"/>
      <c r="O67" s="244"/>
      <c r="P67" s="242" t="s">
        <v>489</v>
      </c>
      <c r="Q67" s="243"/>
      <c r="R67" s="243"/>
      <c r="S67" s="243"/>
      <c r="T67" s="243"/>
      <c r="U67" s="243"/>
      <c r="V67" s="244"/>
      <c r="W67" s="248"/>
      <c r="X67" s="249"/>
      <c r="Y67" s="254" t="s">
        <v>12</v>
      </c>
      <c r="Z67" s="254"/>
      <c r="AA67" s="255"/>
      <c r="AB67" s="256" t="s">
        <v>294</v>
      </c>
      <c r="AC67" s="256"/>
      <c r="AD67" s="256"/>
      <c r="AE67" s="202" t="s">
        <v>489</v>
      </c>
      <c r="AF67" s="203"/>
      <c r="AG67" s="203"/>
      <c r="AH67" s="203"/>
      <c r="AI67" s="202" t="s">
        <v>489</v>
      </c>
      <c r="AJ67" s="203"/>
      <c r="AK67" s="203"/>
      <c r="AL67" s="203"/>
      <c r="AM67" s="202" t="s">
        <v>489</v>
      </c>
      <c r="AN67" s="203"/>
      <c r="AO67" s="203"/>
      <c r="AP67" s="203"/>
      <c r="AQ67" s="202" t="s">
        <v>489</v>
      </c>
      <c r="AR67" s="203"/>
      <c r="AS67" s="203"/>
      <c r="AT67" s="204"/>
      <c r="AU67" s="203" t="s">
        <v>489</v>
      </c>
      <c r="AV67" s="203"/>
      <c r="AW67" s="203"/>
      <c r="AX67" s="205"/>
    </row>
    <row r="68" spans="1:50" ht="23.25"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t="s">
        <v>489</v>
      </c>
      <c r="AF68" s="203"/>
      <c r="AG68" s="203"/>
      <c r="AH68" s="203"/>
      <c r="AI68" s="202" t="s">
        <v>489</v>
      </c>
      <c r="AJ68" s="203"/>
      <c r="AK68" s="203"/>
      <c r="AL68" s="203"/>
      <c r="AM68" s="202" t="s">
        <v>489</v>
      </c>
      <c r="AN68" s="203"/>
      <c r="AO68" s="203"/>
      <c r="AP68" s="203"/>
      <c r="AQ68" s="202" t="s">
        <v>489</v>
      </c>
      <c r="AR68" s="203"/>
      <c r="AS68" s="203"/>
      <c r="AT68" s="204"/>
      <c r="AU68" s="203" t="s">
        <v>489</v>
      </c>
      <c r="AV68" s="203"/>
      <c r="AW68" s="203"/>
      <c r="AX68" s="205"/>
    </row>
    <row r="69" spans="1:50" ht="23.25"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t="s">
        <v>489</v>
      </c>
      <c r="AF69" s="258"/>
      <c r="AG69" s="258"/>
      <c r="AH69" s="258"/>
      <c r="AI69" s="257" t="s">
        <v>489</v>
      </c>
      <c r="AJ69" s="258"/>
      <c r="AK69" s="258"/>
      <c r="AL69" s="258"/>
      <c r="AM69" s="257" t="s">
        <v>489</v>
      </c>
      <c r="AN69" s="258"/>
      <c r="AO69" s="258"/>
      <c r="AP69" s="258"/>
      <c r="AQ69" s="202" t="s">
        <v>489</v>
      </c>
      <c r="AR69" s="203"/>
      <c r="AS69" s="203"/>
      <c r="AT69" s="204"/>
      <c r="AU69" s="203" t="s">
        <v>489</v>
      </c>
      <c r="AV69" s="203"/>
      <c r="AW69" s="203"/>
      <c r="AX69" s="205"/>
    </row>
    <row r="70" spans="1:50" ht="23.25" customHeight="1" x14ac:dyDescent="0.15">
      <c r="A70" s="464" t="s">
        <v>279</v>
      </c>
      <c r="B70" s="465"/>
      <c r="C70" s="465"/>
      <c r="D70" s="465"/>
      <c r="E70" s="465"/>
      <c r="F70" s="466"/>
      <c r="G70" s="240" t="s">
        <v>190</v>
      </c>
      <c r="H70" s="291" t="s">
        <v>489</v>
      </c>
      <c r="I70" s="291"/>
      <c r="J70" s="291"/>
      <c r="K70" s="291"/>
      <c r="L70" s="291"/>
      <c r="M70" s="291"/>
      <c r="N70" s="291"/>
      <c r="O70" s="291"/>
      <c r="P70" s="291" t="s">
        <v>489</v>
      </c>
      <c r="Q70" s="291"/>
      <c r="R70" s="291"/>
      <c r="S70" s="291"/>
      <c r="T70" s="291"/>
      <c r="U70" s="291"/>
      <c r="V70" s="291"/>
      <c r="W70" s="294" t="s">
        <v>293</v>
      </c>
      <c r="X70" s="295"/>
      <c r="Y70" s="254" t="s">
        <v>12</v>
      </c>
      <c r="Z70" s="254"/>
      <c r="AA70" s="255"/>
      <c r="AB70" s="256" t="s">
        <v>294</v>
      </c>
      <c r="AC70" s="256"/>
      <c r="AD70" s="256"/>
      <c r="AE70" s="202" t="s">
        <v>489</v>
      </c>
      <c r="AF70" s="203"/>
      <c r="AG70" s="203"/>
      <c r="AH70" s="203"/>
      <c r="AI70" s="202" t="s">
        <v>489</v>
      </c>
      <c r="AJ70" s="203"/>
      <c r="AK70" s="203"/>
      <c r="AL70" s="203"/>
      <c r="AM70" s="202" t="s">
        <v>489</v>
      </c>
      <c r="AN70" s="203"/>
      <c r="AO70" s="203"/>
      <c r="AP70" s="203"/>
      <c r="AQ70" s="202" t="s">
        <v>489</v>
      </c>
      <c r="AR70" s="203"/>
      <c r="AS70" s="203"/>
      <c r="AT70" s="204"/>
      <c r="AU70" s="203" t="s">
        <v>489</v>
      </c>
      <c r="AV70" s="203"/>
      <c r="AW70" s="203"/>
      <c r="AX70" s="205"/>
    </row>
    <row r="71" spans="1:50" ht="23.25"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t="s">
        <v>489</v>
      </c>
      <c r="AF71" s="203"/>
      <c r="AG71" s="203"/>
      <c r="AH71" s="203"/>
      <c r="AI71" s="202" t="s">
        <v>489</v>
      </c>
      <c r="AJ71" s="203"/>
      <c r="AK71" s="203"/>
      <c r="AL71" s="203"/>
      <c r="AM71" s="202" t="s">
        <v>489</v>
      </c>
      <c r="AN71" s="203"/>
      <c r="AO71" s="203"/>
      <c r="AP71" s="203"/>
      <c r="AQ71" s="202" t="s">
        <v>489</v>
      </c>
      <c r="AR71" s="203"/>
      <c r="AS71" s="203"/>
      <c r="AT71" s="204"/>
      <c r="AU71" s="203" t="s">
        <v>489</v>
      </c>
      <c r="AV71" s="203"/>
      <c r="AW71" s="203"/>
      <c r="AX71" s="205"/>
    </row>
    <row r="72" spans="1:50" ht="23.25"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t="s">
        <v>489</v>
      </c>
      <c r="AF72" s="203"/>
      <c r="AG72" s="203"/>
      <c r="AH72" s="203"/>
      <c r="AI72" s="202" t="s">
        <v>489</v>
      </c>
      <c r="AJ72" s="203"/>
      <c r="AK72" s="203"/>
      <c r="AL72" s="203"/>
      <c r="AM72" s="202" t="s">
        <v>489</v>
      </c>
      <c r="AN72" s="203"/>
      <c r="AO72" s="203"/>
      <c r="AP72" s="204"/>
      <c r="AQ72" s="202" t="s">
        <v>489</v>
      </c>
      <c r="AR72" s="203"/>
      <c r="AS72" s="203"/>
      <c r="AT72" s="204"/>
      <c r="AU72" s="203" t="s">
        <v>489</v>
      </c>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9"/>
    </row>
    <row r="80" spans="1:50" ht="18.75"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customHeight="1" x14ac:dyDescent="0.15">
      <c r="A82" s="851"/>
      <c r="B82" s="516"/>
      <c r="C82" s="417"/>
      <c r="D82" s="417"/>
      <c r="E82" s="417"/>
      <c r="F82" s="418"/>
      <c r="G82" s="662" t="s">
        <v>506</v>
      </c>
      <c r="H82" s="662"/>
      <c r="I82" s="662"/>
      <c r="J82" s="662"/>
      <c r="K82" s="662"/>
      <c r="L82" s="662"/>
      <c r="M82" s="662"/>
      <c r="N82" s="662"/>
      <c r="O82" s="662"/>
      <c r="P82" s="662"/>
      <c r="Q82" s="662"/>
      <c r="R82" s="662"/>
      <c r="S82" s="662"/>
      <c r="T82" s="662"/>
      <c r="U82" s="662"/>
      <c r="V82" s="662"/>
      <c r="W82" s="662"/>
      <c r="X82" s="662"/>
      <c r="Y82" s="662"/>
      <c r="Z82" s="662"/>
      <c r="AA82" s="663"/>
      <c r="AB82" s="870" t="s">
        <v>508</v>
      </c>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customHeight="1" x14ac:dyDescent="0.15">
      <c r="A87" s="851"/>
      <c r="B87" s="417"/>
      <c r="C87" s="417"/>
      <c r="D87" s="417"/>
      <c r="E87" s="417"/>
      <c r="F87" s="418"/>
      <c r="G87" s="89" t="s">
        <v>509</v>
      </c>
      <c r="H87" s="90"/>
      <c r="I87" s="90"/>
      <c r="J87" s="90"/>
      <c r="K87" s="90"/>
      <c r="L87" s="90"/>
      <c r="M87" s="90"/>
      <c r="N87" s="90"/>
      <c r="O87" s="91"/>
      <c r="P87" s="90" t="s">
        <v>510</v>
      </c>
      <c r="Q87" s="503"/>
      <c r="R87" s="503"/>
      <c r="S87" s="503"/>
      <c r="T87" s="503"/>
      <c r="U87" s="503"/>
      <c r="V87" s="503"/>
      <c r="W87" s="503"/>
      <c r="X87" s="504"/>
      <c r="Y87" s="547" t="s">
        <v>61</v>
      </c>
      <c r="Z87" s="548"/>
      <c r="AA87" s="549"/>
      <c r="AB87" s="450" t="s">
        <v>489</v>
      </c>
      <c r="AC87" s="450"/>
      <c r="AD87" s="450"/>
      <c r="AE87" s="202" t="s">
        <v>489</v>
      </c>
      <c r="AF87" s="203"/>
      <c r="AG87" s="203"/>
      <c r="AH87" s="203"/>
      <c r="AI87" s="202" t="s">
        <v>489</v>
      </c>
      <c r="AJ87" s="203"/>
      <c r="AK87" s="203"/>
      <c r="AL87" s="203"/>
      <c r="AM87" s="202" t="s">
        <v>489</v>
      </c>
      <c r="AN87" s="203"/>
      <c r="AO87" s="203"/>
      <c r="AP87" s="203"/>
      <c r="AQ87" s="326" t="s">
        <v>489</v>
      </c>
      <c r="AR87" s="192"/>
      <c r="AS87" s="192"/>
      <c r="AT87" s="327"/>
      <c r="AU87" s="203" t="s">
        <v>489</v>
      </c>
      <c r="AV87" s="203"/>
      <c r="AW87" s="203"/>
      <c r="AX87" s="205"/>
    </row>
    <row r="88" spans="1:60" ht="23.25"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t="s">
        <v>489</v>
      </c>
      <c r="AC88" s="512"/>
      <c r="AD88" s="512"/>
      <c r="AE88" s="202" t="s">
        <v>489</v>
      </c>
      <c r="AF88" s="203"/>
      <c r="AG88" s="203"/>
      <c r="AH88" s="203"/>
      <c r="AI88" s="202" t="s">
        <v>489</v>
      </c>
      <c r="AJ88" s="203"/>
      <c r="AK88" s="203"/>
      <c r="AL88" s="203"/>
      <c r="AM88" s="202" t="s">
        <v>489</v>
      </c>
      <c r="AN88" s="203"/>
      <c r="AO88" s="203"/>
      <c r="AP88" s="203"/>
      <c r="AQ88" s="326" t="s">
        <v>489</v>
      </c>
      <c r="AR88" s="192"/>
      <c r="AS88" s="192"/>
      <c r="AT88" s="327"/>
      <c r="AU88" s="203" t="s">
        <v>489</v>
      </c>
      <c r="AV88" s="203"/>
      <c r="AW88" s="203"/>
      <c r="AX88" s="205"/>
      <c r="AY88" s="10"/>
      <c r="AZ88" s="10"/>
      <c r="BA88" s="10"/>
      <c r="BB88" s="10"/>
      <c r="BC88" s="10"/>
    </row>
    <row r="89" spans="1:60" ht="23.25" customHeight="1" thickBot="1" x14ac:dyDescent="0.2">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t="s">
        <v>489</v>
      </c>
      <c r="AF89" s="203"/>
      <c r="AG89" s="203"/>
      <c r="AH89" s="203"/>
      <c r="AI89" s="202" t="s">
        <v>489</v>
      </c>
      <c r="AJ89" s="203"/>
      <c r="AK89" s="203"/>
      <c r="AL89" s="203"/>
      <c r="AM89" s="202" t="s">
        <v>489</v>
      </c>
      <c r="AN89" s="203"/>
      <c r="AO89" s="203"/>
      <c r="AP89" s="203"/>
      <c r="AQ89" s="326" t="s">
        <v>489</v>
      </c>
      <c r="AR89" s="192"/>
      <c r="AS89" s="192"/>
      <c r="AT89" s="327"/>
      <c r="AU89" s="203" t="s">
        <v>489</v>
      </c>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507</v>
      </c>
      <c r="H101" s="90"/>
      <c r="I101" s="90"/>
      <c r="J101" s="90"/>
      <c r="K101" s="90"/>
      <c r="L101" s="90"/>
      <c r="M101" s="90"/>
      <c r="N101" s="90"/>
      <c r="O101" s="90"/>
      <c r="P101" s="90"/>
      <c r="Q101" s="90"/>
      <c r="R101" s="90"/>
      <c r="S101" s="90"/>
      <c r="T101" s="90"/>
      <c r="U101" s="90"/>
      <c r="V101" s="90"/>
      <c r="W101" s="90"/>
      <c r="X101" s="91"/>
      <c r="Y101" s="531" t="s">
        <v>54</v>
      </c>
      <c r="Z101" s="532"/>
      <c r="AA101" s="533"/>
      <c r="AB101" s="450" t="s">
        <v>500</v>
      </c>
      <c r="AC101" s="450"/>
      <c r="AD101" s="450"/>
      <c r="AE101" s="202" t="s">
        <v>489</v>
      </c>
      <c r="AF101" s="203"/>
      <c r="AG101" s="203"/>
      <c r="AH101" s="204"/>
      <c r="AI101" s="202" t="s">
        <v>489</v>
      </c>
      <c r="AJ101" s="203"/>
      <c r="AK101" s="203"/>
      <c r="AL101" s="204"/>
      <c r="AM101" s="202" t="s">
        <v>489</v>
      </c>
      <c r="AN101" s="203"/>
      <c r="AO101" s="203"/>
      <c r="AP101" s="204"/>
      <c r="AQ101" s="202" t="s">
        <v>489</v>
      </c>
      <c r="AR101" s="203"/>
      <c r="AS101" s="203"/>
      <c r="AT101" s="204"/>
      <c r="AU101" s="202" t="s">
        <v>499</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500</v>
      </c>
      <c r="AC102" s="450"/>
      <c r="AD102" s="450"/>
      <c r="AE102" s="407" t="s">
        <v>489</v>
      </c>
      <c r="AF102" s="407"/>
      <c r="AG102" s="407"/>
      <c r="AH102" s="407"/>
      <c r="AI102" s="407" t="s">
        <v>489</v>
      </c>
      <c r="AJ102" s="407"/>
      <c r="AK102" s="407"/>
      <c r="AL102" s="407"/>
      <c r="AM102" s="407" t="s">
        <v>489</v>
      </c>
      <c r="AN102" s="407"/>
      <c r="AO102" s="407"/>
      <c r="AP102" s="407"/>
      <c r="AQ102" s="257" t="s">
        <v>489</v>
      </c>
      <c r="AR102" s="258"/>
      <c r="AS102" s="258"/>
      <c r="AT102" s="303"/>
      <c r="AU102" s="257">
        <v>1</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504</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496</v>
      </c>
      <c r="AC116" s="452"/>
      <c r="AD116" s="453"/>
      <c r="AE116" s="407" t="s">
        <v>489</v>
      </c>
      <c r="AF116" s="407"/>
      <c r="AG116" s="407"/>
      <c r="AH116" s="407"/>
      <c r="AI116" s="407" t="s">
        <v>489</v>
      </c>
      <c r="AJ116" s="407"/>
      <c r="AK116" s="407"/>
      <c r="AL116" s="407"/>
      <c r="AM116" s="407" t="s">
        <v>489</v>
      </c>
      <c r="AN116" s="407"/>
      <c r="AO116" s="407"/>
      <c r="AP116" s="407"/>
      <c r="AQ116" s="202" t="s">
        <v>489</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503</v>
      </c>
      <c r="AC117" s="462"/>
      <c r="AD117" s="463"/>
      <c r="AE117" s="540" t="s">
        <v>489</v>
      </c>
      <c r="AF117" s="540"/>
      <c r="AG117" s="540"/>
      <c r="AH117" s="540"/>
      <c r="AI117" s="540" t="s">
        <v>489</v>
      </c>
      <c r="AJ117" s="540"/>
      <c r="AK117" s="540"/>
      <c r="AL117" s="540"/>
      <c r="AM117" s="540" t="s">
        <v>489</v>
      </c>
      <c r="AN117" s="540"/>
      <c r="AO117" s="540"/>
      <c r="AP117" s="540"/>
      <c r="AQ117" s="540" t="s">
        <v>489</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8"/>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9"/>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39.6" customHeight="1" x14ac:dyDescent="0.15">
      <c r="A130" s="173" t="s">
        <v>331</v>
      </c>
      <c r="B130" s="170"/>
      <c r="C130" s="169" t="s">
        <v>191</v>
      </c>
      <c r="D130" s="170"/>
      <c r="E130" s="154" t="s">
        <v>220</v>
      </c>
      <c r="F130" s="155"/>
      <c r="G130" s="156" t="s">
        <v>489</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39.6" customHeight="1" x14ac:dyDescent="0.15">
      <c r="A131" s="174"/>
      <c r="B131" s="171"/>
      <c r="C131" s="165"/>
      <c r="D131" s="171"/>
      <c r="E131" s="159" t="s">
        <v>219</v>
      </c>
      <c r="F131" s="160"/>
      <c r="G131" s="95" t="s">
        <v>489</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1.9" customHeight="1" x14ac:dyDescent="0.15">
      <c r="A134" s="174"/>
      <c r="B134" s="171"/>
      <c r="C134" s="165"/>
      <c r="D134" s="171"/>
      <c r="E134" s="165"/>
      <c r="F134" s="166"/>
      <c r="G134" s="89" t="s">
        <v>489</v>
      </c>
      <c r="H134" s="90"/>
      <c r="I134" s="90"/>
      <c r="J134" s="90"/>
      <c r="K134" s="90"/>
      <c r="L134" s="90"/>
      <c r="M134" s="90"/>
      <c r="N134" s="90"/>
      <c r="O134" s="90"/>
      <c r="P134" s="90"/>
      <c r="Q134" s="90"/>
      <c r="R134" s="90"/>
      <c r="S134" s="90"/>
      <c r="T134" s="90"/>
      <c r="U134" s="90"/>
      <c r="V134" s="90"/>
      <c r="W134" s="90"/>
      <c r="X134" s="91"/>
      <c r="Y134" s="186" t="s">
        <v>202</v>
      </c>
      <c r="Z134" s="187"/>
      <c r="AA134" s="188"/>
      <c r="AB134" s="915" t="s">
        <v>489</v>
      </c>
      <c r="AC134" s="916"/>
      <c r="AD134" s="917"/>
      <c r="AE134" s="191" t="s">
        <v>489</v>
      </c>
      <c r="AF134" s="192"/>
      <c r="AG134" s="192"/>
      <c r="AH134" s="192"/>
      <c r="AI134" s="191" t="s">
        <v>489</v>
      </c>
      <c r="AJ134" s="192"/>
      <c r="AK134" s="192"/>
      <c r="AL134" s="192"/>
      <c r="AM134" s="191" t="s">
        <v>489</v>
      </c>
      <c r="AN134" s="192"/>
      <c r="AO134" s="192"/>
      <c r="AP134" s="192"/>
      <c r="AQ134" s="191" t="s">
        <v>489</v>
      </c>
      <c r="AR134" s="192"/>
      <c r="AS134" s="192"/>
      <c r="AT134" s="192"/>
      <c r="AU134" s="191" t="s">
        <v>489</v>
      </c>
      <c r="AV134" s="192"/>
      <c r="AW134" s="192"/>
      <c r="AX134" s="193"/>
    </row>
    <row r="135" spans="1:50" ht="31.9"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489</v>
      </c>
      <c r="AC135" s="198"/>
      <c r="AD135" s="198"/>
      <c r="AE135" s="191" t="s">
        <v>489</v>
      </c>
      <c r="AF135" s="192"/>
      <c r="AG135" s="192"/>
      <c r="AH135" s="192"/>
      <c r="AI135" s="191" t="s">
        <v>489</v>
      </c>
      <c r="AJ135" s="192"/>
      <c r="AK135" s="192"/>
      <c r="AL135" s="192"/>
      <c r="AM135" s="191" t="s">
        <v>489</v>
      </c>
      <c r="AN135" s="192"/>
      <c r="AO135" s="192"/>
      <c r="AP135" s="192"/>
      <c r="AQ135" s="191" t="s">
        <v>489</v>
      </c>
      <c r="AR135" s="192"/>
      <c r="AS135" s="192"/>
      <c r="AT135" s="192"/>
      <c r="AU135" s="191" t="s">
        <v>489</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customHeight="1" x14ac:dyDescent="0.15">
      <c r="A154" s="174"/>
      <c r="B154" s="171"/>
      <c r="C154" s="165"/>
      <c r="D154" s="171"/>
      <c r="E154" s="165"/>
      <c r="F154" s="166"/>
      <c r="G154" s="89" t="s">
        <v>489</v>
      </c>
      <c r="H154" s="90"/>
      <c r="I154" s="90"/>
      <c r="J154" s="90"/>
      <c r="K154" s="90"/>
      <c r="L154" s="90"/>
      <c r="M154" s="90"/>
      <c r="N154" s="90"/>
      <c r="O154" s="90"/>
      <c r="P154" s="91"/>
      <c r="Q154" s="110" t="s">
        <v>489</v>
      </c>
      <c r="R154" s="90"/>
      <c r="S154" s="90"/>
      <c r="T154" s="90"/>
      <c r="U154" s="90"/>
      <c r="V154" s="90"/>
      <c r="W154" s="90"/>
      <c r="X154" s="90"/>
      <c r="Y154" s="90"/>
      <c r="Z154" s="90"/>
      <c r="AA154" s="277"/>
      <c r="AB154" s="126" t="s">
        <v>489</v>
      </c>
      <c r="AC154" s="127"/>
      <c r="AD154" s="127"/>
      <c r="AE154" s="132" t="s">
        <v>489</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4"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489</v>
      </c>
      <c r="AF157" s="90"/>
      <c r="AG157" s="90"/>
      <c r="AH157" s="90"/>
      <c r="AI157" s="90"/>
      <c r="AJ157" s="90"/>
      <c r="AK157" s="90"/>
      <c r="AL157" s="90"/>
      <c r="AM157" s="90"/>
      <c r="AN157" s="90"/>
      <c r="AO157" s="90"/>
      <c r="AP157" s="90"/>
      <c r="AQ157" s="90"/>
      <c r="AR157" s="90"/>
      <c r="AS157" s="90"/>
      <c r="AT157" s="90"/>
      <c r="AU157" s="90"/>
      <c r="AV157" s="90"/>
      <c r="AW157" s="90"/>
      <c r="AX157" s="111"/>
    </row>
    <row r="158" spans="1:50" ht="22.5"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1" customHeight="1" x14ac:dyDescent="0.15">
      <c r="A188" s="174"/>
      <c r="B188" s="171"/>
      <c r="C188" s="165"/>
      <c r="D188" s="171"/>
      <c r="E188" s="110" t="s">
        <v>489</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20"/>
      <c r="E430" s="159" t="s">
        <v>324</v>
      </c>
      <c r="F430" s="884"/>
      <c r="G430" s="885" t="s">
        <v>207</v>
      </c>
      <c r="H430" s="108"/>
      <c r="I430" s="108"/>
      <c r="J430" s="886" t="s">
        <v>489</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19.149999999999999" customHeight="1" x14ac:dyDescent="0.15">
      <c r="A433" s="174"/>
      <c r="B433" s="171"/>
      <c r="C433" s="165"/>
      <c r="D433" s="171"/>
      <c r="E433" s="328"/>
      <c r="F433" s="329"/>
      <c r="G433" s="89" t="s">
        <v>489</v>
      </c>
      <c r="H433" s="90"/>
      <c r="I433" s="90"/>
      <c r="J433" s="90"/>
      <c r="K433" s="90"/>
      <c r="L433" s="90"/>
      <c r="M433" s="90"/>
      <c r="N433" s="90"/>
      <c r="O433" s="90"/>
      <c r="P433" s="90"/>
      <c r="Q433" s="90"/>
      <c r="R433" s="90"/>
      <c r="S433" s="90"/>
      <c r="T433" s="90"/>
      <c r="U433" s="90"/>
      <c r="V433" s="90"/>
      <c r="W433" s="90"/>
      <c r="X433" s="91"/>
      <c r="Y433" s="186" t="s">
        <v>12</v>
      </c>
      <c r="Z433" s="187"/>
      <c r="AA433" s="188"/>
      <c r="AB433" s="198" t="s">
        <v>489</v>
      </c>
      <c r="AC433" s="198"/>
      <c r="AD433" s="198"/>
      <c r="AE433" s="326" t="s">
        <v>489</v>
      </c>
      <c r="AF433" s="192"/>
      <c r="AG433" s="192"/>
      <c r="AH433" s="192"/>
      <c r="AI433" s="326" t="s">
        <v>489</v>
      </c>
      <c r="AJ433" s="192"/>
      <c r="AK433" s="192"/>
      <c r="AL433" s="192"/>
      <c r="AM433" s="326" t="s">
        <v>489</v>
      </c>
      <c r="AN433" s="192"/>
      <c r="AO433" s="192"/>
      <c r="AP433" s="327"/>
      <c r="AQ433" s="326" t="s">
        <v>489</v>
      </c>
      <c r="AR433" s="192"/>
      <c r="AS433" s="192"/>
      <c r="AT433" s="327"/>
      <c r="AU433" s="192" t="s">
        <v>489</v>
      </c>
      <c r="AV433" s="192"/>
      <c r="AW433" s="192"/>
      <c r="AX433" s="193"/>
    </row>
    <row r="434" spans="1:50" ht="19.149999999999999"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489</v>
      </c>
      <c r="AC434" s="190"/>
      <c r="AD434" s="190"/>
      <c r="AE434" s="326" t="s">
        <v>489</v>
      </c>
      <c r="AF434" s="192"/>
      <c r="AG434" s="192"/>
      <c r="AH434" s="327"/>
      <c r="AI434" s="326" t="s">
        <v>489</v>
      </c>
      <c r="AJ434" s="192"/>
      <c r="AK434" s="192"/>
      <c r="AL434" s="192"/>
      <c r="AM434" s="326" t="s">
        <v>489</v>
      </c>
      <c r="AN434" s="192"/>
      <c r="AO434" s="192"/>
      <c r="AP434" s="327"/>
      <c r="AQ434" s="326" t="s">
        <v>489</v>
      </c>
      <c r="AR434" s="192"/>
      <c r="AS434" s="192"/>
      <c r="AT434" s="327"/>
      <c r="AU434" s="192" t="s">
        <v>489</v>
      </c>
      <c r="AV434" s="192"/>
      <c r="AW434" s="192"/>
      <c r="AX434" s="193"/>
    </row>
    <row r="435" spans="1:50" ht="19.149999999999999"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489</v>
      </c>
      <c r="AF435" s="192"/>
      <c r="AG435" s="192"/>
      <c r="AH435" s="327"/>
      <c r="AI435" s="326" t="s">
        <v>489</v>
      </c>
      <c r="AJ435" s="192"/>
      <c r="AK435" s="192"/>
      <c r="AL435" s="192"/>
      <c r="AM435" s="326" t="s">
        <v>489</v>
      </c>
      <c r="AN435" s="192"/>
      <c r="AO435" s="192"/>
      <c r="AP435" s="327"/>
      <c r="AQ435" s="326" t="s">
        <v>489</v>
      </c>
      <c r="AR435" s="192"/>
      <c r="AS435" s="192"/>
      <c r="AT435" s="327"/>
      <c r="AU435" s="192" t="s">
        <v>489</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19.149999999999999" customHeight="1" x14ac:dyDescent="0.15">
      <c r="A458" s="174"/>
      <c r="B458" s="171"/>
      <c r="C458" s="165"/>
      <c r="D458" s="171"/>
      <c r="E458" s="328"/>
      <c r="F458" s="329"/>
      <c r="G458" s="89" t="s">
        <v>489</v>
      </c>
      <c r="H458" s="90"/>
      <c r="I458" s="90"/>
      <c r="J458" s="90"/>
      <c r="K458" s="90"/>
      <c r="L458" s="90"/>
      <c r="M458" s="90"/>
      <c r="N458" s="90"/>
      <c r="O458" s="90"/>
      <c r="P458" s="90"/>
      <c r="Q458" s="90"/>
      <c r="R458" s="90"/>
      <c r="S458" s="90"/>
      <c r="T458" s="90"/>
      <c r="U458" s="90"/>
      <c r="V458" s="90"/>
      <c r="W458" s="90"/>
      <c r="X458" s="91"/>
      <c r="Y458" s="186" t="s">
        <v>12</v>
      </c>
      <c r="Z458" s="187"/>
      <c r="AA458" s="188"/>
      <c r="AB458" s="198" t="s">
        <v>489</v>
      </c>
      <c r="AC458" s="198"/>
      <c r="AD458" s="198"/>
      <c r="AE458" s="326" t="s">
        <v>489</v>
      </c>
      <c r="AF458" s="192"/>
      <c r="AG458" s="192"/>
      <c r="AH458" s="192"/>
      <c r="AI458" s="326" t="s">
        <v>489</v>
      </c>
      <c r="AJ458" s="192"/>
      <c r="AK458" s="192"/>
      <c r="AL458" s="192"/>
      <c r="AM458" s="326" t="s">
        <v>489</v>
      </c>
      <c r="AN458" s="192"/>
      <c r="AO458" s="192"/>
      <c r="AP458" s="327"/>
      <c r="AQ458" s="326" t="s">
        <v>489</v>
      </c>
      <c r="AR458" s="192"/>
      <c r="AS458" s="192"/>
      <c r="AT458" s="327"/>
      <c r="AU458" s="192" t="s">
        <v>489</v>
      </c>
      <c r="AV458" s="192"/>
      <c r="AW458" s="192"/>
      <c r="AX458" s="193"/>
    </row>
    <row r="459" spans="1:50" ht="19.149999999999999"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489</v>
      </c>
      <c r="AC459" s="190"/>
      <c r="AD459" s="190"/>
      <c r="AE459" s="326" t="s">
        <v>489</v>
      </c>
      <c r="AF459" s="192"/>
      <c r="AG459" s="192"/>
      <c r="AH459" s="327"/>
      <c r="AI459" s="326" t="s">
        <v>489</v>
      </c>
      <c r="AJ459" s="192"/>
      <c r="AK459" s="192"/>
      <c r="AL459" s="192"/>
      <c r="AM459" s="326" t="s">
        <v>489</v>
      </c>
      <c r="AN459" s="192"/>
      <c r="AO459" s="192"/>
      <c r="AP459" s="327"/>
      <c r="AQ459" s="326" t="s">
        <v>489</v>
      </c>
      <c r="AR459" s="192"/>
      <c r="AS459" s="192"/>
      <c r="AT459" s="327"/>
      <c r="AU459" s="192" t="s">
        <v>489</v>
      </c>
      <c r="AV459" s="192"/>
      <c r="AW459" s="192"/>
      <c r="AX459" s="193"/>
    </row>
    <row r="460" spans="1:50" ht="19.149999999999999"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489</v>
      </c>
      <c r="AF460" s="192"/>
      <c r="AG460" s="192"/>
      <c r="AH460" s="327"/>
      <c r="AI460" s="326" t="s">
        <v>489</v>
      </c>
      <c r="AJ460" s="192"/>
      <c r="AK460" s="192"/>
      <c r="AL460" s="192"/>
      <c r="AM460" s="326" t="s">
        <v>489</v>
      </c>
      <c r="AN460" s="192"/>
      <c r="AO460" s="192"/>
      <c r="AP460" s="327"/>
      <c r="AQ460" s="326" t="s">
        <v>489</v>
      </c>
      <c r="AR460" s="192"/>
      <c r="AS460" s="192"/>
      <c r="AT460" s="327"/>
      <c r="AU460" s="192">
        <f>-BE101</f>
        <v>0</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16.149999999999999" customHeight="1" x14ac:dyDescent="0.15">
      <c r="A482" s="174"/>
      <c r="B482" s="171"/>
      <c r="C482" s="165"/>
      <c r="D482" s="171"/>
      <c r="E482" s="110" t="s">
        <v>489</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1"/>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50.25"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486</v>
      </c>
      <c r="AE702" s="332"/>
      <c r="AF702" s="332"/>
      <c r="AG702" s="371" t="s">
        <v>498</v>
      </c>
      <c r="AH702" s="372"/>
      <c r="AI702" s="372"/>
      <c r="AJ702" s="372"/>
      <c r="AK702" s="372"/>
      <c r="AL702" s="372"/>
      <c r="AM702" s="372"/>
      <c r="AN702" s="372"/>
      <c r="AO702" s="372"/>
      <c r="AP702" s="372"/>
      <c r="AQ702" s="372"/>
      <c r="AR702" s="372"/>
      <c r="AS702" s="372"/>
      <c r="AT702" s="372"/>
      <c r="AU702" s="372"/>
      <c r="AV702" s="372"/>
      <c r="AW702" s="372"/>
      <c r="AX702" s="373"/>
    </row>
    <row r="703" spans="1:50" ht="54.7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486</v>
      </c>
      <c r="AE703" s="313"/>
      <c r="AF703" s="313"/>
      <c r="AG703" s="86" t="s">
        <v>505</v>
      </c>
      <c r="AH703" s="87"/>
      <c r="AI703" s="87"/>
      <c r="AJ703" s="87"/>
      <c r="AK703" s="87"/>
      <c r="AL703" s="87"/>
      <c r="AM703" s="87"/>
      <c r="AN703" s="87"/>
      <c r="AO703" s="87"/>
      <c r="AP703" s="87"/>
      <c r="AQ703" s="87"/>
      <c r="AR703" s="87"/>
      <c r="AS703" s="87"/>
      <c r="AT703" s="87"/>
      <c r="AU703" s="87"/>
      <c r="AV703" s="87"/>
      <c r="AW703" s="87"/>
      <c r="AX703" s="88"/>
    </row>
    <row r="704" spans="1:50" ht="60"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486</v>
      </c>
      <c r="AE704" s="769"/>
      <c r="AF704" s="769"/>
      <c r="AG704" s="152" t="s">
        <v>494</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c r="AE705" s="701"/>
      <c r="AF705" s="701"/>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c r="AE709" s="313"/>
      <c r="AF709" s="313"/>
      <c r="AG709" s="86"/>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c r="AE711" s="313"/>
      <c r="AF711" s="313"/>
      <c r="AG711" s="86"/>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70" t="s">
        <v>272</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12"/>
      <c r="AE713" s="313"/>
      <c r="AF713" s="649"/>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31.9"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c r="AE716" s="613"/>
      <c r="AF716" s="613"/>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c r="AE717" s="313"/>
      <c r="AF717" s="313"/>
      <c r="AG717" s="86"/>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53.45" customHeight="1" x14ac:dyDescent="0.15">
      <c r="A726" s="626" t="s">
        <v>47</v>
      </c>
      <c r="B726" s="788"/>
      <c r="C726" s="801" t="s">
        <v>52</v>
      </c>
      <c r="D726" s="823"/>
      <c r="E726" s="823"/>
      <c r="F726" s="824"/>
      <c r="G726" s="563"/>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53.45" customHeight="1" thickBot="1" x14ac:dyDescent="0.2">
      <c r="A727" s="789"/>
      <c r="B727" s="790"/>
      <c r="C727" s="734" t="s">
        <v>56</v>
      </c>
      <c r="D727" s="735"/>
      <c r="E727" s="735"/>
      <c r="F727" s="736"/>
      <c r="G727" s="561"/>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46.9"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0"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57"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58.1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327</v>
      </c>
      <c r="B737" s="195"/>
      <c r="C737" s="195"/>
      <c r="D737" s="196"/>
      <c r="E737" s="978" t="s">
        <v>489</v>
      </c>
      <c r="F737" s="978"/>
      <c r="G737" s="978"/>
      <c r="H737" s="978"/>
      <c r="I737" s="978"/>
      <c r="J737" s="978"/>
      <c r="K737" s="978"/>
      <c r="L737" s="978"/>
      <c r="M737" s="978"/>
      <c r="N737" s="351" t="s">
        <v>322</v>
      </c>
      <c r="O737" s="351"/>
      <c r="P737" s="351"/>
      <c r="Q737" s="351"/>
      <c r="R737" s="978" t="s">
        <v>489</v>
      </c>
      <c r="S737" s="978"/>
      <c r="T737" s="978"/>
      <c r="U737" s="978"/>
      <c r="V737" s="978"/>
      <c r="W737" s="978"/>
      <c r="X737" s="978"/>
      <c r="Y737" s="978"/>
      <c r="Z737" s="978"/>
      <c r="AA737" s="351" t="s">
        <v>321</v>
      </c>
      <c r="AB737" s="351"/>
      <c r="AC737" s="351"/>
      <c r="AD737" s="351"/>
      <c r="AE737" s="978" t="s">
        <v>489</v>
      </c>
      <c r="AF737" s="978"/>
      <c r="AG737" s="978"/>
      <c r="AH737" s="978"/>
      <c r="AI737" s="978"/>
      <c r="AJ737" s="978"/>
      <c r="AK737" s="978"/>
      <c r="AL737" s="978"/>
      <c r="AM737" s="978"/>
      <c r="AN737" s="351" t="s">
        <v>320</v>
      </c>
      <c r="AO737" s="351"/>
      <c r="AP737" s="351"/>
      <c r="AQ737" s="351"/>
      <c r="AR737" s="984" t="s">
        <v>489</v>
      </c>
      <c r="AS737" s="985"/>
      <c r="AT737" s="985"/>
      <c r="AU737" s="985"/>
      <c r="AV737" s="985"/>
      <c r="AW737" s="985"/>
      <c r="AX737" s="986"/>
      <c r="AY737" s="74"/>
      <c r="AZ737" s="74"/>
    </row>
    <row r="738" spans="1:52" ht="24.75" customHeight="1" x14ac:dyDescent="0.15">
      <c r="A738" s="977" t="s">
        <v>319</v>
      </c>
      <c r="B738" s="195"/>
      <c r="C738" s="195"/>
      <c r="D738" s="196"/>
      <c r="E738" s="978" t="s">
        <v>489</v>
      </c>
      <c r="F738" s="978"/>
      <c r="G738" s="978"/>
      <c r="H738" s="978"/>
      <c r="I738" s="978"/>
      <c r="J738" s="978"/>
      <c r="K738" s="978"/>
      <c r="L738" s="978"/>
      <c r="M738" s="978"/>
      <c r="N738" s="351" t="s">
        <v>318</v>
      </c>
      <c r="O738" s="351"/>
      <c r="P738" s="351"/>
      <c r="Q738" s="351"/>
      <c r="R738" s="978" t="s">
        <v>489</v>
      </c>
      <c r="S738" s="978"/>
      <c r="T738" s="978"/>
      <c r="U738" s="978"/>
      <c r="V738" s="978"/>
      <c r="W738" s="978"/>
      <c r="X738" s="978"/>
      <c r="Y738" s="978"/>
      <c r="Z738" s="978"/>
      <c r="AA738" s="351" t="s">
        <v>317</v>
      </c>
      <c r="AB738" s="351"/>
      <c r="AC738" s="351"/>
      <c r="AD738" s="351"/>
      <c r="AE738" s="978" t="s">
        <v>489</v>
      </c>
      <c r="AF738" s="978"/>
      <c r="AG738" s="978"/>
      <c r="AH738" s="978"/>
      <c r="AI738" s="978"/>
      <c r="AJ738" s="978"/>
      <c r="AK738" s="978"/>
      <c r="AL738" s="978"/>
      <c r="AM738" s="978"/>
      <c r="AN738" s="351" t="s">
        <v>316</v>
      </c>
      <c r="AO738" s="351"/>
      <c r="AP738" s="351"/>
      <c r="AQ738" s="351"/>
      <c r="AR738" s="984" t="s">
        <v>489</v>
      </c>
      <c r="AS738" s="985"/>
      <c r="AT738" s="985"/>
      <c r="AU738" s="985"/>
      <c r="AV738" s="985"/>
      <c r="AW738" s="985"/>
      <c r="AX738" s="986"/>
    </row>
    <row r="739" spans="1:52" ht="24.75" customHeight="1" x14ac:dyDescent="0.15">
      <c r="A739" s="977" t="s">
        <v>315</v>
      </c>
      <c r="B739" s="195"/>
      <c r="C739" s="195"/>
      <c r="D739" s="196"/>
      <c r="E739" s="978" t="s">
        <v>489</v>
      </c>
      <c r="F739" s="978"/>
      <c r="G739" s="978"/>
      <c r="H739" s="978"/>
      <c r="I739" s="978"/>
      <c r="J739" s="978"/>
      <c r="K739" s="978"/>
      <c r="L739" s="978"/>
      <c r="M739" s="978"/>
      <c r="N739" s="979"/>
      <c r="O739" s="979"/>
      <c r="P739" s="979"/>
      <c r="Q739" s="979"/>
      <c r="R739" s="980"/>
      <c r="S739" s="980"/>
      <c r="T739" s="980"/>
      <c r="U739" s="980"/>
      <c r="V739" s="980"/>
      <c r="W739" s="980"/>
      <c r="X739" s="980"/>
      <c r="Y739" s="980"/>
      <c r="Z739" s="980"/>
      <c r="AA739" s="979"/>
      <c r="AB739" s="979"/>
      <c r="AC739" s="979"/>
      <c r="AD739" s="979"/>
      <c r="AE739" s="980"/>
      <c r="AF739" s="980"/>
      <c r="AG739" s="980"/>
      <c r="AH739" s="980"/>
      <c r="AI739" s="980"/>
      <c r="AJ739" s="980"/>
      <c r="AK739" s="980"/>
      <c r="AL739" s="980"/>
      <c r="AM739" s="980"/>
      <c r="AN739" s="979"/>
      <c r="AO739" s="979"/>
      <c r="AP739" s="979"/>
      <c r="AQ739" s="979"/>
      <c r="AR739" s="981"/>
      <c r="AS739" s="982"/>
      <c r="AT739" s="982"/>
      <c r="AU739" s="982"/>
      <c r="AV739" s="982"/>
      <c r="AW739" s="982"/>
      <c r="AX739" s="983"/>
    </row>
    <row r="740" spans="1:52" ht="24.75" customHeight="1" thickBot="1" x14ac:dyDescent="0.2">
      <c r="A740" s="959" t="s">
        <v>339</v>
      </c>
      <c r="B740" s="960"/>
      <c r="C740" s="960"/>
      <c r="D740" s="961"/>
      <c r="E740" s="962"/>
      <c r="F740" s="963"/>
      <c r="G740" s="963"/>
      <c r="H740" s="78" t="str">
        <f>IF(E740="", "", "(")</f>
        <v/>
      </c>
      <c r="I740" s="963" t="s">
        <v>495</v>
      </c>
      <c r="J740" s="963"/>
      <c r="K740" s="78" t="str">
        <f>IF(OR(I740="　", I740=""), "", "-")</f>
        <v/>
      </c>
      <c r="L740" s="964"/>
      <c r="M740" s="964"/>
      <c r="N740" s="79" t="str">
        <f>IF(O740="", "", "-")</f>
        <v/>
      </c>
      <c r="O740" s="80"/>
      <c r="P740" s="79" t="str">
        <f>IF(E740="", "", ")")</f>
        <v/>
      </c>
      <c r="Q740" s="962"/>
      <c r="R740" s="963"/>
      <c r="S740" s="963"/>
      <c r="T740" s="78" t="str">
        <f>IF(Q740="", "", "(")</f>
        <v/>
      </c>
      <c r="U740" s="963"/>
      <c r="V740" s="963"/>
      <c r="W740" s="78" t="str">
        <f>IF(OR(U740="　", U740=""), "", "-")</f>
        <v/>
      </c>
      <c r="X740" s="964"/>
      <c r="Y740" s="964"/>
      <c r="Z740" s="79" t="str">
        <f>IF(AA740="", "", "-")</f>
        <v/>
      </c>
      <c r="AA740" s="80"/>
      <c r="AB740" s="79" t="str">
        <f>IF(Q740="", "", ")")</f>
        <v/>
      </c>
      <c r="AC740" s="962"/>
      <c r="AD740" s="963"/>
      <c r="AE740" s="963"/>
      <c r="AF740" s="78" t="str">
        <f>IF(AC740="", "", "(")</f>
        <v/>
      </c>
      <c r="AG740" s="963"/>
      <c r="AH740" s="963"/>
      <c r="AI740" s="78" t="str">
        <f>IF(OR(AG740="　", AG740=""), "", "-")</f>
        <v/>
      </c>
      <c r="AJ740" s="964"/>
      <c r="AK740" s="964"/>
      <c r="AL740" s="79" t="str">
        <f>IF(AM740="", "", "-")</f>
        <v/>
      </c>
      <c r="AM740" s="80"/>
      <c r="AN740" s="79" t="str">
        <f>IF(AC740="", "", ")")</f>
        <v/>
      </c>
      <c r="AO740" s="987"/>
      <c r="AP740" s="988"/>
      <c r="AQ740" s="988"/>
      <c r="AR740" s="988"/>
      <c r="AS740" s="988"/>
      <c r="AT740" s="988"/>
      <c r="AU740" s="988"/>
      <c r="AV740" s="988"/>
      <c r="AW740" s="988"/>
      <c r="AX740" s="989"/>
    </row>
    <row r="741" spans="1:52" ht="28.35" customHeight="1" x14ac:dyDescent="0.15">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614" t="s">
        <v>310</v>
      </c>
      <c r="B780" s="615"/>
      <c r="C780" s="615"/>
      <c r="D780" s="615"/>
      <c r="E780" s="615"/>
      <c r="F780" s="616"/>
      <c r="G780" s="581" t="s">
        <v>286</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hidden="1"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hidden="1" customHeight="1" x14ac:dyDescent="0.15">
      <c r="A782" s="617"/>
      <c r="B782" s="618"/>
      <c r="C782" s="618"/>
      <c r="D782" s="618"/>
      <c r="E782" s="618"/>
      <c r="F782" s="619"/>
      <c r="G782" s="656"/>
      <c r="H782" s="657"/>
      <c r="I782" s="657"/>
      <c r="J782" s="657"/>
      <c r="K782" s="658"/>
      <c r="L782" s="650"/>
      <c r="M782" s="651"/>
      <c r="N782" s="651"/>
      <c r="O782" s="651"/>
      <c r="P782" s="651"/>
      <c r="Q782" s="651"/>
      <c r="R782" s="651"/>
      <c r="S782" s="651"/>
      <c r="T782" s="651"/>
      <c r="U782" s="651"/>
      <c r="V782" s="651"/>
      <c r="W782" s="651"/>
      <c r="X782" s="652"/>
      <c r="Y782" s="374"/>
      <c r="Z782" s="375"/>
      <c r="AA782" s="375"/>
      <c r="AB782" s="791"/>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hidden="1" customHeight="1" thickBot="1" x14ac:dyDescent="0.2">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0</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hidden="1"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hidden="1" customHeight="1" x14ac:dyDescent="0.15">
      <c r="A838" s="362">
        <v>1</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57"/>
      <c r="AE838" s="357"/>
      <c r="AF838" s="357"/>
      <c r="AG838" s="357"/>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83">
    <cfRule type="expression" dxfId="2093" priority="13877">
      <formula>IF(RIGHT(TEXT(Y783,"0.#"),1)=".",FALSE,TRUE)</formula>
    </cfRule>
    <cfRule type="expression" dxfId="2092" priority="13878">
      <formula>IF(RIGHT(TEXT(Y783,"0.#"),1)=".",TRUE,FALSE)</formula>
    </cfRule>
  </conditionalFormatting>
  <conditionalFormatting sqref="Y792">
    <cfRule type="expression" dxfId="2091" priority="13873">
      <formula>IF(RIGHT(TEXT(Y792,"0.#"),1)=".",FALSE,TRUE)</formula>
    </cfRule>
    <cfRule type="expression" dxfId="2090" priority="13874">
      <formula>IF(RIGHT(TEXT(Y792,"0.#"),1)=".",TRUE,FALSE)</formula>
    </cfRule>
  </conditionalFormatting>
  <conditionalFormatting sqref="Y823:Y830 Y821 Y810:Y817 Y808 Y797:Y804 Y795">
    <cfRule type="expression" dxfId="2089" priority="13655">
      <formula>IF(RIGHT(TEXT(Y795,"0.#"),1)=".",FALSE,TRUE)</formula>
    </cfRule>
    <cfRule type="expression" dxfId="2088" priority="13656">
      <formula>IF(RIGHT(TEXT(Y795,"0.#"),1)=".",TRUE,FALSE)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84:Y791 Y782">
    <cfRule type="expression" dxfId="2081" priority="13679">
      <formula>IF(RIGHT(TEXT(Y782,"0.#"),1)=".",FALSE,TRUE)</formula>
    </cfRule>
    <cfRule type="expression" dxfId="2080" priority="13680">
      <formula>IF(RIGHT(TEXT(Y782,"0.#"),1)=".",TRUE,FALSE)</formula>
    </cfRule>
  </conditionalFormatting>
  <conditionalFormatting sqref="AU783">
    <cfRule type="expression" dxfId="2079" priority="13677">
      <formula>IF(RIGHT(TEXT(AU783,"0.#"),1)=".",FALSE,TRUE)</formula>
    </cfRule>
    <cfRule type="expression" dxfId="2078" priority="13678">
      <formula>IF(RIGHT(TEXT(AU783,"0.#"),1)=".",TRUE,FALSE)</formula>
    </cfRule>
  </conditionalFormatting>
  <conditionalFormatting sqref="AU792">
    <cfRule type="expression" dxfId="2077" priority="13675">
      <formula>IF(RIGHT(TEXT(AU792,"0.#"),1)=".",FALSE,TRUE)</formula>
    </cfRule>
    <cfRule type="expression" dxfId="2076" priority="13676">
      <formula>IF(RIGHT(TEXT(AU792,"0.#"),1)=".",TRUE,FALSE)</formula>
    </cfRule>
  </conditionalFormatting>
  <conditionalFormatting sqref="AU784:AU791 AU782">
    <cfRule type="expression" dxfId="2075" priority="13673">
      <formula>IF(RIGHT(TEXT(AU782,"0.#"),1)=".",FALSE,TRUE)</formula>
    </cfRule>
    <cfRule type="expression" dxfId="2074" priority="13674">
      <formula>IF(RIGHT(TEXT(AU782,"0.#"),1)=".",TRUE,FALSE)</formula>
    </cfRule>
  </conditionalFormatting>
  <conditionalFormatting sqref="Y822 Y809 Y796">
    <cfRule type="expression" dxfId="2073" priority="13659">
      <formula>IF(RIGHT(TEXT(Y796,"0.#"),1)=".",FALSE,TRUE)</formula>
    </cfRule>
    <cfRule type="expression" dxfId="2072" priority="13660">
      <formula>IF(RIGHT(TEXT(Y796,"0.#"),1)=".",TRUE,FALSE)</formula>
    </cfRule>
  </conditionalFormatting>
  <conditionalFormatting sqref="Y831 Y818 Y805">
    <cfRule type="expression" dxfId="2071" priority="13657">
      <formula>IF(RIGHT(TEXT(Y805,"0.#"),1)=".",FALSE,TRUE)</formula>
    </cfRule>
    <cfRule type="expression" dxfId="2070" priority="13658">
      <formula>IF(RIGHT(TEXT(Y805,"0.#"),1)=".",TRUE,FALSE)</formula>
    </cfRule>
  </conditionalFormatting>
  <conditionalFormatting sqref="AU822 AU809 AU796">
    <cfRule type="expression" dxfId="2069" priority="13653">
      <formula>IF(RIGHT(TEXT(AU796,"0.#"),1)=".",FALSE,TRUE)</formula>
    </cfRule>
    <cfRule type="expression" dxfId="2068" priority="13654">
      <formula>IF(RIGHT(TEXT(AU796,"0.#"),1)=".",TRUE,FALSE)</formula>
    </cfRule>
  </conditionalFormatting>
  <conditionalFormatting sqref="AU831 AU818 AU805">
    <cfRule type="expression" dxfId="2067" priority="13651">
      <formula>IF(RIGHT(TEXT(AU805,"0.#"),1)=".",FALSE,TRUE)</formula>
    </cfRule>
    <cfRule type="expression" dxfId="2066" priority="13652">
      <formula>IF(RIGHT(TEXT(AU805,"0.#"),1)=".",TRUE,FALSE)</formula>
    </cfRule>
  </conditionalFormatting>
  <conditionalFormatting sqref="AU823:AU830 AU821 AU810:AU817 AU808 AU797:AU804 AU795">
    <cfRule type="expression" dxfId="2065" priority="13649">
      <formula>IF(RIGHT(TEXT(AU795,"0.#"),1)=".",FALSE,TRUE)</formula>
    </cfRule>
    <cfRule type="expression" dxfId="2064" priority="13650">
      <formula>IF(RIGHT(TEXT(AU795,"0.#"),1)=".",TRUE,FALSE)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0:AO867">
    <cfRule type="expression" dxfId="1799" priority="6627">
      <formula>IF(AND(AL840&gt;=0, RIGHT(TEXT(AL840,"0.#"),1)&lt;&gt;"."),TRUE,FALSE)</formula>
    </cfRule>
    <cfRule type="expression" dxfId="1798" priority="6628">
      <formula>IF(AND(AL840&gt;=0, RIGHT(TEXT(AL840,"0.#"),1)="."),TRUE,FALSE)</formula>
    </cfRule>
    <cfRule type="expression" dxfId="1797" priority="6629">
      <formula>IF(AND(AL840&lt;0, RIGHT(TEXT(AL840,"0.#"),1)&lt;&gt;"."),TRUE,FALSE)</formula>
    </cfRule>
    <cfRule type="expression" dxfId="1796" priority="6630">
      <formula>IF(AND(AL840&lt;0, RIGHT(TEXT(AL840,"0.#"),1)="."),TRUE,FALSE)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0:Y867">
    <cfRule type="expression" dxfId="1725" priority="2955">
      <formula>IF(RIGHT(TEXT(Y840,"0.#"),1)=".",FALSE,TRUE)</formula>
    </cfRule>
    <cfRule type="expression" dxfId="1724" priority="2956">
      <formula>IF(RIGHT(TEXT(Y840,"0.#"),1)=".",TRUE,FALSE)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3:AO1132">
    <cfRule type="expression" dxfId="1695" priority="2861">
      <formula>IF(AND(AL1103&gt;=0, RIGHT(TEXT(AL1103,"0.#"),1)&lt;&gt;"."),TRUE,FALSE)</formula>
    </cfRule>
    <cfRule type="expression" dxfId="1694" priority="2862">
      <formula>IF(AND(AL1103&gt;=0, RIGHT(TEXT(AL1103,"0.#"),1)="."),TRUE,FALSE)</formula>
    </cfRule>
    <cfRule type="expression" dxfId="1693" priority="2863">
      <formula>IF(AND(AL1103&lt;0, RIGHT(TEXT(AL1103,"0.#"),1)&lt;&gt;"."),TRUE,FALSE)</formula>
    </cfRule>
    <cfRule type="expression" dxfId="1692" priority="2864">
      <formula>IF(AND(AL1103&lt;0, RIGHT(TEXT(AL1103,"0.#"),1)="."),TRUE,FALSE)</formula>
    </cfRule>
  </conditionalFormatting>
  <conditionalFormatting sqref="Y1103:Y1132">
    <cfRule type="expression" dxfId="1691" priority="2859">
      <formula>IF(RIGHT(TEXT(Y1103,"0.#"),1)=".",FALSE,TRUE)</formula>
    </cfRule>
    <cfRule type="expression" dxfId="1690" priority="2860">
      <formula>IF(RIGHT(TEXT(Y1103,"0.#"),1)=".",TRUE,FALSE)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8:AO839">
    <cfRule type="expression" dxfId="1681" priority="2813">
      <formula>IF(AND(AL838&gt;=0, RIGHT(TEXT(AL838,"0.#"),1)&lt;&gt;"."),TRUE,FALSE)</formula>
    </cfRule>
    <cfRule type="expression" dxfId="1680" priority="2814">
      <formula>IF(AND(AL838&gt;=0, RIGHT(TEXT(AL838,"0.#"),1)="."),TRUE,FALSE)</formula>
    </cfRule>
    <cfRule type="expression" dxfId="1679" priority="2815">
      <formula>IF(AND(AL838&lt;0, RIGHT(TEXT(AL838,"0.#"),1)&lt;&gt;"."),TRUE,FALSE)</formula>
    </cfRule>
    <cfRule type="expression" dxfId="1678" priority="2816">
      <formula>IF(AND(AL838&lt;0, RIGHT(TEXT(AL838,"0.#"),1)="."),TRUE,FALSE)</formula>
    </cfRule>
  </conditionalFormatting>
  <conditionalFormatting sqref="Y838:Y839">
    <cfRule type="expression" dxfId="1677" priority="2811">
      <formula>IF(RIGHT(TEXT(Y838,"0.#"),1)=".",FALSE,TRUE)</formula>
    </cfRule>
    <cfRule type="expression" dxfId="1676" priority="2812">
      <formula>IF(RIGHT(TEXT(Y838,"0.#"),1)=".",TRUE,FALSE)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3:Y900">
    <cfRule type="expression" dxfId="1359" priority="2071">
      <formula>IF(RIGHT(TEXT(Y873,"0.#"),1)=".",FALSE,TRUE)</formula>
    </cfRule>
    <cfRule type="expression" dxfId="1358" priority="2072">
      <formula>IF(RIGHT(TEXT(Y873,"0.#"),1)=".",TRUE,FALSE)</formula>
    </cfRule>
  </conditionalFormatting>
  <conditionalFormatting sqref="Y871:Y872">
    <cfRule type="expression" dxfId="1357" priority="2065">
      <formula>IF(RIGHT(TEXT(Y871,"0.#"),1)=".",FALSE,TRUE)</formula>
    </cfRule>
    <cfRule type="expression" dxfId="1356" priority="2066">
      <formula>IF(RIGHT(TEXT(Y871,"0.#"),1)=".",TRUE,FALSE)</formula>
    </cfRule>
  </conditionalFormatting>
  <conditionalFormatting sqref="Y906:Y933">
    <cfRule type="expression" dxfId="1355" priority="2059">
      <formula>IF(RIGHT(TEXT(Y906,"0.#"),1)=".",FALSE,TRUE)</formula>
    </cfRule>
    <cfRule type="expression" dxfId="1354" priority="2060">
      <formula>IF(RIGHT(TEXT(Y906,"0.#"),1)=".",TRUE,FALSE)</formula>
    </cfRule>
  </conditionalFormatting>
  <conditionalFormatting sqref="Y904:Y905">
    <cfRule type="expression" dxfId="1353" priority="2053">
      <formula>IF(RIGHT(TEXT(Y904,"0.#"),1)=".",FALSE,TRUE)</formula>
    </cfRule>
    <cfRule type="expression" dxfId="1352" priority="2054">
      <formula>IF(RIGHT(TEXT(Y904,"0.#"),1)=".",TRUE,FALSE)</formula>
    </cfRule>
  </conditionalFormatting>
  <conditionalFormatting sqref="Y939:Y966">
    <cfRule type="expression" dxfId="1351" priority="2047">
      <formula>IF(RIGHT(TEXT(Y939,"0.#"),1)=".",FALSE,TRUE)</formula>
    </cfRule>
    <cfRule type="expression" dxfId="1350" priority="2048">
      <formula>IF(RIGHT(TEXT(Y939,"0.#"),1)=".",TRUE,FALSE)</formula>
    </cfRule>
  </conditionalFormatting>
  <conditionalFormatting sqref="Y937:Y938">
    <cfRule type="expression" dxfId="1349" priority="2041">
      <formula>IF(RIGHT(TEXT(Y937,"0.#"),1)=".",FALSE,TRUE)</formula>
    </cfRule>
    <cfRule type="expression" dxfId="1348" priority="2042">
      <formula>IF(RIGHT(TEXT(Y937,"0.#"),1)=".",TRUE,FALSE)</formula>
    </cfRule>
  </conditionalFormatting>
  <conditionalFormatting sqref="Y972:Y999">
    <cfRule type="expression" dxfId="1347" priority="2035">
      <formula>IF(RIGHT(TEXT(Y972,"0.#"),1)=".",FALSE,TRUE)</formula>
    </cfRule>
    <cfRule type="expression" dxfId="1346" priority="2036">
      <formula>IF(RIGHT(TEXT(Y972,"0.#"),1)=".",TRUE,FALSE)</formula>
    </cfRule>
  </conditionalFormatting>
  <conditionalFormatting sqref="Y970:Y971">
    <cfRule type="expression" dxfId="1345" priority="2029">
      <formula>IF(RIGHT(TEXT(Y970,"0.#"),1)=".",FALSE,TRUE)</formula>
    </cfRule>
    <cfRule type="expression" dxfId="1344" priority="2030">
      <formula>IF(RIGHT(TEXT(Y970,"0.#"),1)=".",TRUE,FALSE)</formula>
    </cfRule>
  </conditionalFormatting>
  <conditionalFormatting sqref="Y1005:Y1032">
    <cfRule type="expression" dxfId="1343" priority="2023">
      <formula>IF(RIGHT(TEXT(Y1005,"0.#"),1)=".",FALSE,TRUE)</formula>
    </cfRule>
    <cfRule type="expression" dxfId="1342" priority="2024">
      <formula>IF(RIGHT(TEXT(Y1005,"0.#"),1)=".",TRUE,FALSE)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 P26: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3:AO900">
    <cfRule type="expression" dxfId="1261" priority="2073">
      <formula>IF(AND(AL873&gt;=0, RIGHT(TEXT(AL873,"0.#"),1)&lt;&gt;"."),TRUE,FALSE)</formula>
    </cfRule>
    <cfRule type="expression" dxfId="1260" priority="2074">
      <formula>IF(AND(AL873&gt;=0, RIGHT(TEXT(AL873,"0.#"),1)="."),TRUE,FALSE)</formula>
    </cfRule>
    <cfRule type="expression" dxfId="1259" priority="2075">
      <formula>IF(AND(AL873&lt;0, RIGHT(TEXT(AL873,"0.#"),1)&lt;&gt;"."),TRUE,FALSE)</formula>
    </cfRule>
    <cfRule type="expression" dxfId="1258" priority="2076">
      <formula>IF(AND(AL873&lt;0, RIGHT(TEXT(AL873,"0.#"),1)="."),TRUE,FALSE)</formula>
    </cfRule>
  </conditionalFormatting>
  <conditionalFormatting sqref="AL871:AO872">
    <cfRule type="expression" dxfId="1257" priority="2067">
      <formula>IF(AND(AL871&gt;=0, RIGHT(TEXT(AL871,"0.#"),1)&lt;&gt;"."),TRUE,FALSE)</formula>
    </cfRule>
    <cfRule type="expression" dxfId="1256" priority="2068">
      <formula>IF(AND(AL871&gt;=0, RIGHT(TEXT(AL871,"0.#"),1)="."),TRUE,FALSE)</formula>
    </cfRule>
    <cfRule type="expression" dxfId="1255" priority="2069">
      <formula>IF(AND(AL871&lt;0, RIGHT(TEXT(AL871,"0.#"),1)&lt;&gt;"."),TRUE,FALSE)</formula>
    </cfRule>
    <cfRule type="expression" dxfId="1254" priority="2070">
      <formula>IF(AND(AL871&lt;0, RIGHT(TEXT(AL871,"0.#"),1)="."),TRUE,FALSE)</formula>
    </cfRule>
  </conditionalFormatting>
  <conditionalFormatting sqref="AL906:AO933">
    <cfRule type="expression" dxfId="1253" priority="2061">
      <formula>IF(AND(AL906&gt;=0, RIGHT(TEXT(AL906,"0.#"),1)&lt;&gt;"."),TRUE,FALSE)</formula>
    </cfRule>
    <cfRule type="expression" dxfId="1252" priority="2062">
      <formula>IF(AND(AL906&gt;=0, RIGHT(TEXT(AL906,"0.#"),1)="."),TRUE,FALSE)</formula>
    </cfRule>
    <cfRule type="expression" dxfId="1251" priority="2063">
      <formula>IF(AND(AL906&lt;0, RIGHT(TEXT(AL906,"0.#"),1)&lt;&gt;"."),TRUE,FALSE)</formula>
    </cfRule>
    <cfRule type="expression" dxfId="1250" priority="2064">
      <formula>IF(AND(AL906&lt;0, RIGHT(TEXT(AL906,"0.#"),1)="."),TRUE,FALSE)</formula>
    </cfRule>
  </conditionalFormatting>
  <conditionalFormatting sqref="AL904:AO905">
    <cfRule type="expression" dxfId="1249" priority="2055">
      <formula>IF(AND(AL904&gt;=0, RIGHT(TEXT(AL904,"0.#"),1)&lt;&gt;"."),TRUE,FALSE)</formula>
    </cfRule>
    <cfRule type="expression" dxfId="1248" priority="2056">
      <formula>IF(AND(AL904&gt;=0, RIGHT(TEXT(AL904,"0.#"),1)="."),TRUE,FALSE)</formula>
    </cfRule>
    <cfRule type="expression" dxfId="1247" priority="2057">
      <formula>IF(AND(AL904&lt;0, RIGHT(TEXT(AL904,"0.#"),1)&lt;&gt;"."),TRUE,FALSE)</formula>
    </cfRule>
    <cfRule type="expression" dxfId="1246" priority="2058">
      <formula>IF(AND(AL904&lt;0, RIGHT(TEXT(AL904,"0.#"),1)="."),TRUE,FALSE)</formula>
    </cfRule>
  </conditionalFormatting>
  <conditionalFormatting sqref="AL939:AO966">
    <cfRule type="expression" dxfId="1245" priority="2049">
      <formula>IF(AND(AL939&gt;=0, RIGHT(TEXT(AL939,"0.#"),1)&lt;&gt;"."),TRUE,FALSE)</formula>
    </cfRule>
    <cfRule type="expression" dxfId="1244" priority="2050">
      <formula>IF(AND(AL939&gt;=0, RIGHT(TEXT(AL939,"0.#"),1)="."),TRUE,FALSE)</formula>
    </cfRule>
    <cfRule type="expression" dxfId="1243" priority="2051">
      <formula>IF(AND(AL939&lt;0, RIGHT(TEXT(AL939,"0.#"),1)&lt;&gt;"."),TRUE,FALSE)</formula>
    </cfRule>
    <cfRule type="expression" dxfId="1242" priority="2052">
      <formula>IF(AND(AL939&lt;0, RIGHT(TEXT(AL939,"0.#"),1)="."),TRUE,FALSE)</formula>
    </cfRule>
  </conditionalFormatting>
  <conditionalFormatting sqref="AL937:AO938">
    <cfRule type="expression" dxfId="1241" priority="2043">
      <formula>IF(AND(AL937&gt;=0, RIGHT(TEXT(AL937,"0.#"),1)&lt;&gt;"."),TRUE,FALSE)</formula>
    </cfRule>
    <cfRule type="expression" dxfId="1240" priority="2044">
      <formula>IF(AND(AL937&gt;=0, RIGHT(TEXT(AL937,"0.#"),1)="."),TRUE,FALSE)</formula>
    </cfRule>
    <cfRule type="expression" dxfId="1239" priority="2045">
      <formula>IF(AND(AL937&lt;0, RIGHT(TEXT(AL937,"0.#"),1)&lt;&gt;"."),TRUE,FALSE)</formula>
    </cfRule>
    <cfRule type="expression" dxfId="1238" priority="2046">
      <formula>IF(AND(AL937&lt;0, RIGHT(TEXT(AL937,"0.#"),1)="."),TRUE,FALSE)</formula>
    </cfRule>
  </conditionalFormatting>
  <conditionalFormatting sqref="AL972:AO999">
    <cfRule type="expression" dxfId="1237" priority="2037">
      <formula>IF(AND(AL972&gt;=0, RIGHT(TEXT(AL972,"0.#"),1)&lt;&gt;"."),TRUE,FALSE)</formula>
    </cfRule>
    <cfRule type="expression" dxfId="1236" priority="2038">
      <formula>IF(AND(AL972&gt;=0, RIGHT(TEXT(AL972,"0.#"),1)="."),TRUE,FALSE)</formula>
    </cfRule>
    <cfRule type="expression" dxfId="1235" priority="2039">
      <formula>IF(AND(AL972&lt;0, RIGHT(TEXT(AL972,"0.#"),1)&lt;&gt;"."),TRUE,FALSE)</formula>
    </cfRule>
    <cfRule type="expression" dxfId="1234" priority="2040">
      <formula>IF(AND(AL972&lt;0, RIGHT(TEXT(AL972,"0.#"),1)="."),TRUE,FALSE)</formula>
    </cfRule>
  </conditionalFormatting>
  <conditionalFormatting sqref="AL970:AO971">
    <cfRule type="expression" dxfId="1233" priority="2031">
      <formula>IF(AND(AL970&gt;=0, RIGHT(TEXT(AL970,"0.#"),1)&lt;&gt;"."),TRUE,FALSE)</formula>
    </cfRule>
    <cfRule type="expression" dxfId="1232" priority="2032">
      <formula>IF(AND(AL970&gt;=0, RIGHT(TEXT(AL970,"0.#"),1)="."),TRUE,FALSE)</formula>
    </cfRule>
    <cfRule type="expression" dxfId="1231" priority="2033">
      <formula>IF(AND(AL970&lt;0, RIGHT(TEXT(AL970,"0.#"),1)&lt;&gt;"."),TRUE,FALSE)</formula>
    </cfRule>
    <cfRule type="expression" dxfId="1230" priority="2034">
      <formula>IF(AND(AL970&lt;0, RIGHT(TEXT(AL970,"0.#"),1)="."),TRUE,FALSE)</formula>
    </cfRule>
  </conditionalFormatting>
  <conditionalFormatting sqref="AL1005:AO1032">
    <cfRule type="expression" dxfId="1229" priority="2025">
      <formula>IF(AND(AL1005&gt;=0, RIGHT(TEXT(AL1005,"0.#"),1)&lt;&gt;"."),TRUE,FALSE)</formula>
    </cfRule>
    <cfRule type="expression" dxfId="1228" priority="2026">
      <formula>IF(AND(AL1005&gt;=0, RIGHT(TEXT(AL1005,"0.#"),1)="."),TRUE,FALSE)</formula>
    </cfRule>
    <cfRule type="expression" dxfId="1227" priority="2027">
      <formula>IF(AND(AL1005&lt;0, RIGHT(TEXT(AL1005,"0.#"),1)&lt;&gt;"."),TRUE,FALSE)</formula>
    </cfRule>
    <cfRule type="expression" dxfId="1226" priority="2028">
      <formula>IF(AND(AL1005&lt;0, RIGHT(TEXT(AL1005,"0.#"),1)="."),TRUE,FALSE)</formula>
    </cfRule>
  </conditionalFormatting>
  <conditionalFormatting sqref="AL1003:AO1004">
    <cfRule type="expression" dxfId="1225" priority="2019">
      <formula>IF(AND(AL1003&gt;=0, RIGHT(TEXT(AL1003,"0.#"),1)&lt;&gt;"."),TRUE,FALSE)</formula>
    </cfRule>
    <cfRule type="expression" dxfId="1224" priority="2020">
      <formula>IF(AND(AL1003&gt;=0, RIGHT(TEXT(AL1003,"0.#"),1)="."),TRUE,FALSE)</formula>
    </cfRule>
    <cfRule type="expression" dxfId="1223" priority="2021">
      <formula>IF(AND(AL1003&lt;0, RIGHT(TEXT(AL1003,"0.#"),1)&lt;&gt;"."),TRUE,FALSE)</formula>
    </cfRule>
    <cfRule type="expression" dxfId="1222" priority="2022">
      <formula>IF(AND(AL1003&lt;0, RIGHT(TEXT(AL1003,"0.#"),1)="."),TRUE,FALSE)</formula>
    </cfRule>
  </conditionalFormatting>
  <conditionalFormatting sqref="Y1003:Y1004">
    <cfRule type="expression" dxfId="1221" priority="2017">
      <formula>IF(RIGHT(TEXT(Y1003,"0.#"),1)=".",FALSE,TRUE)</formula>
    </cfRule>
    <cfRule type="expression" dxfId="1220" priority="2018">
      <formula>IF(RIGHT(TEXT(Y1003,"0.#"),1)=".",TRUE,FALSE)</formula>
    </cfRule>
  </conditionalFormatting>
  <conditionalFormatting sqref="AL1038:AO1065">
    <cfRule type="expression" dxfId="1219" priority="2013">
      <formula>IF(AND(AL1038&gt;=0, RIGHT(TEXT(AL1038,"0.#"),1)&lt;&gt;"."),TRUE,FALSE)</formula>
    </cfRule>
    <cfRule type="expression" dxfId="1218" priority="2014">
      <formula>IF(AND(AL1038&gt;=0, RIGHT(TEXT(AL1038,"0.#"),1)="."),TRUE,FALSE)</formula>
    </cfRule>
    <cfRule type="expression" dxfId="1217" priority="2015">
      <formula>IF(AND(AL1038&lt;0, RIGHT(TEXT(AL1038,"0.#"),1)&lt;&gt;"."),TRUE,FALSE)</formula>
    </cfRule>
    <cfRule type="expression" dxfId="1216" priority="2016">
      <formula>IF(AND(AL1038&lt;0, RIGHT(TEXT(AL1038,"0.#"),1)="."),TRUE,FALSE)</formula>
    </cfRule>
  </conditionalFormatting>
  <conditionalFormatting sqref="Y1038:Y1065">
    <cfRule type="expression" dxfId="1215" priority="2011">
      <formula>IF(RIGHT(TEXT(Y1038,"0.#"),1)=".",FALSE,TRUE)</formula>
    </cfRule>
    <cfRule type="expression" dxfId="1214" priority="2012">
      <formula>IF(RIGHT(TEXT(Y1038,"0.#"),1)=".",TRUE,FALSE)</formula>
    </cfRule>
  </conditionalFormatting>
  <conditionalFormatting sqref="AL1036:AO1037">
    <cfRule type="expression" dxfId="1213" priority="2007">
      <formula>IF(AND(AL1036&gt;=0, RIGHT(TEXT(AL1036,"0.#"),1)&lt;&gt;"."),TRUE,FALSE)</formula>
    </cfRule>
    <cfRule type="expression" dxfId="1212" priority="2008">
      <formula>IF(AND(AL1036&gt;=0, RIGHT(TEXT(AL1036,"0.#"),1)="."),TRUE,FALSE)</formula>
    </cfRule>
    <cfRule type="expression" dxfId="1211" priority="2009">
      <formula>IF(AND(AL1036&lt;0, RIGHT(TEXT(AL1036,"0.#"),1)&lt;&gt;"."),TRUE,FALSE)</formula>
    </cfRule>
    <cfRule type="expression" dxfId="1210" priority="2010">
      <formula>IF(AND(AL1036&lt;0, RIGHT(TEXT(AL1036,"0.#"),1)="."),TRUE,FALSE)</formula>
    </cfRule>
  </conditionalFormatting>
  <conditionalFormatting sqref="Y1036:Y1037">
    <cfRule type="expression" dxfId="1209" priority="2005">
      <formula>IF(RIGHT(TEXT(Y1036,"0.#"),1)=".",FALSE,TRUE)</formula>
    </cfRule>
    <cfRule type="expression" dxfId="1208" priority="2006">
      <formula>IF(RIGHT(TEXT(Y1036,"0.#"),1)=".",TRUE,FALSE)</formula>
    </cfRule>
  </conditionalFormatting>
  <conditionalFormatting sqref="AL1071:AO1098">
    <cfRule type="expression" dxfId="1207" priority="2001">
      <formula>IF(AND(AL1071&gt;=0, RIGHT(TEXT(AL1071,"0.#"),1)&lt;&gt;"."),TRUE,FALSE)</formula>
    </cfRule>
    <cfRule type="expression" dxfId="1206" priority="2002">
      <formula>IF(AND(AL1071&gt;=0, RIGHT(TEXT(AL1071,"0.#"),1)="."),TRUE,FALSE)</formula>
    </cfRule>
    <cfRule type="expression" dxfId="1205" priority="2003">
      <formula>IF(AND(AL1071&lt;0, RIGHT(TEXT(AL1071,"0.#"),1)&lt;&gt;"."),TRUE,FALSE)</formula>
    </cfRule>
    <cfRule type="expression" dxfId="1204" priority="2004">
      <formula>IF(AND(AL1071&lt;0, RIGHT(TEXT(AL1071,"0.#"),1)="."),TRUE,FALSE)</formula>
    </cfRule>
  </conditionalFormatting>
  <conditionalFormatting sqref="Y1071:Y1098">
    <cfRule type="expression" dxfId="1203" priority="1999">
      <formula>IF(RIGHT(TEXT(Y1071,"0.#"),1)=".",FALSE,TRUE)</formula>
    </cfRule>
    <cfRule type="expression" dxfId="1202" priority="2000">
      <formula>IF(RIGHT(TEXT(Y1071,"0.#"),1)=".",TRUE,FALSE)</formula>
    </cfRule>
  </conditionalFormatting>
  <conditionalFormatting sqref="AL1069:AO1070">
    <cfRule type="expression" dxfId="1201" priority="1995">
      <formula>IF(AND(AL1069&gt;=0, RIGHT(TEXT(AL1069,"0.#"),1)&lt;&gt;"."),TRUE,FALSE)</formula>
    </cfRule>
    <cfRule type="expression" dxfId="1200" priority="1996">
      <formula>IF(AND(AL1069&gt;=0, RIGHT(TEXT(AL1069,"0.#"),1)="."),TRUE,FALSE)</formula>
    </cfRule>
    <cfRule type="expression" dxfId="1199" priority="1997">
      <formula>IF(AND(AL1069&lt;0, RIGHT(TEXT(AL1069,"0.#"),1)&lt;&gt;"."),TRUE,FALSE)</formula>
    </cfRule>
    <cfRule type="expression" dxfId="1198" priority="1998">
      <formula>IF(AND(AL1069&lt;0, RIGHT(TEXT(AL1069,"0.#"),1)="."),TRUE,FALSE)</formula>
    </cfRule>
  </conditionalFormatting>
  <conditionalFormatting sqref="Y1069:Y1070">
    <cfRule type="expression" dxfId="1197" priority="1993">
      <formula>IF(RIGHT(TEXT(Y1069,"0.#"),1)=".",FALSE,TRUE)</formula>
    </cfRule>
    <cfRule type="expression" dxfId="1196" priority="1994">
      <formula>IF(RIGHT(TEXT(Y1069,"0.#"),1)=".",TRUE,FALSE)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P25">
    <cfRule type="expression" dxfId="1" priority="1">
      <formula>IF(RIGHT(TEXT(P25,"0.#"),1)=".",FALSE,TRUE)</formula>
    </cfRule>
    <cfRule type="expression" dxfId="0" priority="2">
      <formula>IF(RIGHT(TEXT(P25,"0.#"),1)=".",TRUE,FALSE)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16383" man="1"/>
    <brk id="699" max="16383" man="1"/>
    <brk id="735"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486</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486</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t="s">
        <v>486</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2020-10-12T08:11:05Z</dcterms:created>
  <dcterms:modified xsi:type="dcterms:W3CDTF">2020-10-22T04:16:52Z</dcterms:modified>
</cp:coreProperties>
</file>