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<sst xmlns="http://schemas.openxmlformats.org/spreadsheetml/2006/main" count="2119" uniqueCount="522">
  <si>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</si>
  <si>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</si>
  <si>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</si>
  <si>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</si>
  <si>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</si>
  <si>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</si>
  <si>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</si>
  <si>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</si>
  <si>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</si>
  <si>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</si>
  <si>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</si>
  <si>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</si>
  <si>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</si>
  <si>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</si>
  <si>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</si>
  <si>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</si>
  <si>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</si>
  <si>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</si>
  <si>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</si>
  <si>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</si>
  <si>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</si>
  <si>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</si>
  <si>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</si>
  <si>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</si>
  <si>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</si>
  <si>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</si>
  <si>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</si>
  <si>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</si>
  <si>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</si>
  <si>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</si>
  <si>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</si>
  <si>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</si>
  <si>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</si>
  <si>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</si>
  <si>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</si>
  <si>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</si>
  <si>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</si>
  <si>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</si>
  <si>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</si>
  <si>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</si>
  <si>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</si>
  <si>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</si>
  <si>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</si>
  <si>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</si>
  <si>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</si>
  <si>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</si>
  <si>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</si>
  <si>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</si>
  <si>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</si>
  <si>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</si>
  <si>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</si>
  <si>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</si>
  <si>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</si>
  <si>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</si>
  <si>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</si>
  <si>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</si>
  <si>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</si>
  <si>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</si>
  <si>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</si>
  <si>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</si>
  <si>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</si>
  <si>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</si>
  <si>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</si>
  <si>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</si>
  <si>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</si>
  <si>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</si>
  <si>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</si>
  <si>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</si>
  <si>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</si>
  <si>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</si>
  <si>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</si>
  <si>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</si>
  <si>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</si>
  <si>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</si>
  <si>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</si>
  <si>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</si>
  <si>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</si>
  <si>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</si>
  <si>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</si>
  <si>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</si>
  <si>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</si>
  <si>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</si>
  <si>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</si>
  <si>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</si>
  <si>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</si>
  <si>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</si>
  <si>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</si>
  <si>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</si>
  <si>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</si>
  <si>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</si>
  <si>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</si>
  <si>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</si>
  <si>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</si>
  <si>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</si>
  <si>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</si>
  <si>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</si>
  <si>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</si>
  <si>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</si>
  <si>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</si>
  <si>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</si>
  <si>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</si>
  <si>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</si>
  <si>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</si>
  <si>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</si>
  <si>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</si>
  <si>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</si>
  <si>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</si>
  <si>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</si>
  <si>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</si>
  <si>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</si>
  <si>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</si>
  <si>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</si>
  <si>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</si>
  <si>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</si>
  <si>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</si>
  <si>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</si>
  <si>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</si>
  <si>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</si>
  <si>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</si>
  <si>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</si>
  <si>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</si>
  <si>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</si>
  <si>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</si>
  <si>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</si>
  <si>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</si>
  <si>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</si>
  <si>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</si>
  <si>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</si>
  <si>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</si>
  <si>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</si>
  <si>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</si>
  <si>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</si>
  <si>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</si>
  <si>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</si>
  <si>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</si>
  <si>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</si>
  <si>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</si>
  <si>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</si>
  <si>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</si>
  <si>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</si>
  <si>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</si>
  <si>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</si>
  <si>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</si>
  <si>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</si>
  <si>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</si>
  <si>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</si>
  <si>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</si>
  <si>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</si>
  <si>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</si>
  <si>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</si>
  <si>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</si>
  <si>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</si>
  <si>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</si>
  <si>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</si>
  <si>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</si>
  <si>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</si>
  <si>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</si>
  <si>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</si>
  <si>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</si>
  <si>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</si>
  <si>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</si>
  <si>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</si>
  <si>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</si>
  <si>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</si>
  <si>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</si>
  <si>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</si>
  <si>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</si>
  <si>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</si>
  <si>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</si>
  <si>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</si>
  <si>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</si>
  <si>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</si>
  <si>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</si>
  <si>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</si>
  <si>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</si>
  <si>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</si>
  <si>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</si>
  <si>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</si>
  <si>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</si>
  <si>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</si>
  <si>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</si>
  <si>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</si>
  <si>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</si>
  <si>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</si>
  <si>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</si>
  <si>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</si>
  <si>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</si>
  <si>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</si>
  <si>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</si>
  <si>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</si>
  <si>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</si>
  <si>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</si>
  <si>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</si>
  <si>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</si>
  <si>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</si>
  <si>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</si>
  <si>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</si>
  <si>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</si>
  <si>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</si>
  <si>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</si>
  <si>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</si>
  <si>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</si>
  <si>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</si>
  <si>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</si>
  <si>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</si>
  <si>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</si>
  <si>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</si>
  <si>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</si>
  <si>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</si>
  <si>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</si>
  <si>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</si>
  <si>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</si>
  <si>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</si>
  <si>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</si>
  <si>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</si>
  <si>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</si>
  <si>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</si>
  <si>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</si>
  <si>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</si>
  <si>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</si>
  <si>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</si>
  <si>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</si>
  <si>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</si>
  <si>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</si>
  <si>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</si>
  <si>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</si>
  <si>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</si>
  <si>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</si>
  <si>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</si>
  <si>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</si>
  <si>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</si>
  <si>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</si>
  <si>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</si>
  <si>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</si>
  <si>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</si>
  <si>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</si>
  <si>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</si>
  <si>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</si>
  <si>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</si>
  <si>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</si>
  <si>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</si>
  <si>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</si>
  <si>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</si>
  <si>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</si>
  <si>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</si>
  <si>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</si>
  <si>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</si>
  <si>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</si>
  <si>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</si>
  <si>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</si>
  <si>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</si>
  <si>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</si>
  <si>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</si>
  <si>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</si>
  <si>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</si>
  <si>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</si>
  <si>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</si>
  <si>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</si>
  <si>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</si>
  <si>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</si>
  <si>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</si>
  <si>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</si>
  <si>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</si>
  <si>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</si>
  <si>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</si>
  <si>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</si>
  <si>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</si>
  <si>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</si>
  <si>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</si>
  <si>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</si>
  <si>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</si>
  <si>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</si>
  <si>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</si>
  <si>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</si>
  <si>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</si>
  <si>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</si>
  <si>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</si>
  <si>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</si>
  <si>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</si>
  <si>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</si>
  <si>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</si>
  <si>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</si>
  <si>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</si>
  <si>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</si>
  <si>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</si>
  <si>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</si>
  <si>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</si>
  <si>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</si>
  <si>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</si>
  <si>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</si>
  <si>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</si>
  <si>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</si>
  <si>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</si>
  <si>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</si>
  <si>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</si>
  <si>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</si>
  <si>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</si>
  <si>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</si>
  <si>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</si>
  <si>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</si>
  <si>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</si>
  <si>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</si>
  <si>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</si>
  <si>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</si>
  <si>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</si>
  <si>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</si>
  <si>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</si>
  <si>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</si>
  <si>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</si>
  <si>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</si>
  <si>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</si>
  <si>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</si>
  <si>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</si>
  <si>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</si>
  <si>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</si>
  <si>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</si>
  <si>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</si>
  <si>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</si>
  <si>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</si>
  <si>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</si>
  <si>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</si>
  <si>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</si>
  <si>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</si>
  <si>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</si>
  <si>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</si>
  <si>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</si>
  <si>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</si>
  <si>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</si>
  <si>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</si>
  <si>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</si>
  <si>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</si>
  <si>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</si>
  <si>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</si>
  <si>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</si>
  <si>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</si>
  <si>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</si>
  <si>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</si>
  <si>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</si>
  <si>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</si>
  <si>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</si>
  <si>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</si>
  <si>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</si>
  <si>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</si>
  <si>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</si>
  <si>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</si>
  <si>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</si>
  <si>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</si>
  <si>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</si>
  <si>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</si>
  <si>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</si>
  <si>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</si>
  <si>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</si>
  <si>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</si>
  <si>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</si>
  <si>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</si>
  <si>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</si>
  <si>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</si>
  <si>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</si>
  <si>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</si>
  <si>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</si>
  <si>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</si>
  <si>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</si>
  <si>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</si>
  <si>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</si>
  <si>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</si>
  <si>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</si>
  <si>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</si>
  <si>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</si>
  <si>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</si>
  <si>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</si>
  <si>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</si>
  <si>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</si>
  <si>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</si>
  <si>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</si>
  <si>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</si>
  <si>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</si>
  <si>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</si>
  <si>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</si>
  <si>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</si>
  <si>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</si>
  <si>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</si>
  <si>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</si>
  <si>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</si>
  <si>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</si>
  <si>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</si>
  <si>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</si>
  <si>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</si>
  <si>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</si>
  <si>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</si>
  <si>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</si>
  <si>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</si>
  <si>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</si>
  <si>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</si>
  <si>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</si>
  <si>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</si>
  <si>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</si>
  <si>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</si>
  <si>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</si>
  <si>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</si>
  <si>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</si>
  <si>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</si>
  <si>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</si>
  <si>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</si>
  <si>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</si>
  <si>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</si>
  <si>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</si>
  <si>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</si>
  <si>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</si>
  <si>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</si>
  <si>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</si>
  <si>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</si>
  <si>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</si>
  <si>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</si>
  <si>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</si>
  <si>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</si>
  <si>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</si>
  <si>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</si>
  <si>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</si>
  <si>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</si>
  <si>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</si>
  <si>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</si>
  <si>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</si>
  <si>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</si>
  <si>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</si>
  <si>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</si>
  <si>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</si>
  <si>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</si>
  <si>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</si>
  <si>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</si>
  <si>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</si>
  <si>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</si>
  <si>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</si>
  <si>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</si>
  <si>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</si>
  <si>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</si>
  <si>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</si>
  <si>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</si>
  <si>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</si>
  <si>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</si>
  <si>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</si>
  <si>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</si>
  <si>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</si>
  <si>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</si>
  <si>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</si>
  <si>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</si>
  <si>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</si>
  <si>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</si>
  <si>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</si>
  <si>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</si>
  <si>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</si>
  <si>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</si>
  <si>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</si>
  <si>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</si>
  <si>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</si>
  <si>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</si>
  <si>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</si>
  <si>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</si>
  <si>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</si>
  <si>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</si>
  <si>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</si>
  <si>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</si>
  <si>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</si>
  <si>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</si>
  <si>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</si>
  <si>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</si>
  <si>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</si>
  <si>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</si>
  <si>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</si>
  <si>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</si>
  <si>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</si>
  <si>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</si>
  <si>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</si>
  <si>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</si>
  <si>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</si>
  <si>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</si>
  <si>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</si>
  <si>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</si>
  <si>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</si>
  <si>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</si>
  <si>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</si>
  <si>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</si>
  <si>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</si>
  <si>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未来技術データ活用支援事業</t>
    <rPh sb="0" eb="2">
      <t>ミライ</t>
    </rPh>
    <rPh sb="2" eb="4">
      <t>ギジュツ</t>
    </rPh>
    <rPh sb="7" eb="9">
      <t>カツヨウ</t>
    </rPh>
    <rPh sb="9" eb="11">
      <t>シエン</t>
    </rPh>
    <rPh sb="11" eb="13">
      <t>ジギョウ</t>
    </rPh>
    <phoneticPr fontId="6"/>
  </si>
  <si>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6"/>
  </si>
  <si>
    <t>地方創生推進室</t>
    <rPh sb="0" eb="2">
      <t>チホウ</t>
    </rPh>
    <rPh sb="2" eb="4">
      <t>ソウセイ</t>
    </rPh>
    <rPh sb="4" eb="6">
      <t>スイシン</t>
    </rPh>
    <rPh sb="6" eb="7">
      <t>シツ</t>
    </rPh>
    <phoneticPr fontId="6"/>
  </si>
  <si>
    <t>○</t>
  </si>
  <si>
    <t>－</t>
    <phoneticPr fontId="6"/>
  </si>
  <si>
    <t>参事官　松田　昇剛</t>
    <rPh sb="0" eb="3">
      <t>サンジカン</t>
    </rPh>
    <rPh sb="4" eb="6">
      <t>マツダ</t>
    </rPh>
    <rPh sb="7" eb="8">
      <t>ショウ</t>
    </rPh>
    <rPh sb="8" eb="9">
      <t>ゴウ</t>
    </rPh>
    <phoneticPr fontId="6"/>
  </si>
  <si>
    <t>多くの地域ではデータ活用主体としての外部組織の自律的な立ち上げが困難な状況にあり、データを活用した取組が低調である。そのため、本事業を通じて、データニーズを地域で顕在化させることにより、地方公共団体のデータ提供を促進し、データ活用による地方創生モデルの確立を目指す。また、データ活用による地方創生モデルの構築方法を「地域データ活用サイクル構築ガイドブック」として整理することにより、未来技術の活用による地方創生の全国への横展開の推進を図る。</t>
    <phoneticPr fontId="6"/>
  </si>
  <si>
    <t>データ活用の先進的な取組を行う地方公共団体が実施するアイデアソン、ハッカソン、官民ラウンドテーブル等について、深く密着したフィールド調査を実施し、地域データ活用の普及に向けた課題等を抽出する。当該調査を踏まえ、地域データ活用検討会を開催・運営し、地域におけるデータ活用サイクル構築のための手順を「地域データ活用サイクル構築ガイドブック」として取りまとめる。</t>
    <phoneticPr fontId="6"/>
  </si>
  <si>
    <t>-</t>
  </si>
  <si>
    <t>-</t>
    <phoneticPr fontId="6"/>
  </si>
  <si>
    <t>地方創生支援委託費</t>
    <rPh sb="4" eb="6">
      <t>シエン</t>
    </rPh>
    <rPh sb="6" eb="8">
      <t>イタク</t>
    </rPh>
    <rPh sb="8" eb="9">
      <t>ヒ</t>
    </rPh>
    <phoneticPr fontId="6"/>
  </si>
  <si>
    <t>半数以上の地方公共団体において、オープンデータを活用した地域課題解決・改善を行う</t>
    <rPh sb="0" eb="2">
      <t>ハンスウ</t>
    </rPh>
    <rPh sb="2" eb="4">
      <t>イジョウ</t>
    </rPh>
    <rPh sb="5" eb="7">
      <t>チホウ</t>
    </rPh>
    <rPh sb="7" eb="9">
      <t>コウキョウ</t>
    </rPh>
    <rPh sb="9" eb="11">
      <t>ダンタイ</t>
    </rPh>
    <rPh sb="24" eb="26">
      <t>カツヨウ</t>
    </rPh>
    <rPh sb="28" eb="30">
      <t>チイキ</t>
    </rPh>
    <rPh sb="30" eb="32">
      <t>カダイ</t>
    </rPh>
    <rPh sb="32" eb="34">
      <t>カイケツ</t>
    </rPh>
    <rPh sb="35" eb="37">
      <t>カイゼン</t>
    </rPh>
    <rPh sb="38" eb="39">
      <t>オコナ</t>
    </rPh>
    <phoneticPr fontId="6"/>
  </si>
  <si>
    <t>オープンデータを活用して地域課題を解決・改善した地方公共団体の数</t>
    <rPh sb="8" eb="10">
      <t>カツヨウ</t>
    </rPh>
    <rPh sb="12" eb="14">
      <t>チイキ</t>
    </rPh>
    <rPh sb="14" eb="16">
      <t>カダイ</t>
    </rPh>
    <rPh sb="17" eb="19">
      <t>カイケツ</t>
    </rPh>
    <rPh sb="20" eb="22">
      <t>カイゼン</t>
    </rPh>
    <rPh sb="24" eb="26">
      <t>チホウ</t>
    </rPh>
    <rPh sb="26" eb="28">
      <t>コウキョウ</t>
    </rPh>
    <rPh sb="28" eb="30">
      <t>ダンタイ</t>
    </rPh>
    <rPh sb="31" eb="32">
      <t>カズ</t>
    </rPh>
    <phoneticPr fontId="6"/>
  </si>
  <si>
    <t>地方公共団体にアンケートを実施</t>
    <rPh sb="0" eb="2">
      <t>チホウ</t>
    </rPh>
    <rPh sb="2" eb="4">
      <t>コウキョウ</t>
    </rPh>
    <rPh sb="4" eb="6">
      <t>ダンタイ</t>
    </rPh>
    <rPh sb="13" eb="15">
      <t>ジッシ</t>
    </rPh>
    <phoneticPr fontId="6"/>
  </si>
  <si>
    <t>４．地方創生の推進</t>
    <rPh sb="2" eb="4">
      <t>チホウ</t>
    </rPh>
    <rPh sb="4" eb="6">
      <t>ソウセイ</t>
    </rPh>
    <rPh sb="7" eb="9">
      <t>スイシン</t>
    </rPh>
    <phoneticPr fontId="6"/>
  </si>
  <si>
    <t>④地方創生推進に関する知的基盤の普及・促進</t>
  </si>
  <si>
    <t>オープンデータを活用して地域課題を解決・改善した地方公共団体の数</t>
    <phoneticPr fontId="6"/>
  </si>
  <si>
    <t>地域におけるデータ活用サイクル構築のための手順をガイドブックとして普及・展開し、地域におけるオープンデータを活用した地域課題の解決・改善を促進することで、地方創生推進に関する知的基盤の普及・促進に寄与する。</t>
    <phoneticPr fontId="6"/>
  </si>
  <si>
    <t>当該事業は、地域におけるデータ活用の促進を図り、データ活用による地方創生モデルの全国への横展開を図るものであることから、国の重要施策である地方創生の更なる推進に資するものであり、優先度が高いものである。</t>
    <rPh sb="6" eb="8">
      <t>チイキ</t>
    </rPh>
    <rPh sb="15" eb="17">
      <t>カツヨウ</t>
    </rPh>
    <rPh sb="18" eb="20">
      <t>ソクシン</t>
    </rPh>
    <rPh sb="21" eb="22">
      <t>ハカ</t>
    </rPh>
    <rPh sb="40" eb="42">
      <t>ゼンコク</t>
    </rPh>
    <rPh sb="44" eb="45">
      <t>ヨコ</t>
    </rPh>
    <rPh sb="45" eb="47">
      <t>テンカイ</t>
    </rPh>
    <rPh sb="48" eb="49">
      <t>ハカ</t>
    </rPh>
    <rPh sb="60" eb="61">
      <t>クニ</t>
    </rPh>
    <phoneticPr fontId="6"/>
  </si>
  <si>
    <t>本事業は、地方公共団体におけるデータ活用の先進事例調査等を通じてデータ活用による地方創生モデルを構築し、全国への横展開の推進を図るものであり、国が主導的な役割を果たす必要がある。</t>
    <rPh sb="0" eb="1">
      <t>ホン</t>
    </rPh>
    <rPh sb="1" eb="3">
      <t>ジギョウ</t>
    </rPh>
    <rPh sb="5" eb="7">
      <t>チホウ</t>
    </rPh>
    <rPh sb="7" eb="9">
      <t>コウキョウ</t>
    </rPh>
    <rPh sb="9" eb="11">
      <t>ダンタイ</t>
    </rPh>
    <rPh sb="18" eb="20">
      <t>カツヨウ</t>
    </rPh>
    <rPh sb="21" eb="23">
      <t>センシン</t>
    </rPh>
    <rPh sb="23" eb="25">
      <t>ジレイ</t>
    </rPh>
    <rPh sb="25" eb="27">
      <t>チョウサ</t>
    </rPh>
    <rPh sb="27" eb="28">
      <t>トウ</t>
    </rPh>
    <rPh sb="28" eb="29">
      <t>ジッショウ</t>
    </rPh>
    <rPh sb="29" eb="30">
      <t>ツウ</t>
    </rPh>
    <rPh sb="35" eb="37">
      <t>カツヨウ</t>
    </rPh>
    <rPh sb="40" eb="42">
      <t>チホウ</t>
    </rPh>
    <rPh sb="42" eb="44">
      <t>ソウセイ</t>
    </rPh>
    <rPh sb="48" eb="50">
      <t>コウチク</t>
    </rPh>
    <rPh sb="52" eb="54">
      <t>ゼンコク</t>
    </rPh>
    <rPh sb="56" eb="57">
      <t>ヨコ</t>
    </rPh>
    <rPh sb="57" eb="59">
      <t>テンカイ</t>
    </rPh>
    <rPh sb="60" eb="62">
      <t>スイシン</t>
    </rPh>
    <rPh sb="63" eb="64">
      <t>ハカ</t>
    </rPh>
    <rPh sb="71" eb="72">
      <t>クニ</t>
    </rPh>
    <phoneticPr fontId="6"/>
  </si>
  <si>
    <t>-</t>
    <phoneticPr fontId="6"/>
  </si>
  <si>
    <t>‐</t>
  </si>
  <si>
    <t>-</t>
    <phoneticPr fontId="6"/>
  </si>
  <si>
    <t>執行額／対象地方公共団体数　　　　　　　　　　　　</t>
    <rPh sb="4" eb="6">
      <t>タイショウ</t>
    </rPh>
    <phoneticPr fontId="6"/>
  </si>
  <si>
    <t>百万円</t>
    <rPh sb="0" eb="3">
      <t>ヒャクマンエン</t>
    </rPh>
    <phoneticPr fontId="6"/>
  </si>
  <si>
    <t>百万円/地域</t>
    <rPh sb="0" eb="3">
      <t>ヒャクマンエン</t>
    </rPh>
    <rPh sb="4" eb="6">
      <t>チイキ</t>
    </rPh>
    <phoneticPr fontId="6"/>
  </si>
  <si>
    <t>地域</t>
    <rPh sb="0" eb="2">
      <t>チイキ</t>
    </rPh>
    <phoneticPr fontId="6"/>
  </si>
  <si>
    <t>-</t>
    <phoneticPr fontId="6"/>
  </si>
  <si>
    <t>-</t>
    <phoneticPr fontId="6"/>
  </si>
  <si>
    <t>-</t>
    <phoneticPr fontId="6"/>
  </si>
  <si>
    <t>先進的なデータ活用の取組に関するフィールド調査の対象とした地方公共団体の数</t>
    <rPh sb="0" eb="3">
      <t>センシンテキ</t>
    </rPh>
    <rPh sb="7" eb="9">
      <t>カツヨウ</t>
    </rPh>
    <rPh sb="10" eb="12">
      <t>トリクミ</t>
    </rPh>
    <rPh sb="13" eb="14">
      <t>カン</t>
    </rPh>
    <rPh sb="24" eb="26">
      <t>タイショウ</t>
    </rPh>
    <rPh sb="29" eb="31">
      <t>チホウ</t>
    </rPh>
    <rPh sb="31" eb="33">
      <t>コウキョウ</t>
    </rPh>
    <rPh sb="33" eb="35">
      <t>ダンタイ</t>
    </rPh>
    <rPh sb="36" eb="37">
      <t>カズ</t>
    </rPh>
    <phoneticPr fontId="6"/>
  </si>
  <si>
    <t>本事業は、地方公共団体におけるデータ活用が十分でない現状を踏まえ、地域データの活用推進に向けて、データ活用による地方創生モデルのガイドブック策定及び地方創生モデルの全国への横展開を目的としているため、国の重要施策である地方創生の推進に資するものであり、国民や社会のニーズを的確に反映している。</t>
    <rPh sb="0" eb="1">
      <t>ホン</t>
    </rPh>
    <rPh sb="1" eb="3">
      <t>ジギョウ</t>
    </rPh>
    <rPh sb="5" eb="7">
      <t>チホウ</t>
    </rPh>
    <rPh sb="7" eb="9">
      <t>コウキョウ</t>
    </rPh>
    <rPh sb="9" eb="11">
      <t>ダンタイ</t>
    </rPh>
    <rPh sb="18" eb="20">
      <t>カツヨウ</t>
    </rPh>
    <rPh sb="21" eb="23">
      <t>ジュウブン</t>
    </rPh>
    <rPh sb="26" eb="28">
      <t>ゲンジョウ</t>
    </rPh>
    <rPh sb="29" eb="30">
      <t>フ</t>
    </rPh>
    <rPh sb="33" eb="35">
      <t>チイキ</t>
    </rPh>
    <rPh sb="70" eb="72">
      <t>サクテイ</t>
    </rPh>
    <rPh sb="72" eb="73">
      <t>オヨ</t>
    </rPh>
    <rPh sb="74" eb="76">
      <t>チホウ</t>
    </rPh>
    <rPh sb="76" eb="78">
      <t>ソウセイ</t>
    </rPh>
    <rPh sb="82" eb="84">
      <t>ゼンコク</t>
    </rPh>
    <rPh sb="86" eb="87">
      <t>ヨコ</t>
    </rPh>
    <rPh sb="87" eb="89">
      <t>テンカイ</t>
    </rPh>
    <rPh sb="90" eb="92">
      <t>モクテキ</t>
    </rPh>
    <rPh sb="117" eb="118">
      <t>シ</t>
    </rPh>
    <rPh sb="126" eb="128">
      <t>コクミン</t>
    </rPh>
    <rPh sb="129" eb="131">
      <t>シャカイ</t>
    </rPh>
    <rPh sb="136" eb="138">
      <t>テキカク</t>
    </rPh>
    <rPh sb="139" eb="141">
      <t>ハンエイ</t>
    </rPh>
    <phoneticPr fontId="6"/>
  </si>
  <si>
    <t>-</t>
    <phoneticPr fontId="6"/>
  </si>
  <si>
    <t>第２期「まち・ひと・しごと創生総合戦略」</t>
    <rPh sb="0" eb="1">
      <t>ダイ</t>
    </rPh>
    <rPh sb="2" eb="3">
      <t>キ</t>
    </rPh>
    <rPh sb="13" eb="15">
      <t>ソウセイ</t>
    </rPh>
    <rPh sb="15" eb="17">
      <t>ソウゴウ</t>
    </rPh>
    <rPh sb="17" eb="19">
      <t>センリャク</t>
    </rPh>
    <phoneticPr fontId="6"/>
  </si>
  <si>
    <t>17/10</t>
    <phoneticPr fontId="6"/>
  </si>
  <si>
    <t>-</t>
    <phoneticPr fontId="6"/>
  </si>
  <si>
    <t>事業の有効性・効率性・成果について適切かつ適格に検証し、予算の効率的執行に努めるべき。</t>
  </si>
  <si>
    <t>調査活動事業の見直し等により減額。</t>
    <phoneticPr fontId="6"/>
  </si>
  <si>
    <t>所見を踏まえ、適正な事業の実施、効率的な予算の執行に努める。</t>
    <rPh sb="0" eb="2">
      <t>ショケン</t>
    </rPh>
    <rPh sb="3" eb="4">
      <t>フ</t>
    </rPh>
    <rPh sb="7" eb="9">
      <t>テキセイ</t>
    </rPh>
    <rPh sb="10" eb="12">
      <t>ジギョウ</t>
    </rPh>
    <rPh sb="13" eb="15">
      <t>ジッシ</t>
    </rPh>
    <rPh sb="16" eb="19">
      <t>コウリツテキ</t>
    </rPh>
    <rPh sb="20" eb="22">
      <t>ヨサン</t>
    </rPh>
    <rPh sb="23" eb="25">
      <t>シッコウ</t>
    </rPh>
    <rPh sb="26" eb="27">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</si>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</sst>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128214</xdr:colOff>
      <xdr:row>741</xdr:row>
      <xdr:rowOff>351183</xdr:rowOff>
    </xdr:from>
    <xdr:to>
      <xdr:col>30</xdr:col>
      <xdr:colOff>176492</xdr:colOff>
      <xdr:row>744</xdr:row>
      <xdr:rowOff>246526</xdr:rowOff>
    </xdr:to>
    <xdr:sp macro="" textlink="">
      <xdr:nvSpPr>
        <xdr:cNvPr id="2" name="テキスト ボックス 1"/>
        <xdr:cNvSpPr txBox="1"/>
      </xdr:nvSpPr>
      <xdr:spPr>
        <a:xfrm>
          <a:off x="3838823" y="110894192"/>
          <a:ext cx="1903582" cy="9687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１７百万円</a:t>
          </a:r>
        </a:p>
      </xdr:txBody>
    </xdr:sp>
    <xdr:clientData/>
  </xdr:twoCellAnchor>
  <xdr:twoCellAnchor>
    <xdr:from>
      <xdr:col>20</xdr:col>
      <xdr:colOff>164069</xdr:colOff>
      <xdr:row>748</xdr:row>
      <xdr:rowOff>271082</xdr:rowOff>
    </xdr:from>
    <xdr:to>
      <xdr:col>31</xdr:col>
      <xdr:colOff>26816</xdr:colOff>
      <xdr:row>751</xdr:row>
      <xdr:rowOff>168965</xdr:rowOff>
    </xdr:to>
    <xdr:sp macro="" textlink="">
      <xdr:nvSpPr>
        <xdr:cNvPr id="3" name="テキスト ボックス 2"/>
        <xdr:cNvSpPr txBox="1"/>
      </xdr:nvSpPr>
      <xdr:spPr>
        <a:xfrm>
          <a:off x="3874678" y="113305499"/>
          <a:ext cx="1903581" cy="971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１７百万円</a:t>
          </a:r>
        </a:p>
      </xdr:txBody>
    </xdr:sp>
    <xdr:clientData/>
  </xdr:twoCellAnchor>
  <xdr:twoCellAnchor>
    <xdr:from>
      <xdr:col>20</xdr:col>
      <xdr:colOff>59634</xdr:colOff>
      <xdr:row>748</xdr:row>
      <xdr:rowOff>7768</xdr:rowOff>
    </xdr:from>
    <xdr:to>
      <xdr:col>34</xdr:col>
      <xdr:colOff>78523</xdr:colOff>
      <xdr:row>748</xdr:row>
      <xdr:rowOff>302454</xdr:rowOff>
    </xdr:to>
    <xdr:sp macro="" textlink="">
      <xdr:nvSpPr>
        <xdr:cNvPr id="4" name="テキスト ボックス 3"/>
        <xdr:cNvSpPr txBox="1"/>
      </xdr:nvSpPr>
      <xdr:spPr>
        <a:xfrm>
          <a:off x="3770243" y="113042185"/>
          <a:ext cx="2616315" cy="294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26</xdr:col>
      <xdr:colOff>3092</xdr:colOff>
      <xdr:row>744</xdr:row>
      <xdr:rowOff>283597</xdr:rowOff>
    </xdr:from>
    <xdr:to>
      <xdr:col>26</xdr:col>
      <xdr:colOff>3092</xdr:colOff>
      <xdr:row>747</xdr:row>
      <xdr:rowOff>276301</xdr:rowOff>
    </xdr:to>
    <xdr:cxnSp macro="">
      <xdr:nvCxnSpPr>
        <xdr:cNvPr id="5" name="直線矢印コネクタ 4"/>
        <xdr:cNvCxnSpPr/>
      </xdr:nvCxnSpPr>
      <xdr:spPr>
        <a:xfrm flipH="1">
          <a:off x="4826883" y="111900032"/>
          <a:ext cx="0" cy="105950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xdr:colOff>
      <xdr:row>751</xdr:row>
      <xdr:rowOff>289560</xdr:rowOff>
    </xdr:from>
    <xdr:to>
      <xdr:col>34</xdr:col>
      <xdr:colOff>22860</xdr:colOff>
      <xdr:row>754</xdr:row>
      <xdr:rowOff>213360</xdr:rowOff>
    </xdr:to>
    <xdr:sp macro="" textlink="">
      <xdr:nvSpPr>
        <xdr:cNvPr id="6" name="大かっこ 5"/>
        <xdr:cNvSpPr/>
      </xdr:nvSpPr>
      <xdr:spPr>
        <a:xfrm>
          <a:off x="3314700" y="40012620"/>
          <a:ext cx="2926080" cy="990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地方公共団体のデータ活用に係る情報収集、先進事例調査、オープンデータ推進有識者会議の開催・運営、データ活用実践者向けのパンフレット作成・配布</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1</v>
      </c>
      <c r="AT2" s="952"/>
      <c r="AU2" s="952"/>
      <c r="AV2" s="42" t="str">
        <f>IF(AW2="", "", "-")</f>
        <v/>
      </c>
      <c r="AW2" s="897"/>
      <c r="AX2" s="897"/>
    </row>
    <row r="3" spans="1:50" ht="21" customHeight="1" thickBot="1" x14ac:dyDescent="0.25">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450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487</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515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地方創生</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491</v>
      </c>
      <c r="Q13" s="644"/>
      <c r="R13" s="644"/>
      <c r="S13" s="644"/>
      <c r="T13" s="644"/>
      <c r="U13" s="644"/>
      <c r="V13" s="645"/>
      <c r="W13" s="643" t="s">
        <v>490</v>
      </c>
      <c r="X13" s="644"/>
      <c r="Y13" s="644"/>
      <c r="Z13" s="644"/>
      <c r="AA13" s="644"/>
      <c r="AB13" s="644"/>
      <c r="AC13" s="645"/>
      <c r="AD13" s="643" t="s">
        <v>490</v>
      </c>
      <c r="AE13" s="644"/>
      <c r="AF13" s="644"/>
      <c r="AG13" s="644"/>
      <c r="AH13" s="644"/>
      <c r="AI13" s="644"/>
      <c r="AJ13" s="645"/>
      <c r="AK13" s="643">
        <v>17</v>
      </c>
      <c r="AL13" s="644"/>
      <c r="AM13" s="644"/>
      <c r="AN13" s="644"/>
      <c r="AO13" s="644"/>
      <c r="AP13" s="644"/>
      <c r="AQ13" s="645"/>
      <c r="AR13" s="905">
        <v>10</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t="s">
        <v>490</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t="s">
        <v>490</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490</v>
      </c>
      <c r="X16" s="644"/>
      <c r="Y16" s="644"/>
      <c r="Z16" s="644"/>
      <c r="AA16" s="644"/>
      <c r="AB16" s="644"/>
      <c r="AC16" s="645"/>
      <c r="AD16" s="643" t="s">
        <v>490</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t="s">
        <v>490</v>
      </c>
      <c r="AE17" s="644"/>
      <c r="AF17" s="644"/>
      <c r="AG17" s="644"/>
      <c r="AH17" s="644"/>
      <c r="AI17" s="644"/>
      <c r="AJ17" s="645"/>
      <c r="AK17" s="643" t="s">
        <v>490</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17</v>
      </c>
      <c r="AL18" s="865"/>
      <c r="AM18" s="865"/>
      <c r="AN18" s="865"/>
      <c r="AO18" s="865"/>
      <c r="AP18" s="865"/>
      <c r="AQ18" s="866"/>
      <c r="AR18" s="864">
        <f>SUM(AR13:AX17)</f>
        <v>10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492</v>
      </c>
      <c r="H23" s="972"/>
      <c r="I23" s="972"/>
      <c r="J23" s="972"/>
      <c r="K23" s="972"/>
      <c r="L23" s="972"/>
      <c r="M23" s="972"/>
      <c r="N23" s="972"/>
      <c r="O23" s="973"/>
      <c r="P23" s="905">
        <v>17</v>
      </c>
      <c r="Q23" s="906"/>
      <c r="R23" s="906"/>
      <c r="S23" s="906"/>
      <c r="T23" s="906"/>
      <c r="U23" s="906"/>
      <c r="V23" s="922"/>
      <c r="W23" s="905">
        <v>10</v>
      </c>
      <c r="X23" s="906"/>
      <c r="Y23" s="906"/>
      <c r="Z23" s="906"/>
      <c r="AA23" s="906"/>
      <c r="AB23" s="906"/>
      <c r="AC23" s="922"/>
      <c r="AD23" s="942" t="s">
        <v>519</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953">
        <f>AK13</f>
        <v>17</v>
      </c>
      <c r="Q29" s="954"/>
      <c r="R29" s="954"/>
      <c r="S29" s="954"/>
      <c r="T29" s="954"/>
      <c r="U29" s="954"/>
      <c r="V29" s="955"/>
      <c r="W29" s="953">
        <f>AR13</f>
        <v>10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4</v>
      </c>
      <c r="AR31" s="185"/>
      <c r="AS31" s="118" t="s">
        <v>188</v>
      </c>
      <c r="AT31" s="119"/>
      <c r="AU31" s="184">
        <v>6</v>
      </c>
      <c r="AV31" s="184"/>
      <c r="AW31" s="384" t="s">
        <v>177</v>
      </c>
      <c r="AX31" s="385"/>
    </row>
    <row r="32" spans="1:50" ht="23.25" customHeight="1" x14ac:dyDescent="0.2">
      <c r="A32" s="389"/>
      <c r="B32" s="387"/>
      <c r="C32" s="387"/>
      <c r="D32" s="387"/>
      <c r="E32" s="387"/>
      <c r="F32" s="388"/>
      <c r="G32" s="550" t="s">
        <v>493</v>
      </c>
      <c r="H32" s="551"/>
      <c r="I32" s="551"/>
      <c r="J32" s="551"/>
      <c r="K32" s="551"/>
      <c r="L32" s="551"/>
      <c r="M32" s="551"/>
      <c r="N32" s="551"/>
      <c r="O32" s="552"/>
      <c r="P32" s="90" t="s">
        <v>494</v>
      </c>
      <c r="Q32" s="90"/>
      <c r="R32" s="90"/>
      <c r="S32" s="90"/>
      <c r="T32" s="90"/>
      <c r="U32" s="90"/>
      <c r="V32" s="90"/>
      <c r="W32" s="90"/>
      <c r="X32" s="91"/>
      <c r="Y32" s="460" t="s">
        <v>12</v>
      </c>
      <c r="Z32" s="520"/>
      <c r="AA32" s="521"/>
      <c r="AB32" s="450" t="s">
        <v>508</v>
      </c>
      <c r="AC32" s="450"/>
      <c r="AD32" s="450"/>
      <c r="AE32" s="202" t="s">
        <v>491</v>
      </c>
      <c r="AF32" s="203"/>
      <c r="AG32" s="203"/>
      <c r="AH32" s="203"/>
      <c r="AI32" s="202" t="s">
        <v>514</v>
      </c>
      <c r="AJ32" s="203"/>
      <c r="AK32" s="203"/>
      <c r="AL32" s="203"/>
      <c r="AM32" s="202" t="s">
        <v>491</v>
      </c>
      <c r="AN32" s="203"/>
      <c r="AO32" s="203"/>
      <c r="AP32" s="203"/>
      <c r="AQ32" s="326" t="s">
        <v>511</v>
      </c>
      <c r="AR32" s="192"/>
      <c r="AS32" s="192"/>
      <c r="AT32" s="327"/>
      <c r="AU32" s="203" t="s">
        <v>511</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508</v>
      </c>
      <c r="AC33" s="512"/>
      <c r="AD33" s="512"/>
      <c r="AE33" s="202" t="s">
        <v>491</v>
      </c>
      <c r="AF33" s="203"/>
      <c r="AG33" s="203"/>
      <c r="AH33" s="203"/>
      <c r="AI33" s="202" t="s">
        <v>491</v>
      </c>
      <c r="AJ33" s="203"/>
      <c r="AK33" s="203"/>
      <c r="AL33" s="203"/>
      <c r="AM33" s="202" t="s">
        <v>491</v>
      </c>
      <c r="AN33" s="203"/>
      <c r="AO33" s="203"/>
      <c r="AP33" s="203"/>
      <c r="AQ33" s="326">
        <v>400</v>
      </c>
      <c r="AR33" s="192"/>
      <c r="AS33" s="192"/>
      <c r="AT33" s="327"/>
      <c r="AU33" s="203">
        <v>600</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511</v>
      </c>
      <c r="AF34" s="203"/>
      <c r="AG34" s="203"/>
      <c r="AH34" s="203"/>
      <c r="AI34" s="202" t="s">
        <v>510</v>
      </c>
      <c r="AJ34" s="203"/>
      <c r="AK34" s="203"/>
      <c r="AL34" s="203"/>
      <c r="AM34" s="202" t="s">
        <v>510</v>
      </c>
      <c r="AN34" s="203"/>
      <c r="AO34" s="203"/>
      <c r="AP34" s="203"/>
      <c r="AQ34" s="326" t="s">
        <v>510</v>
      </c>
      <c r="AR34" s="192"/>
      <c r="AS34" s="192"/>
      <c r="AT34" s="327"/>
      <c r="AU34" s="203" t="s">
        <v>510</v>
      </c>
      <c r="AV34" s="203"/>
      <c r="AW34" s="203"/>
      <c r="AX34" s="205"/>
    </row>
    <row r="35" spans="1:50" ht="23.25" customHeight="1" x14ac:dyDescent="0.2">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512</v>
      </c>
      <c r="H101" s="90"/>
      <c r="I101" s="90"/>
      <c r="J101" s="90"/>
      <c r="K101" s="90"/>
      <c r="L101" s="90"/>
      <c r="M101" s="90"/>
      <c r="N101" s="90"/>
      <c r="O101" s="90"/>
      <c r="P101" s="90"/>
      <c r="Q101" s="90"/>
      <c r="R101" s="90"/>
      <c r="S101" s="90"/>
      <c r="T101" s="90"/>
      <c r="U101" s="90"/>
      <c r="V101" s="90"/>
      <c r="W101" s="90"/>
      <c r="X101" s="91"/>
      <c r="Y101" s="531" t="s">
        <v>54</v>
      </c>
      <c r="Z101" s="532"/>
      <c r="AA101" s="533"/>
      <c r="AB101" s="450" t="s">
        <v>508</v>
      </c>
      <c r="AC101" s="450"/>
      <c r="AD101" s="450"/>
      <c r="AE101" s="202" t="s">
        <v>490</v>
      </c>
      <c r="AF101" s="203"/>
      <c r="AG101" s="203"/>
      <c r="AH101" s="204"/>
      <c r="AI101" s="202" t="s">
        <v>490</v>
      </c>
      <c r="AJ101" s="203"/>
      <c r="AK101" s="203"/>
      <c r="AL101" s="204"/>
      <c r="AM101" s="202" t="s">
        <v>490</v>
      </c>
      <c r="AN101" s="203"/>
      <c r="AO101" s="203"/>
      <c r="AP101" s="204"/>
      <c r="AQ101" s="202" t="s">
        <v>490</v>
      </c>
      <c r="AR101" s="203"/>
      <c r="AS101" s="203"/>
      <c r="AT101" s="204"/>
      <c r="AU101" s="202" t="s">
        <v>490</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508</v>
      </c>
      <c r="AC102" s="450"/>
      <c r="AD102" s="450"/>
      <c r="AE102" s="407" t="s">
        <v>490</v>
      </c>
      <c r="AF102" s="407"/>
      <c r="AG102" s="407"/>
      <c r="AH102" s="407"/>
      <c r="AI102" s="407" t="s">
        <v>490</v>
      </c>
      <c r="AJ102" s="407"/>
      <c r="AK102" s="407"/>
      <c r="AL102" s="407"/>
      <c r="AM102" s="407" t="s">
        <v>490</v>
      </c>
      <c r="AN102" s="407"/>
      <c r="AO102" s="407"/>
      <c r="AP102" s="407"/>
      <c r="AQ102" s="257">
        <v>10</v>
      </c>
      <c r="AR102" s="258"/>
      <c r="AS102" s="258"/>
      <c r="AT102" s="303"/>
      <c r="AU102" s="257" t="s">
        <v>490</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505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506</v>
      </c>
      <c r="AC116" s="452"/>
      <c r="AD116" s="453"/>
      <c r="AE116" s="407" t="s">
        <v>490</v>
      </c>
      <c r="AF116" s="407"/>
      <c r="AG116" s="407"/>
      <c r="AH116" s="407"/>
      <c r="AI116" s="407" t="s">
        <v>509</v>
      </c>
      <c r="AJ116" s="407"/>
      <c r="AK116" s="407"/>
      <c r="AL116" s="407"/>
      <c r="AM116" s="407" t="s">
        <v>510</v>
      </c>
      <c r="AN116" s="407"/>
      <c r="AO116" s="407"/>
      <c r="AP116" s="407"/>
      <c r="AQ116" s="202">
        <v>1.7</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507</v>
      </c>
      <c r="AC117" s="462"/>
      <c r="AD117" s="463"/>
      <c r="AE117" s="540" t="s">
        <v>490</v>
      </c>
      <c r="AF117" s="540"/>
      <c r="AG117" s="540"/>
      <c r="AH117" s="540"/>
      <c r="AI117" s="540" t="s">
        <v>490</v>
      </c>
      <c r="AJ117" s="540"/>
      <c r="AK117" s="540"/>
      <c r="AL117" s="540"/>
      <c r="AM117" s="540" t="s">
        <v>509</v>
      </c>
      <c r="AN117" s="540"/>
      <c r="AO117" s="540"/>
      <c r="AP117" s="540"/>
      <c r="AQ117" s="540" t="s">
        <v>516</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496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4</v>
      </c>
      <c r="AR133" s="184"/>
      <c r="AS133" s="118" t="s">
        <v>188</v>
      </c>
      <c r="AT133" s="119"/>
      <c r="AU133" s="185">
        <v>6</v>
      </c>
      <c r="AV133" s="185"/>
      <c r="AW133" s="118" t="s">
        <v>177</v>
      </c>
      <c r="AX133" s="180"/>
    </row>
    <row r="134" spans="1:50" ht="39.75" customHeight="1" x14ac:dyDescent="0.2">
      <c r="A134" s="174"/>
      <c r="B134" s="171"/>
      <c r="C134" s="165"/>
      <c r="D134" s="171"/>
      <c r="E134" s="165"/>
      <c r="F134" s="166"/>
      <c r="G134" s="89" t="s">
        <v>498</v>
      </c>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t="s">
        <v>490</v>
      </c>
      <c r="AF134" s="192"/>
      <c r="AG134" s="192"/>
      <c r="AH134" s="192"/>
      <c r="AI134" s="191" t="s">
        <v>490</v>
      </c>
      <c r="AJ134" s="192"/>
      <c r="AK134" s="192"/>
      <c r="AL134" s="192"/>
      <c r="AM134" s="191" t="s">
        <v>490</v>
      </c>
      <c r="AN134" s="192"/>
      <c r="AO134" s="192"/>
      <c r="AP134" s="192"/>
      <c r="AQ134" s="191" t="s">
        <v>490</v>
      </c>
      <c r="AR134" s="192"/>
      <c r="AS134" s="192"/>
      <c r="AT134" s="192"/>
      <c r="AU134" s="191" t="s">
        <v>490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t="s">
        <v>490</v>
      </c>
      <c r="AF135" s="192"/>
      <c r="AG135" s="192"/>
      <c r="AH135" s="192"/>
      <c r="AI135" s="191" t="s">
        <v>490</v>
      </c>
      <c r="AJ135" s="192"/>
      <c r="AK135" s="192"/>
      <c r="AL135" s="192"/>
      <c r="AM135" s="191" t="s">
        <v>490</v>
      </c>
      <c r="AN135" s="192"/>
      <c r="AO135" s="192"/>
      <c r="AP135" s="192"/>
      <c r="AQ135" s="191">
        <v>400</v>
      </c>
      <c r="AR135" s="192"/>
      <c r="AS135" s="192"/>
      <c r="AT135" s="192"/>
      <c r="AU135" s="191">
        <v>600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499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9.2"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79.2"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79.2"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503</v>
      </c>
      <c r="AE705" s="701"/>
      <c r="AF705" s="701"/>
      <c r="AG705" s="110" t="s">
        <v>502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503</v>
      </c>
      <c r="AE708" s="591"/>
      <c r="AF708" s="591"/>
      <c r="AG708" s="728" t="s">
        <v>504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503</v>
      </c>
      <c r="AE709" s="313"/>
      <c r="AF709" s="313"/>
      <c r="AG709" s="86" t="s">
        <v>490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503</v>
      </c>
      <c r="AE710" s="313"/>
      <c r="AF710" s="313"/>
      <c r="AG710" s="86" t="s">
        <v>490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503</v>
      </c>
      <c r="AE711" s="313"/>
      <c r="AF711" s="313"/>
      <c r="AG711" s="86" t="s">
        <v>490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503</v>
      </c>
      <c r="AE712" s="769"/>
      <c r="AF712" s="769"/>
      <c r="AG712" s="796" t="s">
        <v>490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503</v>
      </c>
      <c r="AE713" s="313"/>
      <c r="AF713" s="649"/>
      <c r="AG713" s="86" t="s">
        <v>490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503</v>
      </c>
      <c r="AE714" s="794"/>
      <c r="AF714" s="795"/>
      <c r="AG714" s="722" t="s">
        <v>490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503</v>
      </c>
      <c r="AE715" s="591"/>
      <c r="AF715" s="642"/>
      <c r="AG715" s="728" t="s">
        <v>490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503</v>
      </c>
      <c r="AE716" s="613"/>
      <c r="AF716" s="613"/>
      <c r="AG716" s="86" t="s">
        <v>490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503</v>
      </c>
      <c r="AE717" s="313"/>
      <c r="AF717" s="313"/>
      <c r="AG717" s="86" t="s">
        <v>490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503</v>
      </c>
      <c r="AE718" s="313"/>
      <c r="AF718" s="313"/>
      <c r="AG718" s="112" t="s">
        <v>490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503</v>
      </c>
      <c r="AE719" s="591"/>
      <c r="AF719" s="591"/>
      <c r="AG719" s="110" t="s">
        <v>504</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517</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137</v>
      </c>
      <c r="B731" s="786"/>
      <c r="C731" s="786"/>
      <c r="D731" s="786"/>
      <c r="E731" s="787"/>
      <c r="F731" s="715" t="s">
        <v>518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137</v>
      </c>
      <c r="B733" s="660"/>
      <c r="C733" s="660"/>
      <c r="D733" s="660"/>
      <c r="E733" s="661"/>
      <c r="F733" s="623" t="s">
        <v>520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t="s">
        <v>521</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327</v>
      </c>
      <c r="B737" s="195"/>
      <c r="C737" s="195"/>
      <c r="D737" s="196"/>
      <c r="E737" s="975" t="s">
        <v>521</v>
      </c>
      <c r="F737" s="975"/>
      <c r="G737" s="975"/>
      <c r="H737" s="975"/>
      <c r="I737" s="975"/>
      <c r="J737" s="975"/>
      <c r="K737" s="975"/>
      <c r="L737" s="975"/>
      <c r="M737" s="975"/>
      <c r="N737" s="351" t="s">
        <v>322</v>
      </c>
      <c r="O737" s="351"/>
      <c r="P737" s="351"/>
      <c r="Q737" s="351"/>
      <c r="R737" s="975" t="s">
        <v>521</v>
      </c>
      <c r="S737" s="975"/>
      <c r="T737" s="975"/>
      <c r="U737" s="975"/>
      <c r="V737" s="975"/>
      <c r="W737" s="975"/>
      <c r="X737" s="975"/>
      <c r="Y737" s="975"/>
      <c r="Z737" s="975"/>
      <c r="AA737" s="351" t="s">
        <v>321</v>
      </c>
      <c r="AB737" s="351"/>
      <c r="AC737" s="351"/>
      <c r="AD737" s="351"/>
      <c r="AE737" s="975" t="s">
        <v>521</v>
      </c>
      <c r="AF737" s="975"/>
      <c r="AG737" s="975"/>
      <c r="AH737" s="975"/>
      <c r="AI737" s="975"/>
      <c r="AJ737" s="975"/>
      <c r="AK737" s="975"/>
      <c r="AL737" s="975"/>
      <c r="AM737" s="975"/>
      <c r="AN737" s="351" t="s">
        <v>320</v>
      </c>
      <c r="AO737" s="351"/>
      <c r="AP737" s="351"/>
      <c r="AQ737" s="351"/>
      <c r="AR737" s="981" t="s">
        <v>521</v>
      </c>
      <c r="AS737" s="982"/>
      <c r="AT737" s="982"/>
      <c r="AU737" s="982"/>
      <c r="AV737" s="982"/>
      <c r="AW737" s="982"/>
      <c r="AX737" s="983"/>
      <c r="AY737" s="74"/>
      <c r="AZ737" s="74"/>
    </row>
    <row r="738" spans="1:52" ht="24.75" customHeight="1" x14ac:dyDescent="0.2">
      <c r="A738" s="974" t="s">
        <v>319</v>
      </c>
      <c r="B738" s="195"/>
      <c r="C738" s="195"/>
      <c r="D738" s="196"/>
      <c r="E738" s="975" t="s">
        <v>521</v>
      </c>
      <c r="F738" s="975"/>
      <c r="G738" s="975"/>
      <c r="H738" s="975"/>
      <c r="I738" s="975"/>
      <c r="J738" s="975"/>
      <c r="K738" s="975"/>
      <c r="L738" s="975"/>
      <c r="M738" s="975"/>
      <c r="N738" s="351" t="s">
        <v>318</v>
      </c>
      <c r="O738" s="351"/>
      <c r="P738" s="351"/>
      <c r="Q738" s="351"/>
      <c r="R738" s="975" t="s">
        <v>521</v>
      </c>
      <c r="S738" s="975"/>
      <c r="T738" s="975"/>
      <c r="U738" s="975"/>
      <c r="V738" s="975"/>
      <c r="W738" s="975"/>
      <c r="X738" s="975"/>
      <c r="Y738" s="975"/>
      <c r="Z738" s="975"/>
      <c r="AA738" s="351" t="s">
        <v>317</v>
      </c>
      <c r="AB738" s="351"/>
      <c r="AC738" s="351"/>
      <c r="AD738" s="351"/>
      <c r="AE738" s="975" t="s">
        <v>521</v>
      </c>
      <c r="AF738" s="975"/>
      <c r="AG738" s="975"/>
      <c r="AH738" s="975"/>
      <c r="AI738" s="975"/>
      <c r="AJ738" s="975"/>
      <c r="AK738" s="975"/>
      <c r="AL738" s="975"/>
      <c r="AM738" s="975"/>
      <c r="AN738" s="351" t="s">
        <v>316</v>
      </c>
      <c r="AO738" s="351"/>
      <c r="AP738" s="351"/>
      <c r="AQ738" s="351"/>
      <c r="AR738" s="981" t="s">
        <v>521</v>
      </c>
      <c r="AS738" s="982"/>
      <c r="AT738" s="982"/>
      <c r="AU738" s="982"/>
      <c r="AV738" s="982"/>
      <c r="AW738" s="982"/>
      <c r="AX738" s="983"/>
    </row>
    <row r="739" spans="1:52" ht="24.75" customHeight="1" x14ac:dyDescent="0.2">
      <c r="A739" s="974" t="s">
        <v>315</v>
      </c>
      <c r="B739" s="195"/>
      <c r="C739" s="195"/>
      <c r="D739" s="196"/>
      <c r="E739" s="975" t="s">
        <v>521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339</v>
      </c>
      <c r="B740" s="957"/>
      <c r="C740" s="957"/>
      <c r="D740" s="958"/>
      <c r="E740" s="959" t="s">
        <v>481</v>
      </c>
      <c r="F740" s="960"/>
      <c r="G740" s="960"/>
      <c r="H740" s="78" t="str">
        <f>IF(E740="", "", "(")</f>
        <v>(</v>
      </c>
      <c r="I740" s="960" t="s">
        <v>323</v>
      </c>
      <c r="J740" s="960"/>
      <c r="K740" s="78" t="str">
        <f>IF(OR(I740="　", I740=""), "", "-")</f>
        <v>-</v>
      </c>
      <c r="L740" s="961">
        <v>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2">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16383" man="1"/>
    <brk id="725"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2020-10-02T12:05:00Z</dcterms:created>
  <dcterms:modified xsi:type="dcterms:W3CDTF">2020-10-02T12:05:06Z</dcterms:modified>
</cp:coreProperties>
</file>