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<sst xmlns="http://schemas.openxmlformats.org/spreadsheetml/2006/main" count="2310" uniqueCount="612">
  <si>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</si>
  <si>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</si>
  <si>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</si>
  <si>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</si>
  <si>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</si>
  <si>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</si>
  <si>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</si>
  <si>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</si>
  <si>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</si>
  <si>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</si>
  <si>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</si>
  <si>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</si>
  <si>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</si>
  <si>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</si>
  <si>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</si>
  <si>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</si>
  <si>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</si>
  <si>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</si>
  <si>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</si>
  <si>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</si>
  <si>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</si>
  <si>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</si>
  <si>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</si>
  <si>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</si>
  <si>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</si>
  <si>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</si>
  <si>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</si>
  <si>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</si>
  <si>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</si>
  <si>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</si>
  <si>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</si>
  <si>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</si>
  <si>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</si>
  <si>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</si>
  <si>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</si>
  <si>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</si>
  <si>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</si>
  <si>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</si>
  <si>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</si>
  <si>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</si>
  <si>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</si>
  <si>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</si>
  <si>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</si>
  <si>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</si>
  <si>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</si>
  <si>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</si>
  <si>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</si>
  <si>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</si>
  <si>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</si>
  <si>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</si>
  <si>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</si>
  <si>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</si>
  <si>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</si>
  <si>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</si>
  <si>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</si>
  <si>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</si>
  <si>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</si>
  <si>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</si>
  <si>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</si>
  <si>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</si>
  <si>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</si>
  <si>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</si>
  <si>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</si>
  <si>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</si>
  <si>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</si>
  <si>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</si>
  <si>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</si>
  <si>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</si>
  <si>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</si>
  <si>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</si>
  <si>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</si>
  <si>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</si>
  <si>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</si>
  <si>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</si>
  <si>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</si>
  <si>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</si>
  <si>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</si>
  <si>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</si>
  <si>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</si>
  <si>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</si>
  <si>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</si>
  <si>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</si>
  <si>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</si>
  <si>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</si>
  <si>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</si>
  <si>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</si>
  <si>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</si>
  <si>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</si>
  <si>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</si>
  <si>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</si>
  <si>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</si>
  <si>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</si>
  <si>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</si>
  <si>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</si>
  <si>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</si>
  <si>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</si>
  <si>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</si>
  <si>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</si>
  <si>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</si>
  <si>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</si>
  <si>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</si>
  <si>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</si>
  <si>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</si>
  <si>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</si>
  <si>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</si>
  <si>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</si>
  <si>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</si>
  <si>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</si>
  <si>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</si>
  <si>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</si>
  <si>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</si>
  <si>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</si>
  <si>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</si>
  <si>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</si>
  <si>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</si>
  <si>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</si>
  <si>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</si>
  <si>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</si>
  <si>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</si>
  <si>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</si>
  <si>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</si>
  <si>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</si>
  <si>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</si>
  <si>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</si>
  <si>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</si>
  <si>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</si>
  <si>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</si>
  <si>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</si>
  <si>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</si>
  <si>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</si>
  <si>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</si>
  <si>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</si>
  <si>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</si>
  <si>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</si>
  <si>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</si>
  <si>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</si>
  <si>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</si>
  <si>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</si>
  <si>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</si>
  <si>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</si>
  <si>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</si>
  <si>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</si>
  <si>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</si>
  <si>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</si>
  <si>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</si>
  <si>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</si>
  <si>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</si>
  <si>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</si>
  <si>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</si>
  <si>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</si>
  <si>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</si>
  <si>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</si>
  <si>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</si>
  <si>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</si>
  <si>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</si>
  <si>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</si>
  <si>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</si>
  <si>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</si>
  <si>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</si>
  <si>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</si>
  <si>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</si>
  <si>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</si>
  <si>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</si>
  <si>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</si>
  <si>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</si>
  <si>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</si>
  <si>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</si>
  <si>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</si>
  <si>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</si>
  <si>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</si>
  <si>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</si>
  <si>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</si>
  <si>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</si>
  <si>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</si>
  <si>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</si>
  <si>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</si>
  <si>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</si>
  <si>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</si>
  <si>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</si>
  <si>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</si>
  <si>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</si>
  <si>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</si>
  <si>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</si>
  <si>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</si>
  <si>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</si>
  <si>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</si>
  <si>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</si>
  <si>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</si>
  <si>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</si>
  <si>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</si>
  <si>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</si>
  <si>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</si>
  <si>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</si>
  <si>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</si>
  <si>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</si>
  <si>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</si>
  <si>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</si>
  <si>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</si>
  <si>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</si>
  <si>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</si>
  <si>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</si>
  <si>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</si>
  <si>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</si>
  <si>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</si>
  <si>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</si>
  <si>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</si>
  <si>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</si>
  <si>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</si>
  <si>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</si>
  <si>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</si>
  <si>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</si>
  <si>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</si>
  <si>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</si>
  <si>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</si>
  <si>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</si>
  <si>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</si>
  <si>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</si>
  <si>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</si>
  <si>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</si>
  <si>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</si>
  <si>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</si>
  <si>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</si>
  <si>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</si>
  <si>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</si>
  <si>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</si>
  <si>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</si>
  <si>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</si>
  <si>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</si>
  <si>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</si>
  <si>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</si>
  <si>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</si>
  <si>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</si>
  <si>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</si>
  <si>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</si>
  <si>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</si>
  <si>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</si>
  <si>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</si>
  <si>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</si>
  <si>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</si>
  <si>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</si>
  <si>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</si>
  <si>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</si>
  <si>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</si>
  <si>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</si>
  <si>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</si>
  <si>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</si>
  <si>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</si>
  <si>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</si>
  <si>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</si>
  <si>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</si>
  <si>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</si>
  <si>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</si>
  <si>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</si>
  <si>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</si>
  <si>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</si>
  <si>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</si>
  <si>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</si>
  <si>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</si>
  <si>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</si>
  <si>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</si>
  <si>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</si>
  <si>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</si>
  <si>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</si>
  <si>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</si>
  <si>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</si>
  <si>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</si>
  <si>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</si>
  <si>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</si>
  <si>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</si>
  <si>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</si>
  <si>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</si>
  <si>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</si>
  <si>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</si>
  <si>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</si>
  <si>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</si>
  <si>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</si>
  <si>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</si>
  <si>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</si>
  <si>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</si>
  <si>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</si>
  <si>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</si>
  <si>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</si>
  <si>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</si>
  <si>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</si>
  <si>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</si>
  <si>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</si>
  <si>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</si>
  <si>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</si>
  <si>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</si>
  <si>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</si>
  <si>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</si>
  <si>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</si>
  <si>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</si>
  <si>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</si>
  <si>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</si>
  <si>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</si>
  <si>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</si>
  <si>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</si>
  <si>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</si>
  <si>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</si>
  <si>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</si>
  <si>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</si>
  <si>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</si>
  <si>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</si>
  <si>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</si>
  <si>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</si>
  <si>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</si>
  <si>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</si>
  <si>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</si>
  <si>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</si>
  <si>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</si>
  <si>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</si>
  <si>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</si>
  <si>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</si>
  <si>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</si>
  <si>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</si>
  <si>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</si>
  <si>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</si>
  <si>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</si>
  <si>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</si>
  <si>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</si>
  <si>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</si>
  <si>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</si>
  <si>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</si>
  <si>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</si>
  <si>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</si>
  <si>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</si>
  <si>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</si>
  <si>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</si>
  <si>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</si>
  <si>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</si>
  <si>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</si>
  <si>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</si>
  <si>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</si>
  <si>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</si>
  <si>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</si>
  <si>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</si>
  <si>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</si>
  <si>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</si>
  <si>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</si>
  <si>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</si>
  <si>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</si>
  <si>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</si>
  <si>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</si>
  <si>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</si>
  <si>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</si>
  <si>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</si>
  <si>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</si>
  <si>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</si>
  <si>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</si>
  <si>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</si>
  <si>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</si>
  <si>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</si>
  <si>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</si>
  <si>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</si>
  <si>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</si>
  <si>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</si>
  <si>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</si>
  <si>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</si>
  <si>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</si>
  <si>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</si>
  <si>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</si>
  <si>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</si>
  <si>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</si>
  <si>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</si>
  <si>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</si>
  <si>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</si>
  <si>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</si>
  <si>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</si>
  <si>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</si>
  <si>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</si>
  <si>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</si>
  <si>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</si>
  <si>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</si>
  <si>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</si>
  <si>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</si>
  <si>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</si>
  <si>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</si>
  <si>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</si>
  <si>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</si>
  <si>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</si>
  <si>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</si>
  <si>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</si>
  <si>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</si>
  <si>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</si>
  <si>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</si>
  <si>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</si>
  <si>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</si>
  <si>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</si>
  <si>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</si>
  <si>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</si>
  <si>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</si>
  <si>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</si>
  <si>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</si>
  <si>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</si>
  <si>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</si>
  <si>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</si>
  <si>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</si>
  <si>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</si>
  <si>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</si>
  <si>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</si>
  <si>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</si>
  <si>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</si>
  <si>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</si>
  <si>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</si>
  <si>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</si>
  <si>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</si>
  <si>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</si>
  <si>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</si>
  <si>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</si>
  <si>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</si>
  <si>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</si>
  <si>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</si>
  <si>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</si>
  <si>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</si>
  <si>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</si>
  <si>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</si>
  <si>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</si>
  <si>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</si>
  <si>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</si>
  <si>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</si>
  <si>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</si>
  <si>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</si>
  <si>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</si>
  <si>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</si>
  <si>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</si>
  <si>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</si>
  <si>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</si>
  <si>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</si>
  <si>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</si>
  <si>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</si>
  <si>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</si>
  <si>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</si>
  <si>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</si>
  <si>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</si>
  <si>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</si>
  <si>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</si>
  <si>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</si>
  <si>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</si>
  <si>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</si>
  <si>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</si>
  <si>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</si>
  <si>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</si>
  <si>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</si>
  <si>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</si>
  <si>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</si>
  <si>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</si>
  <si>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</si>
  <si>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</si>
  <si>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</si>
  <si>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</si>
  <si>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</si>
  <si>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</si>
  <si>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</si>
  <si>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</si>
  <si>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</si>
  <si>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</si>
  <si>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</si>
  <si>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</si>
  <si>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</si>
  <si>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</si>
  <si>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</si>
  <si>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</si>
  <si>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</si>
  <si>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</si>
  <si>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</si>
  <si>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</si>
  <si>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</si>
  <si>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</si>
  <si>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</si>
  <si>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</si>
  <si>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</si>
  <si>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</si>
  <si>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</si>
  <si>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</si>
  <si>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</si>
  <si>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内閣府</t>
  </si>
  <si>
    <t>北方地域旧漁業権者等貸付事業</t>
    <phoneticPr fontId="8"/>
  </si>
  <si>
    <t>北方対策本部</t>
    <phoneticPr fontId="8"/>
  </si>
  <si>
    <t>-</t>
    <phoneticPr fontId="8"/>
  </si>
  <si>
    <t>○</t>
  </si>
  <si>
    <t>独立行政法人北方領土問題対策協会法
北方地域旧漁業権者等に対する特別措置に関する法律</t>
    <phoneticPr fontId="8"/>
  </si>
  <si>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phoneticPr fontId="8"/>
  </si>
  <si>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phoneticPr fontId="8"/>
  </si>
  <si>
    <t>長期借入金利子補給</t>
    <phoneticPr fontId="8"/>
  </si>
  <si>
    <t>貸付業務管理費補給</t>
    <phoneticPr fontId="8"/>
  </si>
  <si>
    <t>独法評価の年度評価結果でB評価以上の割合を80％以上とする。（評価数-3件）</t>
    <phoneticPr fontId="8"/>
  </si>
  <si>
    <t>独法評価の年度評価結果のB評価以上の割合。</t>
    <phoneticPr fontId="8"/>
  </si>
  <si>
    <t>-</t>
    <phoneticPr fontId="8"/>
  </si>
  <si>
    <t>年度内における貸付決定額</t>
    <phoneticPr fontId="8"/>
  </si>
  <si>
    <t>百万円</t>
    <rPh sb="0" eb="3">
      <t>ヒャクマンエン</t>
    </rPh>
    <phoneticPr fontId="8"/>
  </si>
  <si>
    <t>-</t>
    <phoneticPr fontId="8"/>
  </si>
  <si>
    <t>年度末において残高を有している利用者数</t>
    <phoneticPr fontId="8"/>
  </si>
  <si>
    <t>人</t>
    <rPh sb="0" eb="1">
      <t>ヒト</t>
    </rPh>
    <phoneticPr fontId="8"/>
  </si>
  <si>
    <t>年度末におけるリスク管理債権比率
（当初見込み：29年度1.97以下、30年度2.44以下、元年度   以下）</t>
    <rPh sb="37" eb="38">
      <t>ネン</t>
    </rPh>
    <rPh sb="38" eb="39">
      <t>ド</t>
    </rPh>
    <rPh sb="46" eb="47">
      <t>ガン</t>
    </rPh>
    <phoneticPr fontId="8"/>
  </si>
  <si>
    <t>%</t>
    <phoneticPr fontId="8"/>
  </si>
  <si>
    <t>　　　　　</t>
    <phoneticPr fontId="8"/>
  </si>
  <si>
    <t>X=個人信用情報照会システムランニングコスト
／
　Y=申込み照会対象者　　　　　　　　　　　　　　</t>
    <phoneticPr fontId="8"/>
  </si>
  <si>
    <t>円</t>
    <rPh sb="0" eb="1">
      <t>エン</t>
    </rPh>
    <phoneticPr fontId="8"/>
  </si>
  <si>
    <t>　　  x/y</t>
    <phoneticPr fontId="8"/>
  </si>
  <si>
    <t>1,165,365/66</t>
    <phoneticPr fontId="8"/>
  </si>
  <si>
    <t>1,167,969/74</t>
    <phoneticPr fontId="8"/>
  </si>
  <si>
    <t>北方地域旧漁業権者等の特殊な地位に鑑み、法律に基づき協会が実施するものであり、旧漁業権者等の生活と事業の安定に必要な融資メニューを設定している。</t>
    <phoneticPr fontId="8"/>
  </si>
  <si>
    <t>北方領土問題の未解決を起因とした法律に基づく特別措置であり、全てを民間に委ねた場合には必ずしも実施されないおそれがあるため、独立行政法人である協会が実施する必要がある。</t>
    <phoneticPr fontId="8"/>
  </si>
  <si>
    <t>北方四島が半世紀以上にわたりロシアによって法的根拠のない占拠の下に置かれ、旧漁業権者等の高齢化が進む中で、旧漁業権者等の生活と事業の安定性を確保する必要がある。</t>
    <phoneticPr fontId="8"/>
  </si>
  <si>
    <t>無</t>
  </si>
  <si>
    <t>個人信用情報照会システムを利用し、借入申込者の債務状況等を確認し、適正な与信審査を実施している。各種調達は国の基準（会計法）と同様に原則として一般競争に付すことを規程等で定めており、競争性を保っている。</t>
    <phoneticPr fontId="8"/>
  </si>
  <si>
    <t>‐</t>
  </si>
  <si>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が明らかなことから、妥当と考えている。</t>
    <phoneticPr fontId="8"/>
  </si>
  <si>
    <t>事業目的に即した、必要なものに限定されている。</t>
    <phoneticPr fontId="8"/>
  </si>
  <si>
    <t>初期延滞者への督促を重点的に行うなどリスク管理債権の縮減に努めているとともに、調達原則（一般競争）を実施している。</t>
    <phoneticPr fontId="8"/>
  </si>
  <si>
    <t>リスク管理債権比率が、預金取扱金融機関の平均を下回る健全な状態で推移しているなど見合ったものになっている。</t>
    <phoneticPr fontId="8"/>
  </si>
  <si>
    <t>　協会が行う融資事業に関し、貸付・回収の現状、資格者等からの要望、今後の見通し等を聴取し、意見交換を行うとともに、協会主催による融資関係機関の連絡会議に出席している。また、補助金の遂行状況など事業の現状把握に努めている。
　毎年度の評価方法は独法改革に伴い、26年度から主務大臣が主体となる手法に変更したが、令和元年度事業においても有識者を交えた場で、実績については報告書や評価書等により、決算については財務諸表等により協会から説明をさせ、聴取を行い、評価をすることとしている。</t>
    <rPh sb="154" eb="156">
      <t>レイワ</t>
    </rPh>
    <rPh sb="156" eb="157">
      <t>ガン</t>
    </rPh>
    <phoneticPr fontId="8"/>
  </si>
  <si>
    <t>融資制度の周知や関係金融機関との連携強化、リスク管理債権の縮減、借入者のニーズ把握等に引き続き取り組んでいくこととする。</t>
    <phoneticPr fontId="8"/>
  </si>
  <si>
    <t>0152</t>
    <phoneticPr fontId="8"/>
  </si>
  <si>
    <t>0159</t>
    <phoneticPr fontId="8"/>
  </si>
  <si>
    <t>0155</t>
    <phoneticPr fontId="8"/>
  </si>
  <si>
    <t>0109</t>
    <phoneticPr fontId="8"/>
  </si>
  <si>
    <t>0142</t>
    <phoneticPr fontId="8"/>
  </si>
  <si>
    <t>0157</t>
    <phoneticPr fontId="8"/>
  </si>
  <si>
    <t>0150</t>
    <phoneticPr fontId="8"/>
  </si>
  <si>
    <t>0156</t>
    <phoneticPr fontId="8"/>
  </si>
  <si>
    <t>0163</t>
    <phoneticPr fontId="8"/>
  </si>
  <si>
    <t>1,169,949/60</t>
    <phoneticPr fontId="8"/>
  </si>
  <si>
    <t>貸付業務費</t>
    <rPh sb="0" eb="2">
      <t>カシツケ</t>
    </rPh>
    <rPh sb="2" eb="5">
      <t>ギョウムヒ</t>
    </rPh>
    <phoneticPr fontId="8"/>
  </si>
  <si>
    <t>一般管理費</t>
    <rPh sb="0" eb="2">
      <t>イッパン</t>
    </rPh>
    <rPh sb="2" eb="5">
      <t>カンリヒ</t>
    </rPh>
    <phoneticPr fontId="8"/>
  </si>
  <si>
    <t>A.独立行政法人北方領土問題対策協会</t>
    <rPh sb="2" eb="18">
      <t>ドクリツギョウセイホウジンホッポウリョウドモンダイタ</t>
    </rPh>
    <phoneticPr fontId="8"/>
  </si>
  <si>
    <t>B.北洋銀行等</t>
    <rPh sb="2" eb="6">
      <t>ホクヨウギンコウ</t>
    </rPh>
    <rPh sb="6" eb="7">
      <t>トウ</t>
    </rPh>
    <phoneticPr fontId="8"/>
  </si>
  <si>
    <t>C.大地みらい信用金庫等</t>
    <rPh sb="2" eb="4">
      <t>ダイチ</t>
    </rPh>
    <rPh sb="7" eb="11">
      <t>シンヨウキンコ</t>
    </rPh>
    <rPh sb="11" eb="12">
      <t>トウ</t>
    </rPh>
    <phoneticPr fontId="8"/>
  </si>
  <si>
    <t>D.個人</t>
    <rPh sb="2" eb="4">
      <t>コジン</t>
    </rPh>
    <phoneticPr fontId="8"/>
  </si>
  <si>
    <t>外部委託費</t>
    <rPh sb="0" eb="2">
      <t>ガイブ</t>
    </rPh>
    <rPh sb="2" eb="5">
      <t>イタクヒ</t>
    </rPh>
    <phoneticPr fontId="8"/>
  </si>
  <si>
    <t>大地みらい信用金庫</t>
    <rPh sb="0" eb="2">
      <t>ダイチ</t>
    </rPh>
    <rPh sb="5" eb="9">
      <t>シンヨウキンコ</t>
    </rPh>
    <phoneticPr fontId="8"/>
  </si>
  <si>
    <t>人件費</t>
    <rPh sb="0" eb="3">
      <t>ジンケンヒ</t>
    </rPh>
    <phoneticPr fontId="8"/>
  </si>
  <si>
    <t>役職員給与</t>
    <rPh sb="0" eb="3">
      <t>ヤクショクイン</t>
    </rPh>
    <rPh sb="3" eb="5">
      <t>キュウヨ</t>
    </rPh>
    <phoneticPr fontId="8"/>
  </si>
  <si>
    <t>E.明治安田生命保険相互会社</t>
    <rPh sb="2" eb="10">
      <t>メイジヤスダセイメイホケン</t>
    </rPh>
    <rPh sb="10" eb="12">
      <t>ソウゴ</t>
    </rPh>
    <rPh sb="12" eb="14">
      <t>ガイシャ</t>
    </rPh>
    <phoneticPr fontId="8"/>
  </si>
  <si>
    <t>F. 株式会社　HDC等</t>
    <rPh sb="3" eb="7">
      <t>カブシキガイシャ</t>
    </rPh>
    <rPh sb="11" eb="12">
      <t>トウ</t>
    </rPh>
    <phoneticPr fontId="8"/>
  </si>
  <si>
    <t>事務所賃借料</t>
    <rPh sb="0" eb="6">
      <t>ジムショチンシャクリョウ</t>
    </rPh>
    <phoneticPr fontId="8"/>
  </si>
  <si>
    <t>貸付業務費</t>
    <rPh sb="0" eb="2">
      <t>カシツケ</t>
    </rPh>
    <rPh sb="2" eb="5">
      <t>ギョウムヒ</t>
    </rPh>
    <phoneticPr fontId="8"/>
  </si>
  <si>
    <t>システム改修</t>
    <rPh sb="4" eb="6">
      <t>カイシュウ</t>
    </rPh>
    <phoneticPr fontId="8"/>
  </si>
  <si>
    <t>独立行政法人北方領土問題対策協会</t>
    <rPh sb="0" eb="16">
      <t>ドクリツギョウセイホウジンホッポウリョウドモンダイタ</t>
    </rPh>
    <phoneticPr fontId="8"/>
  </si>
  <si>
    <t>北方地域旧漁業権者等に対する特別措置</t>
    <rPh sb="0" eb="2">
      <t>ホッポウ</t>
    </rPh>
    <rPh sb="2" eb="5">
      <t>チイキキュウ</t>
    </rPh>
    <rPh sb="5" eb="7">
      <t>ギョギョウ</t>
    </rPh>
    <rPh sb="7" eb="8">
      <t>ケン</t>
    </rPh>
    <rPh sb="8" eb="10">
      <t>シャトウ</t>
    </rPh>
    <rPh sb="11" eb="12">
      <t>タイ</t>
    </rPh>
    <rPh sb="14" eb="16">
      <t>トクベツ</t>
    </rPh>
    <rPh sb="16" eb="18">
      <t>ソチ</t>
    </rPh>
    <phoneticPr fontId="8"/>
  </si>
  <si>
    <t>補助金等交付</t>
  </si>
  <si>
    <t>-</t>
    <phoneticPr fontId="8"/>
  </si>
  <si>
    <t>大地みらい信用金庫</t>
    <rPh sb="0" eb="2">
      <t>ダイチ</t>
    </rPh>
    <rPh sb="5" eb="7">
      <t>シンヨウ</t>
    </rPh>
    <rPh sb="7" eb="9">
      <t>キンコ</t>
    </rPh>
    <phoneticPr fontId="8"/>
  </si>
  <si>
    <t>北海道信用漁業協同組合連合会</t>
    <rPh sb="0" eb="3">
      <t>ホッカイドウ</t>
    </rPh>
    <rPh sb="3" eb="5">
      <t>シンヨウ</t>
    </rPh>
    <rPh sb="5" eb="7">
      <t>ギョギョウ</t>
    </rPh>
    <rPh sb="7" eb="9">
      <t>キョウドウ</t>
    </rPh>
    <rPh sb="9" eb="11">
      <t>クミアイ</t>
    </rPh>
    <rPh sb="11" eb="14">
      <t>レンゴウカイ</t>
    </rPh>
    <phoneticPr fontId="8"/>
  </si>
  <si>
    <t>信金中央金庫</t>
    <rPh sb="0" eb="2">
      <t>シンキン</t>
    </rPh>
    <rPh sb="2" eb="4">
      <t>チュウオウ</t>
    </rPh>
    <rPh sb="4" eb="6">
      <t>キンコ</t>
    </rPh>
    <phoneticPr fontId="8"/>
  </si>
  <si>
    <t>株式会社三菱UFJ銀行</t>
    <rPh sb="0" eb="4">
      <t>カブシキガイシャ</t>
    </rPh>
    <rPh sb="4" eb="6">
      <t>ミツビシ</t>
    </rPh>
    <rPh sb="9" eb="11">
      <t>ギンコウ</t>
    </rPh>
    <phoneticPr fontId="8"/>
  </si>
  <si>
    <t>株式会社北海道銀行</t>
    <rPh sb="0" eb="4">
      <t>カブシキガイシャ</t>
    </rPh>
    <rPh sb="4" eb="9">
      <t>ホッカイドウギンコウ</t>
    </rPh>
    <phoneticPr fontId="8"/>
  </si>
  <si>
    <t>短期借入金利息、長期借入金利息</t>
    <rPh sb="0" eb="2">
      <t>タンキ</t>
    </rPh>
    <rPh sb="2" eb="5">
      <t>カリイレキン</t>
    </rPh>
    <rPh sb="5" eb="7">
      <t>リソク</t>
    </rPh>
    <rPh sb="8" eb="10">
      <t>チョウキ</t>
    </rPh>
    <rPh sb="10" eb="13">
      <t>カリイレキン</t>
    </rPh>
    <rPh sb="13" eb="15">
      <t>リソク</t>
    </rPh>
    <phoneticPr fontId="8"/>
  </si>
  <si>
    <t>長期借入金利息</t>
    <rPh sb="0" eb="2">
      <t>チョウキ</t>
    </rPh>
    <rPh sb="2" eb="5">
      <t>カリイレキン</t>
    </rPh>
    <rPh sb="5" eb="7">
      <t>リソク</t>
    </rPh>
    <phoneticPr fontId="8"/>
  </si>
  <si>
    <t>富山県信用漁業協同組合連合会</t>
    <rPh sb="0" eb="3">
      <t>トヤマケン</t>
    </rPh>
    <rPh sb="3" eb="5">
      <t>シンヨウ</t>
    </rPh>
    <rPh sb="5" eb="7">
      <t>ギョギョウ</t>
    </rPh>
    <rPh sb="7" eb="9">
      <t>キョウドウ</t>
    </rPh>
    <rPh sb="9" eb="11">
      <t>クミアイ</t>
    </rPh>
    <rPh sb="11" eb="14">
      <t>レンゴウカイ</t>
    </rPh>
    <phoneticPr fontId="8"/>
  </si>
  <si>
    <t>株式会社北洋銀行</t>
    <rPh sb="0" eb="4">
      <t>カブシキガイシャ</t>
    </rPh>
    <rPh sb="4" eb="8">
      <t>ホクヨウギンコウ</t>
    </rPh>
    <phoneticPr fontId="8"/>
  </si>
  <si>
    <t>北洋システム開発株式会社</t>
    <rPh sb="0" eb="2">
      <t>ホクヨウ</t>
    </rPh>
    <rPh sb="6" eb="8">
      <t>カイハツ</t>
    </rPh>
    <rPh sb="8" eb="12">
      <t>カブシキガイシャ</t>
    </rPh>
    <phoneticPr fontId="8"/>
  </si>
  <si>
    <t>釧路信用金庫</t>
    <rPh sb="0" eb="2">
      <t>クシロ</t>
    </rPh>
    <rPh sb="2" eb="4">
      <t>シンヨウ</t>
    </rPh>
    <rPh sb="4" eb="6">
      <t>キンコ</t>
    </rPh>
    <phoneticPr fontId="8"/>
  </si>
  <si>
    <t>株式会社北陸銀行</t>
    <rPh sb="0" eb="4">
      <t>カブシキガイシャ</t>
    </rPh>
    <rPh sb="4" eb="6">
      <t>ホクリク</t>
    </rPh>
    <rPh sb="6" eb="8">
      <t>ギンコウ</t>
    </rPh>
    <phoneticPr fontId="8"/>
  </si>
  <si>
    <t>三井住友信託銀行</t>
    <rPh sb="0" eb="2">
      <t>ミツイ</t>
    </rPh>
    <rPh sb="2" eb="4">
      <t>スミトモ</t>
    </rPh>
    <rPh sb="4" eb="6">
      <t>シンタク</t>
    </rPh>
    <rPh sb="6" eb="8">
      <t>ギンコウ</t>
    </rPh>
    <phoneticPr fontId="8"/>
  </si>
  <si>
    <t>にいかわ信用金庫</t>
    <rPh sb="4" eb="6">
      <t>シンヨウ</t>
    </rPh>
    <rPh sb="6" eb="8">
      <t>キンコ</t>
    </rPh>
    <phoneticPr fontId="8"/>
  </si>
  <si>
    <t>旭川信用金庫</t>
    <rPh sb="0" eb="2">
      <t>アサヒカワ</t>
    </rPh>
    <rPh sb="2" eb="4">
      <t>シンヨウ</t>
    </rPh>
    <rPh sb="4" eb="6">
      <t>キンコ</t>
    </rPh>
    <phoneticPr fontId="8"/>
  </si>
  <si>
    <t>委託手数料、口座振替手数料</t>
    <rPh sb="0" eb="2">
      <t>イタク</t>
    </rPh>
    <rPh sb="2" eb="5">
      <t>テスウリョウ</t>
    </rPh>
    <rPh sb="6" eb="8">
      <t>コウザ</t>
    </rPh>
    <rPh sb="8" eb="10">
      <t>フリカエ</t>
    </rPh>
    <rPh sb="10" eb="13">
      <t>テスウリョウ</t>
    </rPh>
    <phoneticPr fontId="8"/>
  </si>
  <si>
    <t>口座振替手数料</t>
    <rPh sb="0" eb="7">
      <t>コウザフリカエテスウリョウ</t>
    </rPh>
    <phoneticPr fontId="8"/>
  </si>
  <si>
    <t>委託手数料</t>
    <rPh sb="0" eb="2">
      <t>イタク</t>
    </rPh>
    <rPh sb="2" eb="5">
      <t>テスウリョウ</t>
    </rPh>
    <phoneticPr fontId="8"/>
  </si>
  <si>
    <t>個人A</t>
    <rPh sb="0" eb="2">
      <t>コジン</t>
    </rPh>
    <phoneticPr fontId="8"/>
  </si>
  <si>
    <t>個人B</t>
    <rPh sb="0" eb="2">
      <t>コジン</t>
    </rPh>
    <phoneticPr fontId="8"/>
  </si>
  <si>
    <t>個人C</t>
    <rPh sb="0" eb="2">
      <t>コジン</t>
    </rPh>
    <phoneticPr fontId="8"/>
  </si>
  <si>
    <t>個人E</t>
    <rPh sb="0" eb="2">
      <t>コジン</t>
    </rPh>
    <phoneticPr fontId="8"/>
  </si>
  <si>
    <t>個人D</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</si>
  <si>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</si>
  <si>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</si>
  <si>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</si>
  <si>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</si>
  <si>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上席専門官人件費</t>
    <rPh sb="0" eb="5">
      <t>ジョウセキセンモンカン</t>
    </rPh>
    <rPh sb="5" eb="8">
      <t>ジンケンヒ</t>
    </rPh>
    <phoneticPr fontId="8"/>
  </si>
  <si>
    <t>専門官人件費</t>
    <rPh sb="0" eb="3">
      <t>センモンカン</t>
    </rPh>
    <rPh sb="3" eb="6">
      <t>ジンケンヒ</t>
    </rPh>
    <phoneticPr fontId="8"/>
  </si>
  <si>
    <t>理事長人件費（札幌分）</t>
    <rPh sb="0" eb="3">
      <t>リジチョウ</t>
    </rPh>
    <rPh sb="3" eb="6">
      <t>ジンケンヒ</t>
    </rPh>
    <rPh sb="7" eb="9">
      <t>サッポロ</t>
    </rPh>
    <rPh sb="9" eb="10">
      <t>ブン</t>
    </rPh>
    <phoneticPr fontId="8"/>
  </si>
  <si>
    <t>専務理事人件費（札幌分）</t>
    <rPh sb="0" eb="2">
      <t>センム</t>
    </rPh>
    <rPh sb="2" eb="4">
      <t>リジ</t>
    </rPh>
    <rPh sb="4" eb="7">
      <t>ジンケンヒ</t>
    </rPh>
    <rPh sb="8" eb="10">
      <t>サッポロ</t>
    </rPh>
    <rPh sb="10" eb="11">
      <t>ブン</t>
    </rPh>
    <phoneticPr fontId="8"/>
  </si>
  <si>
    <t>主事人件費</t>
    <rPh sb="0" eb="2">
      <t>シュジ</t>
    </rPh>
    <rPh sb="2" eb="5">
      <t>ジンケンヒ</t>
    </rPh>
    <phoneticPr fontId="8"/>
  </si>
  <si>
    <t>明治安田生命保険相互会社</t>
    <rPh sb="0" eb="2">
      <t>メイジ</t>
    </rPh>
    <rPh sb="2" eb="4">
      <t>ヤスダ</t>
    </rPh>
    <rPh sb="4" eb="6">
      <t>セイメイ</t>
    </rPh>
    <rPh sb="6" eb="8">
      <t>ホケン</t>
    </rPh>
    <rPh sb="8" eb="10">
      <t>ソウゴ</t>
    </rPh>
    <rPh sb="10" eb="12">
      <t>ガイシャ</t>
    </rPh>
    <phoneticPr fontId="8"/>
  </si>
  <si>
    <t>札幌事務所借上料</t>
    <rPh sb="0" eb="2">
      <t>サッポロ</t>
    </rPh>
    <rPh sb="2" eb="5">
      <t>ジムショ</t>
    </rPh>
    <rPh sb="5" eb="8">
      <t>カリアゲリョウ</t>
    </rPh>
    <phoneticPr fontId="8"/>
  </si>
  <si>
    <t>株式会社HDC</t>
    <rPh sb="0" eb="4">
      <t>カブシキガイシャ</t>
    </rPh>
    <phoneticPr fontId="8"/>
  </si>
  <si>
    <t>富士通リース株式会社</t>
    <rPh sb="0" eb="3">
      <t>フジツウ</t>
    </rPh>
    <rPh sb="6" eb="10">
      <t>カブシキガイシャ</t>
    </rPh>
    <phoneticPr fontId="8"/>
  </si>
  <si>
    <t>オフコンリース</t>
    <phoneticPr fontId="8"/>
  </si>
  <si>
    <t>有限責任あずさ監査法人</t>
    <rPh sb="0" eb="2">
      <t>ユウゲン</t>
    </rPh>
    <rPh sb="2" eb="4">
      <t>セキニン</t>
    </rPh>
    <rPh sb="7" eb="11">
      <t>カンサホウジン</t>
    </rPh>
    <phoneticPr fontId="8"/>
  </si>
  <si>
    <t>日本郵便株式会社</t>
    <rPh sb="0" eb="4">
      <t>ニホンユウビン</t>
    </rPh>
    <rPh sb="4" eb="8">
      <t>カブシキガイシャ</t>
    </rPh>
    <phoneticPr fontId="8"/>
  </si>
  <si>
    <t>株式会社HDC</t>
    <rPh sb="0" eb="4">
      <t>カブシキガイシャ</t>
    </rPh>
    <phoneticPr fontId="8"/>
  </si>
  <si>
    <t>株式会社近藤商会</t>
    <rPh sb="0" eb="4">
      <t>カブシキガイシャ</t>
    </rPh>
    <rPh sb="4" eb="6">
      <t>コンドウ</t>
    </rPh>
    <rPh sb="6" eb="8">
      <t>ショウカイ</t>
    </rPh>
    <phoneticPr fontId="8"/>
  </si>
  <si>
    <t>株式会社シー・アイ・シー</t>
    <rPh sb="0" eb="4">
      <t>カブシキガイシャ</t>
    </rPh>
    <phoneticPr fontId="8"/>
  </si>
  <si>
    <t>三王印刷株式会社</t>
    <rPh sb="0" eb="1">
      <t>サン</t>
    </rPh>
    <rPh sb="1" eb="2">
      <t>オウ</t>
    </rPh>
    <rPh sb="2" eb="4">
      <t>インサツ</t>
    </rPh>
    <rPh sb="4" eb="8">
      <t>カブシキガイシャ</t>
    </rPh>
    <phoneticPr fontId="8"/>
  </si>
  <si>
    <t>会計監査人監査</t>
    <rPh sb="0" eb="7">
      <t>カイケイカンサニンカンサ</t>
    </rPh>
    <phoneticPr fontId="8"/>
  </si>
  <si>
    <t>郵便</t>
    <rPh sb="0" eb="2">
      <t>ユウビン</t>
    </rPh>
    <phoneticPr fontId="8"/>
  </si>
  <si>
    <t>システム保守料、ソフトウェア購入</t>
    <rPh sb="4" eb="7">
      <t>ホシュリョウ</t>
    </rPh>
    <rPh sb="14" eb="16">
      <t>コウニュウ</t>
    </rPh>
    <phoneticPr fontId="8"/>
  </si>
  <si>
    <t>複合機購入、複合機保守料、消耗品購入</t>
    <rPh sb="0" eb="3">
      <t>フクゴウキ</t>
    </rPh>
    <rPh sb="3" eb="5">
      <t>コウニュウ</t>
    </rPh>
    <rPh sb="6" eb="9">
      <t>フクゴウキ</t>
    </rPh>
    <rPh sb="9" eb="11">
      <t>ホシュ</t>
    </rPh>
    <rPh sb="11" eb="12">
      <t>リョウ</t>
    </rPh>
    <rPh sb="13" eb="16">
      <t>ショウモウヒン</t>
    </rPh>
    <rPh sb="16" eb="18">
      <t>コウニュウ</t>
    </rPh>
    <phoneticPr fontId="8"/>
  </si>
  <si>
    <t>個人信用情報照会料</t>
    <rPh sb="0" eb="9">
      <t>コジンシンヨウジョウホウショウカイリョウ</t>
    </rPh>
    <phoneticPr fontId="8"/>
  </si>
  <si>
    <t>リーフレット等印刷</t>
    <rPh sb="6" eb="7">
      <t>トウ</t>
    </rPh>
    <rPh sb="7" eb="9">
      <t>インサツ</t>
    </rPh>
    <phoneticPr fontId="8"/>
  </si>
  <si>
    <t>顧問弁護</t>
    <rPh sb="0" eb="2">
      <t>コモン</t>
    </rPh>
    <rPh sb="2" eb="4">
      <t>ベンゴ</t>
    </rPh>
    <phoneticPr fontId="8"/>
  </si>
  <si>
    <t>清和堂印刷株式会社</t>
    <rPh sb="0" eb="2">
      <t>セイワ</t>
    </rPh>
    <rPh sb="2" eb="3">
      <t>ドウ</t>
    </rPh>
    <rPh sb="3" eb="5">
      <t>インサツ</t>
    </rPh>
    <rPh sb="5" eb="9">
      <t>カブシキガイシャ</t>
    </rPh>
    <phoneticPr fontId="8"/>
  </si>
  <si>
    <t>３ヶ年平均</t>
    <rPh sb="2" eb="3">
      <t>ネン</t>
    </rPh>
    <rPh sb="3" eb="5">
      <t>ヘイキン</t>
    </rPh>
    <phoneticPr fontId="8"/>
  </si>
  <si>
    <t>-</t>
    <phoneticPr fontId="8"/>
  </si>
  <si>
    <t>独法改革に基づき、26年度から主務大臣主体の業務実績評価となったが、以降も協会からヒアリングを実施し、有識者の意見を踏まえ、評価することとしている。</t>
    <phoneticPr fontId="8"/>
  </si>
  <si>
    <t>北方領土問題等の解決の促進を図るための基本方針
（平成３１年１月　府・外・国　告示第１号）
独立行政法人北方領土問題対策協会中期目標・計画</t>
    <phoneticPr fontId="8"/>
  </si>
  <si>
    <t>借入金利息の支払い（北洋銀行）</t>
    <rPh sb="0" eb="2">
      <t>カリイレ</t>
    </rPh>
    <rPh sb="2" eb="3">
      <t>キン</t>
    </rPh>
    <rPh sb="3" eb="5">
      <t>リソク</t>
    </rPh>
    <rPh sb="6" eb="8">
      <t>シハラ</t>
    </rPh>
    <rPh sb="10" eb="14">
      <t>ホクヨウギンコウ</t>
    </rPh>
    <phoneticPr fontId="8"/>
  </si>
  <si>
    <t>個人J</t>
    <rPh sb="0" eb="2">
      <t>コジン</t>
    </rPh>
    <phoneticPr fontId="8"/>
  </si>
  <si>
    <t>嘱託員人件費</t>
    <rPh sb="0" eb="3">
      <t>ショクタクイン</t>
    </rPh>
    <rPh sb="3" eb="6">
      <t>ジンケンヒ</t>
    </rPh>
    <phoneticPr fontId="8"/>
  </si>
  <si>
    <t>管理費等の収支差補助</t>
    <rPh sb="0" eb="3">
      <t>カンリヒ</t>
    </rPh>
    <rPh sb="3" eb="4">
      <t>トウ</t>
    </rPh>
    <rPh sb="5" eb="8">
      <t>シュウシサ</t>
    </rPh>
    <rPh sb="8" eb="10">
      <t>ホジョ</t>
    </rPh>
    <phoneticPr fontId="8"/>
  </si>
  <si>
    <t>長期借入金に対する利子補給</t>
    <rPh sb="0" eb="5">
      <t>チョウキカリイレキン</t>
    </rPh>
    <rPh sb="6" eb="7">
      <t>タイ</t>
    </rPh>
    <rPh sb="9" eb="11">
      <t>リシ</t>
    </rPh>
    <rPh sb="11" eb="13">
      <t>ホキュウ</t>
    </rPh>
    <phoneticPr fontId="8"/>
  </si>
  <si>
    <t>貸付の委託手数料（大地みらい信用金庫）</t>
    <rPh sb="0" eb="2">
      <t>カシツケ</t>
    </rPh>
    <rPh sb="3" eb="5">
      <t>イタク</t>
    </rPh>
    <rPh sb="5" eb="8">
      <t>テスウリョウ</t>
    </rPh>
    <rPh sb="9" eb="11">
      <t>ダイチ</t>
    </rPh>
    <rPh sb="14" eb="18">
      <t>シンヨウキンコ</t>
    </rPh>
    <phoneticPr fontId="8"/>
  </si>
  <si>
    <t>貸付事業費
管理費補給</t>
    <rPh sb="0" eb="2">
      <t>カシツケ</t>
    </rPh>
    <rPh sb="2" eb="5">
      <t>ジギョウヒ</t>
    </rPh>
    <rPh sb="6" eb="9">
      <t>カンリヒ</t>
    </rPh>
    <rPh sb="9" eb="11">
      <t>ホキュウ</t>
    </rPh>
    <phoneticPr fontId="8"/>
  </si>
  <si>
    <t>貸付事業費
利子補給</t>
    <rPh sb="0" eb="2">
      <t>カシツケ</t>
    </rPh>
    <rPh sb="2" eb="5">
      <t>ジギョウヒ</t>
    </rPh>
    <rPh sb="6" eb="8">
      <t>リシ</t>
    </rPh>
    <rPh sb="8" eb="10">
      <t>ホキュウ</t>
    </rPh>
    <phoneticPr fontId="8"/>
  </si>
  <si>
    <t>事業の有効性・効果について適切に検証するとともに、効果的な補助金等活用のためのフォローアップを行い、予算の効率的執行に努め、執行実績を適切に概算要求に反映させること。</t>
    <phoneticPr fontId="8"/>
  </si>
  <si>
    <t>点検対象外</t>
    <rPh sb="0" eb="2">
      <t>テンケン</t>
    </rPh>
    <rPh sb="2" eb="5">
      <t>タイショウガイ</t>
    </rPh>
    <phoneticPr fontId="8"/>
  </si>
  <si>
    <t>引き続き適正な予算の執行、事業成果の検証等に努めることとする。</t>
    <rPh sb="20" eb="21">
      <t>トウ</t>
    </rPh>
    <phoneticPr fontId="8"/>
  </si>
  <si>
    <t>参事官　中嶋 護</t>
    <rPh sb="4" eb="6">
      <t>ナカジマ</t>
    </rPh>
    <rPh sb="7" eb="8">
      <t>マモル</t>
    </rPh>
    <phoneticPr fontId="8"/>
  </si>
  <si>
    <t>弁護士法人佐々木総合法律事務所</t>
    <rPh sb="0" eb="3">
      <t>ベンゴシ</t>
    </rPh>
    <rPh sb="3" eb="5">
      <t>ホウジン</t>
    </rPh>
    <rPh sb="5" eb="8">
      <t>ササキ</t>
    </rPh>
    <rPh sb="8" eb="10">
      <t>ソウゴウ</t>
    </rPh>
    <rPh sb="10" eb="12">
      <t>ホウリツ</t>
    </rPh>
    <rPh sb="12" eb="14">
      <t>ジム</t>
    </rPh>
    <rPh sb="14" eb="15">
      <t>ショ</t>
    </rPh>
    <phoneticPr fontId="8"/>
  </si>
  <si>
    <t>一般社団法人日本クレジット協会</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</si>
</sst>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cellXfs>
  <cellStyles count="10">
    <cellStyle name="標準" xfId="0" builtinId="0"/>
    <cellStyle name="標準 2" xfId="4"/>
    <cellStyle name="標準 3" xfId="5"/>
    <cellStyle name="標準 3 2" xfId="6"/>
    <cellStyle name="標準 3 3" xfId="7"/>
    <cellStyle name="標準 3 4" xfId="8"/>
    <cellStyle name="標準 3 4 2 2" xfId="9"/>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21163</xdr:colOff>
      <xdr:row>741</xdr:row>
      <xdr:rowOff>190494</xdr:rowOff>
    </xdr:from>
    <xdr:to>
      <xdr:col>44</xdr:col>
      <xdr:colOff>170543</xdr:colOff>
      <xdr:row>758</xdr:row>
      <xdr:rowOff>446836</xdr:rowOff>
    </xdr:to>
    <xdr:pic>
      <xdr:nvPicPr>
        <xdr:cNvPr id="2" name="図 1">
          <a:extLst>
            <a:ext uri="{FF2B5EF4-FFF2-40B4-BE49-F238E27FC236}">
              <a16:creationId xmlns:a16="http://schemas.microsoft.com/office/drawing/2014/main" id="{E7D7BD81-C6A1-4C52-A7D4-E6127CF81A94}"/>
            </a:ext>
          </a:extLst>
        </xdr:cNvPr>
        <xdr:cNvPicPr>
          <a:picLocks noChangeAspect="1"/>
        </xdr:cNvPicPr>
      </xdr:nvPicPr>
      <xdr:blipFill>
        <a:blip xmlns:r="http://schemas.openxmlformats.org/officeDocument/2006/relationships" r:embed="rId1"/>
        <a:stretch>
          <a:fillRect/>
        </a:stretch>
      </xdr:blipFill>
      <xdr:spPr>
        <a:xfrm>
          <a:off x="2836330" y="37655494"/>
          <a:ext cx="6181880" cy="65110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100"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c r="AP2" s="975"/>
      <c r="AQ2" s="975"/>
      <c r="AR2" s="64" t="str">
        <f>IF(OR(AO2="　", AO2=""), "", "-")</f>
        <v/>
      </c>
      <c r="AS2" s="976">
        <v>179</v>
      </c>
      <c r="AT2" s="976"/>
      <c r="AU2" s="976"/>
      <c r="AV2" s="42" t="str">
        <f>IF(AW2="", "", "-")</f>
        <v/>
      </c>
      <c r="AW2" s="921"/>
      <c r="AX2" s="921"/>
    </row>
    <row r="3" spans="1:50" ht="21" customHeight="1" thickBot="1" x14ac:dyDescent="0.2">
      <c r="A3" s="871" t="s">
        <v>344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476</v>
      </c>
      <c r="AK3" s="873"/>
      <c r="AL3" s="873"/>
      <c r="AM3" s="873"/>
      <c r="AN3" s="873"/>
      <c r="AO3" s="873"/>
      <c r="AP3" s="873"/>
      <c r="AQ3" s="873"/>
      <c r="AR3" s="873"/>
      <c r="AS3" s="873"/>
      <c r="AT3" s="873"/>
      <c r="AU3" s="873"/>
      <c r="AV3" s="873"/>
      <c r="AW3" s="873"/>
      <c r="AX3" s="24" t="s">
        <v>64</v>
      </c>
    </row>
    <row r="4" spans="1:50" ht="24.75" customHeight="1" x14ac:dyDescent="0.15">
      <c r="A4" s="704" t="s">
        <v>25</v>
      </c>
      <c r="B4" s="705"/>
      <c r="C4" s="705"/>
      <c r="D4" s="705"/>
      <c r="E4" s="705"/>
      <c r="F4" s="705"/>
      <c r="G4" s="682" t="s">
        <v>477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43" t="s">
        <v>388</v>
      </c>
      <c r="H5" s="844"/>
      <c r="I5" s="844"/>
      <c r="J5" s="844"/>
      <c r="K5" s="844"/>
      <c r="L5" s="844"/>
      <c r="M5" s="845" t="s">
        <v>65</v>
      </c>
      <c r="N5" s="846"/>
      <c r="O5" s="846"/>
      <c r="P5" s="846"/>
      <c r="Q5" s="846"/>
      <c r="R5" s="847"/>
      <c r="S5" s="848" t="s">
        <v>69</v>
      </c>
      <c r="T5" s="844"/>
      <c r="U5" s="844"/>
      <c r="V5" s="844"/>
      <c r="W5" s="844"/>
      <c r="X5" s="849"/>
      <c r="Y5" s="698" t="s">
        <v>3</v>
      </c>
      <c r="Z5" s="546"/>
      <c r="AA5" s="546"/>
      <c r="AB5" s="546"/>
      <c r="AC5" s="546"/>
      <c r="AD5" s="547"/>
      <c r="AE5" s="699" t="s">
        <v>479</v>
      </c>
      <c r="AF5" s="699"/>
      <c r="AG5" s="699"/>
      <c r="AH5" s="699"/>
      <c r="AI5" s="699"/>
      <c r="AJ5" s="699"/>
      <c r="AK5" s="699"/>
      <c r="AL5" s="699"/>
      <c r="AM5" s="699"/>
      <c r="AN5" s="699"/>
      <c r="AO5" s="699"/>
      <c r="AP5" s="700"/>
      <c r="AQ5" s="701" t="s">
        <v>609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481</v>
      </c>
      <c r="H7" s="502"/>
      <c r="I7" s="502"/>
      <c r="J7" s="502"/>
      <c r="K7" s="502"/>
      <c r="L7" s="502"/>
      <c r="M7" s="502"/>
      <c r="N7" s="502"/>
      <c r="O7" s="502"/>
      <c r="P7" s="502"/>
      <c r="Q7" s="502"/>
      <c r="R7" s="502"/>
      <c r="S7" s="502"/>
      <c r="T7" s="502"/>
      <c r="U7" s="502"/>
      <c r="V7" s="502"/>
      <c r="W7" s="502"/>
      <c r="X7" s="503"/>
      <c r="Y7" s="932" t="s">
        <v>308</v>
      </c>
      <c r="Z7" s="446"/>
      <c r="AA7" s="446"/>
      <c r="AB7" s="446"/>
      <c r="AC7" s="446"/>
      <c r="AD7" s="933"/>
      <c r="AE7" s="922" t="s">
        <v>597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211</v>
      </c>
      <c r="B8" s="499"/>
      <c r="C8" s="499"/>
      <c r="D8" s="499"/>
      <c r="E8" s="499"/>
      <c r="F8" s="500"/>
      <c r="G8" s="943" t="str">
        <f>入力規則等!A27</f>
        <v>-</v>
      </c>
      <c r="H8" s="720"/>
      <c r="I8" s="720"/>
      <c r="J8" s="720"/>
      <c r="K8" s="720"/>
      <c r="L8" s="720"/>
      <c r="M8" s="720"/>
      <c r="N8" s="720"/>
      <c r="O8" s="720"/>
      <c r="P8" s="720"/>
      <c r="Q8" s="720"/>
      <c r="R8" s="720"/>
      <c r="S8" s="720"/>
      <c r="T8" s="720"/>
      <c r="U8" s="720"/>
      <c r="V8" s="720"/>
      <c r="W8" s="720"/>
      <c r="X8" s="944"/>
      <c r="Y8" s="850" t="s">
        <v>212</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483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29</v>
      </c>
      <c r="B10" s="661"/>
      <c r="C10" s="661"/>
      <c r="D10" s="661"/>
      <c r="E10" s="661"/>
      <c r="F10" s="661"/>
      <c r="G10" s="754" t="s">
        <v>482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6" t="s">
        <v>24</v>
      </c>
      <c r="B12" s="987"/>
      <c r="C12" s="987"/>
      <c r="D12" s="987"/>
      <c r="E12" s="987"/>
      <c r="F12" s="988"/>
      <c r="G12" s="760"/>
      <c r="H12" s="761"/>
      <c r="I12" s="761"/>
      <c r="J12" s="761"/>
      <c r="K12" s="761"/>
      <c r="L12" s="761"/>
      <c r="M12" s="761"/>
      <c r="N12" s="761"/>
      <c r="O12" s="761"/>
      <c r="P12" s="418" t="s">
        <v>311</v>
      </c>
      <c r="Q12" s="419"/>
      <c r="R12" s="419"/>
      <c r="S12" s="419"/>
      <c r="T12" s="419"/>
      <c r="U12" s="419"/>
      <c r="V12" s="420"/>
      <c r="W12" s="418" t="s">
        <v>331</v>
      </c>
      <c r="X12" s="419"/>
      <c r="Y12" s="419"/>
      <c r="Z12" s="419"/>
      <c r="AA12" s="419"/>
      <c r="AB12" s="419"/>
      <c r="AC12" s="420"/>
      <c r="AD12" s="418" t="s">
        <v>338</v>
      </c>
      <c r="AE12" s="419"/>
      <c r="AF12" s="419"/>
      <c r="AG12" s="419"/>
      <c r="AH12" s="419"/>
      <c r="AI12" s="419"/>
      <c r="AJ12" s="420"/>
      <c r="AK12" s="418" t="s">
        <v>345</v>
      </c>
      <c r="AL12" s="419"/>
      <c r="AM12" s="419"/>
      <c r="AN12" s="419"/>
      <c r="AO12" s="419"/>
      <c r="AP12" s="419"/>
      <c r="AQ12" s="420"/>
      <c r="AR12" s="418" t="s">
        <v>346</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157</v>
      </c>
      <c r="Q13" s="658"/>
      <c r="R13" s="658"/>
      <c r="S13" s="658"/>
      <c r="T13" s="658"/>
      <c r="U13" s="658"/>
      <c r="V13" s="659"/>
      <c r="W13" s="657">
        <v>144</v>
      </c>
      <c r="X13" s="658"/>
      <c r="Y13" s="658"/>
      <c r="Z13" s="658"/>
      <c r="AA13" s="658"/>
      <c r="AB13" s="658"/>
      <c r="AC13" s="659"/>
      <c r="AD13" s="657">
        <v>145</v>
      </c>
      <c r="AE13" s="658"/>
      <c r="AF13" s="658"/>
      <c r="AG13" s="658"/>
      <c r="AH13" s="658"/>
      <c r="AI13" s="658"/>
      <c r="AJ13" s="659"/>
      <c r="AK13" s="657">
        <v>153</v>
      </c>
      <c r="AL13" s="658"/>
      <c r="AM13" s="658"/>
      <c r="AN13" s="658"/>
      <c r="AO13" s="658"/>
      <c r="AP13" s="658"/>
      <c r="AQ13" s="659"/>
      <c r="AR13" s="929">
        <v>153</v>
      </c>
      <c r="AS13" s="930"/>
      <c r="AT13" s="930"/>
      <c r="AU13" s="930"/>
      <c r="AV13" s="930"/>
      <c r="AW13" s="930"/>
      <c r="AX13" s="931"/>
    </row>
    <row r="14" spans="1:50" ht="21" customHeight="1" x14ac:dyDescent="0.15">
      <c r="A14" s="614"/>
      <c r="B14" s="615"/>
      <c r="C14" s="615"/>
      <c r="D14" s="615"/>
      <c r="E14" s="615"/>
      <c r="F14" s="616"/>
      <c r="G14" s="725"/>
      <c r="H14" s="726"/>
      <c r="I14" s="711" t="s">
        <v>8</v>
      </c>
      <c r="J14" s="762"/>
      <c r="K14" s="762"/>
      <c r="L14" s="762"/>
      <c r="M14" s="762"/>
      <c r="N14" s="762"/>
      <c r="O14" s="763"/>
      <c r="P14" s="657" t="s">
        <v>479</v>
      </c>
      <c r="Q14" s="658"/>
      <c r="R14" s="658"/>
      <c r="S14" s="658"/>
      <c r="T14" s="658"/>
      <c r="U14" s="658"/>
      <c r="V14" s="659"/>
      <c r="W14" s="657" t="s">
        <v>479</v>
      </c>
      <c r="X14" s="658"/>
      <c r="Y14" s="658"/>
      <c r="Z14" s="658"/>
      <c r="AA14" s="658"/>
      <c r="AB14" s="658"/>
      <c r="AC14" s="659"/>
      <c r="AD14" s="657" t="s">
        <v>479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50</v>
      </c>
      <c r="J15" s="712"/>
      <c r="K15" s="712"/>
      <c r="L15" s="712"/>
      <c r="M15" s="712"/>
      <c r="N15" s="712"/>
      <c r="O15" s="713"/>
      <c r="P15" s="657" t="s">
        <v>479</v>
      </c>
      <c r="Q15" s="658"/>
      <c r="R15" s="658"/>
      <c r="S15" s="658"/>
      <c r="T15" s="658"/>
      <c r="U15" s="658"/>
      <c r="V15" s="659"/>
      <c r="W15" s="657" t="s">
        <v>479</v>
      </c>
      <c r="X15" s="658"/>
      <c r="Y15" s="658"/>
      <c r="Z15" s="658"/>
      <c r="AA15" s="658"/>
      <c r="AB15" s="658"/>
      <c r="AC15" s="659"/>
      <c r="AD15" s="657" t="s">
        <v>479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51</v>
      </c>
      <c r="J16" s="712"/>
      <c r="K16" s="712"/>
      <c r="L16" s="712"/>
      <c r="M16" s="712"/>
      <c r="N16" s="712"/>
      <c r="O16" s="713"/>
      <c r="P16" s="657" t="s">
        <v>479</v>
      </c>
      <c r="Q16" s="658"/>
      <c r="R16" s="658"/>
      <c r="S16" s="658"/>
      <c r="T16" s="658"/>
      <c r="U16" s="658"/>
      <c r="V16" s="659"/>
      <c r="W16" s="657" t="s">
        <v>479</v>
      </c>
      <c r="X16" s="658"/>
      <c r="Y16" s="658"/>
      <c r="Z16" s="658"/>
      <c r="AA16" s="658"/>
      <c r="AB16" s="658"/>
      <c r="AC16" s="659"/>
      <c r="AD16" s="657" t="s">
        <v>479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49</v>
      </c>
      <c r="J17" s="762"/>
      <c r="K17" s="762"/>
      <c r="L17" s="762"/>
      <c r="M17" s="762"/>
      <c r="N17" s="762"/>
      <c r="O17" s="763"/>
      <c r="P17" s="657" t="s">
        <v>479</v>
      </c>
      <c r="Q17" s="658"/>
      <c r="R17" s="658"/>
      <c r="S17" s="658"/>
      <c r="T17" s="658"/>
      <c r="U17" s="658"/>
      <c r="V17" s="659"/>
      <c r="W17" s="657" t="s">
        <v>479</v>
      </c>
      <c r="X17" s="658"/>
      <c r="Y17" s="658"/>
      <c r="Z17" s="658"/>
      <c r="AA17" s="658"/>
      <c r="AB17" s="658"/>
      <c r="AC17" s="659"/>
      <c r="AD17" s="657" t="s">
        <v>479</v>
      </c>
      <c r="AE17" s="658"/>
      <c r="AF17" s="658"/>
      <c r="AG17" s="658"/>
      <c r="AH17" s="658"/>
      <c r="AI17" s="658"/>
      <c r="AJ17" s="659"/>
      <c r="AK17" s="657"/>
      <c r="AL17" s="658"/>
      <c r="AM17" s="658"/>
      <c r="AN17" s="658"/>
      <c r="AO17" s="658"/>
      <c r="AP17" s="658"/>
      <c r="AQ17" s="659"/>
      <c r="AR17" s="927"/>
      <c r="AS17" s="927"/>
      <c r="AT17" s="927"/>
      <c r="AU17" s="927"/>
      <c r="AV17" s="927"/>
      <c r="AW17" s="927"/>
      <c r="AX17" s="928"/>
    </row>
    <row r="18" spans="1:50" ht="24.75" customHeight="1" x14ac:dyDescent="0.15">
      <c r="A18" s="614"/>
      <c r="B18" s="615"/>
      <c r="C18" s="615"/>
      <c r="D18" s="615"/>
      <c r="E18" s="615"/>
      <c r="F18" s="616"/>
      <c r="G18" s="727"/>
      <c r="H18" s="728"/>
      <c r="I18" s="716" t="s">
        <v>20</v>
      </c>
      <c r="J18" s="717"/>
      <c r="K18" s="717"/>
      <c r="L18" s="717"/>
      <c r="M18" s="717"/>
      <c r="N18" s="717"/>
      <c r="O18" s="718"/>
      <c r="P18" s="882">
        <f>SUM(P13:V17)</f>
        <v>157</v>
      </c>
      <c r="Q18" s="883"/>
      <c r="R18" s="883"/>
      <c r="S18" s="883"/>
      <c r="T18" s="883"/>
      <c r="U18" s="883"/>
      <c r="V18" s="884"/>
      <c r="W18" s="882">
        <f>SUM(W13:AC17)</f>
        <v>144</v>
      </c>
      <c r="X18" s="883"/>
      <c r="Y18" s="883"/>
      <c r="Z18" s="883"/>
      <c r="AA18" s="883"/>
      <c r="AB18" s="883"/>
      <c r="AC18" s="884"/>
      <c r="AD18" s="882">
        <f>SUM(AD13:AJ17)</f>
        <v>145</v>
      </c>
      <c r="AE18" s="883"/>
      <c r="AF18" s="883"/>
      <c r="AG18" s="883"/>
      <c r="AH18" s="883"/>
      <c r="AI18" s="883"/>
      <c r="AJ18" s="884"/>
      <c r="AK18" s="882">
        <f>SUM(AK13:AQ17)</f>
        <v>153</v>
      </c>
      <c r="AL18" s="883"/>
      <c r="AM18" s="883"/>
      <c r="AN18" s="883"/>
      <c r="AO18" s="883"/>
      <c r="AP18" s="883"/>
      <c r="AQ18" s="884"/>
      <c r="AR18" s="882">
        <f>SUM(AR13:AX17)</f>
        <v>153</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123</v>
      </c>
      <c r="Q19" s="658"/>
      <c r="R19" s="658"/>
      <c r="S19" s="658"/>
      <c r="T19" s="658"/>
      <c r="U19" s="658"/>
      <c r="V19" s="659"/>
      <c r="W19" s="657">
        <v>124</v>
      </c>
      <c r="X19" s="658"/>
      <c r="Y19" s="658"/>
      <c r="Z19" s="658"/>
      <c r="AA19" s="658"/>
      <c r="AB19" s="658"/>
      <c r="AC19" s="659"/>
      <c r="AD19" s="657">
        <v>117</v>
      </c>
      <c r="AE19" s="658"/>
      <c r="AF19" s="658"/>
      <c r="AG19" s="658"/>
      <c r="AH19" s="658"/>
      <c r="AI19" s="658"/>
      <c r="AJ19" s="659"/>
      <c r="AK19" s="314"/>
      <c r="AL19" s="314"/>
      <c r="AM19" s="314"/>
      <c r="AN19" s="314"/>
      <c r="AO19" s="314"/>
      <c r="AP19" s="314"/>
      <c r="AQ19" s="314"/>
      <c r="AR19" s="314"/>
      <c r="AS19" s="314"/>
      <c r="AT19" s="314"/>
      <c r="AU19" s="314"/>
      <c r="AV19" s="314"/>
      <c r="AW19" s="314"/>
      <c r="AX19" s="316"/>
    </row>
    <row r="20" spans="1:50" ht="24.75" customHeight="1" x14ac:dyDescent="0.15">
      <c r="A20" s="614"/>
      <c r="B20" s="615"/>
      <c r="C20" s="615"/>
      <c r="D20" s="615"/>
      <c r="E20" s="615"/>
      <c r="F20" s="616"/>
      <c r="G20" s="880" t="s">
        <v>10</v>
      </c>
      <c r="H20" s="881"/>
      <c r="I20" s="881"/>
      <c r="J20" s="881"/>
      <c r="K20" s="881"/>
      <c r="L20" s="881"/>
      <c r="M20" s="881"/>
      <c r="N20" s="881"/>
      <c r="O20" s="881"/>
      <c r="P20" s="302">
        <f>IF(P18=0, "-", SUM(P19)/P18)</f>
        <v>0.78343949044585992</v>
      </c>
      <c r="Q20" s="302"/>
      <c r="R20" s="302"/>
      <c r="S20" s="302"/>
      <c r="T20" s="302"/>
      <c r="U20" s="302"/>
      <c r="V20" s="302"/>
      <c r="W20" s="302">
        <f t="shared" ref="W20" si="0">IF(W18=0, "-", SUM(W19)/W18)</f>
        <v>0.86111111111111116</v>
      </c>
      <c r="X20" s="302"/>
      <c r="Y20" s="302"/>
      <c r="Z20" s="302"/>
      <c r="AA20" s="302"/>
      <c r="AB20" s="302"/>
      <c r="AC20" s="302"/>
      <c r="AD20" s="302">
        <f t="shared" ref="AD20" si="1">IF(AD18=0, "-", SUM(AD19)/AD18)</f>
        <v>0.80689655172413788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3"/>
      <c r="B21" s="854"/>
      <c r="C21" s="854"/>
      <c r="D21" s="854"/>
      <c r="E21" s="854"/>
      <c r="F21" s="989"/>
      <c r="G21" s="300" t="s">
        <v>274</v>
      </c>
      <c r="H21" s="301"/>
      <c r="I21" s="301"/>
      <c r="J21" s="301"/>
      <c r="K21" s="301"/>
      <c r="L21" s="301"/>
      <c r="M21" s="301"/>
      <c r="N21" s="301"/>
      <c r="O21" s="301"/>
      <c r="P21" s="302">
        <f>IF(P19=0, "-", SUM(P19)/SUM(P13,P14))</f>
        <v>0.78343949044585992</v>
      </c>
      <c r="Q21" s="302"/>
      <c r="R21" s="302"/>
      <c r="S21" s="302"/>
      <c r="T21" s="302"/>
      <c r="U21" s="302"/>
      <c r="V21" s="302"/>
      <c r="W21" s="302">
        <f t="shared" ref="W21" si="2">IF(W19=0, "-", SUM(W19)/SUM(W13,W14))</f>
        <v>0.86111111111111116</v>
      </c>
      <c r="X21" s="302"/>
      <c r="Y21" s="302"/>
      <c r="Z21" s="302"/>
      <c r="AA21" s="302"/>
      <c r="AB21" s="302"/>
      <c r="AC21" s="302"/>
      <c r="AD21" s="302">
        <f t="shared" ref="AD21" si="3">IF(AD19=0, "-", SUM(AD19)/SUM(AD13,AD14))</f>
        <v>0.80689655172413788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6" t="s">
        <v>347</v>
      </c>
      <c r="B22" s="957"/>
      <c r="C22" s="957"/>
      <c r="D22" s="957"/>
      <c r="E22" s="957"/>
      <c r="F22" s="958"/>
      <c r="G22" s="994" t="s">
        <v>254</v>
      </c>
      <c r="H22" s="206"/>
      <c r="I22" s="206"/>
      <c r="J22" s="206"/>
      <c r="K22" s="206"/>
      <c r="L22" s="206"/>
      <c r="M22" s="206"/>
      <c r="N22" s="206"/>
      <c r="O22" s="207"/>
      <c r="P22" s="945" t="s">
        <v>348</v>
      </c>
      <c r="Q22" s="206"/>
      <c r="R22" s="206"/>
      <c r="S22" s="206"/>
      <c r="T22" s="206"/>
      <c r="U22" s="206"/>
      <c r="V22" s="207"/>
      <c r="W22" s="945" t="s">
        <v>349</v>
      </c>
      <c r="X22" s="206"/>
      <c r="Y22" s="206"/>
      <c r="Z22" s="206"/>
      <c r="AA22" s="206"/>
      <c r="AB22" s="206"/>
      <c r="AC22" s="207"/>
      <c r="AD22" s="945" t="s">
        <v>253</v>
      </c>
      <c r="AE22" s="206"/>
      <c r="AF22" s="206"/>
      <c r="AG22" s="206"/>
      <c r="AH22" s="206"/>
      <c r="AI22" s="206"/>
      <c r="AJ22" s="206"/>
      <c r="AK22" s="206"/>
      <c r="AL22" s="206"/>
      <c r="AM22" s="206"/>
      <c r="AN22" s="206"/>
      <c r="AO22" s="206"/>
      <c r="AP22" s="206"/>
      <c r="AQ22" s="206"/>
      <c r="AR22" s="206"/>
      <c r="AS22" s="206"/>
      <c r="AT22" s="206"/>
      <c r="AU22" s="206"/>
      <c r="AV22" s="206"/>
      <c r="AW22" s="206"/>
      <c r="AX22" s="965"/>
    </row>
    <row r="23" spans="1:50" ht="25.5" customHeight="1" x14ac:dyDescent="0.15">
      <c r="A23" s="959"/>
      <c r="B23" s="960"/>
      <c r="C23" s="960"/>
      <c r="D23" s="960"/>
      <c r="E23" s="960"/>
      <c r="F23" s="961"/>
      <c r="G23" s="995" t="s">
        <v>484</v>
      </c>
      <c r="H23" s="996"/>
      <c r="I23" s="996"/>
      <c r="J23" s="996"/>
      <c r="K23" s="996"/>
      <c r="L23" s="996"/>
      <c r="M23" s="996"/>
      <c r="N23" s="996"/>
      <c r="O23" s="997"/>
      <c r="P23" s="929">
        <v>17</v>
      </c>
      <c r="Q23" s="930"/>
      <c r="R23" s="930"/>
      <c r="S23" s="930"/>
      <c r="T23" s="930"/>
      <c r="U23" s="930"/>
      <c r="V23" s="946"/>
      <c r="W23" s="929">
        <v>16</v>
      </c>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485</v>
      </c>
      <c r="H24" s="948"/>
      <c r="I24" s="948"/>
      <c r="J24" s="948"/>
      <c r="K24" s="948"/>
      <c r="L24" s="948"/>
      <c r="M24" s="948"/>
      <c r="N24" s="948"/>
      <c r="O24" s="949"/>
      <c r="P24" s="657">
        <v>136</v>
      </c>
      <c r="Q24" s="658"/>
      <c r="R24" s="658"/>
      <c r="S24" s="658"/>
      <c r="T24" s="658"/>
      <c r="U24" s="658"/>
      <c r="V24" s="659"/>
      <c r="W24" s="657">
        <v>137</v>
      </c>
      <c r="X24" s="658"/>
      <c r="Y24" s="658"/>
      <c r="Z24" s="658"/>
      <c r="AA24" s="658"/>
      <c r="AB24" s="658"/>
      <c r="AC24" s="65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657"/>
      <c r="Q25" s="658"/>
      <c r="R25" s="658"/>
      <c r="S25" s="658"/>
      <c r="T25" s="658"/>
      <c r="U25" s="658"/>
      <c r="V25" s="659"/>
      <c r="W25" s="657"/>
      <c r="X25" s="658"/>
      <c r="Y25" s="658"/>
      <c r="Z25" s="658"/>
      <c r="AA25" s="658"/>
      <c r="AB25" s="658"/>
      <c r="AC25" s="65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657"/>
      <c r="Q26" s="658"/>
      <c r="R26" s="658"/>
      <c r="S26" s="658"/>
      <c r="T26" s="658"/>
      <c r="U26" s="658"/>
      <c r="V26" s="659"/>
      <c r="W26" s="657"/>
      <c r="X26" s="658"/>
      <c r="Y26" s="658"/>
      <c r="Z26" s="658"/>
      <c r="AA26" s="658"/>
      <c r="AB26" s="658"/>
      <c r="AC26" s="65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57"/>
      <c r="Q27" s="658"/>
      <c r="R27" s="658"/>
      <c r="S27" s="658"/>
      <c r="T27" s="658"/>
      <c r="U27" s="658"/>
      <c r="V27" s="659"/>
      <c r="W27" s="657"/>
      <c r="X27" s="658"/>
      <c r="Y27" s="658"/>
      <c r="Z27" s="658"/>
      <c r="AA27" s="658"/>
      <c r="AB27" s="658"/>
      <c r="AC27" s="65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258</v>
      </c>
      <c r="H28" s="951"/>
      <c r="I28" s="951"/>
      <c r="J28" s="951"/>
      <c r="K28" s="951"/>
      <c r="L28" s="951"/>
      <c r="M28" s="951"/>
      <c r="N28" s="951"/>
      <c r="O28" s="952"/>
      <c r="P28" s="882">
        <f>P29-SUM(P23:P27)</f>
        <v>0</v>
      </c>
      <c r="Q28" s="883"/>
      <c r="R28" s="883"/>
      <c r="S28" s="883"/>
      <c r="T28" s="883"/>
      <c r="U28" s="883"/>
      <c r="V28" s="884"/>
      <c r="W28" s="882">
        <f>W29-SUM(W23:W27)</f>
        <v>0</v>
      </c>
      <c r="X28" s="883"/>
      <c r="Y28" s="883"/>
      <c r="Z28" s="883"/>
      <c r="AA28" s="883"/>
      <c r="AB28" s="883"/>
      <c r="AC28" s="884"/>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255</v>
      </c>
      <c r="H29" s="954"/>
      <c r="I29" s="954"/>
      <c r="J29" s="954"/>
      <c r="K29" s="954"/>
      <c r="L29" s="954"/>
      <c r="M29" s="954"/>
      <c r="N29" s="954"/>
      <c r="O29" s="955"/>
      <c r="P29" s="657">
        <f>AK13</f>
        <v>153</v>
      </c>
      <c r="Q29" s="658"/>
      <c r="R29" s="658"/>
      <c r="S29" s="658"/>
      <c r="T29" s="658"/>
      <c r="U29" s="658"/>
      <c r="V29" s="659"/>
      <c r="W29" s="977">
        <f>AR13</f>
        <v>153</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65" t="s">
        <v>270</v>
      </c>
      <c r="B30" s="866"/>
      <c r="C30" s="866"/>
      <c r="D30" s="866"/>
      <c r="E30" s="866"/>
      <c r="F30" s="867"/>
      <c r="G30" s="773" t="s">
        <v>145</v>
      </c>
      <c r="H30" s="774"/>
      <c r="I30" s="774"/>
      <c r="J30" s="774"/>
      <c r="K30" s="774"/>
      <c r="L30" s="774"/>
      <c r="M30" s="774"/>
      <c r="N30" s="774"/>
      <c r="O30" s="775"/>
      <c r="P30" s="861" t="s">
        <v>58</v>
      </c>
      <c r="Q30" s="774"/>
      <c r="R30" s="774"/>
      <c r="S30" s="774"/>
      <c r="T30" s="774"/>
      <c r="U30" s="774"/>
      <c r="V30" s="774"/>
      <c r="W30" s="774"/>
      <c r="X30" s="775"/>
      <c r="Y30" s="858"/>
      <c r="Z30" s="859"/>
      <c r="AA30" s="860"/>
      <c r="AB30" s="862" t="s">
        <v>11</v>
      </c>
      <c r="AC30" s="863"/>
      <c r="AD30" s="864"/>
      <c r="AE30" s="862" t="s">
        <v>311</v>
      </c>
      <c r="AF30" s="863"/>
      <c r="AG30" s="863"/>
      <c r="AH30" s="864"/>
      <c r="AI30" s="862" t="s">
        <v>333</v>
      </c>
      <c r="AJ30" s="863"/>
      <c r="AK30" s="863"/>
      <c r="AL30" s="864"/>
      <c r="AM30" s="925" t="s">
        <v>338</v>
      </c>
      <c r="AN30" s="925"/>
      <c r="AO30" s="925"/>
      <c r="AP30" s="862"/>
      <c r="AQ30" s="767" t="s">
        <v>187</v>
      </c>
      <c r="AR30" s="768"/>
      <c r="AS30" s="768"/>
      <c r="AT30" s="769"/>
      <c r="AU30" s="774" t="s">
        <v>133</v>
      </c>
      <c r="AV30" s="774"/>
      <c r="AW30" s="774"/>
      <c r="AX30" s="92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31"/>
      <c r="AC31" s="232"/>
      <c r="AD31" s="233"/>
      <c r="AE31" s="231"/>
      <c r="AF31" s="232"/>
      <c r="AG31" s="232"/>
      <c r="AH31" s="233"/>
      <c r="AI31" s="231"/>
      <c r="AJ31" s="232"/>
      <c r="AK31" s="232"/>
      <c r="AL31" s="233"/>
      <c r="AM31" s="235"/>
      <c r="AN31" s="235"/>
      <c r="AO31" s="235"/>
      <c r="AP31" s="231"/>
      <c r="AQ31" s="590" t="s">
        <v>479</v>
      </c>
      <c r="AR31" s="185"/>
      <c r="AS31" s="118" t="s">
        <v>188</v>
      </c>
      <c r="AT31" s="119"/>
      <c r="AU31" s="184">
        <v>4</v>
      </c>
      <c r="AV31" s="184"/>
      <c r="AW31" s="398" t="s">
        <v>177</v>
      </c>
      <c r="AX31" s="399"/>
    </row>
    <row r="32" spans="1:50" ht="23.25" customHeight="1" x14ac:dyDescent="0.15">
      <c r="A32" s="403"/>
      <c r="B32" s="401"/>
      <c r="C32" s="401"/>
      <c r="D32" s="401"/>
      <c r="E32" s="401"/>
      <c r="F32" s="402"/>
      <c r="G32" s="564" t="s">
        <v>486</v>
      </c>
      <c r="H32" s="565"/>
      <c r="I32" s="565"/>
      <c r="J32" s="565"/>
      <c r="K32" s="565"/>
      <c r="L32" s="565"/>
      <c r="M32" s="565"/>
      <c r="N32" s="565"/>
      <c r="O32" s="566"/>
      <c r="P32" s="90" t="s">
        <v>487</v>
      </c>
      <c r="Q32" s="90"/>
      <c r="R32" s="90"/>
      <c r="S32" s="90"/>
      <c r="T32" s="90"/>
      <c r="U32" s="90"/>
      <c r="V32" s="90"/>
      <c r="W32" s="90"/>
      <c r="X32" s="91"/>
      <c r="Y32" s="474" t="s">
        <v>12</v>
      </c>
      <c r="Z32" s="534"/>
      <c r="AA32" s="535"/>
      <c r="AB32" s="464" t="s">
        <v>14</v>
      </c>
      <c r="AC32" s="464"/>
      <c r="AD32" s="464"/>
      <c r="AE32" s="202">
        <v>100</v>
      </c>
      <c r="AF32" s="203"/>
      <c r="AG32" s="203"/>
      <c r="AH32" s="203"/>
      <c r="AI32" s="202">
        <v>100</v>
      </c>
      <c r="AJ32" s="203"/>
      <c r="AK32" s="203"/>
      <c r="AL32" s="203"/>
      <c r="AM32" s="202">
        <v>100</v>
      </c>
      <c r="AN32" s="203"/>
      <c r="AO32" s="203"/>
      <c r="AP32" s="203"/>
      <c r="AQ32" s="326" t="s">
        <v>479</v>
      </c>
      <c r="AR32" s="192"/>
      <c r="AS32" s="192"/>
      <c r="AT32" s="327"/>
      <c r="AU32" s="203" t="s">
        <v>479</v>
      </c>
      <c r="AV32" s="203"/>
      <c r="AW32" s="203"/>
      <c r="AX32" s="205"/>
    </row>
    <row r="33" spans="1:50" ht="23.25" customHeight="1" x14ac:dyDescent="0.15">
      <c r="A33" s="404"/>
      <c r="B33" s="405"/>
      <c r="C33" s="405"/>
      <c r="D33" s="405"/>
      <c r="E33" s="405"/>
      <c r="F33" s="406"/>
      <c r="G33" s="567"/>
      <c r="H33" s="568"/>
      <c r="I33" s="568"/>
      <c r="J33" s="568"/>
      <c r="K33" s="568"/>
      <c r="L33" s="568"/>
      <c r="M33" s="568"/>
      <c r="N33" s="568"/>
      <c r="O33" s="569"/>
      <c r="P33" s="93"/>
      <c r="Q33" s="93"/>
      <c r="R33" s="93"/>
      <c r="S33" s="93"/>
      <c r="T33" s="93"/>
      <c r="U33" s="93"/>
      <c r="V33" s="93"/>
      <c r="W33" s="93"/>
      <c r="X33" s="94"/>
      <c r="Y33" s="418" t="s">
        <v>53</v>
      </c>
      <c r="Z33" s="419"/>
      <c r="AA33" s="420"/>
      <c r="AB33" s="526" t="s">
        <v>14</v>
      </c>
      <c r="AC33" s="526"/>
      <c r="AD33" s="526"/>
      <c r="AE33" s="202">
        <v>100</v>
      </c>
      <c r="AF33" s="203"/>
      <c r="AG33" s="203"/>
      <c r="AH33" s="203"/>
      <c r="AI33" s="202">
        <v>100</v>
      </c>
      <c r="AJ33" s="203"/>
      <c r="AK33" s="203"/>
      <c r="AL33" s="203"/>
      <c r="AM33" s="202">
        <v>100</v>
      </c>
      <c r="AN33" s="203"/>
      <c r="AO33" s="203"/>
      <c r="AP33" s="203"/>
      <c r="AQ33" s="326" t="s">
        <v>479</v>
      </c>
      <c r="AR33" s="192"/>
      <c r="AS33" s="192"/>
      <c r="AT33" s="327"/>
      <c r="AU33" s="203">
        <v>100</v>
      </c>
      <c r="AV33" s="203"/>
      <c r="AW33" s="203"/>
      <c r="AX33" s="205"/>
    </row>
    <row r="34" spans="1:50" ht="23.25" customHeight="1" x14ac:dyDescent="0.15">
      <c r="A34" s="403"/>
      <c r="B34" s="401"/>
      <c r="C34" s="401"/>
      <c r="D34" s="401"/>
      <c r="E34" s="401"/>
      <c r="F34" s="402"/>
      <c r="G34" s="570"/>
      <c r="H34" s="571"/>
      <c r="I34" s="571"/>
      <c r="J34" s="571"/>
      <c r="K34" s="571"/>
      <c r="L34" s="571"/>
      <c r="M34" s="571"/>
      <c r="N34" s="571"/>
      <c r="O34" s="572"/>
      <c r="P34" s="96"/>
      <c r="Q34" s="96"/>
      <c r="R34" s="96"/>
      <c r="S34" s="96"/>
      <c r="T34" s="96"/>
      <c r="U34" s="96"/>
      <c r="V34" s="96"/>
      <c r="W34" s="96"/>
      <c r="X34" s="97"/>
      <c r="Y34" s="418" t="s">
        <v>13</v>
      </c>
      <c r="Z34" s="419"/>
      <c r="AA34" s="420"/>
      <c r="AB34" s="559" t="s">
        <v>178</v>
      </c>
      <c r="AC34" s="559"/>
      <c r="AD34" s="559"/>
      <c r="AE34" s="202">
        <v>100</v>
      </c>
      <c r="AF34" s="203"/>
      <c r="AG34" s="203"/>
      <c r="AH34" s="203"/>
      <c r="AI34" s="202">
        <v>100</v>
      </c>
      <c r="AJ34" s="203"/>
      <c r="AK34" s="203"/>
      <c r="AL34" s="203"/>
      <c r="AM34" s="202">
        <v>100</v>
      </c>
      <c r="AN34" s="203"/>
      <c r="AO34" s="203"/>
      <c r="AP34" s="203"/>
      <c r="AQ34" s="326" t="s">
        <v>479</v>
      </c>
      <c r="AR34" s="192"/>
      <c r="AS34" s="192"/>
      <c r="AT34" s="327"/>
      <c r="AU34" s="203" t="s">
        <v>488</v>
      </c>
      <c r="AV34" s="203"/>
      <c r="AW34" s="203"/>
      <c r="AX34" s="205"/>
    </row>
    <row r="35" spans="1:50" ht="23.25" customHeight="1" x14ac:dyDescent="0.15">
      <c r="A35" s="210" t="s">
        <v>299</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70" t="s">
        <v>270</v>
      </c>
      <c r="B37" s="771"/>
      <c r="C37" s="771"/>
      <c r="D37" s="771"/>
      <c r="E37" s="771"/>
      <c r="F37" s="772"/>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28" t="s">
        <v>311</v>
      </c>
      <c r="AF37" s="229"/>
      <c r="AG37" s="229"/>
      <c r="AH37" s="230"/>
      <c r="AI37" s="228" t="s">
        <v>309</v>
      </c>
      <c r="AJ37" s="229"/>
      <c r="AK37" s="229"/>
      <c r="AL37" s="230"/>
      <c r="AM37" s="234" t="s">
        <v>338</v>
      </c>
      <c r="AN37" s="234"/>
      <c r="AO37" s="234"/>
      <c r="AP37" s="234"/>
      <c r="AQ37" s="136" t="s">
        <v>187</v>
      </c>
      <c r="AR37" s="137"/>
      <c r="AS37" s="137"/>
      <c r="AT37" s="138"/>
      <c r="AU37" s="414" t="s">
        <v>133</v>
      </c>
      <c r="AV37" s="414"/>
      <c r="AW37" s="414"/>
      <c r="AX37" s="92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31"/>
      <c r="AC38" s="232"/>
      <c r="AD38" s="233"/>
      <c r="AE38" s="231"/>
      <c r="AF38" s="232"/>
      <c r="AG38" s="232"/>
      <c r="AH38" s="233"/>
      <c r="AI38" s="231"/>
      <c r="AJ38" s="232"/>
      <c r="AK38" s="232"/>
      <c r="AL38" s="233"/>
      <c r="AM38" s="235"/>
      <c r="AN38" s="235"/>
      <c r="AO38" s="235"/>
      <c r="AP38" s="235"/>
      <c r="AQ38" s="590"/>
      <c r="AR38" s="185"/>
      <c r="AS38" s="118" t="s">
        <v>188</v>
      </c>
      <c r="AT38" s="119"/>
      <c r="AU38" s="184"/>
      <c r="AV38" s="184"/>
      <c r="AW38" s="398" t="s">
        <v>177</v>
      </c>
      <c r="AX38" s="399"/>
    </row>
    <row r="39" spans="1:50" ht="23.25" hidden="1" customHeight="1" x14ac:dyDescent="0.15">
      <c r="A39" s="403"/>
      <c r="B39" s="401"/>
      <c r="C39" s="401"/>
      <c r="D39" s="401"/>
      <c r="E39" s="401"/>
      <c r="F39" s="402"/>
      <c r="G39" s="564"/>
      <c r="H39" s="565"/>
      <c r="I39" s="565"/>
      <c r="J39" s="565"/>
      <c r="K39" s="565"/>
      <c r="L39" s="565"/>
      <c r="M39" s="565"/>
      <c r="N39" s="565"/>
      <c r="O39" s="566"/>
      <c r="P39" s="90"/>
      <c r="Q39" s="90"/>
      <c r="R39" s="90"/>
      <c r="S39" s="90"/>
      <c r="T39" s="90"/>
      <c r="U39" s="90"/>
      <c r="V39" s="90"/>
      <c r="W39" s="90"/>
      <c r="X39" s="91"/>
      <c r="Y39" s="474" t="s">
        <v>12</v>
      </c>
      <c r="Z39" s="534"/>
      <c r="AA39" s="535"/>
      <c r="AB39" s="464"/>
      <c r="AC39" s="464"/>
      <c r="AD39" s="464"/>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04"/>
      <c r="B40" s="405"/>
      <c r="C40" s="405"/>
      <c r="D40" s="405"/>
      <c r="E40" s="405"/>
      <c r="F40" s="406"/>
      <c r="G40" s="567"/>
      <c r="H40" s="568"/>
      <c r="I40" s="568"/>
      <c r="J40" s="568"/>
      <c r="K40" s="568"/>
      <c r="L40" s="568"/>
      <c r="M40" s="568"/>
      <c r="N40" s="568"/>
      <c r="O40" s="569"/>
      <c r="P40" s="93"/>
      <c r="Q40" s="93"/>
      <c r="R40" s="93"/>
      <c r="S40" s="93"/>
      <c r="T40" s="93"/>
      <c r="U40" s="93"/>
      <c r="V40" s="93"/>
      <c r="W40" s="93"/>
      <c r="X40" s="94"/>
      <c r="Y40" s="418" t="s">
        <v>53</v>
      </c>
      <c r="Z40" s="419"/>
      <c r="AA40" s="420"/>
      <c r="AB40" s="526"/>
      <c r="AC40" s="526"/>
      <c r="AD40" s="526"/>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07"/>
      <c r="B41" s="408"/>
      <c r="C41" s="408"/>
      <c r="D41" s="408"/>
      <c r="E41" s="408"/>
      <c r="F41" s="409"/>
      <c r="G41" s="570"/>
      <c r="H41" s="571"/>
      <c r="I41" s="571"/>
      <c r="J41" s="571"/>
      <c r="K41" s="571"/>
      <c r="L41" s="571"/>
      <c r="M41" s="571"/>
      <c r="N41" s="571"/>
      <c r="O41" s="572"/>
      <c r="P41" s="96"/>
      <c r="Q41" s="96"/>
      <c r="R41" s="96"/>
      <c r="S41" s="96"/>
      <c r="T41" s="96"/>
      <c r="U41" s="96"/>
      <c r="V41" s="96"/>
      <c r="W41" s="96"/>
      <c r="X41" s="97"/>
      <c r="Y41" s="418" t="s">
        <v>13</v>
      </c>
      <c r="Z41" s="419"/>
      <c r="AA41" s="420"/>
      <c r="AB41" s="559" t="s">
        <v>178</v>
      </c>
      <c r="AC41" s="559"/>
      <c r="AD41" s="559"/>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0" t="s">
        <v>270</v>
      </c>
      <c r="B44" s="771"/>
      <c r="C44" s="771"/>
      <c r="D44" s="771"/>
      <c r="E44" s="771"/>
      <c r="F44" s="772"/>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28" t="s">
        <v>311</v>
      </c>
      <c r="AF44" s="229"/>
      <c r="AG44" s="229"/>
      <c r="AH44" s="230"/>
      <c r="AI44" s="228" t="s">
        <v>309</v>
      </c>
      <c r="AJ44" s="229"/>
      <c r="AK44" s="229"/>
      <c r="AL44" s="230"/>
      <c r="AM44" s="234" t="s">
        <v>338</v>
      </c>
      <c r="AN44" s="234"/>
      <c r="AO44" s="234"/>
      <c r="AP44" s="234"/>
      <c r="AQ44" s="136" t="s">
        <v>187</v>
      </c>
      <c r="AR44" s="137"/>
      <c r="AS44" s="137"/>
      <c r="AT44" s="138"/>
      <c r="AU44" s="414" t="s">
        <v>133</v>
      </c>
      <c r="AV44" s="414"/>
      <c r="AW44" s="414"/>
      <c r="AX44" s="92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31"/>
      <c r="AC45" s="232"/>
      <c r="AD45" s="233"/>
      <c r="AE45" s="231"/>
      <c r="AF45" s="232"/>
      <c r="AG45" s="232"/>
      <c r="AH45" s="233"/>
      <c r="AI45" s="231"/>
      <c r="AJ45" s="232"/>
      <c r="AK45" s="232"/>
      <c r="AL45" s="233"/>
      <c r="AM45" s="235"/>
      <c r="AN45" s="235"/>
      <c r="AO45" s="235"/>
      <c r="AP45" s="235"/>
      <c r="AQ45" s="590"/>
      <c r="AR45" s="185"/>
      <c r="AS45" s="118" t="s">
        <v>188</v>
      </c>
      <c r="AT45" s="119"/>
      <c r="AU45" s="184"/>
      <c r="AV45" s="184"/>
      <c r="AW45" s="398" t="s">
        <v>177</v>
      </c>
      <c r="AX45" s="399"/>
    </row>
    <row r="46" spans="1:50" ht="23.25" hidden="1" customHeight="1" x14ac:dyDescent="0.15">
      <c r="A46" s="403"/>
      <c r="B46" s="401"/>
      <c r="C46" s="401"/>
      <c r="D46" s="401"/>
      <c r="E46" s="401"/>
      <c r="F46" s="402"/>
      <c r="G46" s="564"/>
      <c r="H46" s="565"/>
      <c r="I46" s="565"/>
      <c r="J46" s="565"/>
      <c r="K46" s="565"/>
      <c r="L46" s="565"/>
      <c r="M46" s="565"/>
      <c r="N46" s="565"/>
      <c r="O46" s="566"/>
      <c r="P46" s="90"/>
      <c r="Q46" s="90"/>
      <c r="R46" s="90"/>
      <c r="S46" s="90"/>
      <c r="T46" s="90"/>
      <c r="U46" s="90"/>
      <c r="V46" s="90"/>
      <c r="W46" s="90"/>
      <c r="X46" s="91"/>
      <c r="Y46" s="474" t="s">
        <v>12</v>
      </c>
      <c r="Z46" s="534"/>
      <c r="AA46" s="535"/>
      <c r="AB46" s="464"/>
      <c r="AC46" s="464"/>
      <c r="AD46" s="464"/>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04"/>
      <c r="B47" s="405"/>
      <c r="C47" s="405"/>
      <c r="D47" s="405"/>
      <c r="E47" s="405"/>
      <c r="F47" s="406"/>
      <c r="G47" s="567"/>
      <c r="H47" s="568"/>
      <c r="I47" s="568"/>
      <c r="J47" s="568"/>
      <c r="K47" s="568"/>
      <c r="L47" s="568"/>
      <c r="M47" s="568"/>
      <c r="N47" s="568"/>
      <c r="O47" s="569"/>
      <c r="P47" s="93"/>
      <c r="Q47" s="93"/>
      <c r="R47" s="93"/>
      <c r="S47" s="93"/>
      <c r="T47" s="93"/>
      <c r="U47" s="93"/>
      <c r="V47" s="93"/>
      <c r="W47" s="93"/>
      <c r="X47" s="94"/>
      <c r="Y47" s="418" t="s">
        <v>53</v>
      </c>
      <c r="Z47" s="419"/>
      <c r="AA47" s="420"/>
      <c r="AB47" s="526"/>
      <c r="AC47" s="526"/>
      <c r="AD47" s="526"/>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07"/>
      <c r="B48" s="408"/>
      <c r="C48" s="408"/>
      <c r="D48" s="408"/>
      <c r="E48" s="408"/>
      <c r="F48" s="409"/>
      <c r="G48" s="570"/>
      <c r="H48" s="571"/>
      <c r="I48" s="571"/>
      <c r="J48" s="571"/>
      <c r="K48" s="571"/>
      <c r="L48" s="571"/>
      <c r="M48" s="571"/>
      <c r="N48" s="571"/>
      <c r="O48" s="572"/>
      <c r="P48" s="96"/>
      <c r="Q48" s="96"/>
      <c r="R48" s="96"/>
      <c r="S48" s="96"/>
      <c r="T48" s="96"/>
      <c r="U48" s="96"/>
      <c r="V48" s="96"/>
      <c r="W48" s="96"/>
      <c r="X48" s="97"/>
      <c r="Y48" s="418" t="s">
        <v>13</v>
      </c>
      <c r="Z48" s="419"/>
      <c r="AA48" s="420"/>
      <c r="AB48" s="559" t="s">
        <v>178</v>
      </c>
      <c r="AC48" s="559"/>
      <c r="AD48" s="559"/>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0" t="s">
        <v>270</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28" t="s">
        <v>311</v>
      </c>
      <c r="AF51" s="229"/>
      <c r="AG51" s="229"/>
      <c r="AH51" s="230"/>
      <c r="AI51" s="228" t="s">
        <v>309</v>
      </c>
      <c r="AJ51" s="229"/>
      <c r="AK51" s="229"/>
      <c r="AL51" s="230"/>
      <c r="AM51" s="234" t="s">
        <v>338</v>
      </c>
      <c r="AN51" s="234"/>
      <c r="AO51" s="234"/>
      <c r="AP51" s="234"/>
      <c r="AQ51" s="136" t="s">
        <v>187</v>
      </c>
      <c r="AR51" s="137"/>
      <c r="AS51" s="137"/>
      <c r="AT51" s="138"/>
      <c r="AU51" s="934" t="s">
        <v>133</v>
      </c>
      <c r="AV51" s="934"/>
      <c r="AW51" s="934"/>
      <c r="AX51" s="93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31"/>
      <c r="AC52" s="232"/>
      <c r="AD52" s="233"/>
      <c r="AE52" s="231"/>
      <c r="AF52" s="232"/>
      <c r="AG52" s="232"/>
      <c r="AH52" s="233"/>
      <c r="AI52" s="231"/>
      <c r="AJ52" s="232"/>
      <c r="AK52" s="232"/>
      <c r="AL52" s="233"/>
      <c r="AM52" s="235"/>
      <c r="AN52" s="235"/>
      <c r="AO52" s="235"/>
      <c r="AP52" s="235"/>
      <c r="AQ52" s="590"/>
      <c r="AR52" s="185"/>
      <c r="AS52" s="118" t="s">
        <v>188</v>
      </c>
      <c r="AT52" s="119"/>
      <c r="AU52" s="184"/>
      <c r="AV52" s="184"/>
      <c r="AW52" s="398" t="s">
        <v>177</v>
      </c>
      <c r="AX52" s="399"/>
    </row>
    <row r="53" spans="1:50" ht="23.25" hidden="1" customHeight="1" x14ac:dyDescent="0.15">
      <c r="A53" s="403"/>
      <c r="B53" s="401"/>
      <c r="C53" s="401"/>
      <c r="D53" s="401"/>
      <c r="E53" s="401"/>
      <c r="F53" s="402"/>
      <c r="G53" s="564"/>
      <c r="H53" s="565"/>
      <c r="I53" s="565"/>
      <c r="J53" s="565"/>
      <c r="K53" s="565"/>
      <c r="L53" s="565"/>
      <c r="M53" s="565"/>
      <c r="N53" s="565"/>
      <c r="O53" s="566"/>
      <c r="P53" s="90"/>
      <c r="Q53" s="90"/>
      <c r="R53" s="90"/>
      <c r="S53" s="90"/>
      <c r="T53" s="90"/>
      <c r="U53" s="90"/>
      <c r="V53" s="90"/>
      <c r="W53" s="90"/>
      <c r="X53" s="91"/>
      <c r="Y53" s="474" t="s">
        <v>12</v>
      </c>
      <c r="Z53" s="534"/>
      <c r="AA53" s="535"/>
      <c r="AB53" s="464"/>
      <c r="AC53" s="464"/>
      <c r="AD53" s="464"/>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04"/>
      <c r="B54" s="405"/>
      <c r="C54" s="405"/>
      <c r="D54" s="405"/>
      <c r="E54" s="405"/>
      <c r="F54" s="406"/>
      <c r="G54" s="567"/>
      <c r="H54" s="568"/>
      <c r="I54" s="568"/>
      <c r="J54" s="568"/>
      <c r="K54" s="568"/>
      <c r="L54" s="568"/>
      <c r="M54" s="568"/>
      <c r="N54" s="568"/>
      <c r="O54" s="569"/>
      <c r="P54" s="93"/>
      <c r="Q54" s="93"/>
      <c r="R54" s="93"/>
      <c r="S54" s="93"/>
      <c r="T54" s="93"/>
      <c r="U54" s="93"/>
      <c r="V54" s="93"/>
      <c r="W54" s="93"/>
      <c r="X54" s="94"/>
      <c r="Y54" s="418" t="s">
        <v>53</v>
      </c>
      <c r="Z54" s="419"/>
      <c r="AA54" s="420"/>
      <c r="AB54" s="526"/>
      <c r="AC54" s="526"/>
      <c r="AD54" s="526"/>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7"/>
      <c r="B55" s="408"/>
      <c r="C55" s="408"/>
      <c r="D55" s="408"/>
      <c r="E55" s="408"/>
      <c r="F55" s="409"/>
      <c r="G55" s="570"/>
      <c r="H55" s="571"/>
      <c r="I55" s="571"/>
      <c r="J55" s="571"/>
      <c r="K55" s="571"/>
      <c r="L55" s="571"/>
      <c r="M55" s="571"/>
      <c r="N55" s="571"/>
      <c r="O55" s="572"/>
      <c r="P55" s="96"/>
      <c r="Q55" s="96"/>
      <c r="R55" s="96"/>
      <c r="S55" s="96"/>
      <c r="T55" s="96"/>
      <c r="U55" s="96"/>
      <c r="V55" s="96"/>
      <c r="W55" s="96"/>
      <c r="X55" s="97"/>
      <c r="Y55" s="418" t="s">
        <v>13</v>
      </c>
      <c r="Z55" s="419"/>
      <c r="AA55" s="420"/>
      <c r="AB55" s="594" t="s">
        <v>14</v>
      </c>
      <c r="AC55" s="594"/>
      <c r="AD55" s="594"/>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0" t="s">
        <v>270</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28" t="s">
        <v>311</v>
      </c>
      <c r="AF58" s="229"/>
      <c r="AG58" s="229"/>
      <c r="AH58" s="230"/>
      <c r="AI58" s="228" t="s">
        <v>309</v>
      </c>
      <c r="AJ58" s="229"/>
      <c r="AK58" s="229"/>
      <c r="AL58" s="230"/>
      <c r="AM58" s="234" t="s">
        <v>338</v>
      </c>
      <c r="AN58" s="234"/>
      <c r="AO58" s="234"/>
      <c r="AP58" s="234"/>
      <c r="AQ58" s="136" t="s">
        <v>187</v>
      </c>
      <c r="AR58" s="137"/>
      <c r="AS58" s="137"/>
      <c r="AT58" s="138"/>
      <c r="AU58" s="934" t="s">
        <v>133</v>
      </c>
      <c r="AV58" s="934"/>
      <c r="AW58" s="934"/>
      <c r="AX58" s="93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31"/>
      <c r="AC59" s="232"/>
      <c r="AD59" s="233"/>
      <c r="AE59" s="231"/>
      <c r="AF59" s="232"/>
      <c r="AG59" s="232"/>
      <c r="AH59" s="233"/>
      <c r="AI59" s="231"/>
      <c r="AJ59" s="232"/>
      <c r="AK59" s="232"/>
      <c r="AL59" s="233"/>
      <c r="AM59" s="235"/>
      <c r="AN59" s="235"/>
      <c r="AO59" s="235"/>
      <c r="AP59" s="235"/>
      <c r="AQ59" s="590"/>
      <c r="AR59" s="185"/>
      <c r="AS59" s="118" t="s">
        <v>188</v>
      </c>
      <c r="AT59" s="119"/>
      <c r="AU59" s="184"/>
      <c r="AV59" s="184"/>
      <c r="AW59" s="398" t="s">
        <v>177</v>
      </c>
      <c r="AX59" s="399"/>
    </row>
    <row r="60" spans="1:50" ht="23.25" hidden="1" customHeight="1" x14ac:dyDescent="0.15">
      <c r="A60" s="403"/>
      <c r="B60" s="401"/>
      <c r="C60" s="401"/>
      <c r="D60" s="401"/>
      <c r="E60" s="401"/>
      <c r="F60" s="402"/>
      <c r="G60" s="564"/>
      <c r="H60" s="565"/>
      <c r="I60" s="565"/>
      <c r="J60" s="565"/>
      <c r="K60" s="565"/>
      <c r="L60" s="565"/>
      <c r="M60" s="565"/>
      <c r="N60" s="565"/>
      <c r="O60" s="566"/>
      <c r="P60" s="90"/>
      <c r="Q60" s="90"/>
      <c r="R60" s="90"/>
      <c r="S60" s="90"/>
      <c r="T60" s="90"/>
      <c r="U60" s="90"/>
      <c r="V60" s="90"/>
      <c r="W60" s="90"/>
      <c r="X60" s="91"/>
      <c r="Y60" s="474" t="s">
        <v>12</v>
      </c>
      <c r="Z60" s="534"/>
      <c r="AA60" s="535"/>
      <c r="AB60" s="464"/>
      <c r="AC60" s="464"/>
      <c r="AD60" s="464"/>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04"/>
      <c r="B61" s="405"/>
      <c r="C61" s="405"/>
      <c r="D61" s="405"/>
      <c r="E61" s="405"/>
      <c r="F61" s="406"/>
      <c r="G61" s="567"/>
      <c r="H61" s="568"/>
      <c r="I61" s="568"/>
      <c r="J61" s="568"/>
      <c r="K61" s="568"/>
      <c r="L61" s="568"/>
      <c r="M61" s="568"/>
      <c r="N61" s="568"/>
      <c r="O61" s="569"/>
      <c r="P61" s="93"/>
      <c r="Q61" s="93"/>
      <c r="R61" s="93"/>
      <c r="S61" s="93"/>
      <c r="T61" s="93"/>
      <c r="U61" s="93"/>
      <c r="V61" s="93"/>
      <c r="W61" s="93"/>
      <c r="X61" s="94"/>
      <c r="Y61" s="418" t="s">
        <v>53</v>
      </c>
      <c r="Z61" s="419"/>
      <c r="AA61" s="420"/>
      <c r="AB61" s="526"/>
      <c r="AC61" s="526"/>
      <c r="AD61" s="526"/>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04"/>
      <c r="B62" s="405"/>
      <c r="C62" s="405"/>
      <c r="D62" s="405"/>
      <c r="E62" s="405"/>
      <c r="F62" s="406"/>
      <c r="G62" s="570"/>
      <c r="H62" s="571"/>
      <c r="I62" s="571"/>
      <c r="J62" s="571"/>
      <c r="K62" s="571"/>
      <c r="L62" s="571"/>
      <c r="M62" s="571"/>
      <c r="N62" s="571"/>
      <c r="O62" s="572"/>
      <c r="P62" s="96"/>
      <c r="Q62" s="96"/>
      <c r="R62" s="96"/>
      <c r="S62" s="96"/>
      <c r="T62" s="96"/>
      <c r="U62" s="96"/>
      <c r="V62" s="96"/>
      <c r="W62" s="96"/>
      <c r="X62" s="97"/>
      <c r="Y62" s="418" t="s">
        <v>13</v>
      </c>
      <c r="Z62" s="419"/>
      <c r="AA62" s="420"/>
      <c r="AB62" s="559" t="s">
        <v>14</v>
      </c>
      <c r="AC62" s="559"/>
      <c r="AD62" s="559"/>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5" t="s">
        <v>271</v>
      </c>
      <c r="B65" s="486"/>
      <c r="C65" s="486"/>
      <c r="D65" s="486"/>
      <c r="E65" s="486"/>
      <c r="F65" s="487"/>
      <c r="G65" s="488"/>
      <c r="H65" s="223" t="s">
        <v>145</v>
      </c>
      <c r="I65" s="223"/>
      <c r="J65" s="223"/>
      <c r="K65" s="223"/>
      <c r="L65" s="223"/>
      <c r="M65" s="223"/>
      <c r="N65" s="223"/>
      <c r="O65" s="224"/>
      <c r="P65" s="222" t="s">
        <v>58</v>
      </c>
      <c r="Q65" s="223"/>
      <c r="R65" s="223"/>
      <c r="S65" s="223"/>
      <c r="T65" s="223"/>
      <c r="U65" s="223"/>
      <c r="V65" s="224"/>
      <c r="W65" s="490" t="s">
        <v>266</v>
      </c>
      <c r="X65" s="491"/>
      <c r="Y65" s="494"/>
      <c r="Z65" s="494"/>
      <c r="AA65" s="495"/>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78"/>
      <c r="B66" s="479"/>
      <c r="C66" s="479"/>
      <c r="D66" s="479"/>
      <c r="E66" s="479"/>
      <c r="F66" s="480"/>
      <c r="G66" s="489"/>
      <c r="H66" s="226"/>
      <c r="I66" s="226"/>
      <c r="J66" s="226"/>
      <c r="K66" s="226"/>
      <c r="L66" s="226"/>
      <c r="M66" s="226"/>
      <c r="N66" s="226"/>
      <c r="O66" s="227"/>
      <c r="P66" s="225"/>
      <c r="Q66" s="226"/>
      <c r="R66" s="226"/>
      <c r="S66" s="226"/>
      <c r="T66" s="226"/>
      <c r="U66" s="226"/>
      <c r="V66" s="227"/>
      <c r="W66" s="492"/>
      <c r="X66" s="493"/>
      <c r="Y66" s="496"/>
      <c r="Z66" s="496"/>
      <c r="AA66" s="497"/>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78"/>
      <c r="B67" s="479"/>
      <c r="C67" s="479"/>
      <c r="D67" s="479"/>
      <c r="E67" s="479"/>
      <c r="F67" s="480"/>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8"/>
      <c r="B68" s="479"/>
      <c r="C68" s="479"/>
      <c r="D68" s="479"/>
      <c r="E68" s="479"/>
      <c r="F68" s="480"/>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8"/>
      <c r="B69" s="479"/>
      <c r="C69" s="479"/>
      <c r="D69" s="479"/>
      <c r="E69" s="479"/>
      <c r="F69" s="480"/>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8" t="s">
        <v>275</v>
      </c>
      <c r="B70" s="479"/>
      <c r="C70" s="479"/>
      <c r="D70" s="479"/>
      <c r="E70" s="479"/>
      <c r="F70" s="480"/>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8"/>
      <c r="B71" s="479"/>
      <c r="C71" s="479"/>
      <c r="D71" s="479"/>
      <c r="E71" s="479"/>
      <c r="F71" s="480"/>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1"/>
      <c r="B72" s="482"/>
      <c r="C72" s="482"/>
      <c r="D72" s="482"/>
      <c r="E72" s="482"/>
      <c r="F72" s="483"/>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9" t="s">
        <v>271</v>
      </c>
      <c r="B73" s="510"/>
      <c r="C73" s="510"/>
      <c r="D73" s="510"/>
      <c r="E73" s="510"/>
      <c r="F73" s="511"/>
      <c r="G73" s="582"/>
      <c r="H73" s="115" t="s">
        <v>145</v>
      </c>
      <c r="I73" s="115"/>
      <c r="J73" s="115"/>
      <c r="K73" s="115"/>
      <c r="L73" s="115"/>
      <c r="M73" s="115"/>
      <c r="N73" s="115"/>
      <c r="O73" s="116"/>
      <c r="P73" s="144" t="s">
        <v>58</v>
      </c>
      <c r="Q73" s="115"/>
      <c r="R73" s="115"/>
      <c r="S73" s="115"/>
      <c r="T73" s="115"/>
      <c r="U73" s="115"/>
      <c r="V73" s="115"/>
      <c r="W73" s="115"/>
      <c r="X73" s="116"/>
      <c r="Y73" s="584"/>
      <c r="Z73" s="585"/>
      <c r="AA73" s="586"/>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512"/>
      <c r="B74" s="513"/>
      <c r="C74" s="513"/>
      <c r="D74" s="513"/>
      <c r="E74" s="513"/>
      <c r="F74" s="514"/>
      <c r="G74" s="58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0"/>
      <c r="AR74" s="185"/>
      <c r="AS74" s="118" t="s">
        <v>188</v>
      </c>
      <c r="AT74" s="119"/>
      <c r="AU74" s="590"/>
      <c r="AV74" s="185"/>
      <c r="AW74" s="118" t="s">
        <v>177</v>
      </c>
      <c r="AX74" s="180"/>
    </row>
    <row r="75" spans="1:50" ht="23.25" hidden="1" customHeight="1" x14ac:dyDescent="0.15">
      <c r="A75" s="512"/>
      <c r="B75" s="513"/>
      <c r="C75" s="513"/>
      <c r="D75" s="513"/>
      <c r="E75" s="513"/>
      <c r="F75" s="514"/>
      <c r="G75" s="60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2"/>
      <c r="B76" s="513"/>
      <c r="C76" s="513"/>
      <c r="D76" s="513"/>
      <c r="E76" s="513"/>
      <c r="F76" s="514"/>
      <c r="G76" s="61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12"/>
      <c r="B77" s="513"/>
      <c r="C77" s="513"/>
      <c r="D77" s="513"/>
      <c r="E77" s="513"/>
      <c r="F77" s="514"/>
      <c r="G77" s="611"/>
      <c r="H77" s="96"/>
      <c r="I77" s="96"/>
      <c r="J77" s="96"/>
      <c r="K77" s="96"/>
      <c r="L77" s="96"/>
      <c r="M77" s="96"/>
      <c r="N77" s="96"/>
      <c r="O77" s="97"/>
      <c r="P77" s="93"/>
      <c r="Q77" s="93"/>
      <c r="R77" s="93"/>
      <c r="S77" s="93"/>
      <c r="T77" s="93"/>
      <c r="U77" s="93"/>
      <c r="V77" s="93"/>
      <c r="W77" s="93"/>
      <c r="X77" s="94"/>
      <c r="Y77" s="144" t="s">
        <v>13</v>
      </c>
      <c r="Z77" s="115"/>
      <c r="AA77" s="116"/>
      <c r="AB77" s="579" t="s">
        <v>14</v>
      </c>
      <c r="AC77" s="579"/>
      <c r="AD77" s="579"/>
      <c r="AE77" s="894"/>
      <c r="AF77" s="895"/>
      <c r="AG77" s="895"/>
      <c r="AH77" s="895"/>
      <c r="AI77" s="894"/>
      <c r="AJ77" s="895"/>
      <c r="AK77" s="895"/>
      <c r="AL77" s="895"/>
      <c r="AM77" s="894"/>
      <c r="AN77" s="895"/>
      <c r="AO77" s="895"/>
      <c r="AP77" s="895"/>
      <c r="AQ77" s="326"/>
      <c r="AR77" s="192"/>
      <c r="AS77" s="192"/>
      <c r="AT77" s="327"/>
      <c r="AU77" s="203"/>
      <c r="AV77" s="203"/>
      <c r="AW77" s="203"/>
      <c r="AX77" s="205"/>
    </row>
    <row r="78" spans="1:50" ht="69.75" hidden="1" customHeight="1" x14ac:dyDescent="0.15">
      <c r="A78" s="320" t="s">
        <v>302</v>
      </c>
      <c r="B78" s="321"/>
      <c r="C78" s="321"/>
      <c r="D78" s="321"/>
      <c r="E78" s="318" t="s">
        <v>249</v>
      </c>
      <c r="F78" s="319"/>
      <c r="G78" s="47" t="s">
        <v>190</v>
      </c>
      <c r="H78" s="587"/>
      <c r="I78" s="588"/>
      <c r="J78" s="588"/>
      <c r="K78" s="588"/>
      <c r="L78" s="588"/>
      <c r="M78" s="588"/>
      <c r="N78" s="588"/>
      <c r="O78" s="589"/>
      <c r="P78" s="132"/>
      <c r="Q78" s="132"/>
      <c r="R78" s="132"/>
      <c r="S78" s="132"/>
      <c r="T78" s="132"/>
      <c r="U78" s="132"/>
      <c r="V78" s="132"/>
      <c r="W78" s="132"/>
      <c r="X78" s="13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148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2" t="s">
        <v>265</v>
      </c>
      <c r="AP79" s="263"/>
      <c r="AQ79" s="263"/>
      <c r="AR79" s="66" t="s">
        <v>263</v>
      </c>
      <c r="AS79" s="262"/>
      <c r="AT79" s="263"/>
      <c r="AU79" s="263"/>
      <c r="AV79" s="263"/>
      <c r="AW79" s="263"/>
      <c r="AX79" s="990"/>
    </row>
    <row r="80" spans="1:50" ht="18.75" hidden="1" customHeight="1" x14ac:dyDescent="0.15">
      <c r="A80" s="868" t="s">
        <v>146</v>
      </c>
      <c r="B80" s="527" t="s">
        <v>262</v>
      </c>
      <c r="C80" s="528"/>
      <c r="D80" s="528"/>
      <c r="E80" s="528"/>
      <c r="F80" s="529"/>
      <c r="G80" s="436" t="s">
        <v>138</v>
      </c>
      <c r="H80" s="436"/>
      <c r="I80" s="436"/>
      <c r="J80" s="436"/>
      <c r="K80" s="436"/>
      <c r="L80" s="436"/>
      <c r="M80" s="436"/>
      <c r="N80" s="436"/>
      <c r="O80" s="436"/>
      <c r="P80" s="436"/>
      <c r="Q80" s="436"/>
      <c r="R80" s="436"/>
      <c r="S80" s="436"/>
      <c r="T80" s="436"/>
      <c r="U80" s="436"/>
      <c r="V80" s="436"/>
      <c r="W80" s="436"/>
      <c r="X80" s="436"/>
      <c r="Y80" s="436"/>
      <c r="Z80" s="436"/>
      <c r="AA80" s="516"/>
      <c r="AB80" s="435" t="s">
        <v>350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31" t="s">
        <v>144</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36" t="s">
        <v>133</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8" t="s">
        <v>177</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89"/>
      <c r="H87" s="90"/>
      <c r="I87" s="90"/>
      <c r="J87" s="90"/>
      <c r="K87" s="90"/>
      <c r="L87" s="90"/>
      <c r="M87" s="90"/>
      <c r="N87" s="90"/>
      <c r="O87" s="91"/>
      <c r="P87" s="90"/>
      <c r="Q87" s="517"/>
      <c r="R87" s="517"/>
      <c r="S87" s="517"/>
      <c r="T87" s="517"/>
      <c r="U87" s="517"/>
      <c r="V87" s="517"/>
      <c r="W87" s="517"/>
      <c r="X87" s="518"/>
      <c r="Y87" s="561" t="s">
        <v>61</v>
      </c>
      <c r="Z87" s="562"/>
      <c r="AA87" s="563"/>
      <c r="AB87" s="464"/>
      <c r="AC87" s="464"/>
      <c r="AD87" s="464"/>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9"/>
      <c r="B88" s="431"/>
      <c r="C88" s="431"/>
      <c r="D88" s="431"/>
      <c r="E88" s="431"/>
      <c r="F88" s="432"/>
      <c r="G88" s="92"/>
      <c r="H88" s="93"/>
      <c r="I88" s="93"/>
      <c r="J88" s="93"/>
      <c r="K88" s="93"/>
      <c r="L88" s="93"/>
      <c r="M88" s="93"/>
      <c r="N88" s="93"/>
      <c r="O88" s="94"/>
      <c r="P88" s="519"/>
      <c r="Q88" s="519"/>
      <c r="R88" s="519"/>
      <c r="S88" s="519"/>
      <c r="T88" s="519"/>
      <c r="U88" s="519"/>
      <c r="V88" s="519"/>
      <c r="W88" s="519"/>
      <c r="X88" s="520"/>
      <c r="Y88" s="461" t="s">
        <v>53</v>
      </c>
      <c r="Z88" s="462"/>
      <c r="AA88" s="463"/>
      <c r="AB88" s="526"/>
      <c r="AC88" s="526"/>
      <c r="AD88" s="526"/>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9"/>
      <c r="B89" s="532"/>
      <c r="C89" s="532"/>
      <c r="D89" s="532"/>
      <c r="E89" s="532"/>
      <c r="F89" s="533"/>
      <c r="G89" s="95"/>
      <c r="H89" s="96"/>
      <c r="I89" s="96"/>
      <c r="J89" s="96"/>
      <c r="K89" s="96"/>
      <c r="L89" s="96"/>
      <c r="M89" s="96"/>
      <c r="N89" s="96"/>
      <c r="O89" s="97"/>
      <c r="P89" s="161"/>
      <c r="Q89" s="161"/>
      <c r="R89" s="161"/>
      <c r="S89" s="161"/>
      <c r="T89" s="161"/>
      <c r="U89" s="161"/>
      <c r="V89" s="161"/>
      <c r="W89" s="161"/>
      <c r="X89" s="560"/>
      <c r="Y89" s="461" t="s">
        <v>13</v>
      </c>
      <c r="Z89" s="462"/>
      <c r="AA89" s="463"/>
      <c r="AB89" s="594" t="s">
        <v>14</v>
      </c>
      <c r="AC89" s="594"/>
      <c r="AD89" s="594"/>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9"/>
      <c r="B90" s="431" t="s">
        <v>144</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36" t="s">
        <v>133</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8" t="s">
        <v>177</v>
      </c>
      <c r="AX91" s="399"/>
      <c r="AY91" s="10"/>
      <c r="AZ91" s="10"/>
      <c r="BA91" s="10"/>
      <c r="BB91" s="10"/>
      <c r="BC91" s="10"/>
    </row>
    <row r="92" spans="1:60" ht="23.25" hidden="1" customHeight="1" x14ac:dyDescent="0.15">
      <c r="A92" s="869"/>
      <c r="B92" s="431"/>
      <c r="C92" s="431"/>
      <c r="D92" s="431"/>
      <c r="E92" s="431"/>
      <c r="F92" s="432"/>
      <c r="G92" s="89"/>
      <c r="H92" s="90"/>
      <c r="I92" s="90"/>
      <c r="J92" s="90"/>
      <c r="K92" s="90"/>
      <c r="L92" s="90"/>
      <c r="M92" s="90"/>
      <c r="N92" s="90"/>
      <c r="O92" s="91"/>
      <c r="P92" s="90"/>
      <c r="Q92" s="517"/>
      <c r="R92" s="517"/>
      <c r="S92" s="517"/>
      <c r="T92" s="517"/>
      <c r="U92" s="517"/>
      <c r="V92" s="517"/>
      <c r="W92" s="517"/>
      <c r="X92" s="518"/>
      <c r="Y92" s="561" t="s">
        <v>61</v>
      </c>
      <c r="Z92" s="562"/>
      <c r="AA92" s="563"/>
      <c r="AB92" s="464"/>
      <c r="AC92" s="464"/>
      <c r="AD92" s="464"/>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9"/>
      <c r="B93" s="431"/>
      <c r="C93" s="431"/>
      <c r="D93" s="431"/>
      <c r="E93" s="431"/>
      <c r="F93" s="432"/>
      <c r="G93" s="92"/>
      <c r="H93" s="93"/>
      <c r="I93" s="93"/>
      <c r="J93" s="93"/>
      <c r="K93" s="93"/>
      <c r="L93" s="93"/>
      <c r="M93" s="93"/>
      <c r="N93" s="93"/>
      <c r="O93" s="94"/>
      <c r="P93" s="519"/>
      <c r="Q93" s="519"/>
      <c r="R93" s="519"/>
      <c r="S93" s="519"/>
      <c r="T93" s="519"/>
      <c r="U93" s="519"/>
      <c r="V93" s="519"/>
      <c r="W93" s="519"/>
      <c r="X93" s="520"/>
      <c r="Y93" s="461" t="s">
        <v>53</v>
      </c>
      <c r="Z93" s="462"/>
      <c r="AA93" s="463"/>
      <c r="AB93" s="526"/>
      <c r="AC93" s="526"/>
      <c r="AD93" s="526"/>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9"/>
      <c r="B94" s="532"/>
      <c r="C94" s="532"/>
      <c r="D94" s="532"/>
      <c r="E94" s="532"/>
      <c r="F94" s="533"/>
      <c r="G94" s="95"/>
      <c r="H94" s="96"/>
      <c r="I94" s="96"/>
      <c r="J94" s="96"/>
      <c r="K94" s="96"/>
      <c r="L94" s="96"/>
      <c r="M94" s="96"/>
      <c r="N94" s="96"/>
      <c r="O94" s="97"/>
      <c r="P94" s="161"/>
      <c r="Q94" s="161"/>
      <c r="R94" s="161"/>
      <c r="S94" s="161"/>
      <c r="T94" s="161"/>
      <c r="U94" s="161"/>
      <c r="V94" s="161"/>
      <c r="W94" s="161"/>
      <c r="X94" s="560"/>
      <c r="Y94" s="461" t="s">
        <v>13</v>
      </c>
      <c r="Z94" s="462"/>
      <c r="AA94" s="463"/>
      <c r="AB94" s="594" t="s">
        <v>14</v>
      </c>
      <c r="AC94" s="594"/>
      <c r="AD94" s="594"/>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9"/>
      <c r="B95" s="431" t="s">
        <v>144</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36" t="s">
        <v>133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8" t="s">
        <v>177</v>
      </c>
      <c r="AX96" s="399"/>
    </row>
    <row r="97" spans="1:60" ht="23.25" hidden="1" customHeight="1" x14ac:dyDescent="0.15">
      <c r="A97" s="869"/>
      <c r="B97" s="431"/>
      <c r="C97" s="431"/>
      <c r="D97" s="431"/>
      <c r="E97" s="431"/>
      <c r="F97" s="432"/>
      <c r="G97" s="89"/>
      <c r="H97" s="90"/>
      <c r="I97" s="90"/>
      <c r="J97" s="90"/>
      <c r="K97" s="90"/>
      <c r="L97" s="90"/>
      <c r="M97" s="90"/>
      <c r="N97" s="90"/>
      <c r="O97" s="91"/>
      <c r="P97" s="90"/>
      <c r="Q97" s="517"/>
      <c r="R97" s="517"/>
      <c r="S97" s="517"/>
      <c r="T97" s="517"/>
      <c r="U97" s="517"/>
      <c r="V97" s="517"/>
      <c r="W97" s="517"/>
      <c r="X97" s="518"/>
      <c r="Y97" s="561" t="s">
        <v>61</v>
      </c>
      <c r="Z97" s="562"/>
      <c r="AA97" s="563"/>
      <c r="AB97" s="471"/>
      <c r="AC97" s="472"/>
      <c r="AD97" s="473"/>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9"/>
      <c r="B98" s="431"/>
      <c r="C98" s="431"/>
      <c r="D98" s="431"/>
      <c r="E98" s="431"/>
      <c r="F98" s="432"/>
      <c r="G98" s="92"/>
      <c r="H98" s="93"/>
      <c r="I98" s="93"/>
      <c r="J98" s="93"/>
      <c r="K98" s="93"/>
      <c r="L98" s="93"/>
      <c r="M98" s="93"/>
      <c r="N98" s="93"/>
      <c r="O98" s="94"/>
      <c r="P98" s="519"/>
      <c r="Q98" s="519"/>
      <c r="R98" s="519"/>
      <c r="S98" s="519"/>
      <c r="T98" s="519"/>
      <c r="U98" s="519"/>
      <c r="V98" s="519"/>
      <c r="W98" s="519"/>
      <c r="X98" s="520"/>
      <c r="Y98" s="461" t="s">
        <v>53</v>
      </c>
      <c r="Z98" s="462"/>
      <c r="AA98" s="463"/>
      <c r="AB98" s="465"/>
      <c r="AC98" s="466"/>
      <c r="AD98" s="467"/>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0"/>
      <c r="H99" s="200"/>
      <c r="I99" s="200"/>
      <c r="J99" s="200"/>
      <c r="K99" s="200"/>
      <c r="L99" s="200"/>
      <c r="M99" s="200"/>
      <c r="N99" s="200"/>
      <c r="O99" s="581"/>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272</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311</v>
      </c>
      <c r="AF100" s="543"/>
      <c r="AG100" s="543"/>
      <c r="AH100" s="544"/>
      <c r="AI100" s="542" t="s">
        <v>331</v>
      </c>
      <c r="AJ100" s="543"/>
      <c r="AK100" s="543"/>
      <c r="AL100" s="544"/>
      <c r="AM100" s="542" t="s">
        <v>338</v>
      </c>
      <c r="AN100" s="543"/>
      <c r="AO100" s="543"/>
      <c r="AP100" s="544"/>
      <c r="AQ100" s="304" t="s">
        <v>351</v>
      </c>
      <c r="AR100" s="305"/>
      <c r="AS100" s="305"/>
      <c r="AT100" s="306"/>
      <c r="AU100" s="304" t="s">
        <v>352</v>
      </c>
      <c r="AV100" s="305"/>
      <c r="AW100" s="305"/>
      <c r="AX100" s="307"/>
    </row>
    <row r="101" spans="1:60" ht="23.25" customHeight="1" x14ac:dyDescent="0.15">
      <c r="A101" s="425"/>
      <c r="B101" s="426"/>
      <c r="C101" s="426"/>
      <c r="D101" s="426"/>
      <c r="E101" s="426"/>
      <c r="F101" s="427"/>
      <c r="G101" s="90" t="s">
        <v>489</v>
      </c>
      <c r="H101" s="90"/>
      <c r="I101" s="90"/>
      <c r="J101" s="90"/>
      <c r="K101" s="90"/>
      <c r="L101" s="90"/>
      <c r="M101" s="90"/>
      <c r="N101" s="90"/>
      <c r="O101" s="90"/>
      <c r="P101" s="90"/>
      <c r="Q101" s="90"/>
      <c r="R101" s="90"/>
      <c r="S101" s="90"/>
      <c r="T101" s="90"/>
      <c r="U101" s="90"/>
      <c r="V101" s="90"/>
      <c r="W101" s="90"/>
      <c r="X101" s="91"/>
      <c r="Y101" s="545" t="s">
        <v>54</v>
      </c>
      <c r="Z101" s="546"/>
      <c r="AA101" s="547"/>
      <c r="AB101" s="464" t="s">
        <v>490</v>
      </c>
      <c r="AC101" s="464"/>
      <c r="AD101" s="464"/>
      <c r="AE101" s="202">
        <v>717</v>
      </c>
      <c r="AF101" s="203"/>
      <c r="AG101" s="203"/>
      <c r="AH101" s="204"/>
      <c r="AI101" s="202">
        <v>643</v>
      </c>
      <c r="AJ101" s="203"/>
      <c r="AK101" s="203"/>
      <c r="AL101" s="204"/>
      <c r="AM101" s="202">
        <v>639</v>
      </c>
      <c r="AN101" s="203"/>
      <c r="AO101" s="203"/>
      <c r="AP101" s="204"/>
      <c r="AQ101" s="202" t="s">
        <v>491</v>
      </c>
      <c r="AR101" s="203"/>
      <c r="AS101" s="203"/>
      <c r="AT101" s="204"/>
      <c r="AU101" s="202" t="s">
        <v>479</v>
      </c>
      <c r="AV101" s="203"/>
      <c r="AW101" s="203"/>
      <c r="AX101" s="204"/>
    </row>
    <row r="102" spans="1:60" ht="23.25" customHeight="1" x14ac:dyDescent="0.15">
      <c r="A102" s="428"/>
      <c r="B102" s="429"/>
      <c r="C102" s="429"/>
      <c r="D102" s="429"/>
      <c r="E102" s="429"/>
      <c r="F102" s="430"/>
      <c r="G102" s="96"/>
      <c r="H102" s="96"/>
      <c r="I102" s="96"/>
      <c r="J102" s="96"/>
      <c r="K102" s="96"/>
      <c r="L102" s="96"/>
      <c r="M102" s="96"/>
      <c r="N102" s="96"/>
      <c r="O102" s="96"/>
      <c r="P102" s="96"/>
      <c r="Q102" s="96"/>
      <c r="R102" s="96"/>
      <c r="S102" s="96"/>
      <c r="T102" s="96"/>
      <c r="U102" s="96"/>
      <c r="V102" s="96"/>
      <c r="W102" s="96"/>
      <c r="X102" s="97"/>
      <c r="Y102" s="448" t="s">
        <v>55</v>
      </c>
      <c r="Z102" s="449"/>
      <c r="AA102" s="450"/>
      <c r="AB102" s="464" t="s">
        <v>490</v>
      </c>
      <c r="AC102" s="464"/>
      <c r="AD102" s="464"/>
      <c r="AE102" s="421">
        <v>1400</v>
      </c>
      <c r="AF102" s="421"/>
      <c r="AG102" s="421"/>
      <c r="AH102" s="421"/>
      <c r="AI102" s="421">
        <v>1400</v>
      </c>
      <c r="AJ102" s="421"/>
      <c r="AK102" s="421"/>
      <c r="AL102" s="421"/>
      <c r="AM102" s="421">
        <v>1400</v>
      </c>
      <c r="AN102" s="421"/>
      <c r="AO102" s="421"/>
      <c r="AP102" s="421"/>
      <c r="AQ102" s="257">
        <v>1400</v>
      </c>
      <c r="AR102" s="258"/>
      <c r="AS102" s="258"/>
      <c r="AT102" s="303"/>
      <c r="AU102" s="257">
        <v>1400</v>
      </c>
      <c r="AV102" s="258"/>
      <c r="AW102" s="258"/>
      <c r="AX102" s="303"/>
    </row>
    <row r="103" spans="1:60" ht="31.5" customHeight="1" x14ac:dyDescent="0.15">
      <c r="A103" s="422" t="s">
        <v>272</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311</v>
      </c>
      <c r="AF103" s="419"/>
      <c r="AG103" s="419"/>
      <c r="AH103" s="420"/>
      <c r="AI103" s="418" t="s">
        <v>309</v>
      </c>
      <c r="AJ103" s="419"/>
      <c r="AK103" s="419"/>
      <c r="AL103" s="420"/>
      <c r="AM103" s="418" t="s">
        <v>338</v>
      </c>
      <c r="AN103" s="419"/>
      <c r="AO103" s="419"/>
      <c r="AP103" s="420"/>
      <c r="AQ103" s="268" t="s">
        <v>351</v>
      </c>
      <c r="AR103" s="269"/>
      <c r="AS103" s="269"/>
      <c r="AT103" s="308"/>
      <c r="AU103" s="268" t="s">
        <v>352</v>
      </c>
      <c r="AV103" s="269"/>
      <c r="AW103" s="269"/>
      <c r="AX103" s="270"/>
    </row>
    <row r="104" spans="1:60" ht="23.25" customHeight="1" x14ac:dyDescent="0.15">
      <c r="A104" s="425"/>
      <c r="B104" s="426"/>
      <c r="C104" s="426"/>
      <c r="D104" s="426"/>
      <c r="E104" s="426"/>
      <c r="F104" s="427"/>
      <c r="G104" s="90" t="s">
        <v>492</v>
      </c>
      <c r="H104" s="90"/>
      <c r="I104" s="90"/>
      <c r="J104" s="90"/>
      <c r="K104" s="90"/>
      <c r="L104" s="90"/>
      <c r="M104" s="90"/>
      <c r="N104" s="90"/>
      <c r="O104" s="90"/>
      <c r="P104" s="90"/>
      <c r="Q104" s="90"/>
      <c r="R104" s="90"/>
      <c r="S104" s="90"/>
      <c r="T104" s="90"/>
      <c r="U104" s="90"/>
      <c r="V104" s="90"/>
      <c r="W104" s="90"/>
      <c r="X104" s="91"/>
      <c r="Y104" s="468" t="s">
        <v>54</v>
      </c>
      <c r="Z104" s="469"/>
      <c r="AA104" s="470"/>
      <c r="AB104" s="548" t="s">
        <v>493</v>
      </c>
      <c r="AC104" s="549"/>
      <c r="AD104" s="550"/>
      <c r="AE104" s="202">
        <v>2554</v>
      </c>
      <c r="AF104" s="203"/>
      <c r="AG104" s="203"/>
      <c r="AH104" s="204"/>
      <c r="AI104" s="202">
        <v>2521</v>
      </c>
      <c r="AJ104" s="203"/>
      <c r="AK104" s="203"/>
      <c r="AL104" s="204"/>
      <c r="AM104" s="202">
        <v>2495</v>
      </c>
      <c r="AN104" s="203"/>
      <c r="AO104" s="203"/>
      <c r="AP104" s="204"/>
      <c r="AQ104" s="202" t="s">
        <v>479</v>
      </c>
      <c r="AR104" s="203"/>
      <c r="AS104" s="203"/>
      <c r="AT104" s="204"/>
      <c r="AU104" s="202" t="s">
        <v>479</v>
      </c>
      <c r="AV104" s="203"/>
      <c r="AW104" s="203"/>
      <c r="AX104" s="204"/>
    </row>
    <row r="105" spans="1:60" ht="23.25" customHeight="1" x14ac:dyDescent="0.15">
      <c r="A105" s="428"/>
      <c r="B105" s="429"/>
      <c r="C105" s="429"/>
      <c r="D105" s="429"/>
      <c r="E105" s="429"/>
      <c r="F105" s="430"/>
      <c r="G105" s="96"/>
      <c r="H105" s="96"/>
      <c r="I105" s="96"/>
      <c r="J105" s="96"/>
      <c r="K105" s="96"/>
      <c r="L105" s="96"/>
      <c r="M105" s="96"/>
      <c r="N105" s="96"/>
      <c r="O105" s="96"/>
      <c r="P105" s="96"/>
      <c r="Q105" s="96"/>
      <c r="R105" s="96"/>
      <c r="S105" s="96"/>
      <c r="T105" s="96"/>
      <c r="U105" s="96"/>
      <c r="V105" s="96"/>
      <c r="W105" s="96"/>
      <c r="X105" s="97"/>
      <c r="Y105" s="448" t="s">
        <v>55</v>
      </c>
      <c r="Z105" s="551"/>
      <c r="AA105" s="552"/>
      <c r="AB105" s="471"/>
      <c r="AC105" s="472"/>
      <c r="AD105" s="473"/>
      <c r="AE105" s="421" t="s">
        <v>479</v>
      </c>
      <c r="AF105" s="421"/>
      <c r="AG105" s="421"/>
      <c r="AH105" s="421"/>
      <c r="AI105" s="421" t="s">
        <v>479</v>
      </c>
      <c r="AJ105" s="421"/>
      <c r="AK105" s="421"/>
      <c r="AL105" s="421"/>
      <c r="AM105" s="421" t="s">
        <v>488</v>
      </c>
      <c r="AN105" s="421"/>
      <c r="AO105" s="421"/>
      <c r="AP105" s="421"/>
      <c r="AQ105" s="202" t="s">
        <v>488</v>
      </c>
      <c r="AR105" s="203"/>
      <c r="AS105" s="203"/>
      <c r="AT105" s="204"/>
      <c r="AU105" s="257" t="s">
        <v>479</v>
      </c>
      <c r="AV105" s="258"/>
      <c r="AW105" s="258"/>
      <c r="AX105" s="303"/>
    </row>
    <row r="106" spans="1:60" ht="31.5" customHeight="1" x14ac:dyDescent="0.15">
      <c r="A106" s="422" t="s">
        <v>272</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311</v>
      </c>
      <c r="AF106" s="419"/>
      <c r="AG106" s="419"/>
      <c r="AH106" s="420"/>
      <c r="AI106" s="418" t="s">
        <v>309</v>
      </c>
      <c r="AJ106" s="419"/>
      <c r="AK106" s="419"/>
      <c r="AL106" s="420"/>
      <c r="AM106" s="418" t="s">
        <v>338</v>
      </c>
      <c r="AN106" s="419"/>
      <c r="AO106" s="419"/>
      <c r="AP106" s="420"/>
      <c r="AQ106" s="268" t="s">
        <v>351</v>
      </c>
      <c r="AR106" s="269"/>
      <c r="AS106" s="269"/>
      <c r="AT106" s="308"/>
      <c r="AU106" s="268" t="s">
        <v>352</v>
      </c>
      <c r="AV106" s="269"/>
      <c r="AW106" s="269"/>
      <c r="AX106" s="270"/>
    </row>
    <row r="107" spans="1:60" ht="23.25" customHeight="1" x14ac:dyDescent="0.15">
      <c r="A107" s="425"/>
      <c r="B107" s="426"/>
      <c r="C107" s="426"/>
      <c r="D107" s="426"/>
      <c r="E107" s="426"/>
      <c r="F107" s="427"/>
      <c r="G107" s="90" t="s">
        <v>494</v>
      </c>
      <c r="H107" s="90"/>
      <c r="I107" s="90"/>
      <c r="J107" s="90"/>
      <c r="K107" s="90"/>
      <c r="L107" s="90"/>
      <c r="M107" s="90"/>
      <c r="N107" s="90"/>
      <c r="O107" s="90"/>
      <c r="P107" s="90"/>
      <c r="Q107" s="90"/>
      <c r="R107" s="90"/>
      <c r="S107" s="90"/>
      <c r="T107" s="90"/>
      <c r="U107" s="90"/>
      <c r="V107" s="90"/>
      <c r="W107" s="90"/>
      <c r="X107" s="91"/>
      <c r="Y107" s="468" t="s">
        <v>54</v>
      </c>
      <c r="Z107" s="469"/>
      <c r="AA107" s="470"/>
      <c r="AB107" s="548" t="s">
        <v>495</v>
      </c>
      <c r="AC107" s="549"/>
      <c r="AD107" s="550"/>
      <c r="AE107" s="421">
        <v>1.6</v>
      </c>
      <c r="AF107" s="421"/>
      <c r="AG107" s="421"/>
      <c r="AH107" s="421"/>
      <c r="AI107" s="421">
        <v>2</v>
      </c>
      <c r="AJ107" s="421"/>
      <c r="AK107" s="421"/>
      <c r="AL107" s="421"/>
      <c r="AM107" s="421">
        <v>2.0499999999999998</v>
      </c>
      <c r="AN107" s="421"/>
      <c r="AO107" s="421"/>
      <c r="AP107" s="421"/>
      <c r="AQ107" s="202" t="s">
        <v>479</v>
      </c>
      <c r="AR107" s="203"/>
      <c r="AS107" s="203"/>
      <c r="AT107" s="204"/>
      <c r="AU107" s="202" t="s">
        <v>479</v>
      </c>
      <c r="AV107" s="203"/>
      <c r="AW107" s="203"/>
      <c r="AX107" s="204"/>
    </row>
    <row r="108" spans="1:60" ht="23.25" customHeight="1" x14ac:dyDescent="0.15">
      <c r="A108" s="428"/>
      <c r="B108" s="429"/>
      <c r="C108" s="429"/>
      <c r="D108" s="429"/>
      <c r="E108" s="429"/>
      <c r="F108" s="430"/>
      <c r="G108" s="96"/>
      <c r="H108" s="96"/>
      <c r="I108" s="96"/>
      <c r="J108" s="96"/>
      <c r="K108" s="96"/>
      <c r="L108" s="96"/>
      <c r="M108" s="96"/>
      <c r="N108" s="96"/>
      <c r="O108" s="96"/>
      <c r="P108" s="96"/>
      <c r="Q108" s="96"/>
      <c r="R108" s="96"/>
      <c r="S108" s="96"/>
      <c r="T108" s="96"/>
      <c r="U108" s="96"/>
      <c r="V108" s="96"/>
      <c r="W108" s="96"/>
      <c r="X108" s="97"/>
      <c r="Y108" s="448" t="s">
        <v>55</v>
      </c>
      <c r="Z108" s="551"/>
      <c r="AA108" s="552"/>
      <c r="AB108" s="471" t="s">
        <v>495</v>
      </c>
      <c r="AC108" s="472"/>
      <c r="AD108" s="473"/>
      <c r="AE108" s="421">
        <v>2</v>
      </c>
      <c r="AF108" s="421"/>
      <c r="AG108" s="421"/>
      <c r="AH108" s="421"/>
      <c r="AI108" s="421">
        <v>2.4</v>
      </c>
      <c r="AJ108" s="421"/>
      <c r="AK108" s="421"/>
      <c r="AL108" s="421"/>
      <c r="AM108" s="421">
        <v>2.2000000000000002</v>
      </c>
      <c r="AN108" s="421"/>
      <c r="AO108" s="421"/>
      <c r="AP108" s="421"/>
      <c r="AQ108" s="202">
        <v>2.1</v>
      </c>
      <c r="AR108" s="203"/>
      <c r="AS108" s="203"/>
      <c r="AT108" s="204"/>
      <c r="AU108" s="257" t="s">
        <v>479</v>
      </c>
      <c r="AV108" s="258"/>
      <c r="AW108" s="258"/>
      <c r="AX108" s="303"/>
    </row>
    <row r="109" spans="1:60" ht="31.5" hidden="1" customHeight="1" x14ac:dyDescent="0.15">
      <c r="A109" s="422" t="s">
        <v>272</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311</v>
      </c>
      <c r="AF109" s="419"/>
      <c r="AG109" s="419"/>
      <c r="AH109" s="420"/>
      <c r="AI109" s="418" t="s">
        <v>309</v>
      </c>
      <c r="AJ109" s="419"/>
      <c r="AK109" s="419"/>
      <c r="AL109" s="420"/>
      <c r="AM109" s="418" t="s">
        <v>338</v>
      </c>
      <c r="AN109" s="419"/>
      <c r="AO109" s="419"/>
      <c r="AP109" s="420"/>
      <c r="AQ109" s="268" t="s">
        <v>351</v>
      </c>
      <c r="AR109" s="269"/>
      <c r="AS109" s="269"/>
      <c r="AT109" s="308"/>
      <c r="AU109" s="268" t="s">
        <v>352</v>
      </c>
      <c r="AV109" s="269"/>
      <c r="AW109" s="269"/>
      <c r="AX109" s="270"/>
    </row>
    <row r="110" spans="1:60" ht="23.25" hidden="1" customHeight="1" x14ac:dyDescent="0.15">
      <c r="A110" s="425"/>
      <c r="B110" s="426"/>
      <c r="C110" s="426"/>
      <c r="D110" s="426"/>
      <c r="E110" s="426"/>
      <c r="F110" s="427"/>
      <c r="G110" s="90" t="s">
        <v>496</v>
      </c>
      <c r="H110" s="90"/>
      <c r="I110" s="90"/>
      <c r="J110" s="90"/>
      <c r="K110" s="90"/>
      <c r="L110" s="90"/>
      <c r="M110" s="90"/>
      <c r="N110" s="90"/>
      <c r="O110" s="90"/>
      <c r="P110" s="90"/>
      <c r="Q110" s="90"/>
      <c r="R110" s="90"/>
      <c r="S110" s="90"/>
      <c r="T110" s="90"/>
      <c r="U110" s="90"/>
      <c r="V110" s="90"/>
      <c r="W110" s="90"/>
      <c r="X110" s="91"/>
      <c r="Y110" s="468" t="s">
        <v>54</v>
      </c>
      <c r="Z110" s="469"/>
      <c r="AA110" s="470"/>
      <c r="AB110" s="548"/>
      <c r="AC110" s="549"/>
      <c r="AD110" s="550"/>
      <c r="AE110" s="421"/>
      <c r="AF110" s="421"/>
      <c r="AG110" s="421"/>
      <c r="AH110" s="421"/>
      <c r="AI110" s="421"/>
      <c r="AJ110" s="421"/>
      <c r="AK110" s="421"/>
      <c r="AL110" s="421"/>
      <c r="AM110" s="421"/>
      <c r="AN110" s="421"/>
      <c r="AO110" s="421"/>
      <c r="AP110" s="421"/>
      <c r="AQ110" s="202"/>
      <c r="AR110" s="203"/>
      <c r="AS110" s="203"/>
      <c r="AT110" s="204"/>
      <c r="AU110" s="202"/>
      <c r="AV110" s="203"/>
      <c r="AW110" s="203"/>
      <c r="AX110" s="204"/>
    </row>
    <row r="111" spans="1:60" ht="23.25" hidden="1" customHeight="1" x14ac:dyDescent="0.15">
      <c r="A111" s="428"/>
      <c r="B111" s="429"/>
      <c r="C111" s="429"/>
      <c r="D111" s="429"/>
      <c r="E111" s="429"/>
      <c r="F111" s="430"/>
      <c r="G111" s="96"/>
      <c r="H111" s="96"/>
      <c r="I111" s="96"/>
      <c r="J111" s="96"/>
      <c r="K111" s="96"/>
      <c r="L111" s="96"/>
      <c r="M111" s="96"/>
      <c r="N111" s="96"/>
      <c r="O111" s="96"/>
      <c r="P111" s="96"/>
      <c r="Q111" s="96"/>
      <c r="R111" s="96"/>
      <c r="S111" s="96"/>
      <c r="T111" s="96"/>
      <c r="U111" s="96"/>
      <c r="V111" s="96"/>
      <c r="W111" s="96"/>
      <c r="X111" s="97"/>
      <c r="Y111" s="448" t="s">
        <v>55</v>
      </c>
      <c r="Z111" s="551"/>
      <c r="AA111" s="552"/>
      <c r="AB111" s="471"/>
      <c r="AC111" s="472"/>
      <c r="AD111" s="473"/>
      <c r="AE111" s="421"/>
      <c r="AF111" s="421"/>
      <c r="AG111" s="421"/>
      <c r="AH111" s="421"/>
      <c r="AI111" s="421"/>
      <c r="AJ111" s="421"/>
      <c r="AK111" s="421"/>
      <c r="AL111" s="421"/>
      <c r="AM111" s="421"/>
      <c r="AN111" s="421"/>
      <c r="AO111" s="421"/>
      <c r="AP111" s="421"/>
      <c r="AQ111" s="202"/>
      <c r="AR111" s="203"/>
      <c r="AS111" s="203"/>
      <c r="AT111" s="204"/>
      <c r="AU111" s="257"/>
      <c r="AV111" s="258"/>
      <c r="AW111" s="258"/>
      <c r="AX111" s="303"/>
    </row>
    <row r="112" spans="1:60" ht="31.5" hidden="1" customHeight="1" x14ac:dyDescent="0.15">
      <c r="A112" s="422" t="s">
        <v>272</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311</v>
      </c>
      <c r="AF112" s="419"/>
      <c r="AG112" s="419"/>
      <c r="AH112" s="420"/>
      <c r="AI112" s="418" t="s">
        <v>309</v>
      </c>
      <c r="AJ112" s="419"/>
      <c r="AK112" s="419"/>
      <c r="AL112" s="420"/>
      <c r="AM112" s="418" t="s">
        <v>338</v>
      </c>
      <c r="AN112" s="419"/>
      <c r="AO112" s="419"/>
      <c r="AP112" s="420"/>
      <c r="AQ112" s="268" t="s">
        <v>351</v>
      </c>
      <c r="AR112" s="269"/>
      <c r="AS112" s="269"/>
      <c r="AT112" s="308"/>
      <c r="AU112" s="268" t="s">
        <v>352</v>
      </c>
      <c r="AV112" s="269"/>
      <c r="AW112" s="269"/>
      <c r="AX112" s="270"/>
    </row>
    <row r="113" spans="1:50" ht="23.25" hidden="1" customHeight="1" x14ac:dyDescent="0.15">
      <c r="A113" s="425"/>
      <c r="B113" s="426"/>
      <c r="C113" s="426"/>
      <c r="D113" s="426"/>
      <c r="E113" s="426"/>
      <c r="F113" s="427"/>
      <c r="G113" s="90"/>
      <c r="H113" s="90"/>
      <c r="I113" s="90"/>
      <c r="J113" s="90"/>
      <c r="K113" s="90"/>
      <c r="L113" s="90"/>
      <c r="M113" s="90"/>
      <c r="N113" s="90"/>
      <c r="O113" s="90"/>
      <c r="P113" s="90"/>
      <c r="Q113" s="90"/>
      <c r="R113" s="90"/>
      <c r="S113" s="90"/>
      <c r="T113" s="90"/>
      <c r="U113" s="90"/>
      <c r="V113" s="90"/>
      <c r="W113" s="90"/>
      <c r="X113" s="91"/>
      <c r="Y113" s="468" t="s">
        <v>54</v>
      </c>
      <c r="Z113" s="469"/>
      <c r="AA113" s="470"/>
      <c r="AB113" s="548"/>
      <c r="AC113" s="549"/>
      <c r="AD113" s="550"/>
      <c r="AE113" s="421"/>
      <c r="AF113" s="421"/>
      <c r="AG113" s="421"/>
      <c r="AH113" s="421"/>
      <c r="AI113" s="421"/>
      <c r="AJ113" s="421"/>
      <c r="AK113" s="421"/>
      <c r="AL113" s="421"/>
      <c r="AM113" s="421"/>
      <c r="AN113" s="421"/>
      <c r="AO113" s="421"/>
      <c r="AP113" s="421"/>
      <c r="AQ113" s="202"/>
      <c r="AR113" s="203"/>
      <c r="AS113" s="203"/>
      <c r="AT113" s="204"/>
      <c r="AU113" s="202"/>
      <c r="AV113" s="203"/>
      <c r="AW113" s="203"/>
      <c r="AX113" s="204"/>
    </row>
    <row r="114" spans="1:50" ht="23.25" hidden="1" customHeight="1" x14ac:dyDescent="0.15">
      <c r="A114" s="428"/>
      <c r="B114" s="429"/>
      <c r="C114" s="429"/>
      <c r="D114" s="429"/>
      <c r="E114" s="429"/>
      <c r="F114" s="430"/>
      <c r="G114" s="96"/>
      <c r="H114" s="96"/>
      <c r="I114" s="96"/>
      <c r="J114" s="96"/>
      <c r="K114" s="96"/>
      <c r="L114" s="96"/>
      <c r="M114" s="96"/>
      <c r="N114" s="96"/>
      <c r="O114" s="96"/>
      <c r="P114" s="96"/>
      <c r="Q114" s="96"/>
      <c r="R114" s="96"/>
      <c r="S114" s="96"/>
      <c r="T114" s="96"/>
      <c r="U114" s="96"/>
      <c r="V114" s="96"/>
      <c r="W114" s="96"/>
      <c r="X114" s="97"/>
      <c r="Y114" s="448" t="s">
        <v>55</v>
      </c>
      <c r="Z114" s="551"/>
      <c r="AA114" s="552"/>
      <c r="AB114" s="471"/>
      <c r="AC114" s="472"/>
      <c r="AD114" s="473"/>
      <c r="AE114" s="421"/>
      <c r="AF114" s="421"/>
      <c r="AG114" s="421"/>
      <c r="AH114" s="421"/>
      <c r="AI114" s="421"/>
      <c r="AJ114" s="421"/>
      <c r="AK114" s="421"/>
      <c r="AL114" s="421"/>
      <c r="AM114" s="421"/>
      <c r="AN114" s="421"/>
      <c r="AO114" s="421"/>
      <c r="AP114" s="421"/>
      <c r="AQ114" s="202"/>
      <c r="AR114" s="203"/>
      <c r="AS114" s="203"/>
      <c r="AT114" s="204"/>
      <c r="AU114" s="202"/>
      <c r="AV114" s="203"/>
      <c r="AW114" s="203"/>
      <c r="AX114" s="204"/>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311</v>
      </c>
      <c r="AF115" s="419"/>
      <c r="AG115" s="419"/>
      <c r="AH115" s="420"/>
      <c r="AI115" s="418" t="s">
        <v>309</v>
      </c>
      <c r="AJ115" s="419"/>
      <c r="AK115" s="419"/>
      <c r="AL115" s="420"/>
      <c r="AM115" s="418" t="s">
        <v>338</v>
      </c>
      <c r="AN115" s="419"/>
      <c r="AO115" s="419"/>
      <c r="AP115" s="420"/>
      <c r="AQ115" s="591" t="s">
        <v>353</v>
      </c>
      <c r="AR115" s="592"/>
      <c r="AS115" s="592"/>
      <c r="AT115" s="592"/>
      <c r="AU115" s="592"/>
      <c r="AV115" s="592"/>
      <c r="AW115" s="592"/>
      <c r="AX115" s="593"/>
    </row>
    <row r="116" spans="1:50" ht="23.25" customHeight="1" x14ac:dyDescent="0.15">
      <c r="A116" s="442"/>
      <c r="B116" s="443"/>
      <c r="C116" s="443"/>
      <c r="D116" s="443"/>
      <c r="E116" s="443"/>
      <c r="F116" s="444"/>
      <c r="G116" s="393" t="s">
        <v>497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498</v>
      </c>
      <c r="AC116" s="466"/>
      <c r="AD116" s="467"/>
      <c r="AE116" s="421">
        <v>17657</v>
      </c>
      <c r="AF116" s="421"/>
      <c r="AG116" s="421"/>
      <c r="AH116" s="421"/>
      <c r="AI116" s="421">
        <v>15783.4</v>
      </c>
      <c r="AJ116" s="421"/>
      <c r="AK116" s="421"/>
      <c r="AL116" s="421"/>
      <c r="AM116" s="421">
        <v>19499.150000000001</v>
      </c>
      <c r="AN116" s="421"/>
      <c r="AO116" s="421"/>
      <c r="AP116" s="421"/>
      <c r="AQ116" s="202">
        <v>17646.5</v>
      </c>
      <c r="AR116" s="203"/>
      <c r="AS116" s="203"/>
      <c r="AT116" s="203"/>
      <c r="AU116" s="203"/>
      <c r="AV116" s="203"/>
      <c r="AW116" s="203"/>
      <c r="AX116" s="205"/>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75" t="s">
        <v>499</v>
      </c>
      <c r="AC117" s="476"/>
      <c r="AD117" s="477"/>
      <c r="AE117" s="554" t="s">
        <v>500</v>
      </c>
      <c r="AF117" s="554"/>
      <c r="AG117" s="554"/>
      <c r="AH117" s="554"/>
      <c r="AI117" s="554" t="s">
        <v>501</v>
      </c>
      <c r="AJ117" s="554"/>
      <c r="AK117" s="554"/>
      <c r="AL117" s="554"/>
      <c r="AM117" s="554" t="s">
        <v>523</v>
      </c>
      <c r="AN117" s="554"/>
      <c r="AO117" s="554"/>
      <c r="AP117" s="554"/>
      <c r="AQ117" s="554" t="s">
        <v>594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311</v>
      </c>
      <c r="AF118" s="419"/>
      <c r="AG118" s="419"/>
      <c r="AH118" s="420"/>
      <c r="AI118" s="418" t="s">
        <v>309</v>
      </c>
      <c r="AJ118" s="419"/>
      <c r="AK118" s="419"/>
      <c r="AL118" s="420"/>
      <c r="AM118" s="418" t="s">
        <v>338</v>
      </c>
      <c r="AN118" s="419"/>
      <c r="AO118" s="419"/>
      <c r="AP118" s="420"/>
      <c r="AQ118" s="591" t="s">
        <v>353</v>
      </c>
      <c r="AR118" s="592"/>
      <c r="AS118" s="592"/>
      <c r="AT118" s="592"/>
      <c r="AU118" s="592"/>
      <c r="AV118" s="592"/>
      <c r="AW118" s="592"/>
      <c r="AX118" s="593"/>
    </row>
    <row r="119" spans="1:50" ht="23.25" hidden="1" customHeight="1" x14ac:dyDescent="0.15">
      <c r="A119" s="442"/>
      <c r="B119" s="443"/>
      <c r="C119" s="443"/>
      <c r="D119" s="443"/>
      <c r="E119" s="443"/>
      <c r="F119" s="444"/>
      <c r="G119" s="393" t="s">
        <v>279</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75" t="s">
        <v>278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311</v>
      </c>
      <c r="AF121" s="419"/>
      <c r="AG121" s="419"/>
      <c r="AH121" s="420"/>
      <c r="AI121" s="418" t="s">
        <v>309</v>
      </c>
      <c r="AJ121" s="419"/>
      <c r="AK121" s="419"/>
      <c r="AL121" s="420"/>
      <c r="AM121" s="418" t="s">
        <v>338</v>
      </c>
      <c r="AN121" s="419"/>
      <c r="AO121" s="419"/>
      <c r="AP121" s="420"/>
      <c r="AQ121" s="591" t="s">
        <v>353</v>
      </c>
      <c r="AR121" s="592"/>
      <c r="AS121" s="592"/>
      <c r="AT121" s="592"/>
      <c r="AU121" s="592"/>
      <c r="AV121" s="592"/>
      <c r="AW121" s="592"/>
      <c r="AX121" s="593"/>
    </row>
    <row r="122" spans="1:50" ht="23.25" hidden="1" customHeight="1" x14ac:dyDescent="0.15">
      <c r="A122" s="442"/>
      <c r="B122" s="443"/>
      <c r="C122" s="443"/>
      <c r="D122" s="443"/>
      <c r="E122" s="443"/>
      <c r="F122" s="444"/>
      <c r="G122" s="393" t="s">
        <v>280</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475" t="s">
        <v>281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311</v>
      </c>
      <c r="AF124" s="419"/>
      <c r="AG124" s="419"/>
      <c r="AH124" s="420"/>
      <c r="AI124" s="418" t="s">
        <v>309</v>
      </c>
      <c r="AJ124" s="419"/>
      <c r="AK124" s="419"/>
      <c r="AL124" s="420"/>
      <c r="AM124" s="418" t="s">
        <v>338</v>
      </c>
      <c r="AN124" s="419"/>
      <c r="AO124" s="419"/>
      <c r="AP124" s="420"/>
      <c r="AQ124" s="591" t="s">
        <v>353</v>
      </c>
      <c r="AR124" s="592"/>
      <c r="AS124" s="592"/>
      <c r="AT124" s="592"/>
      <c r="AU124" s="592"/>
      <c r="AV124" s="592"/>
      <c r="AW124" s="592"/>
      <c r="AX124" s="593"/>
    </row>
    <row r="125" spans="1:50" ht="23.25" hidden="1" customHeight="1" x14ac:dyDescent="0.15">
      <c r="A125" s="442"/>
      <c r="B125" s="443"/>
      <c r="C125" s="443"/>
      <c r="D125" s="443"/>
      <c r="E125" s="443"/>
      <c r="F125" s="444"/>
      <c r="G125" s="393" t="s">
        <v>280</v>
      </c>
      <c r="H125" s="393"/>
      <c r="I125" s="393"/>
      <c r="J125" s="393"/>
      <c r="K125" s="393"/>
      <c r="L125" s="393"/>
      <c r="M125" s="393"/>
      <c r="N125" s="393"/>
      <c r="O125" s="393"/>
      <c r="P125" s="393"/>
      <c r="Q125" s="393"/>
      <c r="R125" s="393"/>
      <c r="S125" s="393"/>
      <c r="T125" s="393"/>
      <c r="U125" s="393"/>
      <c r="V125" s="393"/>
      <c r="W125" s="393"/>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0"/>
      <c r="Y126" s="474" t="s">
        <v>48</v>
      </c>
      <c r="Z126" s="449"/>
      <c r="AA126" s="450"/>
      <c r="AB126" s="475" t="s">
        <v>278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32" t="s">
        <v>16</v>
      </c>
      <c r="H127" s="232"/>
      <c r="I127" s="232"/>
      <c r="J127" s="232"/>
      <c r="K127" s="232"/>
      <c r="L127" s="232"/>
      <c r="M127" s="232"/>
      <c r="N127" s="232"/>
      <c r="O127" s="232"/>
      <c r="P127" s="232"/>
      <c r="Q127" s="232"/>
      <c r="R127" s="232"/>
      <c r="S127" s="232"/>
      <c r="T127" s="232"/>
      <c r="U127" s="232"/>
      <c r="V127" s="232"/>
      <c r="W127" s="232"/>
      <c r="X127" s="233"/>
      <c r="Y127" s="936"/>
      <c r="Z127" s="937"/>
      <c r="AA127" s="938"/>
      <c r="AB127" s="231" t="s">
        <v>11</v>
      </c>
      <c r="AC127" s="232"/>
      <c r="AD127" s="233"/>
      <c r="AE127" s="418" t="s">
        <v>311</v>
      </c>
      <c r="AF127" s="419"/>
      <c r="AG127" s="419"/>
      <c r="AH127" s="420"/>
      <c r="AI127" s="418" t="s">
        <v>309</v>
      </c>
      <c r="AJ127" s="419"/>
      <c r="AK127" s="419"/>
      <c r="AL127" s="420"/>
      <c r="AM127" s="418" t="s">
        <v>338</v>
      </c>
      <c r="AN127" s="419"/>
      <c r="AO127" s="419"/>
      <c r="AP127" s="420"/>
      <c r="AQ127" s="591" t="s">
        <v>353</v>
      </c>
      <c r="AR127" s="592"/>
      <c r="AS127" s="592"/>
      <c r="AT127" s="592"/>
      <c r="AU127" s="592"/>
      <c r="AV127" s="592"/>
      <c r="AW127" s="592"/>
      <c r="AX127" s="593"/>
    </row>
    <row r="128" spans="1:50" ht="23.25" hidden="1" customHeight="1" x14ac:dyDescent="0.15">
      <c r="A128" s="442"/>
      <c r="B128" s="443"/>
      <c r="C128" s="443"/>
      <c r="D128" s="443"/>
      <c r="E128" s="443"/>
      <c r="F128" s="444"/>
      <c r="G128" s="393" t="s">
        <v>280</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475" t="s">
        <v>278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73" t="s">
        <v>326</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341</v>
      </c>
      <c r="D430" s="941"/>
      <c r="E430" s="159" t="s">
        <v>319</v>
      </c>
      <c r="F430" s="902"/>
      <c r="G430" s="903" t="s">
        <v>207</v>
      </c>
      <c r="H430" s="108"/>
      <c r="I430" s="108"/>
      <c r="J430" s="904"/>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0"/>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9" t="s">
        <v>178</v>
      </c>
      <c r="AC435" s="579"/>
      <c r="AD435" s="579"/>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0"/>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9" t="s">
        <v>178</v>
      </c>
      <c r="AC440" s="579"/>
      <c r="AD440" s="579"/>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0"/>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9" t="s">
        <v>178</v>
      </c>
      <c r="AC445" s="579"/>
      <c r="AD445" s="579"/>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0"/>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9" t="s">
        <v>178</v>
      </c>
      <c r="AC450" s="579"/>
      <c r="AD450" s="579"/>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0"/>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9" t="s">
        <v>178</v>
      </c>
      <c r="AC455" s="579"/>
      <c r="AD455" s="579"/>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0"/>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9" t="s">
        <v>14</v>
      </c>
      <c r="AC460" s="579"/>
      <c r="AD460" s="579"/>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0"/>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9" t="s">
        <v>14</v>
      </c>
      <c r="AC465" s="579"/>
      <c r="AD465" s="579"/>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0"/>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9" t="s">
        <v>14</v>
      </c>
      <c r="AC470" s="579"/>
      <c r="AD470" s="579"/>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0"/>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9" t="s">
        <v>14</v>
      </c>
      <c r="AC475" s="579"/>
      <c r="AD475" s="579"/>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0"/>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9" t="s">
        <v>14</v>
      </c>
      <c r="AC480" s="579"/>
      <c r="AD480" s="579"/>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903" t="s">
        <v>207</v>
      </c>
      <c r="H484" s="108"/>
      <c r="I484" s="108"/>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0"/>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9" t="s">
        <v>178</v>
      </c>
      <c r="AC489" s="579"/>
      <c r="AD489" s="579"/>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0"/>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9" t="s">
        <v>178</v>
      </c>
      <c r="AC494" s="579"/>
      <c r="AD494" s="579"/>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0"/>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9" t="s">
        <v>178</v>
      </c>
      <c r="AC499" s="579"/>
      <c r="AD499" s="579"/>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0"/>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9" t="s">
        <v>178</v>
      </c>
      <c r="AC504" s="579"/>
      <c r="AD504" s="579"/>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0"/>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9" t="s">
        <v>178</v>
      </c>
      <c r="AC509" s="579"/>
      <c r="AD509" s="579"/>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0"/>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9" t="s">
        <v>14</v>
      </c>
      <c r="AC514" s="579"/>
      <c r="AD514" s="579"/>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0"/>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9" t="s">
        <v>14</v>
      </c>
      <c r="AC519" s="579"/>
      <c r="AD519" s="579"/>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0"/>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9" t="s">
        <v>14</v>
      </c>
      <c r="AC524" s="579"/>
      <c r="AD524" s="579"/>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0"/>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9" t="s">
        <v>14</v>
      </c>
      <c r="AC529" s="579"/>
      <c r="AD529" s="579"/>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0"/>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9" t="s">
        <v>14</v>
      </c>
      <c r="AC534" s="579"/>
      <c r="AD534" s="579"/>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903" t="s">
        <v>207</v>
      </c>
      <c r="H538" s="108"/>
      <c r="I538" s="108"/>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0"/>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9" t="s">
        <v>178</v>
      </c>
      <c r="AC543" s="579"/>
      <c r="AD543" s="579"/>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0"/>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9" t="s">
        <v>178</v>
      </c>
      <c r="AC548" s="579"/>
      <c r="AD548" s="579"/>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0"/>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9" t="s">
        <v>178</v>
      </c>
      <c r="AC553" s="579"/>
      <c r="AD553" s="579"/>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0"/>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9" t="s">
        <v>178</v>
      </c>
      <c r="AC558" s="579"/>
      <c r="AD558" s="579"/>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0"/>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9" t="s">
        <v>178</v>
      </c>
      <c r="AC563" s="579"/>
      <c r="AD563" s="579"/>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0"/>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9" t="s">
        <v>14</v>
      </c>
      <c r="AC568" s="579"/>
      <c r="AD568" s="579"/>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0"/>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9" t="s">
        <v>14</v>
      </c>
      <c r="AC573" s="579"/>
      <c r="AD573" s="579"/>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0"/>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9" t="s">
        <v>14</v>
      </c>
      <c r="AC578" s="579"/>
      <c r="AD578" s="579"/>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0"/>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9" t="s">
        <v>14</v>
      </c>
      <c r="AC583" s="579"/>
      <c r="AD583" s="579"/>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0"/>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9" t="s">
        <v>14</v>
      </c>
      <c r="AC588" s="579"/>
      <c r="AD588" s="579"/>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903" t="s">
        <v>207</v>
      </c>
      <c r="H592" s="108"/>
      <c r="I592" s="108"/>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0"/>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9" t="s">
        <v>178</v>
      </c>
      <c r="AC597" s="579"/>
      <c r="AD597" s="579"/>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0"/>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9" t="s">
        <v>178</v>
      </c>
      <c r="AC602" s="579"/>
      <c r="AD602" s="579"/>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0"/>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9" t="s">
        <v>178</v>
      </c>
      <c r="AC607" s="579"/>
      <c r="AD607" s="579"/>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0"/>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9" t="s">
        <v>178</v>
      </c>
      <c r="AC612" s="579"/>
      <c r="AD612" s="579"/>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0"/>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9" t="s">
        <v>178</v>
      </c>
      <c r="AC617" s="579"/>
      <c r="AD617" s="579"/>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0"/>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9" t="s">
        <v>14</v>
      </c>
      <c r="AC622" s="579"/>
      <c r="AD622" s="579"/>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0"/>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9" t="s">
        <v>14</v>
      </c>
      <c r="AC627" s="579"/>
      <c r="AD627" s="579"/>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0"/>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9" t="s">
        <v>14</v>
      </c>
      <c r="AC632" s="579"/>
      <c r="AD632" s="579"/>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0"/>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9" t="s">
        <v>14</v>
      </c>
      <c r="AC637" s="579"/>
      <c r="AD637" s="579"/>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0"/>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9" t="s">
        <v>14</v>
      </c>
      <c r="AC642" s="579"/>
      <c r="AD642" s="579"/>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903" t="s">
        <v>207</v>
      </c>
      <c r="H646" s="108"/>
      <c r="I646" s="108"/>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0"/>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9" t="s">
        <v>178</v>
      </c>
      <c r="AC651" s="579"/>
      <c r="AD651" s="579"/>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0"/>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9" t="s">
        <v>178</v>
      </c>
      <c r="AC656" s="579"/>
      <c r="AD656" s="579"/>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0"/>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9" t="s">
        <v>178</v>
      </c>
      <c r="AC661" s="579"/>
      <c r="AD661" s="579"/>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0"/>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9" t="s">
        <v>178</v>
      </c>
      <c r="AC666" s="579"/>
      <c r="AD666" s="579"/>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0"/>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9" t="s">
        <v>178</v>
      </c>
      <c r="AC671" s="579"/>
      <c r="AD671" s="579"/>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0"/>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9" t="s">
        <v>14</v>
      </c>
      <c r="AC676" s="579"/>
      <c r="AD676" s="579"/>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0"/>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9" t="s">
        <v>14</v>
      </c>
      <c r="AC681" s="579"/>
      <c r="AD681" s="579"/>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0"/>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9" t="s">
        <v>14</v>
      </c>
      <c r="AC686" s="579"/>
      <c r="AD686" s="579"/>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0"/>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9" t="s">
        <v>14</v>
      </c>
      <c r="AC691" s="579"/>
      <c r="AD691" s="579"/>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0"/>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9" t="s">
        <v>14</v>
      </c>
      <c r="AC696" s="579"/>
      <c r="AD696" s="579"/>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24" t="s">
        <v>30</v>
      </c>
      <c r="AH701" s="380"/>
      <c r="AI701" s="380"/>
      <c r="AJ701" s="380"/>
      <c r="AK701" s="380"/>
      <c r="AL701" s="380"/>
      <c r="AM701" s="380"/>
      <c r="AN701" s="380"/>
      <c r="AO701" s="380"/>
      <c r="AP701" s="380"/>
      <c r="AQ701" s="380"/>
      <c r="AR701" s="380"/>
      <c r="AS701" s="380"/>
      <c r="AT701" s="380"/>
      <c r="AU701" s="380"/>
      <c r="AV701" s="380"/>
      <c r="AW701" s="380"/>
      <c r="AX701" s="825"/>
    </row>
    <row r="702" spans="1:50" ht="55.5" customHeight="1" x14ac:dyDescent="0.15">
      <c r="A702" s="874" t="s">
        <v>139</v>
      </c>
      <c r="B702" s="875"/>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1" t="s">
        <v>480</v>
      </c>
      <c r="AE702" s="332"/>
      <c r="AF702" s="332"/>
      <c r="AG702" s="383" t="s">
        <v>502</v>
      </c>
      <c r="AH702" s="384"/>
      <c r="AI702" s="384"/>
      <c r="AJ702" s="384"/>
      <c r="AK702" s="384"/>
      <c r="AL702" s="384"/>
      <c r="AM702" s="384"/>
      <c r="AN702" s="384"/>
      <c r="AO702" s="384"/>
      <c r="AP702" s="384"/>
      <c r="AQ702" s="384"/>
      <c r="AR702" s="384"/>
      <c r="AS702" s="384"/>
      <c r="AT702" s="384"/>
      <c r="AU702" s="384"/>
      <c r="AV702" s="384"/>
      <c r="AW702" s="384"/>
      <c r="AX702" s="385"/>
    </row>
    <row r="703" spans="1:50" ht="59.25" customHeight="1" x14ac:dyDescent="0.15">
      <c r="A703" s="876"/>
      <c r="B703" s="877"/>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12" t="s">
        <v>480</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78"/>
      <c r="B704" s="879"/>
      <c r="C704" s="818" t="s">
        <v>141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480</v>
      </c>
      <c r="AE704" s="783"/>
      <c r="AF704" s="783"/>
      <c r="AG704" s="152" t="s">
        <v>504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0" t="s">
        <v>38</v>
      </c>
      <c r="B705" s="641"/>
      <c r="C705" s="821" t="s">
        <v>40</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480</v>
      </c>
      <c r="AE705" s="715"/>
      <c r="AF705" s="715"/>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42"/>
      <c r="B706" s="643"/>
      <c r="C706" s="794"/>
      <c r="D706" s="795"/>
      <c r="E706" s="730" t="s">
        <v>300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12" t="s">
        <v>505</v>
      </c>
      <c r="AE706" s="313"/>
      <c r="AF706" s="66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42"/>
      <c r="B707" s="643"/>
      <c r="C707" s="796"/>
      <c r="D707" s="797"/>
      <c r="E707" s="733" t="s">
        <v>242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505</v>
      </c>
      <c r="AE707" s="836"/>
      <c r="AF707" s="83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2"/>
      <c r="B708" s="644"/>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507</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78.75" customHeight="1" x14ac:dyDescent="0.15">
      <c r="A709" s="642"/>
      <c r="B709" s="644"/>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2" t="s">
        <v>480</v>
      </c>
      <c r="AE709" s="313"/>
      <c r="AF709" s="313"/>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2"/>
      <c r="B710" s="644"/>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2" t="s">
        <v>507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2"/>
      <c r="B711" s="644"/>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12" t="s">
        <v>480</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2"/>
      <c r="B712" s="644"/>
      <c r="C712" s="391" t="s">
        <v>267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507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91" t="s">
        <v>268</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12" t="s">
        <v>507</v>
      </c>
      <c r="AE713" s="313"/>
      <c r="AF713" s="663"/>
      <c r="AG713" s="86"/>
      <c r="AH713" s="87"/>
      <c r="AI713" s="87"/>
      <c r="AJ713" s="87"/>
      <c r="AK713" s="87"/>
      <c r="AL713" s="87"/>
      <c r="AM713" s="87"/>
      <c r="AN713" s="87"/>
      <c r="AO713" s="87"/>
      <c r="AP713" s="87"/>
      <c r="AQ713" s="87"/>
      <c r="AR713" s="87"/>
      <c r="AS713" s="87"/>
      <c r="AT713" s="87"/>
      <c r="AU713" s="87"/>
      <c r="AV713" s="87"/>
      <c r="AW713" s="87"/>
      <c r="AX713" s="88"/>
    </row>
    <row r="714" spans="1:50" ht="53.25" customHeight="1" x14ac:dyDescent="0.15">
      <c r="A714" s="645"/>
      <c r="B714" s="646"/>
      <c r="C714" s="647" t="s">
        <v>245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480</v>
      </c>
      <c r="AE714" s="808"/>
      <c r="AF714" s="809"/>
      <c r="AG714" s="736" t="s">
        <v>510</v>
      </c>
      <c r="AH714" s="737"/>
      <c r="AI714" s="737"/>
      <c r="AJ714" s="737"/>
      <c r="AK714" s="737"/>
      <c r="AL714" s="737"/>
      <c r="AM714" s="737"/>
      <c r="AN714" s="737"/>
      <c r="AO714" s="737"/>
      <c r="AP714" s="737"/>
      <c r="AQ714" s="737"/>
      <c r="AR714" s="737"/>
      <c r="AS714" s="737"/>
      <c r="AT714" s="737"/>
      <c r="AU714" s="737"/>
      <c r="AV714" s="737"/>
      <c r="AW714" s="737"/>
      <c r="AX714" s="738"/>
    </row>
    <row r="715" spans="1:50" ht="60.75" customHeight="1" x14ac:dyDescent="0.15">
      <c r="A715" s="640" t="s">
        <v>39</v>
      </c>
      <c r="B715" s="784"/>
      <c r="C715" s="785" t="s">
        <v>246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480</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44</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507</v>
      </c>
      <c r="AE716" s="627"/>
      <c r="AF716" s="627"/>
      <c r="AG716" s="86"/>
      <c r="AH716" s="87"/>
      <c r="AI716" s="87"/>
      <c r="AJ716" s="87"/>
      <c r="AK716" s="87"/>
      <c r="AL716" s="87"/>
      <c r="AM716" s="87"/>
      <c r="AN716" s="87"/>
      <c r="AO716" s="87"/>
      <c r="AP716" s="87"/>
      <c r="AQ716" s="87"/>
      <c r="AR716" s="87"/>
      <c r="AS716" s="87"/>
      <c r="AT716" s="87"/>
      <c r="AU716" s="87"/>
      <c r="AV716" s="87"/>
      <c r="AW716" s="87"/>
      <c r="AX716" s="88"/>
    </row>
    <row r="717" spans="1:50" ht="54" customHeight="1" x14ac:dyDescent="0.15">
      <c r="A717" s="642"/>
      <c r="B717" s="644"/>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2" t="s">
        <v>480</v>
      </c>
      <c r="AE717" s="313"/>
      <c r="AF717" s="313"/>
      <c r="AG717" s="86" t="s">
        <v>511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5"/>
      <c r="B718" s="646"/>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2" t="s">
        <v>507</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6" t="s">
        <v>57</v>
      </c>
      <c r="B719" s="777"/>
      <c r="C719" s="623" t="s">
        <v>143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8"/>
      <c r="B720" s="779"/>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8"/>
      <c r="B721" s="77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8"/>
      <c r="B722" s="77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8"/>
      <c r="B723" s="77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8"/>
      <c r="B724" s="77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0"/>
      <c r="B725" s="78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0" t="s">
        <v>47</v>
      </c>
      <c r="B726" s="802"/>
      <c r="C726" s="815" t="s">
        <v>52</v>
      </c>
      <c r="D726" s="837"/>
      <c r="E726" s="837"/>
      <c r="F726" s="838"/>
      <c r="G726" s="577" t="s">
        <v>512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56</v>
      </c>
      <c r="D727" s="749"/>
      <c r="E727" s="749"/>
      <c r="F727" s="750"/>
      <c r="G727" s="575" t="s">
        <v>513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606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137</v>
      </c>
      <c r="B733" s="674"/>
      <c r="C733" s="674"/>
      <c r="D733" s="674"/>
      <c r="E733" s="675"/>
      <c r="F733" s="637" t="s">
        <v>608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34</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273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322</v>
      </c>
      <c r="B737" s="195"/>
      <c r="C737" s="195"/>
      <c r="D737" s="196"/>
      <c r="E737" s="999" t="s">
        <v>514</v>
      </c>
      <c r="F737" s="999"/>
      <c r="G737" s="999"/>
      <c r="H737" s="999"/>
      <c r="I737" s="999"/>
      <c r="J737" s="999"/>
      <c r="K737" s="999"/>
      <c r="L737" s="999"/>
      <c r="M737" s="999"/>
      <c r="N737" s="351" t="s">
        <v>317</v>
      </c>
      <c r="O737" s="351"/>
      <c r="P737" s="351"/>
      <c r="Q737" s="351"/>
      <c r="R737" s="999" t="s">
        <v>515</v>
      </c>
      <c r="S737" s="999"/>
      <c r="T737" s="999"/>
      <c r="U737" s="999"/>
      <c r="V737" s="999"/>
      <c r="W737" s="999"/>
      <c r="X737" s="999"/>
      <c r="Y737" s="999"/>
      <c r="Z737" s="999"/>
      <c r="AA737" s="351" t="s">
        <v>316</v>
      </c>
      <c r="AB737" s="351"/>
      <c r="AC737" s="351"/>
      <c r="AD737" s="351"/>
      <c r="AE737" s="999" t="s">
        <v>516</v>
      </c>
      <c r="AF737" s="999"/>
      <c r="AG737" s="999"/>
      <c r="AH737" s="999"/>
      <c r="AI737" s="999"/>
      <c r="AJ737" s="999"/>
      <c r="AK737" s="999"/>
      <c r="AL737" s="999"/>
      <c r="AM737" s="999"/>
      <c r="AN737" s="351" t="s">
        <v>315</v>
      </c>
      <c r="AO737" s="351"/>
      <c r="AP737" s="351"/>
      <c r="AQ737" s="351"/>
      <c r="AR737" s="1005" t="s">
        <v>517</v>
      </c>
      <c r="AS737" s="1006"/>
      <c r="AT737" s="1006"/>
      <c r="AU737" s="1006"/>
      <c r="AV737" s="1006"/>
      <c r="AW737" s="1006"/>
      <c r="AX737" s="1007"/>
      <c r="AY737" s="74"/>
      <c r="AZ737" s="74"/>
    </row>
    <row r="738" spans="1:52" ht="24.75" customHeight="1" x14ac:dyDescent="0.15">
      <c r="A738" s="998" t="s">
        <v>314</v>
      </c>
      <c r="B738" s="195"/>
      <c r="C738" s="195"/>
      <c r="D738" s="196"/>
      <c r="E738" s="999" t="s">
        <v>518</v>
      </c>
      <c r="F738" s="999"/>
      <c r="G738" s="999"/>
      <c r="H738" s="999"/>
      <c r="I738" s="999"/>
      <c r="J738" s="999"/>
      <c r="K738" s="999"/>
      <c r="L738" s="999"/>
      <c r="M738" s="999"/>
      <c r="N738" s="351" t="s">
        <v>313</v>
      </c>
      <c r="O738" s="351"/>
      <c r="P738" s="351"/>
      <c r="Q738" s="351"/>
      <c r="R738" s="999" t="s">
        <v>519</v>
      </c>
      <c r="S738" s="999"/>
      <c r="T738" s="999"/>
      <c r="U738" s="999"/>
      <c r="V738" s="999"/>
      <c r="W738" s="999"/>
      <c r="X738" s="999"/>
      <c r="Y738" s="999"/>
      <c r="Z738" s="999"/>
      <c r="AA738" s="351" t="s">
        <v>312</v>
      </c>
      <c r="AB738" s="351"/>
      <c r="AC738" s="351"/>
      <c r="AD738" s="351"/>
      <c r="AE738" s="999" t="s">
        <v>520</v>
      </c>
      <c r="AF738" s="999"/>
      <c r="AG738" s="999"/>
      <c r="AH738" s="999"/>
      <c r="AI738" s="999"/>
      <c r="AJ738" s="999"/>
      <c r="AK738" s="999"/>
      <c r="AL738" s="999"/>
      <c r="AM738" s="999"/>
      <c r="AN738" s="351" t="s">
        <v>311</v>
      </c>
      <c r="AO738" s="351"/>
      <c r="AP738" s="351"/>
      <c r="AQ738" s="351"/>
      <c r="AR738" s="1005" t="s">
        <v>521</v>
      </c>
      <c r="AS738" s="1006"/>
      <c r="AT738" s="1006"/>
      <c r="AU738" s="1006"/>
      <c r="AV738" s="1006"/>
      <c r="AW738" s="1006"/>
      <c r="AX738" s="1007"/>
    </row>
    <row r="739" spans="1:52" ht="24.75" customHeight="1" x14ac:dyDescent="0.15">
      <c r="A739" s="998" t="s">
        <v>310</v>
      </c>
      <c r="B739" s="195"/>
      <c r="C739" s="195"/>
      <c r="D739" s="196"/>
      <c r="E739" s="999" t="s">
        <v>522</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334</v>
      </c>
      <c r="B740" s="981"/>
      <c r="C740" s="981"/>
      <c r="D740" s="982"/>
      <c r="E740" s="983" t="s">
        <v>476</v>
      </c>
      <c r="F740" s="984"/>
      <c r="G740" s="984"/>
      <c r="H740" s="78" t="str">
        <f>IF(E740="", "", "(")</f>
        <v>(</v>
      </c>
      <c r="I740" s="984"/>
      <c r="J740" s="984"/>
      <c r="K740" s="78" t="str">
        <f>IF(OR(I740="　", I740=""), "", "-")</f>
        <v/>
      </c>
      <c r="L740" s="985">
        <v>172</v>
      </c>
      <c r="M740" s="985"/>
      <c r="N740" s="79" t="str">
        <f>IF(O740="", "", "-")</f>
        <v/>
      </c>
      <c r="O740" s="80"/>
      <c r="P740" s="79" t="str">
        <f>IF(E740="", "", ")")</f>
        <v>)</v>
      </c>
      <c r="Q740" s="983"/>
      <c r="R740" s="984"/>
      <c r="S740" s="984"/>
      <c r="T740" s="78" t="str">
        <f>IF(Q740="", "", "(")</f>
        <v/>
      </c>
      <c r="U740" s="984"/>
      <c r="V740" s="984"/>
      <c r="W740" s="78" t="str">
        <f>IF(OR(U740="　", U740=""), "", "-")</f>
        <v/>
      </c>
      <c r="X740" s="985"/>
      <c r="Y740" s="985"/>
      <c r="Z740" s="79" t="str">
        <f>IF(AA740="", "", "-")</f>
        <v/>
      </c>
      <c r="AA740" s="80"/>
      <c r="AB740" s="79" t="str">
        <f>IF(Q740="", "", ")")</f>
        <v/>
      </c>
      <c r="AC740" s="983"/>
      <c r="AD740" s="984"/>
      <c r="AE740" s="984"/>
      <c r="AF740" s="78" t="str">
        <f>IF(AC740="", "", "(")</f>
        <v/>
      </c>
      <c r="AG740" s="984"/>
      <c r="AH740" s="984"/>
      <c r="AI740" s="78" t="str">
        <f>IF(OR(AG740="　", AG740=""), "", "-")</f>
        <v/>
      </c>
      <c r="AJ740" s="985"/>
      <c r="AK740" s="985"/>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14" t="s">
        <v>303</v>
      </c>
      <c r="B741" s="615"/>
      <c r="C741" s="615"/>
      <c r="D741" s="615"/>
      <c r="E741" s="615"/>
      <c r="F741" s="616"/>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4"/>
      <c r="B742" s="615"/>
      <c r="C742" s="615"/>
      <c r="D742" s="615"/>
      <c r="E742" s="615"/>
      <c r="F742" s="61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4"/>
      <c r="B743" s="615"/>
      <c r="C743" s="615"/>
      <c r="D743" s="615"/>
      <c r="E743" s="615"/>
      <c r="F743" s="61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4"/>
      <c r="B744" s="615"/>
      <c r="C744" s="615"/>
      <c r="D744" s="615"/>
      <c r="E744" s="615"/>
      <c r="F744" s="61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4"/>
      <c r="B745" s="615"/>
      <c r="C745" s="615"/>
      <c r="D745" s="615"/>
      <c r="E745" s="615"/>
      <c r="F745" s="61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4"/>
      <c r="B746" s="615"/>
      <c r="C746" s="615"/>
      <c r="D746" s="615"/>
      <c r="E746" s="615"/>
      <c r="F746" s="61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4"/>
      <c r="B747" s="615"/>
      <c r="C747" s="615"/>
      <c r="D747" s="615"/>
      <c r="E747" s="615"/>
      <c r="F747" s="61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4"/>
      <c r="B748" s="615"/>
      <c r="C748" s="615"/>
      <c r="D748" s="615"/>
      <c r="E748" s="615"/>
      <c r="F748" s="61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4"/>
      <c r="B749" s="615"/>
      <c r="C749" s="615"/>
      <c r="D749" s="615"/>
      <c r="E749" s="615"/>
      <c r="F749" s="61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4"/>
      <c r="B750" s="615"/>
      <c r="C750" s="615"/>
      <c r="D750" s="615"/>
      <c r="E750" s="615"/>
      <c r="F750" s="61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4"/>
      <c r="B751" s="615"/>
      <c r="C751" s="615"/>
      <c r="D751" s="615"/>
      <c r="E751" s="615"/>
      <c r="F751" s="61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4"/>
      <c r="B752" s="615"/>
      <c r="C752" s="615"/>
      <c r="D752" s="615"/>
      <c r="E752" s="615"/>
      <c r="F752" s="61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4"/>
      <c r="B753" s="615"/>
      <c r="C753" s="615"/>
      <c r="D753" s="615"/>
      <c r="E753" s="615"/>
      <c r="F753" s="61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4"/>
      <c r="B754" s="615"/>
      <c r="C754" s="615"/>
      <c r="D754" s="615"/>
      <c r="E754" s="615"/>
      <c r="F754" s="61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4"/>
      <c r="B755" s="615"/>
      <c r="C755" s="615"/>
      <c r="D755" s="615"/>
      <c r="E755" s="615"/>
      <c r="F755" s="61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4"/>
      <c r="B756" s="615"/>
      <c r="C756" s="615"/>
      <c r="D756" s="615"/>
      <c r="E756" s="615"/>
      <c r="F756" s="61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4"/>
      <c r="B757" s="615"/>
      <c r="C757" s="615"/>
      <c r="D757" s="615"/>
      <c r="E757" s="615"/>
      <c r="F757" s="61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4"/>
      <c r="B758" s="615"/>
      <c r="C758" s="615"/>
      <c r="D758" s="615"/>
      <c r="E758" s="615"/>
      <c r="F758" s="61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4"/>
      <c r="B759" s="615"/>
      <c r="C759" s="615"/>
      <c r="D759" s="615"/>
      <c r="E759" s="615"/>
      <c r="F759" s="61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4"/>
      <c r="B760" s="615"/>
      <c r="C760" s="615"/>
      <c r="D760" s="615"/>
      <c r="E760" s="615"/>
      <c r="F760" s="61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4"/>
      <c r="B761" s="615"/>
      <c r="C761" s="615"/>
      <c r="D761" s="615"/>
      <c r="E761" s="615"/>
      <c r="F761" s="61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4"/>
      <c r="B762" s="615"/>
      <c r="C762" s="615"/>
      <c r="D762" s="615"/>
      <c r="E762" s="615"/>
      <c r="F762" s="61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4"/>
      <c r="B763" s="615"/>
      <c r="C763" s="615"/>
      <c r="D763" s="615"/>
      <c r="E763" s="615"/>
      <c r="F763" s="61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4"/>
      <c r="B764" s="615"/>
      <c r="C764" s="615"/>
      <c r="D764" s="615"/>
      <c r="E764" s="615"/>
      <c r="F764" s="61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4"/>
      <c r="B765" s="615"/>
      <c r="C765" s="615"/>
      <c r="D765" s="615"/>
      <c r="E765" s="615"/>
      <c r="F765" s="61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4"/>
      <c r="B766" s="615"/>
      <c r="C766" s="615"/>
      <c r="D766" s="615"/>
      <c r="E766" s="615"/>
      <c r="F766" s="61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4"/>
      <c r="B767" s="615"/>
      <c r="C767" s="615"/>
      <c r="D767" s="615"/>
      <c r="E767" s="615"/>
      <c r="F767" s="61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4"/>
      <c r="B768" s="615"/>
      <c r="C768" s="615"/>
      <c r="D768" s="615"/>
      <c r="E768" s="615"/>
      <c r="F768" s="61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4"/>
      <c r="B769" s="615"/>
      <c r="C769" s="615"/>
      <c r="D769" s="615"/>
      <c r="E769" s="615"/>
      <c r="F769" s="61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4"/>
      <c r="B770" s="615"/>
      <c r="C770" s="615"/>
      <c r="D770" s="615"/>
      <c r="E770" s="615"/>
      <c r="F770" s="61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4"/>
      <c r="B771" s="615"/>
      <c r="C771" s="615"/>
      <c r="D771" s="615"/>
      <c r="E771" s="615"/>
      <c r="F771" s="61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4"/>
      <c r="B772" s="615"/>
      <c r="C772" s="615"/>
      <c r="D772" s="615"/>
      <c r="E772" s="615"/>
      <c r="F772" s="61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4"/>
      <c r="B773" s="615"/>
      <c r="C773" s="615"/>
      <c r="D773" s="615"/>
      <c r="E773" s="615"/>
      <c r="F773" s="61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4"/>
      <c r="B774" s="615"/>
      <c r="C774" s="615"/>
      <c r="D774" s="615"/>
      <c r="E774" s="615"/>
      <c r="F774" s="61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4"/>
      <c r="B775" s="615"/>
      <c r="C775" s="615"/>
      <c r="D775" s="615"/>
      <c r="E775" s="615"/>
      <c r="F775" s="61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4"/>
      <c r="B776" s="615"/>
      <c r="C776" s="615"/>
      <c r="D776" s="615"/>
      <c r="E776" s="615"/>
      <c r="F776" s="61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4"/>
      <c r="B777" s="615"/>
      <c r="C777" s="615"/>
      <c r="D777" s="615"/>
      <c r="E777" s="615"/>
      <c r="F777" s="61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4"/>
      <c r="B778" s="615"/>
      <c r="C778" s="615"/>
      <c r="D778" s="615"/>
      <c r="E778" s="615"/>
      <c r="F778" s="61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7"/>
      <c r="B779" s="618"/>
      <c r="C779" s="618"/>
      <c r="D779" s="618"/>
      <c r="E779" s="618"/>
      <c r="F779" s="61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305</v>
      </c>
      <c r="B780" s="629"/>
      <c r="C780" s="629"/>
      <c r="D780" s="629"/>
      <c r="E780" s="629"/>
      <c r="F780" s="630"/>
      <c r="G780" s="595" t="s">
        <v>526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527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2.25" customHeight="1" x14ac:dyDescent="0.15">
      <c r="A782" s="631"/>
      <c r="B782" s="632"/>
      <c r="C782" s="632"/>
      <c r="D782" s="632"/>
      <c r="E782" s="632"/>
      <c r="F782" s="633"/>
      <c r="G782" s="670" t="s">
        <v>604</v>
      </c>
      <c r="H782" s="671"/>
      <c r="I782" s="671"/>
      <c r="J782" s="671"/>
      <c r="K782" s="672"/>
      <c r="L782" s="664" t="s">
        <v>601</v>
      </c>
      <c r="M782" s="665"/>
      <c r="N782" s="665"/>
      <c r="O782" s="665"/>
      <c r="P782" s="665"/>
      <c r="Q782" s="665"/>
      <c r="R782" s="665"/>
      <c r="S782" s="665"/>
      <c r="T782" s="665"/>
      <c r="U782" s="665"/>
      <c r="V782" s="665"/>
      <c r="W782" s="665"/>
      <c r="X782" s="666"/>
      <c r="Y782" s="388">
        <v>113.3</v>
      </c>
      <c r="Z782" s="389"/>
      <c r="AA782" s="389"/>
      <c r="AB782" s="805"/>
      <c r="AC782" s="670" t="s">
        <v>79</v>
      </c>
      <c r="AD782" s="671"/>
      <c r="AE782" s="671"/>
      <c r="AF782" s="671"/>
      <c r="AG782" s="672"/>
      <c r="AH782" s="664" t="s">
        <v>598</v>
      </c>
      <c r="AI782" s="665"/>
      <c r="AJ782" s="665"/>
      <c r="AK782" s="665"/>
      <c r="AL782" s="665"/>
      <c r="AM782" s="665"/>
      <c r="AN782" s="665"/>
      <c r="AO782" s="665"/>
      <c r="AP782" s="665"/>
      <c r="AQ782" s="665"/>
      <c r="AR782" s="665"/>
      <c r="AS782" s="665"/>
      <c r="AT782" s="666"/>
      <c r="AU782" s="388">
        <v>10.5</v>
      </c>
      <c r="AV782" s="389"/>
      <c r="AW782" s="389"/>
      <c r="AX782" s="390"/>
    </row>
    <row r="783" spans="1:50" ht="32.25" customHeight="1" x14ac:dyDescent="0.15">
      <c r="A783" s="631"/>
      <c r="B783" s="632"/>
      <c r="C783" s="632"/>
      <c r="D783" s="632"/>
      <c r="E783" s="632"/>
      <c r="F783" s="633"/>
      <c r="G783" s="606" t="s">
        <v>605</v>
      </c>
      <c r="H783" s="607"/>
      <c r="I783" s="607"/>
      <c r="J783" s="607"/>
      <c r="K783" s="608"/>
      <c r="L783" s="598" t="s">
        <v>602</v>
      </c>
      <c r="M783" s="599"/>
      <c r="N783" s="599"/>
      <c r="O783" s="599"/>
      <c r="P783" s="599"/>
      <c r="Q783" s="599"/>
      <c r="R783" s="599"/>
      <c r="S783" s="599"/>
      <c r="T783" s="599"/>
      <c r="U783" s="599"/>
      <c r="V783" s="599"/>
      <c r="W783" s="599"/>
      <c r="X783" s="600"/>
      <c r="Y783" s="601">
        <v>3.8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117.1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10.5</v>
      </c>
      <c r="AV792" s="832"/>
      <c r="AW792" s="832"/>
      <c r="AX792" s="834"/>
    </row>
    <row r="793" spans="1:50" ht="24.75" customHeight="1" x14ac:dyDescent="0.15">
      <c r="A793" s="631"/>
      <c r="B793" s="632"/>
      <c r="C793" s="632"/>
      <c r="D793" s="632"/>
      <c r="E793" s="632"/>
      <c r="F793" s="633"/>
      <c r="G793" s="595" t="s">
        <v>528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529</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530</v>
      </c>
      <c r="H795" s="671"/>
      <c r="I795" s="671"/>
      <c r="J795" s="671"/>
      <c r="K795" s="672"/>
      <c r="L795" s="664" t="s">
        <v>603</v>
      </c>
      <c r="M795" s="665"/>
      <c r="N795" s="665"/>
      <c r="O795" s="665"/>
      <c r="P795" s="665"/>
      <c r="Q795" s="665"/>
      <c r="R795" s="665"/>
      <c r="S795" s="665"/>
      <c r="T795" s="665"/>
      <c r="U795" s="665"/>
      <c r="V795" s="665"/>
      <c r="W795" s="665"/>
      <c r="X795" s="666"/>
      <c r="Y795" s="388">
        <v>2</v>
      </c>
      <c r="Z795" s="389"/>
      <c r="AA795" s="389"/>
      <c r="AB795" s="805"/>
      <c r="AC795" s="670" t="s">
        <v>532</v>
      </c>
      <c r="AD795" s="671"/>
      <c r="AE795" s="671"/>
      <c r="AF795" s="671"/>
      <c r="AG795" s="672"/>
      <c r="AH795" s="664" t="s">
        <v>533</v>
      </c>
      <c r="AI795" s="665"/>
      <c r="AJ795" s="665"/>
      <c r="AK795" s="665"/>
      <c r="AL795" s="665"/>
      <c r="AM795" s="665"/>
      <c r="AN795" s="665"/>
      <c r="AO795" s="665"/>
      <c r="AP795" s="665"/>
      <c r="AQ795" s="665"/>
      <c r="AR795" s="665"/>
      <c r="AS795" s="665"/>
      <c r="AT795" s="666"/>
      <c r="AU795" s="388">
        <v>10</v>
      </c>
      <c r="AV795" s="389"/>
      <c r="AW795" s="389"/>
      <c r="AX795" s="390"/>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10</v>
      </c>
      <c r="AV805" s="832"/>
      <c r="AW805" s="832"/>
      <c r="AX805" s="834"/>
    </row>
    <row r="806" spans="1:50" ht="24.75" customHeight="1" x14ac:dyDescent="0.15">
      <c r="A806" s="631"/>
      <c r="B806" s="632"/>
      <c r="C806" s="632"/>
      <c r="D806" s="632"/>
      <c r="E806" s="632"/>
      <c r="F806" s="633"/>
      <c r="G806" s="595" t="s">
        <v>534</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535</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t="s">
        <v>525</v>
      </c>
      <c r="H808" s="671"/>
      <c r="I808" s="671"/>
      <c r="J808" s="671"/>
      <c r="K808" s="672"/>
      <c r="L808" s="664" t="s">
        <v>536</v>
      </c>
      <c r="M808" s="665"/>
      <c r="N808" s="665"/>
      <c r="O808" s="665"/>
      <c r="P808" s="665"/>
      <c r="Q808" s="665"/>
      <c r="R808" s="665"/>
      <c r="S808" s="665"/>
      <c r="T808" s="665"/>
      <c r="U808" s="665"/>
      <c r="V808" s="665"/>
      <c r="W808" s="665"/>
      <c r="X808" s="666"/>
      <c r="Y808" s="388">
        <v>7.3</v>
      </c>
      <c r="Z808" s="389"/>
      <c r="AA808" s="389"/>
      <c r="AB808" s="805"/>
      <c r="AC808" s="670" t="s">
        <v>537</v>
      </c>
      <c r="AD808" s="671"/>
      <c r="AE808" s="671"/>
      <c r="AF808" s="671"/>
      <c r="AG808" s="672"/>
      <c r="AH808" s="664" t="s">
        <v>538</v>
      </c>
      <c r="AI808" s="665"/>
      <c r="AJ808" s="665"/>
      <c r="AK808" s="665"/>
      <c r="AL808" s="665"/>
      <c r="AM808" s="665"/>
      <c r="AN808" s="665"/>
      <c r="AO808" s="665"/>
      <c r="AP808" s="665"/>
      <c r="AQ808" s="665"/>
      <c r="AR808" s="665"/>
      <c r="AS808" s="665"/>
      <c r="AT808" s="666"/>
      <c r="AU808" s="388">
        <v>1.6</v>
      </c>
      <c r="AV808" s="389"/>
      <c r="AW808" s="389"/>
      <c r="AX808" s="390"/>
    </row>
    <row r="809" spans="1:50" ht="24.75" customHeight="1" x14ac:dyDescent="0.15">
      <c r="A809" s="631"/>
      <c r="B809" s="632"/>
      <c r="C809" s="632"/>
      <c r="D809" s="632"/>
      <c r="E809" s="632"/>
      <c r="F809" s="633"/>
      <c r="G809" s="606" t="s">
        <v>524</v>
      </c>
      <c r="H809" s="607"/>
      <c r="I809" s="607"/>
      <c r="J809" s="607"/>
      <c r="K809" s="608"/>
      <c r="L809" s="598" t="s">
        <v>536</v>
      </c>
      <c r="M809" s="599"/>
      <c r="N809" s="599"/>
      <c r="O809" s="599"/>
      <c r="P809" s="599"/>
      <c r="Q809" s="599"/>
      <c r="R809" s="599"/>
      <c r="S809" s="599"/>
      <c r="T809" s="599"/>
      <c r="U809" s="599"/>
      <c r="V809" s="599"/>
      <c r="W809" s="599"/>
      <c r="X809" s="600"/>
      <c r="Y809" s="601">
        <v>1.2</v>
      </c>
      <c r="Z809" s="602"/>
      <c r="AA809" s="602"/>
      <c r="AB809" s="612"/>
      <c r="AC809" s="606"/>
      <c r="AD809" s="841"/>
      <c r="AE809" s="841"/>
      <c r="AF809" s="841"/>
      <c r="AG809" s="842"/>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839"/>
      <c r="AJ810" s="839"/>
      <c r="AK810" s="839"/>
      <c r="AL810" s="839"/>
      <c r="AM810" s="839"/>
      <c r="AN810" s="839"/>
      <c r="AO810" s="839"/>
      <c r="AP810" s="839"/>
      <c r="AQ810" s="839"/>
      <c r="AR810" s="839"/>
      <c r="AS810" s="839"/>
      <c r="AT810" s="84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8.5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1.6</v>
      </c>
      <c r="AV818" s="832"/>
      <c r="AW818" s="832"/>
      <c r="AX818" s="834"/>
    </row>
    <row r="819" spans="1:50" ht="24.75" hidden="1" customHeight="1" x14ac:dyDescent="0.15">
      <c r="A819" s="631"/>
      <c r="B819" s="632"/>
      <c r="C819" s="632"/>
      <c r="D819" s="632"/>
      <c r="E819" s="632"/>
      <c r="F819" s="633"/>
      <c r="G819" s="595" t="s">
        <v>221</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179</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8" t="s">
        <v>147</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74">
        <v>1</v>
      </c>
      <c r="B838" s="374">
        <v>1</v>
      </c>
      <c r="C838" s="333" t="s">
        <v>539</v>
      </c>
      <c r="D838" s="333"/>
      <c r="E838" s="333"/>
      <c r="F838" s="333"/>
      <c r="G838" s="333"/>
      <c r="H838" s="333"/>
      <c r="I838" s="333"/>
      <c r="J838" s="334">
        <v>8010505001641</v>
      </c>
      <c r="K838" s="335"/>
      <c r="L838" s="335"/>
      <c r="M838" s="335"/>
      <c r="N838" s="335"/>
      <c r="O838" s="335"/>
      <c r="P838" s="336" t="s">
        <v>540</v>
      </c>
      <c r="Q838" s="336"/>
      <c r="R838" s="336"/>
      <c r="S838" s="336"/>
      <c r="T838" s="336"/>
      <c r="U838" s="336"/>
      <c r="V838" s="336"/>
      <c r="W838" s="336"/>
      <c r="X838" s="336"/>
      <c r="Y838" s="337">
        <v>117.1</v>
      </c>
      <c r="Z838" s="338"/>
      <c r="AA838" s="338"/>
      <c r="AB838" s="339"/>
      <c r="AC838" s="349" t="s">
        <v>541</v>
      </c>
      <c r="AD838" s="357"/>
      <c r="AE838" s="357"/>
      <c r="AF838" s="357"/>
      <c r="AG838" s="357"/>
      <c r="AH838" s="358" t="s">
        <v>542</v>
      </c>
      <c r="AI838" s="359"/>
      <c r="AJ838" s="359"/>
      <c r="AK838" s="359"/>
      <c r="AL838" s="343" t="s">
        <v>542</v>
      </c>
      <c r="AM838" s="344"/>
      <c r="AN838" s="344"/>
      <c r="AO838" s="345"/>
      <c r="AP838" s="346"/>
      <c r="AQ838" s="346"/>
      <c r="AR838" s="346"/>
      <c r="AS838" s="346"/>
      <c r="AT838" s="346"/>
      <c r="AU838" s="346"/>
      <c r="AV838" s="346"/>
      <c r="AW838" s="346"/>
      <c r="AX838" s="346"/>
    </row>
    <row r="839" spans="1:50" ht="30" hidden="1" customHeight="1" x14ac:dyDescent="0.15">
      <c r="A839" s="374">
        <v>2</v>
      </c>
      <c r="B839" s="374">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74">
        <v>3</v>
      </c>
      <c r="B840" s="374">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4">
        <v>4</v>
      </c>
      <c r="B841" s="374">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4">
        <v>5</v>
      </c>
      <c r="B842" s="374">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4">
        <v>6</v>
      </c>
      <c r="B843" s="374">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4">
        <v>7</v>
      </c>
      <c r="B844" s="374">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4">
        <v>8</v>
      </c>
      <c r="B845" s="374">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4">
        <v>9</v>
      </c>
      <c r="B846" s="374">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4">
        <v>10</v>
      </c>
      <c r="B847" s="374">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4">
        <v>11</v>
      </c>
      <c r="B848" s="374">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4">
        <v>12</v>
      </c>
      <c r="B849" s="374">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4">
        <v>13</v>
      </c>
      <c r="B850" s="374">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4">
        <v>14</v>
      </c>
      <c r="B851" s="374">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4">
        <v>15</v>
      </c>
      <c r="B852" s="374">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4">
        <v>16</v>
      </c>
      <c r="B853" s="374">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4">
        <v>17</v>
      </c>
      <c r="B854" s="374">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4">
        <v>18</v>
      </c>
      <c r="B855" s="374">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4">
        <v>19</v>
      </c>
      <c r="B856" s="374">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4">
        <v>20</v>
      </c>
      <c r="B857" s="374">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4">
        <v>21</v>
      </c>
      <c r="B858" s="374">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4">
        <v>22</v>
      </c>
      <c r="B859" s="374">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4">
        <v>23</v>
      </c>
      <c r="B860" s="374">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4">
        <v>24</v>
      </c>
      <c r="B861" s="374">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4">
        <v>25</v>
      </c>
      <c r="B862" s="374">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4">
        <v>26</v>
      </c>
      <c r="B863" s="374">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4">
        <v>27</v>
      </c>
      <c r="B864" s="374">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4">
        <v>28</v>
      </c>
      <c r="B865" s="374">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4">
        <v>29</v>
      </c>
      <c r="B866" s="374">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4">
        <v>30</v>
      </c>
      <c r="B867" s="374">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74">
        <v>1</v>
      </c>
      <c r="B871" s="374">
        <v>1</v>
      </c>
      <c r="C871" s="333" t="s">
        <v>551</v>
      </c>
      <c r="D871" s="333"/>
      <c r="E871" s="333"/>
      <c r="F871" s="333"/>
      <c r="G871" s="333"/>
      <c r="H871" s="333"/>
      <c r="I871" s="333"/>
      <c r="J871" s="334">
        <v>8430001022711</v>
      </c>
      <c r="K871" s="335"/>
      <c r="L871" s="335"/>
      <c r="M871" s="335"/>
      <c r="N871" s="335"/>
      <c r="O871" s="335"/>
      <c r="P871" s="336" t="s">
        <v>548</v>
      </c>
      <c r="Q871" s="336"/>
      <c r="R871" s="336"/>
      <c r="S871" s="336"/>
      <c r="T871" s="336"/>
      <c r="U871" s="336"/>
      <c r="V871" s="336"/>
      <c r="W871" s="336"/>
      <c r="X871" s="336"/>
      <c r="Y871" s="337">
        <v>10.5</v>
      </c>
      <c r="Z871" s="338"/>
      <c r="AA871" s="338"/>
      <c r="AB871" s="339"/>
      <c r="AC871" s="349" t="s">
        <v>298</v>
      </c>
      <c r="AD871" s="357"/>
      <c r="AE871" s="357"/>
      <c r="AF871" s="357"/>
      <c r="AG871" s="357"/>
      <c r="AH871" s="358" t="s">
        <v>542</v>
      </c>
      <c r="AI871" s="359"/>
      <c r="AJ871" s="359"/>
      <c r="AK871" s="359"/>
      <c r="AL871" s="343" t="s">
        <v>542</v>
      </c>
      <c r="AM871" s="344"/>
      <c r="AN871" s="344"/>
      <c r="AO871" s="345"/>
      <c r="AP871" s="346"/>
      <c r="AQ871" s="346"/>
      <c r="AR871" s="346"/>
      <c r="AS871" s="346"/>
      <c r="AT871" s="346"/>
      <c r="AU871" s="346"/>
      <c r="AV871" s="346"/>
      <c r="AW871" s="346"/>
      <c r="AX871" s="346"/>
    </row>
    <row r="872" spans="1:50" ht="30" customHeight="1" x14ac:dyDescent="0.15">
      <c r="A872" s="374">
        <v>2</v>
      </c>
      <c r="B872" s="374">
        <v>1</v>
      </c>
      <c r="C872" s="333" t="s">
        <v>543</v>
      </c>
      <c r="D872" s="333"/>
      <c r="E872" s="333"/>
      <c r="F872" s="333"/>
      <c r="G872" s="333"/>
      <c r="H872" s="333"/>
      <c r="I872" s="333"/>
      <c r="J872" s="334">
        <v>2460405000035</v>
      </c>
      <c r="K872" s="335"/>
      <c r="L872" s="335"/>
      <c r="M872" s="335"/>
      <c r="N872" s="335"/>
      <c r="O872" s="335"/>
      <c r="P872" s="336" t="s">
        <v>548</v>
      </c>
      <c r="Q872" s="336"/>
      <c r="R872" s="336"/>
      <c r="S872" s="336"/>
      <c r="T872" s="336"/>
      <c r="U872" s="336"/>
      <c r="V872" s="336"/>
      <c r="W872" s="336"/>
      <c r="X872" s="336"/>
      <c r="Y872" s="337">
        <v>7.1</v>
      </c>
      <c r="Z872" s="338"/>
      <c r="AA872" s="338"/>
      <c r="AB872" s="339"/>
      <c r="AC872" s="349" t="s">
        <v>298</v>
      </c>
      <c r="AD872" s="357"/>
      <c r="AE872" s="357"/>
      <c r="AF872" s="357"/>
      <c r="AG872" s="357"/>
      <c r="AH872" s="358" t="s">
        <v>542</v>
      </c>
      <c r="AI872" s="359"/>
      <c r="AJ872" s="359"/>
      <c r="AK872" s="359"/>
      <c r="AL872" s="343" t="s">
        <v>542</v>
      </c>
      <c r="AM872" s="344"/>
      <c r="AN872" s="344"/>
      <c r="AO872" s="345"/>
      <c r="AP872" s="346"/>
      <c r="AQ872" s="346"/>
      <c r="AR872" s="346"/>
      <c r="AS872" s="346"/>
      <c r="AT872" s="346"/>
      <c r="AU872" s="346"/>
      <c r="AV872" s="346"/>
      <c r="AW872" s="346"/>
      <c r="AX872" s="346"/>
    </row>
    <row r="873" spans="1:50" ht="30" customHeight="1" x14ac:dyDescent="0.15">
      <c r="A873" s="374">
        <v>3</v>
      </c>
      <c r="B873" s="374">
        <v>1</v>
      </c>
      <c r="C873" s="347" t="s">
        <v>544</v>
      </c>
      <c r="D873" s="333"/>
      <c r="E873" s="333"/>
      <c r="F873" s="333"/>
      <c r="G873" s="333"/>
      <c r="H873" s="333"/>
      <c r="I873" s="333"/>
      <c r="J873" s="334">
        <v>1430005002889</v>
      </c>
      <c r="K873" s="335"/>
      <c r="L873" s="335"/>
      <c r="M873" s="335"/>
      <c r="N873" s="335"/>
      <c r="O873" s="335"/>
      <c r="P873" s="336" t="s">
        <v>548</v>
      </c>
      <c r="Q873" s="336"/>
      <c r="R873" s="336"/>
      <c r="S873" s="336"/>
      <c r="T873" s="336"/>
      <c r="U873" s="336"/>
      <c r="V873" s="336"/>
      <c r="W873" s="336"/>
      <c r="X873" s="336"/>
      <c r="Y873" s="337">
        <v>6.1</v>
      </c>
      <c r="Z873" s="338"/>
      <c r="AA873" s="338"/>
      <c r="AB873" s="339"/>
      <c r="AC873" s="349" t="s">
        <v>298</v>
      </c>
      <c r="AD873" s="357"/>
      <c r="AE873" s="357"/>
      <c r="AF873" s="357"/>
      <c r="AG873" s="357"/>
      <c r="AH873" s="341" t="s">
        <v>542</v>
      </c>
      <c r="AI873" s="342"/>
      <c r="AJ873" s="342"/>
      <c r="AK873" s="342"/>
      <c r="AL873" s="343" t="s">
        <v>542</v>
      </c>
      <c r="AM873" s="344"/>
      <c r="AN873" s="344"/>
      <c r="AO873" s="345"/>
      <c r="AP873" s="346"/>
      <c r="AQ873" s="346"/>
      <c r="AR873" s="346"/>
      <c r="AS873" s="346"/>
      <c r="AT873" s="346"/>
      <c r="AU873" s="346"/>
      <c r="AV873" s="346"/>
      <c r="AW873" s="346"/>
      <c r="AX873" s="346"/>
    </row>
    <row r="874" spans="1:50" ht="30" customHeight="1" x14ac:dyDescent="0.15">
      <c r="A874" s="374">
        <v>4</v>
      </c>
      <c r="B874" s="374">
        <v>1</v>
      </c>
      <c r="C874" s="363" t="s">
        <v>546</v>
      </c>
      <c r="D874" s="364"/>
      <c r="E874" s="364"/>
      <c r="F874" s="364"/>
      <c r="G874" s="364"/>
      <c r="H874" s="364"/>
      <c r="I874" s="365"/>
      <c r="J874" s="914">
        <v>5010001008846</v>
      </c>
      <c r="K874" s="915"/>
      <c r="L874" s="915"/>
      <c r="M874" s="915"/>
      <c r="N874" s="915"/>
      <c r="O874" s="916"/>
      <c r="P874" s="917" t="s">
        <v>549</v>
      </c>
      <c r="Q874" s="918"/>
      <c r="R874" s="918"/>
      <c r="S874" s="918"/>
      <c r="T874" s="918"/>
      <c r="U874" s="918"/>
      <c r="V874" s="918"/>
      <c r="W874" s="918"/>
      <c r="X874" s="919"/>
      <c r="Y874" s="337">
        <v>1.6</v>
      </c>
      <c r="Z874" s="338"/>
      <c r="AA874" s="338"/>
      <c r="AB874" s="339"/>
      <c r="AC874" s="191" t="s">
        <v>298</v>
      </c>
      <c r="AD874" s="386"/>
      <c r="AE874" s="386"/>
      <c r="AF874" s="386"/>
      <c r="AG874" s="387"/>
      <c r="AH874" s="341" t="s">
        <v>542</v>
      </c>
      <c r="AI874" s="342"/>
      <c r="AJ874" s="342"/>
      <c r="AK874" s="342"/>
      <c r="AL874" s="343" t="s">
        <v>542</v>
      </c>
      <c r="AM874" s="344"/>
      <c r="AN874" s="344"/>
      <c r="AO874" s="345"/>
      <c r="AP874" s="346"/>
      <c r="AQ874" s="346"/>
      <c r="AR874" s="346"/>
      <c r="AS874" s="346"/>
      <c r="AT874" s="346"/>
      <c r="AU874" s="346"/>
      <c r="AV874" s="346"/>
      <c r="AW874" s="346"/>
      <c r="AX874" s="346"/>
    </row>
    <row r="875" spans="1:50" ht="30" customHeight="1" x14ac:dyDescent="0.15">
      <c r="A875" s="374">
        <v>5</v>
      </c>
      <c r="B875" s="374">
        <v>1</v>
      </c>
      <c r="C875" s="363" t="s">
        <v>547</v>
      </c>
      <c r="D875" s="364"/>
      <c r="E875" s="364"/>
      <c r="F875" s="364"/>
      <c r="G875" s="364"/>
      <c r="H875" s="364"/>
      <c r="I875" s="365"/>
      <c r="J875" s="914">
        <v>3430001022658</v>
      </c>
      <c r="K875" s="915"/>
      <c r="L875" s="915"/>
      <c r="M875" s="915"/>
      <c r="N875" s="915"/>
      <c r="O875" s="916"/>
      <c r="P875" s="917" t="s">
        <v>548</v>
      </c>
      <c r="Q875" s="918"/>
      <c r="R875" s="918"/>
      <c r="S875" s="918"/>
      <c r="T875" s="918"/>
      <c r="U875" s="918"/>
      <c r="V875" s="918"/>
      <c r="W875" s="918"/>
      <c r="X875" s="919"/>
      <c r="Y875" s="337">
        <v>1.6</v>
      </c>
      <c r="Z875" s="338"/>
      <c r="AA875" s="338"/>
      <c r="AB875" s="339"/>
      <c r="AC875" s="191" t="s">
        <v>298</v>
      </c>
      <c r="AD875" s="386"/>
      <c r="AE875" s="386"/>
      <c r="AF875" s="386"/>
      <c r="AG875" s="387"/>
      <c r="AH875" s="341" t="s">
        <v>542</v>
      </c>
      <c r="AI875" s="342"/>
      <c r="AJ875" s="342"/>
      <c r="AK875" s="342"/>
      <c r="AL875" s="343" t="s">
        <v>542</v>
      </c>
      <c r="AM875" s="344"/>
      <c r="AN875" s="344"/>
      <c r="AO875" s="345"/>
      <c r="AP875" s="346"/>
      <c r="AQ875" s="346"/>
      <c r="AR875" s="346"/>
      <c r="AS875" s="346"/>
      <c r="AT875" s="346"/>
      <c r="AU875" s="346"/>
      <c r="AV875" s="346"/>
      <c r="AW875" s="346"/>
      <c r="AX875" s="346"/>
    </row>
    <row r="876" spans="1:50" ht="30" customHeight="1" x14ac:dyDescent="0.15">
      <c r="A876" s="374">
        <v>6</v>
      </c>
      <c r="B876" s="374">
        <v>1</v>
      </c>
      <c r="C876" s="347" t="s">
        <v>545</v>
      </c>
      <c r="D876" s="333"/>
      <c r="E876" s="333"/>
      <c r="F876" s="333"/>
      <c r="G876" s="333"/>
      <c r="H876" s="333"/>
      <c r="I876" s="333"/>
      <c r="J876" s="334">
        <v>3010005002392</v>
      </c>
      <c r="K876" s="335"/>
      <c r="L876" s="335"/>
      <c r="M876" s="335"/>
      <c r="N876" s="335"/>
      <c r="O876" s="335"/>
      <c r="P876" s="348" t="s">
        <v>549</v>
      </c>
      <c r="Q876" s="336"/>
      <c r="R876" s="336"/>
      <c r="S876" s="336"/>
      <c r="T876" s="336"/>
      <c r="U876" s="336"/>
      <c r="V876" s="336"/>
      <c r="W876" s="336"/>
      <c r="X876" s="336"/>
      <c r="Y876" s="337">
        <v>1.3</v>
      </c>
      <c r="Z876" s="338"/>
      <c r="AA876" s="338"/>
      <c r="AB876" s="339"/>
      <c r="AC876" s="191" t="s">
        <v>298</v>
      </c>
      <c r="AD876" s="386"/>
      <c r="AE876" s="386"/>
      <c r="AF876" s="386"/>
      <c r="AG876" s="387"/>
      <c r="AH876" s="341" t="s">
        <v>542</v>
      </c>
      <c r="AI876" s="342"/>
      <c r="AJ876" s="342"/>
      <c r="AK876" s="342"/>
      <c r="AL876" s="343" t="s">
        <v>542</v>
      </c>
      <c r="AM876" s="344"/>
      <c r="AN876" s="344"/>
      <c r="AO876" s="345"/>
      <c r="AP876" s="346"/>
      <c r="AQ876" s="346"/>
      <c r="AR876" s="346"/>
      <c r="AS876" s="346"/>
      <c r="AT876" s="346"/>
      <c r="AU876" s="346"/>
      <c r="AV876" s="346"/>
      <c r="AW876" s="346"/>
      <c r="AX876" s="346"/>
    </row>
    <row r="877" spans="1:50" ht="30" hidden="1" customHeight="1" x14ac:dyDescent="0.15">
      <c r="A877" s="374">
        <v>7</v>
      </c>
      <c r="B877" s="374">
        <v>1</v>
      </c>
      <c r="C877" s="347"/>
      <c r="D877" s="333"/>
      <c r="E877" s="333"/>
      <c r="F877" s="333"/>
      <c r="G877" s="333"/>
      <c r="H877" s="333"/>
      <c r="I877" s="333"/>
      <c r="J877" s="334"/>
      <c r="K877" s="335"/>
      <c r="L877" s="335"/>
      <c r="M877" s="335"/>
      <c r="N877" s="335"/>
      <c r="O877" s="335"/>
      <c r="P877" s="348"/>
      <c r="Q877" s="336"/>
      <c r="R877" s="336"/>
      <c r="S877" s="336"/>
      <c r="T877" s="336"/>
      <c r="U877" s="336"/>
      <c r="V877" s="336"/>
      <c r="W877" s="336"/>
      <c r="X877" s="336"/>
      <c r="Y877" s="337"/>
      <c r="Z877" s="338"/>
      <c r="AA877" s="338"/>
      <c r="AB877" s="339"/>
      <c r="AC877" s="349"/>
      <c r="AD877" s="357"/>
      <c r="AE877" s="357"/>
      <c r="AF877" s="357"/>
      <c r="AG877" s="357"/>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4">
        <v>8</v>
      </c>
      <c r="B878" s="374">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4">
        <v>9</v>
      </c>
      <c r="B879" s="374">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4">
        <v>10</v>
      </c>
      <c r="B880" s="374">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4">
        <v>11</v>
      </c>
      <c r="B881" s="374">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4">
        <v>12</v>
      </c>
      <c r="B882" s="374">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4">
        <v>13</v>
      </c>
      <c r="B883" s="374">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4">
        <v>14</v>
      </c>
      <c r="B884" s="374">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4">
        <v>15</v>
      </c>
      <c r="B885" s="374">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4">
        <v>16</v>
      </c>
      <c r="B886" s="374">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4">
        <v>17</v>
      </c>
      <c r="B887" s="374">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4">
        <v>18</v>
      </c>
      <c r="B888" s="374">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4">
        <v>19</v>
      </c>
      <c r="B889" s="374">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4">
        <v>20</v>
      </c>
      <c r="B890" s="374">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4">
        <v>21</v>
      </c>
      <c r="B891" s="374">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4">
        <v>22</v>
      </c>
      <c r="B892" s="374">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4">
        <v>23</v>
      </c>
      <c r="B893" s="374">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4">
        <v>24</v>
      </c>
      <c r="B894" s="374">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4">
        <v>25</v>
      </c>
      <c r="B895" s="374">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4">
        <v>26</v>
      </c>
      <c r="B896" s="374">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4">
        <v>27</v>
      </c>
      <c r="B897" s="374">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4">
        <v>28</v>
      </c>
      <c r="B898" s="374">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4">
        <v>29</v>
      </c>
      <c r="B899" s="374">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4">
        <v>30</v>
      </c>
      <c r="B900" s="374">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4">
        <v>1</v>
      </c>
      <c r="B904" s="374">
        <v>1</v>
      </c>
      <c r="C904" s="333" t="s">
        <v>531</v>
      </c>
      <c r="D904" s="333"/>
      <c r="E904" s="333"/>
      <c r="F904" s="333"/>
      <c r="G904" s="333"/>
      <c r="H904" s="333"/>
      <c r="I904" s="333"/>
      <c r="J904" s="334">
        <v>2460405000035</v>
      </c>
      <c r="K904" s="335"/>
      <c r="L904" s="335"/>
      <c r="M904" s="335"/>
      <c r="N904" s="335"/>
      <c r="O904" s="335"/>
      <c r="P904" s="336" t="s">
        <v>558</v>
      </c>
      <c r="Q904" s="336"/>
      <c r="R904" s="336"/>
      <c r="S904" s="336"/>
      <c r="T904" s="336"/>
      <c r="U904" s="336"/>
      <c r="V904" s="336"/>
      <c r="W904" s="336"/>
      <c r="X904" s="336"/>
      <c r="Y904" s="337">
        <v>2</v>
      </c>
      <c r="Z904" s="338"/>
      <c r="AA904" s="338"/>
      <c r="AB904" s="339"/>
      <c r="AC904" s="349" t="s">
        <v>298</v>
      </c>
      <c r="AD904" s="357"/>
      <c r="AE904" s="357"/>
      <c r="AF904" s="357"/>
      <c r="AG904" s="357"/>
      <c r="AH904" s="358" t="s">
        <v>542</v>
      </c>
      <c r="AI904" s="359"/>
      <c r="AJ904" s="359"/>
      <c r="AK904" s="359"/>
      <c r="AL904" s="343" t="s">
        <v>542</v>
      </c>
      <c r="AM904" s="344"/>
      <c r="AN904" s="344"/>
      <c r="AO904" s="345"/>
      <c r="AP904" s="346"/>
      <c r="AQ904" s="346"/>
      <c r="AR904" s="346"/>
      <c r="AS904" s="346"/>
      <c r="AT904" s="346"/>
      <c r="AU904" s="346"/>
      <c r="AV904" s="346"/>
      <c r="AW904" s="346"/>
      <c r="AX904" s="346"/>
    </row>
    <row r="905" spans="1:50" ht="30" customHeight="1" x14ac:dyDescent="0.15">
      <c r="A905" s="374">
        <v>2</v>
      </c>
      <c r="B905" s="374">
        <v>1</v>
      </c>
      <c r="C905" s="333" t="s">
        <v>550</v>
      </c>
      <c r="D905" s="333"/>
      <c r="E905" s="333"/>
      <c r="F905" s="333"/>
      <c r="G905" s="333"/>
      <c r="H905" s="333"/>
      <c r="I905" s="333"/>
      <c r="J905" s="334">
        <v>3230005000457</v>
      </c>
      <c r="K905" s="335"/>
      <c r="L905" s="335"/>
      <c r="M905" s="335"/>
      <c r="N905" s="335"/>
      <c r="O905" s="335"/>
      <c r="P905" s="336" t="s">
        <v>558</v>
      </c>
      <c r="Q905" s="336"/>
      <c r="R905" s="336"/>
      <c r="S905" s="336"/>
      <c r="T905" s="336"/>
      <c r="U905" s="336"/>
      <c r="V905" s="336"/>
      <c r="W905" s="336"/>
      <c r="X905" s="336"/>
      <c r="Y905" s="337">
        <v>0.9</v>
      </c>
      <c r="Z905" s="338"/>
      <c r="AA905" s="338"/>
      <c r="AB905" s="339"/>
      <c r="AC905" s="349" t="s">
        <v>298</v>
      </c>
      <c r="AD905" s="357"/>
      <c r="AE905" s="357"/>
      <c r="AF905" s="357"/>
      <c r="AG905" s="357"/>
      <c r="AH905" s="358" t="s">
        <v>542</v>
      </c>
      <c r="AI905" s="359"/>
      <c r="AJ905" s="359"/>
      <c r="AK905" s="359"/>
      <c r="AL905" s="343" t="s">
        <v>542</v>
      </c>
      <c r="AM905" s="344"/>
      <c r="AN905" s="344"/>
      <c r="AO905" s="345"/>
      <c r="AP905" s="346"/>
      <c r="AQ905" s="346"/>
      <c r="AR905" s="346"/>
      <c r="AS905" s="346"/>
      <c r="AT905" s="346"/>
      <c r="AU905" s="346"/>
      <c r="AV905" s="346"/>
      <c r="AW905" s="346"/>
      <c r="AX905" s="346"/>
    </row>
    <row r="906" spans="1:50" ht="30" customHeight="1" x14ac:dyDescent="0.15">
      <c r="A906" s="374">
        <v>3</v>
      </c>
      <c r="B906" s="374">
        <v>1</v>
      </c>
      <c r="C906" s="347" t="s">
        <v>551</v>
      </c>
      <c r="D906" s="333"/>
      <c r="E906" s="333"/>
      <c r="F906" s="333"/>
      <c r="G906" s="333"/>
      <c r="H906" s="333"/>
      <c r="I906" s="333"/>
      <c r="J906" s="334">
        <v>8430001022711</v>
      </c>
      <c r="K906" s="335"/>
      <c r="L906" s="335"/>
      <c r="M906" s="335"/>
      <c r="N906" s="335"/>
      <c r="O906" s="335"/>
      <c r="P906" s="348" t="s">
        <v>558</v>
      </c>
      <c r="Q906" s="336"/>
      <c r="R906" s="336"/>
      <c r="S906" s="336"/>
      <c r="T906" s="336"/>
      <c r="U906" s="336"/>
      <c r="V906" s="336"/>
      <c r="W906" s="336"/>
      <c r="X906" s="336"/>
      <c r="Y906" s="337">
        <v>0.8</v>
      </c>
      <c r="Z906" s="338"/>
      <c r="AA906" s="338"/>
      <c r="AB906" s="339"/>
      <c r="AC906" s="349" t="s">
        <v>298</v>
      </c>
      <c r="AD906" s="357"/>
      <c r="AE906" s="357"/>
      <c r="AF906" s="357"/>
      <c r="AG906" s="357"/>
      <c r="AH906" s="358" t="s">
        <v>542</v>
      </c>
      <c r="AI906" s="359"/>
      <c r="AJ906" s="359"/>
      <c r="AK906" s="359"/>
      <c r="AL906" s="343" t="s">
        <v>542</v>
      </c>
      <c r="AM906" s="344"/>
      <c r="AN906" s="344"/>
      <c r="AO906" s="345"/>
      <c r="AP906" s="346"/>
      <c r="AQ906" s="346"/>
      <c r="AR906" s="346"/>
      <c r="AS906" s="346"/>
      <c r="AT906" s="346"/>
      <c r="AU906" s="346"/>
      <c r="AV906" s="346"/>
      <c r="AW906" s="346"/>
      <c r="AX906" s="346"/>
    </row>
    <row r="907" spans="1:50" ht="30" customHeight="1" x14ac:dyDescent="0.15">
      <c r="A907" s="374">
        <v>4</v>
      </c>
      <c r="B907" s="374">
        <v>1</v>
      </c>
      <c r="C907" s="347" t="s">
        <v>547</v>
      </c>
      <c r="D907" s="333"/>
      <c r="E907" s="333"/>
      <c r="F907" s="333"/>
      <c r="G907" s="333"/>
      <c r="H907" s="333"/>
      <c r="I907" s="333"/>
      <c r="J907" s="334">
        <v>3430001022658</v>
      </c>
      <c r="K907" s="335"/>
      <c r="L907" s="335"/>
      <c r="M907" s="335"/>
      <c r="N907" s="335"/>
      <c r="O907" s="335"/>
      <c r="P907" s="348" t="s">
        <v>558</v>
      </c>
      <c r="Q907" s="336"/>
      <c r="R907" s="336"/>
      <c r="S907" s="336"/>
      <c r="T907" s="336"/>
      <c r="U907" s="336"/>
      <c r="V907" s="336"/>
      <c r="W907" s="336"/>
      <c r="X907" s="336"/>
      <c r="Y907" s="337">
        <v>0.5</v>
      </c>
      <c r="Z907" s="338"/>
      <c r="AA907" s="338"/>
      <c r="AB907" s="339"/>
      <c r="AC907" s="349" t="s">
        <v>298</v>
      </c>
      <c r="AD907" s="357"/>
      <c r="AE907" s="357"/>
      <c r="AF907" s="357"/>
      <c r="AG907" s="357"/>
      <c r="AH907" s="358" t="s">
        <v>542</v>
      </c>
      <c r="AI907" s="359"/>
      <c r="AJ907" s="359"/>
      <c r="AK907" s="359"/>
      <c r="AL907" s="343" t="s">
        <v>542</v>
      </c>
      <c r="AM907" s="344"/>
      <c r="AN907" s="344"/>
      <c r="AO907" s="345"/>
      <c r="AP907" s="346"/>
      <c r="AQ907" s="346"/>
      <c r="AR907" s="346"/>
      <c r="AS907" s="346"/>
      <c r="AT907" s="346"/>
      <c r="AU907" s="346"/>
      <c r="AV907" s="346"/>
      <c r="AW907" s="346"/>
      <c r="AX907" s="346"/>
    </row>
    <row r="908" spans="1:50" ht="30" customHeight="1" x14ac:dyDescent="0.15">
      <c r="A908" s="374">
        <v>5</v>
      </c>
      <c r="B908" s="374">
        <v>1</v>
      </c>
      <c r="C908" s="333" t="s">
        <v>552</v>
      </c>
      <c r="D908" s="333"/>
      <c r="E908" s="333"/>
      <c r="F908" s="333"/>
      <c r="G908" s="333"/>
      <c r="H908" s="333"/>
      <c r="I908" s="333"/>
      <c r="J908" s="334">
        <v>4430001022681</v>
      </c>
      <c r="K908" s="335"/>
      <c r="L908" s="335"/>
      <c r="M908" s="335"/>
      <c r="N908" s="335"/>
      <c r="O908" s="335"/>
      <c r="P908" s="336" t="s">
        <v>559</v>
      </c>
      <c r="Q908" s="336"/>
      <c r="R908" s="336"/>
      <c r="S908" s="336"/>
      <c r="T908" s="336"/>
      <c r="U908" s="336"/>
      <c r="V908" s="336"/>
      <c r="W908" s="336"/>
      <c r="X908" s="336"/>
      <c r="Y908" s="337">
        <v>0.4</v>
      </c>
      <c r="Z908" s="338"/>
      <c r="AA908" s="338"/>
      <c r="AB908" s="339"/>
      <c r="AC908" s="349" t="s">
        <v>298</v>
      </c>
      <c r="AD908" s="357"/>
      <c r="AE908" s="357"/>
      <c r="AF908" s="357"/>
      <c r="AG908" s="357"/>
      <c r="AH908" s="358" t="s">
        <v>542</v>
      </c>
      <c r="AI908" s="359"/>
      <c r="AJ908" s="359"/>
      <c r="AK908" s="359"/>
      <c r="AL908" s="343" t="s">
        <v>542</v>
      </c>
      <c r="AM908" s="344"/>
      <c r="AN908" s="344"/>
      <c r="AO908" s="345"/>
      <c r="AP908" s="346"/>
      <c r="AQ908" s="346"/>
      <c r="AR908" s="346"/>
      <c r="AS908" s="346"/>
      <c r="AT908" s="346"/>
      <c r="AU908" s="346"/>
      <c r="AV908" s="346"/>
      <c r="AW908" s="346"/>
      <c r="AX908" s="346"/>
    </row>
    <row r="909" spans="1:50" ht="30" customHeight="1" x14ac:dyDescent="0.15">
      <c r="A909" s="374">
        <v>6</v>
      </c>
      <c r="B909" s="374">
        <v>1</v>
      </c>
      <c r="C909" s="333" t="s">
        <v>553</v>
      </c>
      <c r="D909" s="333"/>
      <c r="E909" s="333"/>
      <c r="F909" s="333"/>
      <c r="G909" s="333"/>
      <c r="H909" s="333"/>
      <c r="I909" s="333"/>
      <c r="J909" s="334">
        <v>5460005000325</v>
      </c>
      <c r="K909" s="335"/>
      <c r="L909" s="335"/>
      <c r="M909" s="335"/>
      <c r="N909" s="335"/>
      <c r="O909" s="335"/>
      <c r="P909" s="336" t="s">
        <v>560</v>
      </c>
      <c r="Q909" s="336"/>
      <c r="R909" s="336"/>
      <c r="S909" s="336"/>
      <c r="T909" s="336"/>
      <c r="U909" s="336"/>
      <c r="V909" s="336"/>
      <c r="W909" s="336"/>
      <c r="X909" s="336"/>
      <c r="Y909" s="337">
        <v>0.3</v>
      </c>
      <c r="Z909" s="338"/>
      <c r="AA909" s="338"/>
      <c r="AB909" s="339"/>
      <c r="AC909" s="349" t="s">
        <v>298</v>
      </c>
      <c r="AD909" s="357"/>
      <c r="AE909" s="357"/>
      <c r="AF909" s="357"/>
      <c r="AG909" s="357"/>
      <c r="AH909" s="358" t="s">
        <v>542</v>
      </c>
      <c r="AI909" s="359"/>
      <c r="AJ909" s="359"/>
      <c r="AK909" s="359"/>
      <c r="AL909" s="343" t="s">
        <v>542</v>
      </c>
      <c r="AM909" s="344"/>
      <c r="AN909" s="344"/>
      <c r="AO909" s="345"/>
      <c r="AP909" s="346"/>
      <c r="AQ909" s="346"/>
      <c r="AR909" s="346"/>
      <c r="AS909" s="346"/>
      <c r="AT909" s="346"/>
      <c r="AU909" s="346"/>
      <c r="AV909" s="346"/>
      <c r="AW909" s="346"/>
      <c r="AX909" s="346"/>
    </row>
    <row r="910" spans="1:50" ht="30" customHeight="1" x14ac:dyDescent="0.15">
      <c r="A910" s="374">
        <v>7</v>
      </c>
      <c r="B910" s="374">
        <v>1</v>
      </c>
      <c r="C910" s="333" t="s">
        <v>554</v>
      </c>
      <c r="D910" s="333"/>
      <c r="E910" s="333"/>
      <c r="F910" s="333"/>
      <c r="G910" s="333"/>
      <c r="H910" s="333"/>
      <c r="I910" s="333"/>
      <c r="J910" s="334">
        <v>1230001002946</v>
      </c>
      <c r="K910" s="335"/>
      <c r="L910" s="335"/>
      <c r="M910" s="335"/>
      <c r="N910" s="335"/>
      <c r="O910" s="335"/>
      <c r="P910" s="336" t="s">
        <v>560</v>
      </c>
      <c r="Q910" s="336"/>
      <c r="R910" s="336"/>
      <c r="S910" s="336"/>
      <c r="T910" s="336"/>
      <c r="U910" s="336"/>
      <c r="V910" s="336"/>
      <c r="W910" s="336"/>
      <c r="X910" s="336"/>
      <c r="Y910" s="337">
        <v>0.2</v>
      </c>
      <c r="Z910" s="338"/>
      <c r="AA910" s="338"/>
      <c r="AB910" s="339"/>
      <c r="AC910" s="349" t="s">
        <v>298</v>
      </c>
      <c r="AD910" s="357"/>
      <c r="AE910" s="357"/>
      <c r="AF910" s="357"/>
      <c r="AG910" s="357"/>
      <c r="AH910" s="358" t="s">
        <v>542</v>
      </c>
      <c r="AI910" s="359"/>
      <c r="AJ910" s="359"/>
      <c r="AK910" s="359"/>
      <c r="AL910" s="343" t="s">
        <v>542</v>
      </c>
      <c r="AM910" s="344"/>
      <c r="AN910" s="344"/>
      <c r="AO910" s="345"/>
      <c r="AP910" s="346"/>
      <c r="AQ910" s="346"/>
      <c r="AR910" s="346"/>
      <c r="AS910" s="346"/>
      <c r="AT910" s="346"/>
      <c r="AU910" s="346"/>
      <c r="AV910" s="346"/>
      <c r="AW910" s="346"/>
      <c r="AX910" s="346"/>
    </row>
    <row r="911" spans="1:50" ht="30" customHeight="1" x14ac:dyDescent="0.15">
      <c r="A911" s="374">
        <v>8</v>
      </c>
      <c r="B911" s="374">
        <v>1</v>
      </c>
      <c r="C911" s="333" t="s">
        <v>555</v>
      </c>
      <c r="D911" s="333"/>
      <c r="E911" s="333"/>
      <c r="F911" s="333"/>
      <c r="G911" s="333"/>
      <c r="H911" s="333"/>
      <c r="I911" s="333"/>
      <c r="J911" s="334">
        <v>2010001146005</v>
      </c>
      <c r="K911" s="335"/>
      <c r="L911" s="335"/>
      <c r="M911" s="335"/>
      <c r="N911" s="335"/>
      <c r="O911" s="335"/>
      <c r="P911" s="336" t="s">
        <v>560</v>
      </c>
      <c r="Q911" s="336"/>
      <c r="R911" s="336"/>
      <c r="S911" s="336"/>
      <c r="T911" s="336"/>
      <c r="U911" s="336"/>
      <c r="V911" s="336"/>
      <c r="W911" s="336"/>
      <c r="X911" s="336"/>
      <c r="Y911" s="337">
        <v>0.2</v>
      </c>
      <c r="Z911" s="338"/>
      <c r="AA911" s="338"/>
      <c r="AB911" s="339"/>
      <c r="AC911" s="349" t="s">
        <v>298</v>
      </c>
      <c r="AD911" s="357"/>
      <c r="AE911" s="357"/>
      <c r="AF911" s="357"/>
      <c r="AG911" s="357"/>
      <c r="AH911" s="358" t="s">
        <v>542</v>
      </c>
      <c r="AI911" s="359"/>
      <c r="AJ911" s="359"/>
      <c r="AK911" s="359"/>
      <c r="AL911" s="343" t="s">
        <v>542</v>
      </c>
      <c r="AM911" s="344"/>
      <c r="AN911" s="344"/>
      <c r="AO911" s="345"/>
      <c r="AP911" s="346"/>
      <c r="AQ911" s="346"/>
      <c r="AR911" s="346"/>
      <c r="AS911" s="346"/>
      <c r="AT911" s="346"/>
      <c r="AU911" s="346"/>
      <c r="AV911" s="346"/>
      <c r="AW911" s="346"/>
      <c r="AX911" s="346"/>
    </row>
    <row r="912" spans="1:50" ht="30" customHeight="1" x14ac:dyDescent="0.15">
      <c r="A912" s="374">
        <v>9</v>
      </c>
      <c r="B912" s="374">
        <v>1</v>
      </c>
      <c r="C912" s="333" t="s">
        <v>556</v>
      </c>
      <c r="D912" s="333"/>
      <c r="E912" s="333"/>
      <c r="F912" s="333"/>
      <c r="G912" s="333"/>
      <c r="H912" s="333"/>
      <c r="I912" s="333"/>
      <c r="J912" s="334">
        <v>1230005003536</v>
      </c>
      <c r="K912" s="335"/>
      <c r="L912" s="335"/>
      <c r="M912" s="335"/>
      <c r="N912" s="335"/>
      <c r="O912" s="335"/>
      <c r="P912" s="348" t="s">
        <v>558</v>
      </c>
      <c r="Q912" s="336"/>
      <c r="R912" s="336"/>
      <c r="S912" s="336"/>
      <c r="T912" s="336"/>
      <c r="U912" s="336"/>
      <c r="V912" s="336"/>
      <c r="W912" s="336"/>
      <c r="X912" s="336"/>
      <c r="Y912" s="337">
        <v>0.2</v>
      </c>
      <c r="Z912" s="338"/>
      <c r="AA912" s="338"/>
      <c r="AB912" s="339"/>
      <c r="AC912" s="349" t="s">
        <v>298</v>
      </c>
      <c r="AD912" s="357"/>
      <c r="AE912" s="357"/>
      <c r="AF912" s="357"/>
      <c r="AG912" s="357"/>
      <c r="AH912" s="358" t="s">
        <v>542</v>
      </c>
      <c r="AI912" s="359"/>
      <c r="AJ912" s="359"/>
      <c r="AK912" s="359"/>
      <c r="AL912" s="343" t="s">
        <v>542</v>
      </c>
      <c r="AM912" s="344"/>
      <c r="AN912" s="344"/>
      <c r="AO912" s="345"/>
      <c r="AP912" s="346"/>
      <c r="AQ912" s="346"/>
      <c r="AR912" s="346"/>
      <c r="AS912" s="346"/>
      <c r="AT912" s="346"/>
      <c r="AU912" s="346"/>
      <c r="AV912" s="346"/>
      <c r="AW912" s="346"/>
      <c r="AX912" s="346"/>
    </row>
    <row r="913" spans="1:50" ht="30" customHeight="1" x14ac:dyDescent="0.15">
      <c r="A913" s="374">
        <v>10</v>
      </c>
      <c r="B913" s="374">
        <v>1</v>
      </c>
      <c r="C913" s="333" t="s">
        <v>557</v>
      </c>
      <c r="D913" s="333"/>
      <c r="E913" s="333"/>
      <c r="F913" s="333"/>
      <c r="G913" s="333"/>
      <c r="H913" s="333"/>
      <c r="I913" s="333"/>
      <c r="J913" s="334">
        <v>3450005000468</v>
      </c>
      <c r="K913" s="335"/>
      <c r="L913" s="335"/>
      <c r="M913" s="335"/>
      <c r="N913" s="335"/>
      <c r="O913" s="335"/>
      <c r="P913" s="336" t="s">
        <v>560</v>
      </c>
      <c r="Q913" s="336"/>
      <c r="R913" s="336"/>
      <c r="S913" s="336"/>
      <c r="T913" s="336"/>
      <c r="U913" s="336"/>
      <c r="V913" s="336"/>
      <c r="W913" s="336"/>
      <c r="X913" s="336"/>
      <c r="Y913" s="337">
        <v>0.1</v>
      </c>
      <c r="Z913" s="338"/>
      <c r="AA913" s="338"/>
      <c r="AB913" s="339"/>
      <c r="AC913" s="349" t="s">
        <v>298</v>
      </c>
      <c r="AD913" s="357"/>
      <c r="AE913" s="357"/>
      <c r="AF913" s="357"/>
      <c r="AG913" s="357"/>
      <c r="AH913" s="358" t="s">
        <v>542</v>
      </c>
      <c r="AI913" s="359"/>
      <c r="AJ913" s="359"/>
      <c r="AK913" s="359"/>
      <c r="AL913" s="343" t="s">
        <v>542</v>
      </c>
      <c r="AM913" s="344"/>
      <c r="AN913" s="344"/>
      <c r="AO913" s="345"/>
      <c r="AP913" s="346"/>
      <c r="AQ913" s="346"/>
      <c r="AR913" s="346"/>
      <c r="AS913" s="346"/>
      <c r="AT913" s="346"/>
      <c r="AU913" s="346"/>
      <c r="AV913" s="346"/>
      <c r="AW913" s="346"/>
      <c r="AX913" s="346"/>
    </row>
    <row r="914" spans="1:50" ht="30" hidden="1" customHeight="1" x14ac:dyDescent="0.15">
      <c r="A914" s="374">
        <v>11</v>
      </c>
      <c r="B914" s="374">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69"/>
      <c r="AI914" s="370"/>
      <c r="AJ914" s="370"/>
      <c r="AK914" s="371"/>
      <c r="AL914" s="343"/>
      <c r="AM914" s="344"/>
      <c r="AN914" s="344"/>
      <c r="AO914" s="345"/>
      <c r="AP914" s="346"/>
      <c r="AQ914" s="346"/>
      <c r="AR914" s="346"/>
      <c r="AS914" s="346"/>
      <c r="AT914" s="346"/>
      <c r="AU914" s="346"/>
      <c r="AV914" s="346"/>
      <c r="AW914" s="346"/>
      <c r="AX914" s="346"/>
    </row>
    <row r="915" spans="1:50" ht="30" hidden="1" customHeight="1" x14ac:dyDescent="0.15">
      <c r="A915" s="374">
        <v>12</v>
      </c>
      <c r="B915" s="374">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69"/>
      <c r="AI915" s="370"/>
      <c r="AJ915" s="370"/>
      <c r="AK915" s="371"/>
      <c r="AL915" s="343"/>
      <c r="AM915" s="344"/>
      <c r="AN915" s="344"/>
      <c r="AO915" s="345"/>
      <c r="AP915" s="346"/>
      <c r="AQ915" s="346"/>
      <c r="AR915" s="346"/>
      <c r="AS915" s="346"/>
      <c r="AT915" s="346"/>
      <c r="AU915" s="346"/>
      <c r="AV915" s="346"/>
      <c r="AW915" s="346"/>
      <c r="AX915" s="346"/>
    </row>
    <row r="916" spans="1:50" ht="30" hidden="1" customHeight="1" x14ac:dyDescent="0.15">
      <c r="A916" s="374">
        <v>13</v>
      </c>
      <c r="B916" s="374">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69"/>
      <c r="AI916" s="370"/>
      <c r="AJ916" s="370"/>
      <c r="AK916" s="371"/>
      <c r="AL916" s="343"/>
      <c r="AM916" s="344"/>
      <c r="AN916" s="344"/>
      <c r="AO916" s="345"/>
      <c r="AP916" s="346"/>
      <c r="AQ916" s="346"/>
      <c r="AR916" s="346"/>
      <c r="AS916" s="346"/>
      <c r="AT916" s="346"/>
      <c r="AU916" s="346"/>
      <c r="AV916" s="346"/>
      <c r="AW916" s="346"/>
      <c r="AX916" s="346"/>
    </row>
    <row r="917" spans="1:50" ht="30" hidden="1" customHeight="1" x14ac:dyDescent="0.15">
      <c r="A917" s="374">
        <v>14</v>
      </c>
      <c r="B917" s="374">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69"/>
      <c r="AI917" s="370"/>
      <c r="AJ917" s="370"/>
      <c r="AK917" s="371"/>
      <c r="AL917" s="343"/>
      <c r="AM917" s="344"/>
      <c r="AN917" s="344"/>
      <c r="AO917" s="345"/>
      <c r="AP917" s="346"/>
      <c r="AQ917" s="346"/>
      <c r="AR917" s="346"/>
      <c r="AS917" s="346"/>
      <c r="AT917" s="346"/>
      <c r="AU917" s="346"/>
      <c r="AV917" s="346"/>
      <c r="AW917" s="346"/>
      <c r="AX917" s="346"/>
    </row>
    <row r="918" spans="1:50" ht="30" hidden="1" customHeight="1" x14ac:dyDescent="0.15">
      <c r="A918" s="374">
        <v>15</v>
      </c>
      <c r="B918" s="374">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69"/>
      <c r="AI918" s="370"/>
      <c r="AJ918" s="370"/>
      <c r="AK918" s="371"/>
      <c r="AL918" s="343"/>
      <c r="AM918" s="344"/>
      <c r="AN918" s="344"/>
      <c r="AO918" s="345"/>
      <c r="AP918" s="346"/>
      <c r="AQ918" s="346"/>
      <c r="AR918" s="346"/>
      <c r="AS918" s="346"/>
      <c r="AT918" s="346"/>
      <c r="AU918" s="346"/>
      <c r="AV918" s="346"/>
      <c r="AW918" s="346"/>
      <c r="AX918" s="346"/>
    </row>
    <row r="919" spans="1:50" ht="30" hidden="1" customHeight="1" x14ac:dyDescent="0.15">
      <c r="A919" s="374">
        <v>16</v>
      </c>
      <c r="B919" s="374">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69"/>
      <c r="AI919" s="370"/>
      <c r="AJ919" s="370"/>
      <c r="AK919" s="371"/>
      <c r="AL919" s="343"/>
      <c r="AM919" s="344"/>
      <c r="AN919" s="344"/>
      <c r="AO919" s="345"/>
      <c r="AP919" s="346"/>
      <c r="AQ919" s="346"/>
      <c r="AR919" s="346"/>
      <c r="AS919" s="346"/>
      <c r="AT919" s="346"/>
      <c r="AU919" s="346"/>
      <c r="AV919" s="346"/>
      <c r="AW919" s="346"/>
      <c r="AX919" s="346"/>
    </row>
    <row r="920" spans="1:50" s="16" customFormat="1" ht="30" hidden="1" customHeight="1" x14ac:dyDescent="0.15">
      <c r="A920" s="374">
        <v>17</v>
      </c>
      <c r="B920" s="374">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69"/>
      <c r="AI920" s="370"/>
      <c r="AJ920" s="370"/>
      <c r="AK920" s="371"/>
      <c r="AL920" s="343"/>
      <c r="AM920" s="344"/>
      <c r="AN920" s="344"/>
      <c r="AO920" s="345"/>
      <c r="AP920" s="346"/>
      <c r="AQ920" s="346"/>
      <c r="AR920" s="346"/>
      <c r="AS920" s="346"/>
      <c r="AT920" s="346"/>
      <c r="AU920" s="346"/>
      <c r="AV920" s="346"/>
      <c r="AW920" s="346"/>
      <c r="AX920" s="346"/>
    </row>
    <row r="921" spans="1:50" ht="30" hidden="1" customHeight="1" x14ac:dyDescent="0.15">
      <c r="A921" s="374">
        <v>18</v>
      </c>
      <c r="B921" s="374">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69"/>
      <c r="AI921" s="370"/>
      <c r="AJ921" s="370"/>
      <c r="AK921" s="371"/>
      <c r="AL921" s="343"/>
      <c r="AM921" s="344"/>
      <c r="AN921" s="344"/>
      <c r="AO921" s="345"/>
      <c r="AP921" s="346"/>
      <c r="AQ921" s="346"/>
      <c r="AR921" s="346"/>
      <c r="AS921" s="346"/>
      <c r="AT921" s="346"/>
      <c r="AU921" s="346"/>
      <c r="AV921" s="346"/>
      <c r="AW921" s="346"/>
      <c r="AX921" s="346"/>
    </row>
    <row r="922" spans="1:50" ht="30" hidden="1" customHeight="1" x14ac:dyDescent="0.15">
      <c r="A922" s="374">
        <v>19</v>
      </c>
      <c r="B922" s="374">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69"/>
      <c r="AI922" s="370"/>
      <c r="AJ922" s="370"/>
      <c r="AK922" s="371"/>
      <c r="AL922" s="343"/>
      <c r="AM922" s="344"/>
      <c r="AN922" s="344"/>
      <c r="AO922" s="345"/>
      <c r="AP922" s="346"/>
      <c r="AQ922" s="346"/>
      <c r="AR922" s="346"/>
      <c r="AS922" s="346"/>
      <c r="AT922" s="346"/>
      <c r="AU922" s="346"/>
      <c r="AV922" s="346"/>
      <c r="AW922" s="346"/>
      <c r="AX922" s="346"/>
    </row>
    <row r="923" spans="1:50" ht="30" hidden="1" customHeight="1" x14ac:dyDescent="0.15">
      <c r="A923" s="374">
        <v>20</v>
      </c>
      <c r="B923" s="374">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69"/>
      <c r="AI923" s="370"/>
      <c r="AJ923" s="370"/>
      <c r="AK923" s="371"/>
      <c r="AL923" s="343"/>
      <c r="AM923" s="344"/>
      <c r="AN923" s="344"/>
      <c r="AO923" s="345"/>
      <c r="AP923" s="346"/>
      <c r="AQ923" s="346"/>
      <c r="AR923" s="346"/>
      <c r="AS923" s="346"/>
      <c r="AT923" s="346"/>
      <c r="AU923" s="346"/>
      <c r="AV923" s="346"/>
      <c r="AW923" s="346"/>
      <c r="AX923" s="346"/>
    </row>
    <row r="924" spans="1:50" ht="30" hidden="1" customHeight="1" x14ac:dyDescent="0.15">
      <c r="A924" s="374">
        <v>21</v>
      </c>
      <c r="B924" s="374">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69"/>
      <c r="AI924" s="370"/>
      <c r="AJ924" s="370"/>
      <c r="AK924" s="371"/>
      <c r="AL924" s="343"/>
      <c r="AM924" s="344"/>
      <c r="AN924" s="344"/>
      <c r="AO924" s="345"/>
      <c r="AP924" s="346"/>
      <c r="AQ924" s="346"/>
      <c r="AR924" s="346"/>
      <c r="AS924" s="346"/>
      <c r="AT924" s="346"/>
      <c r="AU924" s="346"/>
      <c r="AV924" s="346"/>
      <c r="AW924" s="346"/>
      <c r="AX924" s="346"/>
    </row>
    <row r="925" spans="1:50" ht="30" hidden="1" customHeight="1" x14ac:dyDescent="0.15">
      <c r="A925" s="374">
        <v>22</v>
      </c>
      <c r="B925" s="374">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69"/>
      <c r="AI925" s="370"/>
      <c r="AJ925" s="370"/>
      <c r="AK925" s="371"/>
      <c r="AL925" s="343"/>
      <c r="AM925" s="344"/>
      <c r="AN925" s="344"/>
      <c r="AO925" s="345"/>
      <c r="AP925" s="346"/>
      <c r="AQ925" s="346"/>
      <c r="AR925" s="346"/>
      <c r="AS925" s="346"/>
      <c r="AT925" s="346"/>
      <c r="AU925" s="346"/>
      <c r="AV925" s="346"/>
      <c r="AW925" s="346"/>
      <c r="AX925" s="346"/>
    </row>
    <row r="926" spans="1:50" ht="30" hidden="1" customHeight="1" x14ac:dyDescent="0.15">
      <c r="A926" s="374">
        <v>23</v>
      </c>
      <c r="B926" s="374">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69"/>
      <c r="AI926" s="370"/>
      <c r="AJ926" s="370"/>
      <c r="AK926" s="371"/>
      <c r="AL926" s="343"/>
      <c r="AM926" s="344"/>
      <c r="AN926" s="344"/>
      <c r="AO926" s="345"/>
      <c r="AP926" s="346"/>
      <c r="AQ926" s="346"/>
      <c r="AR926" s="346"/>
      <c r="AS926" s="346"/>
      <c r="AT926" s="346"/>
      <c r="AU926" s="346"/>
      <c r="AV926" s="346"/>
      <c r="AW926" s="346"/>
      <c r="AX926" s="346"/>
    </row>
    <row r="927" spans="1:50" ht="30" hidden="1" customHeight="1" x14ac:dyDescent="0.15">
      <c r="A927" s="374">
        <v>24</v>
      </c>
      <c r="B927" s="374">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69"/>
      <c r="AI927" s="370"/>
      <c r="AJ927" s="370"/>
      <c r="AK927" s="371"/>
      <c r="AL927" s="343"/>
      <c r="AM927" s="344"/>
      <c r="AN927" s="344"/>
      <c r="AO927" s="345"/>
      <c r="AP927" s="346"/>
      <c r="AQ927" s="346"/>
      <c r="AR927" s="346"/>
      <c r="AS927" s="346"/>
      <c r="AT927" s="346"/>
      <c r="AU927" s="346"/>
      <c r="AV927" s="346"/>
      <c r="AW927" s="346"/>
      <c r="AX927" s="346"/>
    </row>
    <row r="928" spans="1:50" ht="30" hidden="1" customHeight="1" x14ac:dyDescent="0.15">
      <c r="A928" s="374">
        <v>25</v>
      </c>
      <c r="B928" s="374">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69"/>
      <c r="AI928" s="370"/>
      <c r="AJ928" s="370"/>
      <c r="AK928" s="371"/>
      <c r="AL928" s="343"/>
      <c r="AM928" s="344"/>
      <c r="AN928" s="344"/>
      <c r="AO928" s="345"/>
      <c r="AP928" s="346"/>
      <c r="AQ928" s="346"/>
      <c r="AR928" s="346"/>
      <c r="AS928" s="346"/>
      <c r="AT928" s="346"/>
      <c r="AU928" s="346"/>
      <c r="AV928" s="346"/>
      <c r="AW928" s="346"/>
      <c r="AX928" s="346"/>
    </row>
    <row r="929" spans="1:50" ht="30" hidden="1" customHeight="1" x14ac:dyDescent="0.15">
      <c r="A929" s="374">
        <v>26</v>
      </c>
      <c r="B929" s="374">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69"/>
      <c r="AI929" s="370"/>
      <c r="AJ929" s="370"/>
      <c r="AK929" s="371"/>
      <c r="AL929" s="343"/>
      <c r="AM929" s="344"/>
      <c r="AN929" s="344"/>
      <c r="AO929" s="345"/>
      <c r="AP929" s="346"/>
      <c r="AQ929" s="346"/>
      <c r="AR929" s="346"/>
      <c r="AS929" s="346"/>
      <c r="AT929" s="346"/>
      <c r="AU929" s="346"/>
      <c r="AV929" s="346"/>
      <c r="AW929" s="346"/>
      <c r="AX929" s="346"/>
    </row>
    <row r="930" spans="1:50" ht="30" hidden="1" customHeight="1" x14ac:dyDescent="0.15">
      <c r="A930" s="374">
        <v>27</v>
      </c>
      <c r="B930" s="374">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69"/>
      <c r="AI930" s="370"/>
      <c r="AJ930" s="370"/>
      <c r="AK930" s="371"/>
      <c r="AL930" s="343"/>
      <c r="AM930" s="344"/>
      <c r="AN930" s="344"/>
      <c r="AO930" s="345"/>
      <c r="AP930" s="346"/>
      <c r="AQ930" s="346"/>
      <c r="AR930" s="346"/>
      <c r="AS930" s="346"/>
      <c r="AT930" s="346"/>
      <c r="AU930" s="346"/>
      <c r="AV930" s="346"/>
      <c r="AW930" s="346"/>
      <c r="AX930" s="346"/>
    </row>
    <row r="931" spans="1:50" ht="30" hidden="1" customHeight="1" x14ac:dyDescent="0.15">
      <c r="A931" s="374">
        <v>28</v>
      </c>
      <c r="B931" s="374">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69"/>
      <c r="AI931" s="370"/>
      <c r="AJ931" s="370"/>
      <c r="AK931" s="371"/>
      <c r="AL931" s="343"/>
      <c r="AM931" s="344"/>
      <c r="AN931" s="344"/>
      <c r="AO931" s="345"/>
      <c r="AP931" s="346"/>
      <c r="AQ931" s="346"/>
      <c r="AR931" s="346"/>
      <c r="AS931" s="346"/>
      <c r="AT931" s="346"/>
      <c r="AU931" s="346"/>
      <c r="AV931" s="346"/>
      <c r="AW931" s="346"/>
      <c r="AX931" s="346"/>
    </row>
    <row r="932" spans="1:50" ht="30" hidden="1" customHeight="1" x14ac:dyDescent="0.15">
      <c r="A932" s="374">
        <v>29</v>
      </c>
      <c r="B932" s="374">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69"/>
      <c r="AI932" s="370"/>
      <c r="AJ932" s="370"/>
      <c r="AK932" s="371"/>
      <c r="AL932" s="343"/>
      <c r="AM932" s="344"/>
      <c r="AN932" s="344"/>
      <c r="AO932" s="345"/>
      <c r="AP932" s="346"/>
      <c r="AQ932" s="346"/>
      <c r="AR932" s="346"/>
      <c r="AS932" s="346"/>
      <c r="AT932" s="346"/>
      <c r="AU932" s="346"/>
      <c r="AV932" s="346"/>
      <c r="AW932" s="346"/>
      <c r="AX932" s="346"/>
    </row>
    <row r="933" spans="1:50" ht="30" hidden="1" customHeight="1" x14ac:dyDescent="0.15">
      <c r="A933" s="374">
        <v>30</v>
      </c>
      <c r="B933" s="374">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69"/>
      <c r="AI933" s="370"/>
      <c r="AJ933" s="370"/>
      <c r="AK933" s="371"/>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74">
        <v>1</v>
      </c>
      <c r="B937" s="374">
        <v>1</v>
      </c>
      <c r="C937" s="333" t="s">
        <v>561</v>
      </c>
      <c r="D937" s="333"/>
      <c r="E937" s="333"/>
      <c r="F937" s="333"/>
      <c r="G937" s="333"/>
      <c r="H937" s="333"/>
      <c r="I937" s="333"/>
      <c r="J937" s="334" t="s">
        <v>542</v>
      </c>
      <c r="K937" s="335"/>
      <c r="L937" s="335"/>
      <c r="M937" s="335"/>
      <c r="N937" s="335"/>
      <c r="O937" s="335"/>
      <c r="P937" s="336" t="s">
        <v>570</v>
      </c>
      <c r="Q937" s="336"/>
      <c r="R937" s="336"/>
      <c r="S937" s="336"/>
      <c r="T937" s="336"/>
      <c r="U937" s="336"/>
      <c r="V937" s="336"/>
      <c r="W937" s="336"/>
      <c r="X937" s="336"/>
      <c r="Y937" s="337">
        <v>10</v>
      </c>
      <c r="Z937" s="338"/>
      <c r="AA937" s="338"/>
      <c r="AB937" s="339"/>
      <c r="AC937" s="349" t="s">
        <v>79</v>
      </c>
      <c r="AD937" s="357"/>
      <c r="AE937" s="357"/>
      <c r="AF937" s="357"/>
      <c r="AG937" s="357"/>
      <c r="AH937" s="358" t="s">
        <v>542</v>
      </c>
      <c r="AI937" s="359"/>
      <c r="AJ937" s="359"/>
      <c r="AK937" s="359"/>
      <c r="AL937" s="343" t="s">
        <v>542</v>
      </c>
      <c r="AM937" s="344"/>
      <c r="AN937" s="344"/>
      <c r="AO937" s="345"/>
      <c r="AP937" s="346"/>
      <c r="AQ937" s="346"/>
      <c r="AR937" s="346"/>
      <c r="AS937" s="346"/>
      <c r="AT937" s="346"/>
      <c r="AU937" s="346"/>
      <c r="AV937" s="346"/>
      <c r="AW937" s="346"/>
      <c r="AX937" s="346"/>
    </row>
    <row r="938" spans="1:50" ht="30" customHeight="1" x14ac:dyDescent="0.15">
      <c r="A938" s="374">
        <v>2</v>
      </c>
      <c r="B938" s="374">
        <v>1</v>
      </c>
      <c r="C938" s="333" t="s">
        <v>562</v>
      </c>
      <c r="D938" s="333"/>
      <c r="E938" s="333"/>
      <c r="F938" s="333"/>
      <c r="G938" s="333"/>
      <c r="H938" s="333"/>
      <c r="I938" s="333"/>
      <c r="J938" s="334" t="s">
        <v>542</v>
      </c>
      <c r="K938" s="335"/>
      <c r="L938" s="335"/>
      <c r="M938" s="335"/>
      <c r="N938" s="335"/>
      <c r="O938" s="335"/>
      <c r="P938" s="348" t="s">
        <v>572</v>
      </c>
      <c r="Q938" s="336"/>
      <c r="R938" s="336"/>
      <c r="S938" s="336"/>
      <c r="T938" s="336"/>
      <c r="U938" s="336"/>
      <c r="V938" s="336"/>
      <c r="W938" s="336"/>
      <c r="X938" s="336"/>
      <c r="Y938" s="337">
        <v>9.8000000000000007</v>
      </c>
      <c r="Z938" s="338"/>
      <c r="AA938" s="338"/>
      <c r="AB938" s="339"/>
      <c r="AC938" s="349" t="s">
        <v>79</v>
      </c>
      <c r="AD938" s="357"/>
      <c r="AE938" s="357"/>
      <c r="AF938" s="357"/>
      <c r="AG938" s="357"/>
      <c r="AH938" s="358" t="s">
        <v>542</v>
      </c>
      <c r="AI938" s="359"/>
      <c r="AJ938" s="359"/>
      <c r="AK938" s="359"/>
      <c r="AL938" s="343" t="s">
        <v>542</v>
      </c>
      <c r="AM938" s="344"/>
      <c r="AN938" s="344"/>
      <c r="AO938" s="345"/>
      <c r="AP938" s="346"/>
      <c r="AQ938" s="346"/>
      <c r="AR938" s="346"/>
      <c r="AS938" s="346"/>
      <c r="AT938" s="346"/>
      <c r="AU938" s="346"/>
      <c r="AV938" s="346"/>
      <c r="AW938" s="346"/>
      <c r="AX938" s="346"/>
    </row>
    <row r="939" spans="1:50" ht="30" customHeight="1" x14ac:dyDescent="0.15">
      <c r="A939" s="374">
        <v>3</v>
      </c>
      <c r="B939" s="374">
        <v>1</v>
      </c>
      <c r="C939" s="333" t="s">
        <v>563</v>
      </c>
      <c r="D939" s="333"/>
      <c r="E939" s="333"/>
      <c r="F939" s="333"/>
      <c r="G939" s="333"/>
      <c r="H939" s="333"/>
      <c r="I939" s="333"/>
      <c r="J939" s="334" t="s">
        <v>542</v>
      </c>
      <c r="K939" s="335"/>
      <c r="L939" s="335"/>
      <c r="M939" s="335"/>
      <c r="N939" s="335"/>
      <c r="O939" s="335"/>
      <c r="P939" s="336" t="s">
        <v>571</v>
      </c>
      <c r="Q939" s="336"/>
      <c r="R939" s="336"/>
      <c r="S939" s="336"/>
      <c r="T939" s="336"/>
      <c r="U939" s="336"/>
      <c r="V939" s="336"/>
      <c r="W939" s="336"/>
      <c r="X939" s="336"/>
      <c r="Y939" s="337">
        <v>8.9</v>
      </c>
      <c r="Z939" s="338"/>
      <c r="AA939" s="338"/>
      <c r="AB939" s="339"/>
      <c r="AC939" s="349" t="s">
        <v>79</v>
      </c>
      <c r="AD939" s="357"/>
      <c r="AE939" s="357"/>
      <c r="AF939" s="357"/>
      <c r="AG939" s="357"/>
      <c r="AH939" s="358" t="s">
        <v>542</v>
      </c>
      <c r="AI939" s="359"/>
      <c r="AJ939" s="359"/>
      <c r="AK939" s="359"/>
      <c r="AL939" s="343" t="s">
        <v>542</v>
      </c>
      <c r="AM939" s="344"/>
      <c r="AN939" s="344"/>
      <c r="AO939" s="345"/>
      <c r="AP939" s="346"/>
      <c r="AQ939" s="346"/>
      <c r="AR939" s="346"/>
      <c r="AS939" s="346"/>
      <c r="AT939" s="346"/>
      <c r="AU939" s="346"/>
      <c r="AV939" s="346"/>
      <c r="AW939" s="346"/>
      <c r="AX939" s="346"/>
    </row>
    <row r="940" spans="1:50" ht="30" customHeight="1" x14ac:dyDescent="0.15">
      <c r="A940" s="374">
        <v>4</v>
      </c>
      <c r="B940" s="374">
        <v>1</v>
      </c>
      <c r="C940" s="333" t="s">
        <v>565</v>
      </c>
      <c r="D940" s="333"/>
      <c r="E940" s="333"/>
      <c r="F940" s="333"/>
      <c r="G940" s="333"/>
      <c r="H940" s="333"/>
      <c r="I940" s="333"/>
      <c r="J940" s="334" t="s">
        <v>542</v>
      </c>
      <c r="K940" s="335"/>
      <c r="L940" s="335"/>
      <c r="M940" s="335"/>
      <c r="N940" s="335"/>
      <c r="O940" s="335"/>
      <c r="P940" s="336" t="s">
        <v>571</v>
      </c>
      <c r="Q940" s="336"/>
      <c r="R940" s="336"/>
      <c r="S940" s="336"/>
      <c r="T940" s="336"/>
      <c r="U940" s="336"/>
      <c r="V940" s="336"/>
      <c r="W940" s="336"/>
      <c r="X940" s="336"/>
      <c r="Y940" s="337">
        <v>8.8000000000000007</v>
      </c>
      <c r="Z940" s="338"/>
      <c r="AA940" s="338"/>
      <c r="AB940" s="339"/>
      <c r="AC940" s="349" t="s">
        <v>79</v>
      </c>
      <c r="AD940" s="357"/>
      <c r="AE940" s="357"/>
      <c r="AF940" s="357"/>
      <c r="AG940" s="357"/>
      <c r="AH940" s="358" t="s">
        <v>542</v>
      </c>
      <c r="AI940" s="359"/>
      <c r="AJ940" s="359"/>
      <c r="AK940" s="359"/>
      <c r="AL940" s="343" t="s">
        <v>542</v>
      </c>
      <c r="AM940" s="344"/>
      <c r="AN940" s="344"/>
      <c r="AO940" s="345"/>
      <c r="AP940" s="346"/>
      <c r="AQ940" s="346"/>
      <c r="AR940" s="346"/>
      <c r="AS940" s="346"/>
      <c r="AT940" s="346"/>
      <c r="AU940" s="346"/>
      <c r="AV940" s="346"/>
      <c r="AW940" s="346"/>
      <c r="AX940" s="346"/>
    </row>
    <row r="941" spans="1:50" ht="30" customHeight="1" x14ac:dyDescent="0.15">
      <c r="A941" s="374">
        <v>5</v>
      </c>
      <c r="B941" s="374">
        <v>1</v>
      </c>
      <c r="C941" s="333" t="s">
        <v>564</v>
      </c>
      <c r="D941" s="333"/>
      <c r="E941" s="333"/>
      <c r="F941" s="333"/>
      <c r="G941" s="333"/>
      <c r="H941" s="333"/>
      <c r="I941" s="333"/>
      <c r="J941" s="334" t="s">
        <v>542</v>
      </c>
      <c r="K941" s="335"/>
      <c r="L941" s="335"/>
      <c r="M941" s="335"/>
      <c r="N941" s="335"/>
      <c r="O941" s="335"/>
      <c r="P941" s="336" t="s">
        <v>571</v>
      </c>
      <c r="Q941" s="336"/>
      <c r="R941" s="336"/>
      <c r="S941" s="336"/>
      <c r="T941" s="336"/>
      <c r="U941" s="336"/>
      <c r="V941" s="336"/>
      <c r="W941" s="336"/>
      <c r="X941" s="336"/>
      <c r="Y941" s="337">
        <v>8.5</v>
      </c>
      <c r="Z941" s="338"/>
      <c r="AA941" s="338"/>
      <c r="AB941" s="339"/>
      <c r="AC941" s="349" t="s">
        <v>79</v>
      </c>
      <c r="AD941" s="357"/>
      <c r="AE941" s="357"/>
      <c r="AF941" s="357"/>
      <c r="AG941" s="357"/>
      <c r="AH941" s="358" t="s">
        <v>542</v>
      </c>
      <c r="AI941" s="359"/>
      <c r="AJ941" s="359"/>
      <c r="AK941" s="359"/>
      <c r="AL941" s="343" t="s">
        <v>542</v>
      </c>
      <c r="AM941" s="344"/>
      <c r="AN941" s="344"/>
      <c r="AO941" s="345"/>
      <c r="AP941" s="346"/>
      <c r="AQ941" s="346"/>
      <c r="AR941" s="346"/>
      <c r="AS941" s="346"/>
      <c r="AT941" s="346"/>
      <c r="AU941" s="346"/>
      <c r="AV941" s="346"/>
      <c r="AW941" s="346"/>
      <c r="AX941" s="346"/>
    </row>
    <row r="942" spans="1:50" ht="30" customHeight="1" x14ac:dyDescent="0.15">
      <c r="A942" s="374">
        <v>6</v>
      </c>
      <c r="B942" s="374">
        <v>1</v>
      </c>
      <c r="C942" s="333" t="s">
        <v>566</v>
      </c>
      <c r="D942" s="333"/>
      <c r="E942" s="333"/>
      <c r="F942" s="333"/>
      <c r="G942" s="333"/>
      <c r="H942" s="333"/>
      <c r="I942" s="333"/>
      <c r="J942" s="334" t="s">
        <v>542</v>
      </c>
      <c r="K942" s="335"/>
      <c r="L942" s="335"/>
      <c r="M942" s="335"/>
      <c r="N942" s="335"/>
      <c r="O942" s="335"/>
      <c r="P942" s="336" t="s">
        <v>571</v>
      </c>
      <c r="Q942" s="336"/>
      <c r="R942" s="336"/>
      <c r="S942" s="336"/>
      <c r="T942" s="336"/>
      <c r="U942" s="336"/>
      <c r="V942" s="336"/>
      <c r="W942" s="336"/>
      <c r="X942" s="336"/>
      <c r="Y942" s="337">
        <v>7.9</v>
      </c>
      <c r="Z942" s="338"/>
      <c r="AA942" s="338"/>
      <c r="AB942" s="339"/>
      <c r="AC942" s="349" t="s">
        <v>79</v>
      </c>
      <c r="AD942" s="357"/>
      <c r="AE942" s="357"/>
      <c r="AF942" s="357"/>
      <c r="AG942" s="357"/>
      <c r="AH942" s="358" t="s">
        <v>542</v>
      </c>
      <c r="AI942" s="359"/>
      <c r="AJ942" s="359"/>
      <c r="AK942" s="359"/>
      <c r="AL942" s="343" t="s">
        <v>542</v>
      </c>
      <c r="AM942" s="344"/>
      <c r="AN942" s="344"/>
      <c r="AO942" s="345"/>
      <c r="AP942" s="346"/>
      <c r="AQ942" s="346"/>
      <c r="AR942" s="346"/>
      <c r="AS942" s="346"/>
      <c r="AT942" s="346"/>
      <c r="AU942" s="346"/>
      <c r="AV942" s="346"/>
      <c r="AW942" s="346"/>
      <c r="AX942" s="346"/>
    </row>
    <row r="943" spans="1:50" ht="30" customHeight="1" x14ac:dyDescent="0.15">
      <c r="A943" s="374">
        <v>7</v>
      </c>
      <c r="B943" s="374">
        <v>1</v>
      </c>
      <c r="C943" s="333" t="s">
        <v>567</v>
      </c>
      <c r="D943" s="333"/>
      <c r="E943" s="333"/>
      <c r="F943" s="333"/>
      <c r="G943" s="333"/>
      <c r="H943" s="333"/>
      <c r="I943" s="333"/>
      <c r="J943" s="334" t="s">
        <v>542</v>
      </c>
      <c r="K943" s="335"/>
      <c r="L943" s="335"/>
      <c r="M943" s="335"/>
      <c r="N943" s="335"/>
      <c r="O943" s="335"/>
      <c r="P943" s="336" t="s">
        <v>574</v>
      </c>
      <c r="Q943" s="336"/>
      <c r="R943" s="336"/>
      <c r="S943" s="336"/>
      <c r="T943" s="336"/>
      <c r="U943" s="336"/>
      <c r="V943" s="336"/>
      <c r="W943" s="336"/>
      <c r="X943" s="336"/>
      <c r="Y943" s="337">
        <v>5.6</v>
      </c>
      <c r="Z943" s="338"/>
      <c r="AA943" s="338"/>
      <c r="AB943" s="339"/>
      <c r="AC943" s="349" t="s">
        <v>79</v>
      </c>
      <c r="AD943" s="357"/>
      <c r="AE943" s="357"/>
      <c r="AF943" s="357"/>
      <c r="AG943" s="357"/>
      <c r="AH943" s="358" t="s">
        <v>542</v>
      </c>
      <c r="AI943" s="359"/>
      <c r="AJ943" s="359"/>
      <c r="AK943" s="359"/>
      <c r="AL943" s="343" t="s">
        <v>542</v>
      </c>
      <c r="AM943" s="344"/>
      <c r="AN943" s="344"/>
      <c r="AO943" s="345"/>
      <c r="AP943" s="346"/>
      <c r="AQ943" s="346"/>
      <c r="AR943" s="346"/>
      <c r="AS943" s="346"/>
      <c r="AT943" s="346"/>
      <c r="AU943" s="346"/>
      <c r="AV943" s="346"/>
      <c r="AW943" s="346"/>
      <c r="AX943" s="346"/>
    </row>
    <row r="944" spans="1:50" ht="30" customHeight="1" x14ac:dyDescent="0.15">
      <c r="A944" s="374">
        <v>8</v>
      </c>
      <c r="B944" s="374">
        <v>1</v>
      </c>
      <c r="C944" s="333" t="s">
        <v>568</v>
      </c>
      <c r="D944" s="333"/>
      <c r="E944" s="333"/>
      <c r="F944" s="333"/>
      <c r="G944" s="333"/>
      <c r="H944" s="333"/>
      <c r="I944" s="333"/>
      <c r="J944" s="334" t="s">
        <v>542</v>
      </c>
      <c r="K944" s="335"/>
      <c r="L944" s="335"/>
      <c r="M944" s="335"/>
      <c r="N944" s="335"/>
      <c r="O944" s="335"/>
      <c r="P944" s="336" t="s">
        <v>573</v>
      </c>
      <c r="Q944" s="336"/>
      <c r="R944" s="336"/>
      <c r="S944" s="336"/>
      <c r="T944" s="336"/>
      <c r="U944" s="336"/>
      <c r="V944" s="336"/>
      <c r="W944" s="336"/>
      <c r="X944" s="336"/>
      <c r="Y944" s="337">
        <v>3.6</v>
      </c>
      <c r="Z944" s="338"/>
      <c r="AA944" s="338"/>
      <c r="AB944" s="339"/>
      <c r="AC944" s="349" t="s">
        <v>79</v>
      </c>
      <c r="AD944" s="357"/>
      <c r="AE944" s="357"/>
      <c r="AF944" s="357"/>
      <c r="AG944" s="357"/>
      <c r="AH944" s="358" t="s">
        <v>542</v>
      </c>
      <c r="AI944" s="359"/>
      <c r="AJ944" s="359"/>
      <c r="AK944" s="359"/>
      <c r="AL944" s="343" t="s">
        <v>542</v>
      </c>
      <c r="AM944" s="344"/>
      <c r="AN944" s="344"/>
      <c r="AO944" s="345"/>
      <c r="AP944" s="346"/>
      <c r="AQ944" s="346"/>
      <c r="AR944" s="346"/>
      <c r="AS944" s="346"/>
      <c r="AT944" s="346"/>
      <c r="AU944" s="346"/>
      <c r="AV944" s="346"/>
      <c r="AW944" s="346"/>
      <c r="AX944" s="346"/>
    </row>
    <row r="945" spans="1:50" ht="30" customHeight="1" x14ac:dyDescent="0.15">
      <c r="A945" s="374">
        <v>9</v>
      </c>
      <c r="B945" s="374">
        <v>1</v>
      </c>
      <c r="C945" s="347" t="s">
        <v>569</v>
      </c>
      <c r="D945" s="333"/>
      <c r="E945" s="333"/>
      <c r="F945" s="333"/>
      <c r="G945" s="333"/>
      <c r="H945" s="333"/>
      <c r="I945" s="333"/>
      <c r="J945" s="334" t="s">
        <v>542</v>
      </c>
      <c r="K945" s="335"/>
      <c r="L945" s="335"/>
      <c r="M945" s="335"/>
      <c r="N945" s="335"/>
      <c r="O945" s="335"/>
      <c r="P945" s="348" t="s">
        <v>573</v>
      </c>
      <c r="Q945" s="336"/>
      <c r="R945" s="336"/>
      <c r="S945" s="336"/>
      <c r="T945" s="336"/>
      <c r="U945" s="336"/>
      <c r="V945" s="336"/>
      <c r="W945" s="336"/>
      <c r="X945" s="336"/>
      <c r="Y945" s="337">
        <v>3.5</v>
      </c>
      <c r="Z945" s="338"/>
      <c r="AA945" s="338"/>
      <c r="AB945" s="339"/>
      <c r="AC945" s="349" t="s">
        <v>79</v>
      </c>
      <c r="AD945" s="357"/>
      <c r="AE945" s="357"/>
      <c r="AF945" s="357"/>
      <c r="AG945" s="357"/>
      <c r="AH945" s="358" t="s">
        <v>542</v>
      </c>
      <c r="AI945" s="359"/>
      <c r="AJ945" s="359"/>
      <c r="AK945" s="359"/>
      <c r="AL945" s="343" t="s">
        <v>542</v>
      </c>
      <c r="AM945" s="344"/>
      <c r="AN945" s="344"/>
      <c r="AO945" s="345"/>
      <c r="AP945" s="346"/>
      <c r="AQ945" s="346"/>
      <c r="AR945" s="346"/>
      <c r="AS945" s="346"/>
      <c r="AT945" s="346"/>
      <c r="AU945" s="346"/>
      <c r="AV945" s="346"/>
      <c r="AW945" s="346"/>
      <c r="AX945" s="346"/>
    </row>
    <row r="946" spans="1:50" ht="30" customHeight="1" x14ac:dyDescent="0.15">
      <c r="A946" s="374">
        <v>10</v>
      </c>
      <c r="B946" s="374">
        <v>1</v>
      </c>
      <c r="C946" s="347" t="s">
        <v>599</v>
      </c>
      <c r="D946" s="333"/>
      <c r="E946" s="333"/>
      <c r="F946" s="333"/>
      <c r="G946" s="333"/>
      <c r="H946" s="333"/>
      <c r="I946" s="333"/>
      <c r="J946" s="334" t="s">
        <v>542</v>
      </c>
      <c r="K946" s="335"/>
      <c r="L946" s="335"/>
      <c r="M946" s="335"/>
      <c r="N946" s="335"/>
      <c r="O946" s="335"/>
      <c r="P946" s="348" t="s">
        <v>600</v>
      </c>
      <c r="Q946" s="336"/>
      <c r="R946" s="336"/>
      <c r="S946" s="336"/>
      <c r="T946" s="336"/>
      <c r="U946" s="336"/>
      <c r="V946" s="336"/>
      <c r="W946" s="336"/>
      <c r="X946" s="336"/>
      <c r="Y946" s="337">
        <v>3.4</v>
      </c>
      <c r="Z946" s="338"/>
      <c r="AA946" s="338"/>
      <c r="AB946" s="339"/>
      <c r="AC946" s="349" t="s">
        <v>79</v>
      </c>
      <c r="AD946" s="357"/>
      <c r="AE946" s="357"/>
      <c r="AF946" s="357"/>
      <c r="AG946" s="357"/>
      <c r="AH946" s="358" t="s">
        <v>542</v>
      </c>
      <c r="AI946" s="359"/>
      <c r="AJ946" s="359"/>
      <c r="AK946" s="359"/>
      <c r="AL946" s="343" t="s">
        <v>542</v>
      </c>
      <c r="AM946" s="344"/>
      <c r="AN946" s="344"/>
      <c r="AO946" s="345"/>
      <c r="AP946" s="346"/>
      <c r="AQ946" s="346"/>
      <c r="AR946" s="346"/>
      <c r="AS946" s="346"/>
      <c r="AT946" s="346"/>
      <c r="AU946" s="346"/>
      <c r="AV946" s="346"/>
      <c r="AW946" s="346"/>
      <c r="AX946" s="346"/>
    </row>
    <row r="947" spans="1:50" ht="30" hidden="1" customHeight="1" x14ac:dyDescent="0.15">
      <c r="A947" s="374">
        <v>11</v>
      </c>
      <c r="B947" s="374">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4">
        <v>12</v>
      </c>
      <c r="B948" s="374">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4">
        <v>13</v>
      </c>
      <c r="B949" s="374">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4">
        <v>14</v>
      </c>
      <c r="B950" s="374">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4">
        <v>15</v>
      </c>
      <c r="B951" s="374">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74">
        <v>16</v>
      </c>
      <c r="B952" s="374">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4">
        <v>17</v>
      </c>
      <c r="B953" s="374">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4">
        <v>18</v>
      </c>
      <c r="B954" s="374">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4">
        <v>19</v>
      </c>
      <c r="B955" s="374">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4">
        <v>20</v>
      </c>
      <c r="B956" s="374">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4">
        <v>21</v>
      </c>
      <c r="B957" s="374">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4">
        <v>22</v>
      </c>
      <c r="B958" s="374">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4">
        <v>23</v>
      </c>
      <c r="B959" s="374">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4">
        <v>24</v>
      </c>
      <c r="B960" s="374">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4">
        <v>25</v>
      </c>
      <c r="B961" s="374">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4">
        <v>26</v>
      </c>
      <c r="B962" s="374">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4">
        <v>27</v>
      </c>
      <c r="B963" s="374">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4">
        <v>28</v>
      </c>
      <c r="B964" s="374">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4">
        <v>29</v>
      </c>
      <c r="B965" s="374">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4">
        <v>30</v>
      </c>
      <c r="B966" s="374">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74">
        <v>1</v>
      </c>
      <c r="B970" s="374">
        <v>1</v>
      </c>
      <c r="C970" s="363" t="s">
        <v>575</v>
      </c>
      <c r="D970" s="364"/>
      <c r="E970" s="364"/>
      <c r="F970" s="364"/>
      <c r="G970" s="364"/>
      <c r="H970" s="364"/>
      <c r="I970" s="365"/>
      <c r="J970" s="334">
        <v>8010005007932</v>
      </c>
      <c r="K970" s="335"/>
      <c r="L970" s="335"/>
      <c r="M970" s="335"/>
      <c r="N970" s="335"/>
      <c r="O970" s="335"/>
      <c r="P970" s="336" t="s">
        <v>576</v>
      </c>
      <c r="Q970" s="336"/>
      <c r="R970" s="336"/>
      <c r="S970" s="336"/>
      <c r="T970" s="336"/>
      <c r="U970" s="336"/>
      <c r="V970" s="336"/>
      <c r="W970" s="336"/>
      <c r="X970" s="336"/>
      <c r="Y970" s="337">
        <v>8.5</v>
      </c>
      <c r="Z970" s="338"/>
      <c r="AA970" s="338"/>
      <c r="AB970" s="339"/>
      <c r="AC970" s="349" t="s">
        <v>296</v>
      </c>
      <c r="AD970" s="357"/>
      <c r="AE970" s="357"/>
      <c r="AF970" s="357"/>
      <c r="AG970" s="357"/>
      <c r="AH970" s="358" t="s">
        <v>542</v>
      </c>
      <c r="AI970" s="359"/>
      <c r="AJ970" s="359"/>
      <c r="AK970" s="359"/>
      <c r="AL970" s="343" t="s">
        <v>542</v>
      </c>
      <c r="AM970" s="344"/>
      <c r="AN970" s="344"/>
      <c r="AO970" s="345"/>
      <c r="AP970" s="346"/>
      <c r="AQ970" s="346"/>
      <c r="AR970" s="346"/>
      <c r="AS970" s="346"/>
      <c r="AT970" s="346"/>
      <c r="AU970" s="346"/>
      <c r="AV970" s="346"/>
      <c r="AW970" s="346"/>
      <c r="AX970" s="346"/>
    </row>
    <row r="971" spans="1:50" ht="30" customHeight="1" x14ac:dyDescent="0.15">
      <c r="A971" s="374">
        <v>2</v>
      </c>
      <c r="B971" s="374">
        <v>1</v>
      </c>
      <c r="C971" s="363" t="s">
        <v>580</v>
      </c>
      <c r="D971" s="364"/>
      <c r="E971" s="364"/>
      <c r="F971" s="364"/>
      <c r="G971" s="364"/>
      <c r="H971" s="364"/>
      <c r="I971" s="365"/>
      <c r="J971" s="334">
        <v>3011105000996</v>
      </c>
      <c r="K971" s="335"/>
      <c r="L971" s="335"/>
      <c r="M971" s="335"/>
      <c r="N971" s="335"/>
      <c r="O971" s="335"/>
      <c r="P971" s="336" t="s">
        <v>586</v>
      </c>
      <c r="Q971" s="336"/>
      <c r="R971" s="336"/>
      <c r="S971" s="336"/>
      <c r="T971" s="336"/>
      <c r="U971" s="336"/>
      <c r="V971" s="336"/>
      <c r="W971" s="336"/>
      <c r="X971" s="336"/>
      <c r="Y971" s="337">
        <v>3.3</v>
      </c>
      <c r="Z971" s="338"/>
      <c r="AA971" s="338"/>
      <c r="AB971" s="339"/>
      <c r="AC971" s="349" t="s">
        <v>296</v>
      </c>
      <c r="AD971" s="349"/>
      <c r="AE971" s="349"/>
      <c r="AF971" s="349"/>
      <c r="AG971" s="349"/>
      <c r="AH971" s="358" t="s">
        <v>542</v>
      </c>
      <c r="AI971" s="359"/>
      <c r="AJ971" s="359"/>
      <c r="AK971" s="359"/>
      <c r="AL971" s="343" t="s">
        <v>542</v>
      </c>
      <c r="AM971" s="344"/>
      <c r="AN971" s="344"/>
      <c r="AO971" s="345"/>
      <c r="AP971" s="346"/>
      <c r="AQ971" s="346"/>
      <c r="AR971" s="346"/>
      <c r="AS971" s="346"/>
      <c r="AT971" s="346"/>
      <c r="AU971" s="346"/>
      <c r="AV971" s="346"/>
      <c r="AW971" s="346"/>
      <c r="AX971" s="346"/>
    </row>
    <row r="972" spans="1:50" ht="30" customHeight="1" x14ac:dyDescent="0.15">
      <c r="A972" s="374">
        <v>3</v>
      </c>
      <c r="B972" s="374">
        <v>1</v>
      </c>
      <c r="C972" s="366" t="s">
        <v>581</v>
      </c>
      <c r="D972" s="367"/>
      <c r="E972" s="367"/>
      <c r="F972" s="367"/>
      <c r="G972" s="367"/>
      <c r="H972" s="367"/>
      <c r="I972" s="368"/>
      <c r="J972" s="334">
        <v>1010001112577</v>
      </c>
      <c r="K972" s="335"/>
      <c r="L972" s="335"/>
      <c r="M972" s="335"/>
      <c r="N972" s="335"/>
      <c r="O972" s="335"/>
      <c r="P972" s="348" t="s">
        <v>587</v>
      </c>
      <c r="Q972" s="336"/>
      <c r="R972" s="336"/>
      <c r="S972" s="336"/>
      <c r="T972" s="336"/>
      <c r="U972" s="336"/>
      <c r="V972" s="336"/>
      <c r="W972" s="336"/>
      <c r="X972" s="336"/>
      <c r="Y972" s="337">
        <v>1.8</v>
      </c>
      <c r="Z972" s="338"/>
      <c r="AA972" s="338"/>
      <c r="AB972" s="339"/>
      <c r="AC972" s="349" t="s">
        <v>298</v>
      </c>
      <c r="AD972" s="349"/>
      <c r="AE972" s="349"/>
      <c r="AF972" s="349"/>
      <c r="AG972" s="349"/>
      <c r="AH972" s="358" t="s">
        <v>542</v>
      </c>
      <c r="AI972" s="359"/>
      <c r="AJ972" s="359"/>
      <c r="AK972" s="359"/>
      <c r="AL972" s="343" t="s">
        <v>542</v>
      </c>
      <c r="AM972" s="344"/>
      <c r="AN972" s="344"/>
      <c r="AO972" s="345"/>
      <c r="AP972" s="346"/>
      <c r="AQ972" s="346"/>
      <c r="AR972" s="346"/>
      <c r="AS972" s="346"/>
      <c r="AT972" s="346"/>
      <c r="AU972" s="346"/>
      <c r="AV972" s="346"/>
      <c r="AW972" s="346"/>
      <c r="AX972" s="346"/>
    </row>
    <row r="973" spans="1:50" ht="30" customHeight="1" x14ac:dyDescent="0.15">
      <c r="A973" s="374">
        <v>4</v>
      </c>
      <c r="B973" s="374">
        <v>1</v>
      </c>
      <c r="C973" s="366" t="s">
        <v>582</v>
      </c>
      <c r="D973" s="367"/>
      <c r="E973" s="367"/>
      <c r="F973" s="367"/>
      <c r="G973" s="367"/>
      <c r="H973" s="367"/>
      <c r="I973" s="368"/>
      <c r="J973" s="334">
        <v>6430001022250</v>
      </c>
      <c r="K973" s="335"/>
      <c r="L973" s="335"/>
      <c r="M973" s="335"/>
      <c r="N973" s="335"/>
      <c r="O973" s="335"/>
      <c r="P973" s="348" t="s">
        <v>588</v>
      </c>
      <c r="Q973" s="336"/>
      <c r="R973" s="336"/>
      <c r="S973" s="336"/>
      <c r="T973" s="336"/>
      <c r="U973" s="336"/>
      <c r="V973" s="336"/>
      <c r="W973" s="336"/>
      <c r="X973" s="336"/>
      <c r="Y973" s="337">
        <v>1.1000000000000001</v>
      </c>
      <c r="Z973" s="338"/>
      <c r="AA973" s="338"/>
      <c r="AB973" s="339"/>
      <c r="AC973" s="349" t="s">
        <v>298</v>
      </c>
      <c r="AD973" s="349"/>
      <c r="AE973" s="349"/>
      <c r="AF973" s="349"/>
      <c r="AG973" s="349"/>
      <c r="AH973" s="358" t="s">
        <v>542</v>
      </c>
      <c r="AI973" s="359"/>
      <c r="AJ973" s="359"/>
      <c r="AK973" s="359"/>
      <c r="AL973" s="343" t="s">
        <v>542</v>
      </c>
      <c r="AM973" s="344"/>
      <c r="AN973" s="344"/>
      <c r="AO973" s="345"/>
      <c r="AP973" s="346"/>
      <c r="AQ973" s="346"/>
      <c r="AR973" s="346"/>
      <c r="AS973" s="346"/>
      <c r="AT973" s="346"/>
      <c r="AU973" s="346"/>
      <c r="AV973" s="346"/>
      <c r="AW973" s="346"/>
      <c r="AX973" s="346"/>
    </row>
    <row r="974" spans="1:50" ht="30" customHeight="1" x14ac:dyDescent="0.15">
      <c r="A974" s="374">
        <v>5</v>
      </c>
      <c r="B974" s="374">
        <v>1</v>
      </c>
      <c r="C974" s="363" t="s">
        <v>583</v>
      </c>
      <c r="D974" s="364"/>
      <c r="E974" s="364"/>
      <c r="F974" s="364"/>
      <c r="G974" s="364"/>
      <c r="H974" s="364"/>
      <c r="I974" s="365"/>
      <c r="J974" s="334">
        <v>7430001006186</v>
      </c>
      <c r="K974" s="335"/>
      <c r="L974" s="335"/>
      <c r="M974" s="335"/>
      <c r="N974" s="335"/>
      <c r="O974" s="335"/>
      <c r="P974" s="336" t="s">
        <v>589</v>
      </c>
      <c r="Q974" s="336"/>
      <c r="R974" s="336"/>
      <c r="S974" s="336"/>
      <c r="T974" s="336"/>
      <c r="U974" s="336"/>
      <c r="V974" s="336"/>
      <c r="W974" s="336"/>
      <c r="X974" s="336"/>
      <c r="Y974" s="337">
        <v>0.8</v>
      </c>
      <c r="Z974" s="338"/>
      <c r="AA974" s="338"/>
      <c r="AB974" s="339"/>
      <c r="AC974" s="349" t="s">
        <v>297</v>
      </c>
      <c r="AD974" s="349"/>
      <c r="AE974" s="349"/>
      <c r="AF974" s="349"/>
      <c r="AG974" s="349"/>
      <c r="AH974" s="358" t="s">
        <v>542</v>
      </c>
      <c r="AI974" s="359"/>
      <c r="AJ974" s="359"/>
      <c r="AK974" s="359"/>
      <c r="AL974" s="343" t="s">
        <v>542</v>
      </c>
      <c r="AM974" s="344"/>
      <c r="AN974" s="344"/>
      <c r="AO974" s="345"/>
      <c r="AP974" s="346"/>
      <c r="AQ974" s="346"/>
      <c r="AR974" s="346"/>
      <c r="AS974" s="346"/>
      <c r="AT974" s="346"/>
      <c r="AU974" s="346"/>
      <c r="AV974" s="346"/>
      <c r="AW974" s="346"/>
      <c r="AX974" s="346"/>
    </row>
    <row r="975" spans="1:50" ht="30" customHeight="1" x14ac:dyDescent="0.15">
      <c r="A975" s="374">
        <v>6</v>
      </c>
      <c r="B975" s="374">
        <v>1</v>
      </c>
      <c r="C975" s="363" t="s">
        <v>584</v>
      </c>
      <c r="D975" s="364"/>
      <c r="E975" s="364"/>
      <c r="F975" s="364"/>
      <c r="G975" s="364"/>
      <c r="H975" s="364"/>
      <c r="I975" s="365"/>
      <c r="J975" s="334">
        <v>7011101008362</v>
      </c>
      <c r="K975" s="335"/>
      <c r="L975" s="335"/>
      <c r="M975" s="335"/>
      <c r="N975" s="335"/>
      <c r="O975" s="335"/>
      <c r="P975" s="336" t="s">
        <v>590</v>
      </c>
      <c r="Q975" s="336"/>
      <c r="R975" s="336"/>
      <c r="S975" s="336"/>
      <c r="T975" s="336"/>
      <c r="U975" s="336"/>
      <c r="V975" s="336"/>
      <c r="W975" s="336"/>
      <c r="X975" s="336"/>
      <c r="Y975" s="337">
        <v>0.7</v>
      </c>
      <c r="Z975" s="338"/>
      <c r="AA975" s="338"/>
      <c r="AB975" s="339"/>
      <c r="AC975" s="349" t="s">
        <v>297</v>
      </c>
      <c r="AD975" s="349"/>
      <c r="AE975" s="349"/>
      <c r="AF975" s="349"/>
      <c r="AG975" s="349"/>
      <c r="AH975" s="358" t="s">
        <v>542</v>
      </c>
      <c r="AI975" s="359"/>
      <c r="AJ975" s="359"/>
      <c r="AK975" s="359"/>
      <c r="AL975" s="343" t="s">
        <v>542</v>
      </c>
      <c r="AM975" s="344"/>
      <c r="AN975" s="344"/>
      <c r="AO975" s="345"/>
      <c r="AP975" s="346"/>
      <c r="AQ975" s="346"/>
      <c r="AR975" s="346"/>
      <c r="AS975" s="346"/>
      <c r="AT975" s="346"/>
      <c r="AU975" s="346"/>
      <c r="AV975" s="346"/>
      <c r="AW975" s="346"/>
      <c r="AX975" s="346"/>
    </row>
    <row r="976" spans="1:50" ht="30" customHeight="1" x14ac:dyDescent="0.15">
      <c r="A976" s="374">
        <v>7</v>
      </c>
      <c r="B976" s="374">
        <v>1</v>
      </c>
      <c r="C976" s="363" t="s">
        <v>585</v>
      </c>
      <c r="D976" s="364"/>
      <c r="E976" s="364"/>
      <c r="F976" s="364"/>
      <c r="G976" s="364"/>
      <c r="H976" s="364"/>
      <c r="I976" s="365"/>
      <c r="J976" s="334">
        <v>1430001018897</v>
      </c>
      <c r="K976" s="335"/>
      <c r="L976" s="335"/>
      <c r="M976" s="335"/>
      <c r="N976" s="335"/>
      <c r="O976" s="335"/>
      <c r="P976" s="336" t="s">
        <v>591</v>
      </c>
      <c r="Q976" s="336"/>
      <c r="R976" s="336"/>
      <c r="S976" s="336"/>
      <c r="T976" s="336"/>
      <c r="U976" s="336"/>
      <c r="V976" s="336"/>
      <c r="W976" s="336"/>
      <c r="X976" s="336"/>
      <c r="Y976" s="337">
        <v>0.5</v>
      </c>
      <c r="Z976" s="338"/>
      <c r="AA976" s="338"/>
      <c r="AB976" s="339"/>
      <c r="AC976" s="349" t="s">
        <v>297</v>
      </c>
      <c r="AD976" s="349"/>
      <c r="AE976" s="349"/>
      <c r="AF976" s="349"/>
      <c r="AG976" s="349"/>
      <c r="AH976" s="358" t="s">
        <v>542</v>
      </c>
      <c r="AI976" s="359"/>
      <c r="AJ976" s="359"/>
      <c r="AK976" s="359"/>
      <c r="AL976" s="343" t="s">
        <v>542</v>
      </c>
      <c r="AM976" s="344"/>
      <c r="AN976" s="344"/>
      <c r="AO976" s="345"/>
      <c r="AP976" s="346"/>
      <c r="AQ976" s="346"/>
      <c r="AR976" s="346"/>
      <c r="AS976" s="346"/>
      <c r="AT976" s="346"/>
      <c r="AU976" s="346"/>
      <c r="AV976" s="346"/>
      <c r="AW976" s="346"/>
      <c r="AX976" s="346"/>
    </row>
    <row r="977" spans="1:50" ht="30" customHeight="1" x14ac:dyDescent="0.15">
      <c r="A977" s="374">
        <v>8</v>
      </c>
      <c r="B977" s="374">
        <v>1</v>
      </c>
      <c r="C977" s="366" t="s">
        <v>610</v>
      </c>
      <c r="D977" s="364"/>
      <c r="E977" s="364"/>
      <c r="F977" s="364"/>
      <c r="G977" s="364"/>
      <c r="H977" s="364"/>
      <c r="I977" s="365"/>
      <c r="J977" s="334">
        <v>5430005004188</v>
      </c>
      <c r="K977" s="335"/>
      <c r="L977" s="335"/>
      <c r="M977" s="335"/>
      <c r="N977" s="335"/>
      <c r="O977" s="335"/>
      <c r="P977" s="336" t="s">
        <v>592</v>
      </c>
      <c r="Q977" s="336"/>
      <c r="R977" s="336"/>
      <c r="S977" s="336"/>
      <c r="T977" s="336"/>
      <c r="U977" s="336"/>
      <c r="V977" s="336"/>
      <c r="W977" s="336"/>
      <c r="X977" s="336"/>
      <c r="Y977" s="337">
        <v>0.4</v>
      </c>
      <c r="Z977" s="338"/>
      <c r="AA977" s="338"/>
      <c r="AB977" s="339"/>
      <c r="AC977" s="349" t="s">
        <v>297</v>
      </c>
      <c r="AD977" s="349"/>
      <c r="AE977" s="349"/>
      <c r="AF977" s="349"/>
      <c r="AG977" s="349"/>
      <c r="AH977" s="358" t="s">
        <v>542</v>
      </c>
      <c r="AI977" s="359"/>
      <c r="AJ977" s="359"/>
      <c r="AK977" s="359"/>
      <c r="AL977" s="343" t="s">
        <v>542</v>
      </c>
      <c r="AM977" s="344"/>
      <c r="AN977" s="344"/>
      <c r="AO977" s="345"/>
      <c r="AP977" s="346"/>
      <c r="AQ977" s="346"/>
      <c r="AR977" s="346"/>
      <c r="AS977" s="346"/>
      <c r="AT977" s="346"/>
      <c r="AU977" s="346"/>
      <c r="AV977" s="346"/>
      <c r="AW977" s="346"/>
      <c r="AX977" s="346"/>
    </row>
    <row r="978" spans="1:50" ht="30" customHeight="1" x14ac:dyDescent="0.15">
      <c r="A978" s="374">
        <v>9</v>
      </c>
      <c r="B978" s="374">
        <v>1</v>
      </c>
      <c r="C978" s="366" t="s">
        <v>611</v>
      </c>
      <c r="D978" s="364"/>
      <c r="E978" s="364"/>
      <c r="F978" s="364"/>
      <c r="G978" s="364"/>
      <c r="H978" s="364"/>
      <c r="I978" s="365"/>
      <c r="J978" s="334">
        <v>1010005014126</v>
      </c>
      <c r="K978" s="335"/>
      <c r="L978" s="335"/>
      <c r="M978" s="335"/>
      <c r="N978" s="335"/>
      <c r="O978" s="335"/>
      <c r="P978" s="336" t="s">
        <v>590</v>
      </c>
      <c r="Q978" s="336"/>
      <c r="R978" s="336"/>
      <c r="S978" s="336"/>
      <c r="T978" s="336"/>
      <c r="U978" s="336"/>
      <c r="V978" s="336"/>
      <c r="W978" s="336"/>
      <c r="X978" s="336"/>
      <c r="Y978" s="337">
        <v>0.4</v>
      </c>
      <c r="Z978" s="338"/>
      <c r="AA978" s="338"/>
      <c r="AB978" s="339"/>
      <c r="AC978" s="349" t="s">
        <v>297</v>
      </c>
      <c r="AD978" s="349"/>
      <c r="AE978" s="349"/>
      <c r="AF978" s="349"/>
      <c r="AG978" s="349"/>
      <c r="AH978" s="358" t="s">
        <v>542</v>
      </c>
      <c r="AI978" s="359"/>
      <c r="AJ978" s="359"/>
      <c r="AK978" s="359"/>
      <c r="AL978" s="343" t="s">
        <v>542</v>
      </c>
      <c r="AM978" s="344"/>
      <c r="AN978" s="344"/>
      <c r="AO978" s="345"/>
      <c r="AP978" s="346"/>
      <c r="AQ978" s="346"/>
      <c r="AR978" s="346"/>
      <c r="AS978" s="346"/>
      <c r="AT978" s="346"/>
      <c r="AU978" s="346"/>
      <c r="AV978" s="346"/>
      <c r="AW978" s="346"/>
      <c r="AX978" s="346"/>
    </row>
    <row r="979" spans="1:50" ht="30" customHeight="1" x14ac:dyDescent="0.15">
      <c r="A979" s="374">
        <v>10</v>
      </c>
      <c r="B979" s="374">
        <v>1</v>
      </c>
      <c r="C979" s="363" t="s">
        <v>593</v>
      </c>
      <c r="D979" s="364"/>
      <c r="E979" s="364"/>
      <c r="F979" s="364"/>
      <c r="G979" s="364"/>
      <c r="H979" s="364"/>
      <c r="I979" s="365"/>
      <c r="J979" s="334">
        <v>5430001008754</v>
      </c>
      <c r="K979" s="335"/>
      <c r="L979" s="335"/>
      <c r="M979" s="335"/>
      <c r="N979" s="335"/>
      <c r="O979" s="335"/>
      <c r="P979" s="336" t="s">
        <v>591</v>
      </c>
      <c r="Q979" s="336"/>
      <c r="R979" s="336"/>
      <c r="S979" s="336"/>
      <c r="T979" s="336"/>
      <c r="U979" s="336"/>
      <c r="V979" s="336"/>
      <c r="W979" s="336"/>
      <c r="X979" s="336"/>
      <c r="Y979" s="337">
        <v>0.4</v>
      </c>
      <c r="Z979" s="338"/>
      <c r="AA979" s="338"/>
      <c r="AB979" s="339"/>
      <c r="AC979" s="349" t="s">
        <v>297</v>
      </c>
      <c r="AD979" s="349"/>
      <c r="AE979" s="349"/>
      <c r="AF979" s="349"/>
      <c r="AG979" s="349"/>
      <c r="AH979" s="358" t="s">
        <v>542</v>
      </c>
      <c r="AI979" s="359"/>
      <c r="AJ979" s="359"/>
      <c r="AK979" s="359"/>
      <c r="AL979" s="343" t="s">
        <v>542</v>
      </c>
      <c r="AM979" s="344"/>
      <c r="AN979" s="344"/>
      <c r="AO979" s="345"/>
      <c r="AP979" s="346"/>
      <c r="AQ979" s="346"/>
      <c r="AR979" s="346"/>
      <c r="AS979" s="346"/>
      <c r="AT979" s="346"/>
      <c r="AU979" s="346"/>
      <c r="AV979" s="346"/>
      <c r="AW979" s="346"/>
      <c r="AX979" s="346"/>
    </row>
    <row r="980" spans="1:50" ht="30" hidden="1" customHeight="1" x14ac:dyDescent="0.15">
      <c r="A980" s="374">
        <v>11</v>
      </c>
      <c r="B980" s="374">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60"/>
      <c r="AD980" s="361"/>
      <c r="AE980" s="361"/>
      <c r="AF980" s="361"/>
      <c r="AG980" s="362"/>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4">
        <v>12</v>
      </c>
      <c r="B981" s="374">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60"/>
      <c r="AD981" s="361"/>
      <c r="AE981" s="361"/>
      <c r="AF981" s="361"/>
      <c r="AG981" s="362"/>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4">
        <v>13</v>
      </c>
      <c r="B982" s="374">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60"/>
      <c r="AD982" s="361"/>
      <c r="AE982" s="361"/>
      <c r="AF982" s="361"/>
      <c r="AG982" s="362"/>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4">
        <v>14</v>
      </c>
      <c r="B983" s="374">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60"/>
      <c r="AD983" s="361"/>
      <c r="AE983" s="361"/>
      <c r="AF983" s="361"/>
      <c r="AG983" s="362"/>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4">
        <v>15</v>
      </c>
      <c r="B984" s="374">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60"/>
      <c r="AD984" s="361"/>
      <c r="AE984" s="361"/>
      <c r="AF984" s="361"/>
      <c r="AG984" s="362"/>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4">
        <v>16</v>
      </c>
      <c r="B985" s="374">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60"/>
      <c r="AD985" s="361"/>
      <c r="AE985" s="361"/>
      <c r="AF985" s="361"/>
      <c r="AG985" s="362"/>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4">
        <v>17</v>
      </c>
      <c r="B986" s="374">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60"/>
      <c r="AD986" s="361"/>
      <c r="AE986" s="361"/>
      <c r="AF986" s="361"/>
      <c r="AG986" s="362"/>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4">
        <v>18</v>
      </c>
      <c r="B987" s="374">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60"/>
      <c r="AD987" s="361"/>
      <c r="AE987" s="361"/>
      <c r="AF987" s="361"/>
      <c r="AG987" s="362"/>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4">
        <v>19</v>
      </c>
      <c r="B988" s="374">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60"/>
      <c r="AD988" s="361"/>
      <c r="AE988" s="361"/>
      <c r="AF988" s="361"/>
      <c r="AG988" s="362"/>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4">
        <v>20</v>
      </c>
      <c r="B989" s="374">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60"/>
      <c r="AD989" s="361"/>
      <c r="AE989" s="361"/>
      <c r="AF989" s="361"/>
      <c r="AG989" s="362"/>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4">
        <v>21</v>
      </c>
      <c r="B990" s="374">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60"/>
      <c r="AD990" s="361"/>
      <c r="AE990" s="361"/>
      <c r="AF990" s="361"/>
      <c r="AG990" s="362"/>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4">
        <v>22</v>
      </c>
      <c r="B991" s="374">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60"/>
      <c r="AD991" s="361"/>
      <c r="AE991" s="361"/>
      <c r="AF991" s="361"/>
      <c r="AG991" s="362"/>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4">
        <v>23</v>
      </c>
      <c r="B992" s="374">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60"/>
      <c r="AD992" s="361"/>
      <c r="AE992" s="361"/>
      <c r="AF992" s="361"/>
      <c r="AG992" s="362"/>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4">
        <v>24</v>
      </c>
      <c r="B993" s="374">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60"/>
      <c r="AD993" s="361"/>
      <c r="AE993" s="361"/>
      <c r="AF993" s="361"/>
      <c r="AG993" s="362"/>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4">
        <v>25</v>
      </c>
      <c r="B994" s="374">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60"/>
      <c r="AD994" s="361"/>
      <c r="AE994" s="361"/>
      <c r="AF994" s="361"/>
      <c r="AG994" s="362"/>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4">
        <v>26</v>
      </c>
      <c r="B995" s="374">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60"/>
      <c r="AD995" s="361"/>
      <c r="AE995" s="361"/>
      <c r="AF995" s="361"/>
      <c r="AG995" s="362"/>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4">
        <v>27</v>
      </c>
      <c r="B996" s="374">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60"/>
      <c r="AD996" s="361"/>
      <c r="AE996" s="361"/>
      <c r="AF996" s="361"/>
      <c r="AG996" s="362"/>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4">
        <v>28</v>
      </c>
      <c r="B997" s="374">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60"/>
      <c r="AD997" s="361"/>
      <c r="AE997" s="361"/>
      <c r="AF997" s="361"/>
      <c r="AG997" s="362"/>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4">
        <v>29</v>
      </c>
      <c r="B998" s="374">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60"/>
      <c r="AD998" s="361"/>
      <c r="AE998" s="361"/>
      <c r="AF998" s="361"/>
      <c r="AG998" s="362"/>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4">
        <v>30</v>
      </c>
      <c r="B999" s="374">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60"/>
      <c r="AD999" s="361"/>
      <c r="AE999" s="361"/>
      <c r="AF999" s="361"/>
      <c r="AG999" s="362"/>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74">
        <v>1</v>
      </c>
      <c r="B1003" s="374">
        <v>1</v>
      </c>
      <c r="C1003" s="333" t="s">
        <v>577</v>
      </c>
      <c r="D1003" s="333"/>
      <c r="E1003" s="333"/>
      <c r="F1003" s="333"/>
      <c r="G1003" s="333"/>
      <c r="H1003" s="333"/>
      <c r="I1003" s="333"/>
      <c r="J1003" s="334">
        <v>6430001022250</v>
      </c>
      <c r="K1003" s="335"/>
      <c r="L1003" s="335"/>
      <c r="M1003" s="335"/>
      <c r="N1003" s="335"/>
      <c r="O1003" s="335"/>
      <c r="P1003" s="336" t="s">
        <v>538</v>
      </c>
      <c r="Q1003" s="336"/>
      <c r="R1003" s="336"/>
      <c r="S1003" s="336"/>
      <c r="T1003" s="336"/>
      <c r="U1003" s="336"/>
      <c r="V1003" s="336"/>
      <c r="W1003" s="336"/>
      <c r="X1003" s="336"/>
      <c r="Y1003" s="337">
        <v>1.6</v>
      </c>
      <c r="Z1003" s="338"/>
      <c r="AA1003" s="338"/>
      <c r="AB1003" s="339"/>
      <c r="AC1003" s="349" t="s">
        <v>291</v>
      </c>
      <c r="AD1003" s="357"/>
      <c r="AE1003" s="357"/>
      <c r="AF1003" s="357"/>
      <c r="AG1003" s="357"/>
      <c r="AH1003" s="358">
        <v>2</v>
      </c>
      <c r="AI1003" s="359"/>
      <c r="AJ1003" s="359"/>
      <c r="AK1003" s="359"/>
      <c r="AL1003" s="343" t="s">
        <v>542</v>
      </c>
      <c r="AM1003" s="344"/>
      <c r="AN1003" s="344"/>
      <c r="AO1003" s="345"/>
      <c r="AP1003" s="346"/>
      <c r="AQ1003" s="346"/>
      <c r="AR1003" s="346"/>
      <c r="AS1003" s="346"/>
      <c r="AT1003" s="346"/>
      <c r="AU1003" s="346"/>
      <c r="AV1003" s="346"/>
      <c r="AW1003" s="346"/>
      <c r="AX1003" s="346"/>
    </row>
    <row r="1004" spans="1:50" ht="30" customHeight="1" x14ac:dyDescent="0.15">
      <c r="A1004" s="374">
        <v>2</v>
      </c>
      <c r="B1004" s="374">
        <v>1</v>
      </c>
      <c r="C1004" s="333" t="s">
        <v>578</v>
      </c>
      <c r="D1004" s="333"/>
      <c r="E1004" s="333"/>
      <c r="F1004" s="333"/>
      <c r="G1004" s="333"/>
      <c r="H1004" s="333"/>
      <c r="I1004" s="333"/>
      <c r="J1004" s="334">
        <v>2010001128507</v>
      </c>
      <c r="K1004" s="335"/>
      <c r="L1004" s="335"/>
      <c r="M1004" s="335"/>
      <c r="N1004" s="335"/>
      <c r="O1004" s="335"/>
      <c r="P1004" s="336" t="s">
        <v>579</v>
      </c>
      <c r="Q1004" s="336"/>
      <c r="R1004" s="336"/>
      <c r="S1004" s="336"/>
      <c r="T1004" s="336"/>
      <c r="U1004" s="336"/>
      <c r="V1004" s="336"/>
      <c r="W1004" s="336"/>
      <c r="X1004" s="336"/>
      <c r="Y1004" s="337">
        <v>0.8</v>
      </c>
      <c r="Z1004" s="338"/>
      <c r="AA1004" s="338"/>
      <c r="AB1004" s="339"/>
      <c r="AC1004" s="349" t="s">
        <v>298</v>
      </c>
      <c r="AD1004" s="357"/>
      <c r="AE1004" s="357"/>
      <c r="AF1004" s="357"/>
      <c r="AG1004" s="357"/>
      <c r="AH1004" s="358" t="s">
        <v>595</v>
      </c>
      <c r="AI1004" s="359"/>
      <c r="AJ1004" s="359"/>
      <c r="AK1004" s="359"/>
      <c r="AL1004" s="343" t="s">
        <v>542</v>
      </c>
      <c r="AM1004" s="344"/>
      <c r="AN1004" s="344"/>
      <c r="AO1004" s="345"/>
      <c r="AP1004" s="346"/>
      <c r="AQ1004" s="346"/>
      <c r="AR1004" s="346"/>
      <c r="AS1004" s="346"/>
      <c r="AT1004" s="346"/>
      <c r="AU1004" s="346"/>
      <c r="AV1004" s="346"/>
      <c r="AW1004" s="346"/>
      <c r="AX1004" s="346"/>
    </row>
    <row r="1005" spans="1:50" ht="30" customHeight="1" x14ac:dyDescent="0.15">
      <c r="A1005" s="374">
        <v>3</v>
      </c>
      <c r="B1005" s="374">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4">
        <v>4</v>
      </c>
      <c r="B1006" s="374">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4">
        <v>5</v>
      </c>
      <c r="B1007" s="374">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4">
        <v>6</v>
      </c>
      <c r="B1008" s="374">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4">
        <v>7</v>
      </c>
      <c r="B1009" s="374">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4">
        <v>8</v>
      </c>
      <c r="B1010" s="374">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4">
        <v>9</v>
      </c>
      <c r="B1011" s="374">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4">
        <v>10</v>
      </c>
      <c r="B1012" s="374">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4">
        <v>11</v>
      </c>
      <c r="B1013" s="374">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4">
        <v>12</v>
      </c>
      <c r="B1014" s="374">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4">
        <v>13</v>
      </c>
      <c r="B1015" s="374">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4">
        <v>14</v>
      </c>
      <c r="B1016" s="374">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4">
        <v>15</v>
      </c>
      <c r="B1017" s="374">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4">
        <v>16</v>
      </c>
      <c r="B1018" s="374">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4">
        <v>17</v>
      </c>
      <c r="B1019" s="374">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4">
        <v>18</v>
      </c>
      <c r="B1020" s="374">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4">
        <v>19</v>
      </c>
      <c r="B1021" s="374">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4">
        <v>20</v>
      </c>
      <c r="B1022" s="374">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4">
        <v>21</v>
      </c>
      <c r="B1023" s="374">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4">
        <v>22</v>
      </c>
      <c r="B1024" s="374">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4">
        <v>23</v>
      </c>
      <c r="B1025" s="374">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4">
        <v>24</v>
      </c>
      <c r="B1026" s="374">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4">
        <v>25</v>
      </c>
      <c r="B1027" s="374">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4">
        <v>26</v>
      </c>
      <c r="B1028" s="374">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4">
        <v>27</v>
      </c>
      <c r="B1029" s="374">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4">
        <v>28</v>
      </c>
      <c r="B1030" s="374">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4">
        <v>29</v>
      </c>
      <c r="B1031" s="374">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4">
        <v>30</v>
      </c>
      <c r="B1032" s="374">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74">
        <v>1</v>
      </c>
      <c r="B1036" s="374">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74">
        <v>2</v>
      </c>
      <c r="B1037" s="374">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74">
        <v>3</v>
      </c>
      <c r="B1038" s="374">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4">
        <v>4</v>
      </c>
      <c r="B1039" s="374">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4">
        <v>5</v>
      </c>
      <c r="B1040" s="374">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4">
        <v>6</v>
      </c>
      <c r="B1041" s="374">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4">
        <v>7</v>
      </c>
      <c r="B1042" s="374">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4">
        <v>8</v>
      </c>
      <c r="B1043" s="374">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4">
        <v>9</v>
      </c>
      <c r="B1044" s="374">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4">
        <v>10</v>
      </c>
      <c r="B1045" s="374">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4">
        <v>11</v>
      </c>
      <c r="B1046" s="374">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4">
        <v>12</v>
      </c>
      <c r="B1047" s="374">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4">
        <v>13</v>
      </c>
      <c r="B1048" s="374">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4">
        <v>14</v>
      </c>
      <c r="B1049" s="374">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4">
        <v>15</v>
      </c>
      <c r="B1050" s="374">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4">
        <v>16</v>
      </c>
      <c r="B1051" s="374">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4">
        <v>17</v>
      </c>
      <c r="B1052" s="374">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4">
        <v>18</v>
      </c>
      <c r="B1053" s="374">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4">
        <v>19</v>
      </c>
      <c r="B1054" s="374">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4">
        <v>20</v>
      </c>
      <c r="B1055" s="374">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4">
        <v>21</v>
      </c>
      <c r="B1056" s="374">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4">
        <v>22</v>
      </c>
      <c r="B1057" s="374">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4">
        <v>23</v>
      </c>
      <c r="B1058" s="374">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4">
        <v>24</v>
      </c>
      <c r="B1059" s="374">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4">
        <v>25</v>
      </c>
      <c r="B1060" s="374">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4">
        <v>26</v>
      </c>
      <c r="B1061" s="374">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4">
        <v>27</v>
      </c>
      <c r="B1062" s="374">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4">
        <v>28</v>
      </c>
      <c r="B1063" s="374">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4">
        <v>29</v>
      </c>
      <c r="B1064" s="374">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4">
        <v>30</v>
      </c>
      <c r="B1065" s="374">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74">
        <v>1</v>
      </c>
      <c r="B1069" s="374">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4">
        <v>2</v>
      </c>
      <c r="B1070" s="374">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4">
        <v>3</v>
      </c>
      <c r="B1071" s="374">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4">
        <v>4</v>
      </c>
      <c r="B1072" s="374">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4">
        <v>5</v>
      </c>
      <c r="B1073" s="374">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4">
        <v>6</v>
      </c>
      <c r="B1074" s="374">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4">
        <v>7</v>
      </c>
      <c r="B1075" s="374">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4">
        <v>8</v>
      </c>
      <c r="B1076" s="374">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4">
        <v>9</v>
      </c>
      <c r="B1077" s="374">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4">
        <v>10</v>
      </c>
      <c r="B1078" s="374">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4">
        <v>11</v>
      </c>
      <c r="B1079" s="374">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4">
        <v>12</v>
      </c>
      <c r="B1080" s="374">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4">
        <v>13</v>
      </c>
      <c r="B1081" s="374">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4">
        <v>14</v>
      </c>
      <c r="B1082" s="374">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4">
        <v>15</v>
      </c>
      <c r="B1083" s="374">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4">
        <v>16</v>
      </c>
      <c r="B1084" s="374">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4">
        <v>17</v>
      </c>
      <c r="B1085" s="374">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4">
        <v>18</v>
      </c>
      <c r="B1086" s="374">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4">
        <v>19</v>
      </c>
      <c r="B1087" s="374">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4">
        <v>20</v>
      </c>
      <c r="B1088" s="374">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4">
        <v>21</v>
      </c>
      <c r="B1089" s="374">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4">
        <v>22</v>
      </c>
      <c r="B1090" s="374">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4">
        <v>23</v>
      </c>
      <c r="B1091" s="374">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4">
        <v>24</v>
      </c>
      <c r="B1092" s="374">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4">
        <v>25</v>
      </c>
      <c r="B1093" s="374">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4">
        <v>26</v>
      </c>
      <c r="B1094" s="374">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4">
        <v>27</v>
      </c>
      <c r="B1095" s="374">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4">
        <v>28</v>
      </c>
      <c r="B1096" s="374">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4">
        <v>29</v>
      </c>
      <c r="B1097" s="374">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4">
        <v>30</v>
      </c>
      <c r="B1098" s="374">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75" t="s">
        <v>250</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6" t="s">
        <v>265</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4"/>
      <c r="B1102" s="374"/>
      <c r="C1102" s="134" t="s">
        <v>218</v>
      </c>
      <c r="D1102" s="378"/>
      <c r="E1102" s="134" t="s">
        <v>217</v>
      </c>
      <c r="F1102" s="378"/>
      <c r="G1102" s="378"/>
      <c r="H1102" s="378"/>
      <c r="I1102" s="378"/>
      <c r="J1102" s="134" t="s">
        <v>224</v>
      </c>
      <c r="K1102" s="134"/>
      <c r="L1102" s="134"/>
      <c r="M1102" s="134"/>
      <c r="N1102" s="134"/>
      <c r="O1102" s="134"/>
      <c r="P1102" s="353" t="s">
        <v>27</v>
      </c>
      <c r="Q1102" s="353"/>
      <c r="R1102" s="353"/>
      <c r="S1102" s="353"/>
      <c r="T1102" s="353"/>
      <c r="U1102" s="353"/>
      <c r="V1102" s="353"/>
      <c r="W1102" s="353"/>
      <c r="X1102" s="353"/>
      <c r="Y1102" s="134" t="s">
        <v>226</v>
      </c>
      <c r="Z1102" s="378"/>
      <c r="AA1102" s="378"/>
      <c r="AB1102" s="378"/>
      <c r="AC1102" s="134" t="s">
        <v>200</v>
      </c>
      <c r="AD1102" s="134"/>
      <c r="AE1102" s="134"/>
      <c r="AF1102" s="134"/>
      <c r="AG1102" s="134"/>
      <c r="AH1102" s="353" t="s">
        <v>213</v>
      </c>
      <c r="AI1102" s="354"/>
      <c r="AJ1102" s="354"/>
      <c r="AK1102" s="354"/>
      <c r="AL1102" s="354" t="s">
        <v>21</v>
      </c>
      <c r="AM1102" s="354"/>
      <c r="AN1102" s="354"/>
      <c r="AO1102" s="379"/>
      <c r="AP1102" s="356" t="s">
        <v>251</v>
      </c>
      <c r="AQ1102" s="356"/>
      <c r="AR1102" s="356"/>
      <c r="AS1102" s="356"/>
      <c r="AT1102" s="356"/>
      <c r="AU1102" s="356"/>
      <c r="AV1102" s="356"/>
      <c r="AW1102" s="356"/>
      <c r="AX1102" s="356"/>
    </row>
    <row r="1103" spans="1:50" ht="30" hidden="1" customHeight="1" x14ac:dyDescent="0.15">
      <c r="A1103" s="374">
        <v>1</v>
      </c>
      <c r="B1103" s="374">
        <v>1</v>
      </c>
      <c r="C1103" s="372"/>
      <c r="D1103" s="372"/>
      <c r="E1103" s="373"/>
      <c r="F1103" s="373"/>
      <c r="G1103" s="373"/>
      <c r="H1103" s="373"/>
      <c r="I1103" s="37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4">
        <v>2</v>
      </c>
      <c r="B1104" s="374">
        <v>1</v>
      </c>
      <c r="C1104" s="372"/>
      <c r="D1104" s="372"/>
      <c r="E1104" s="373"/>
      <c r="F1104" s="373"/>
      <c r="G1104" s="373"/>
      <c r="H1104" s="373"/>
      <c r="I1104" s="37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4">
        <v>3</v>
      </c>
      <c r="B1105" s="374">
        <v>1</v>
      </c>
      <c r="C1105" s="372"/>
      <c r="D1105" s="372"/>
      <c r="E1105" s="373"/>
      <c r="F1105" s="373"/>
      <c r="G1105" s="373"/>
      <c r="H1105" s="373"/>
      <c r="I1105" s="37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4">
        <v>4</v>
      </c>
      <c r="B1106" s="374">
        <v>1</v>
      </c>
      <c r="C1106" s="372"/>
      <c r="D1106" s="372"/>
      <c r="E1106" s="373"/>
      <c r="F1106" s="373"/>
      <c r="G1106" s="373"/>
      <c r="H1106" s="373"/>
      <c r="I1106" s="373"/>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4">
        <v>5</v>
      </c>
      <c r="B1107" s="374">
        <v>1</v>
      </c>
      <c r="C1107" s="372"/>
      <c r="D1107" s="372"/>
      <c r="E1107" s="373"/>
      <c r="F1107" s="373"/>
      <c r="G1107" s="373"/>
      <c r="H1107" s="373"/>
      <c r="I1107" s="373"/>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4">
        <v>6</v>
      </c>
      <c r="B1108" s="374">
        <v>1</v>
      </c>
      <c r="C1108" s="372"/>
      <c r="D1108" s="372"/>
      <c r="E1108" s="373"/>
      <c r="F1108" s="373"/>
      <c r="G1108" s="373"/>
      <c r="H1108" s="373"/>
      <c r="I1108" s="373"/>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4">
        <v>7</v>
      </c>
      <c r="B1109" s="374">
        <v>1</v>
      </c>
      <c r="C1109" s="372"/>
      <c r="D1109" s="372"/>
      <c r="E1109" s="373"/>
      <c r="F1109" s="373"/>
      <c r="G1109" s="373"/>
      <c r="H1109" s="373"/>
      <c r="I1109" s="373"/>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4">
        <v>8</v>
      </c>
      <c r="B1110" s="374">
        <v>1</v>
      </c>
      <c r="C1110" s="372"/>
      <c r="D1110" s="372"/>
      <c r="E1110" s="373"/>
      <c r="F1110" s="373"/>
      <c r="G1110" s="373"/>
      <c r="H1110" s="373"/>
      <c r="I1110" s="373"/>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4">
        <v>9</v>
      </c>
      <c r="B1111" s="374">
        <v>1</v>
      </c>
      <c r="C1111" s="372"/>
      <c r="D1111" s="372"/>
      <c r="E1111" s="373"/>
      <c r="F1111" s="373"/>
      <c r="G1111" s="373"/>
      <c r="H1111" s="373"/>
      <c r="I1111" s="373"/>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4">
        <v>10</v>
      </c>
      <c r="B1112" s="374">
        <v>1</v>
      </c>
      <c r="C1112" s="372"/>
      <c r="D1112" s="372"/>
      <c r="E1112" s="373"/>
      <c r="F1112" s="373"/>
      <c r="G1112" s="373"/>
      <c r="H1112" s="373"/>
      <c r="I1112" s="373"/>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4">
        <v>11</v>
      </c>
      <c r="B1113" s="374">
        <v>1</v>
      </c>
      <c r="C1113" s="372"/>
      <c r="D1113" s="372"/>
      <c r="E1113" s="373"/>
      <c r="F1113" s="373"/>
      <c r="G1113" s="373"/>
      <c r="H1113" s="373"/>
      <c r="I1113" s="373"/>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4">
        <v>12</v>
      </c>
      <c r="B1114" s="374">
        <v>1</v>
      </c>
      <c r="C1114" s="372"/>
      <c r="D1114" s="372"/>
      <c r="E1114" s="373"/>
      <c r="F1114" s="373"/>
      <c r="G1114" s="373"/>
      <c r="H1114" s="373"/>
      <c r="I1114" s="373"/>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4">
        <v>13</v>
      </c>
      <c r="B1115" s="374">
        <v>1</v>
      </c>
      <c r="C1115" s="372"/>
      <c r="D1115" s="372"/>
      <c r="E1115" s="373"/>
      <c r="F1115" s="373"/>
      <c r="G1115" s="373"/>
      <c r="H1115" s="373"/>
      <c r="I1115" s="373"/>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4">
        <v>14</v>
      </c>
      <c r="B1116" s="374">
        <v>1</v>
      </c>
      <c r="C1116" s="372"/>
      <c r="D1116" s="372"/>
      <c r="E1116" s="373"/>
      <c r="F1116" s="373"/>
      <c r="G1116" s="373"/>
      <c r="H1116" s="373"/>
      <c r="I1116" s="373"/>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4">
        <v>15</v>
      </c>
      <c r="B1117" s="374">
        <v>1</v>
      </c>
      <c r="C1117" s="372"/>
      <c r="D1117" s="372"/>
      <c r="E1117" s="373"/>
      <c r="F1117" s="373"/>
      <c r="G1117" s="373"/>
      <c r="H1117" s="373"/>
      <c r="I1117" s="373"/>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4">
        <v>16</v>
      </c>
      <c r="B1118" s="374">
        <v>1</v>
      </c>
      <c r="C1118" s="372"/>
      <c r="D1118" s="372"/>
      <c r="E1118" s="373"/>
      <c r="F1118" s="373"/>
      <c r="G1118" s="373"/>
      <c r="H1118" s="373"/>
      <c r="I1118" s="373"/>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4">
        <v>17</v>
      </c>
      <c r="B1119" s="374">
        <v>1</v>
      </c>
      <c r="C1119" s="372"/>
      <c r="D1119" s="372"/>
      <c r="E1119" s="373"/>
      <c r="F1119" s="373"/>
      <c r="G1119" s="373"/>
      <c r="H1119" s="373"/>
      <c r="I1119" s="373"/>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4">
        <v>18</v>
      </c>
      <c r="B1120" s="374">
        <v>1</v>
      </c>
      <c r="C1120" s="372"/>
      <c r="D1120" s="372"/>
      <c r="E1120" s="132"/>
      <c r="F1120" s="373"/>
      <c r="G1120" s="373"/>
      <c r="H1120" s="373"/>
      <c r="I1120" s="373"/>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4">
        <v>19</v>
      </c>
      <c r="B1121" s="374">
        <v>1</v>
      </c>
      <c r="C1121" s="372"/>
      <c r="D1121" s="372"/>
      <c r="E1121" s="373"/>
      <c r="F1121" s="373"/>
      <c r="G1121" s="373"/>
      <c r="H1121" s="373"/>
      <c r="I1121" s="373"/>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4">
        <v>20</v>
      </c>
      <c r="B1122" s="374">
        <v>1</v>
      </c>
      <c r="C1122" s="372"/>
      <c r="D1122" s="372"/>
      <c r="E1122" s="373"/>
      <c r="F1122" s="373"/>
      <c r="G1122" s="373"/>
      <c r="H1122" s="373"/>
      <c r="I1122" s="373"/>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4">
        <v>21</v>
      </c>
      <c r="B1123" s="374">
        <v>1</v>
      </c>
      <c r="C1123" s="372"/>
      <c r="D1123" s="372"/>
      <c r="E1123" s="373"/>
      <c r="F1123" s="373"/>
      <c r="G1123" s="373"/>
      <c r="H1123" s="373"/>
      <c r="I1123" s="373"/>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4">
        <v>22</v>
      </c>
      <c r="B1124" s="374">
        <v>1</v>
      </c>
      <c r="C1124" s="372"/>
      <c r="D1124" s="372"/>
      <c r="E1124" s="373"/>
      <c r="F1124" s="373"/>
      <c r="G1124" s="373"/>
      <c r="H1124" s="373"/>
      <c r="I1124" s="373"/>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4">
        <v>23</v>
      </c>
      <c r="B1125" s="374">
        <v>1</v>
      </c>
      <c r="C1125" s="372"/>
      <c r="D1125" s="372"/>
      <c r="E1125" s="373"/>
      <c r="F1125" s="373"/>
      <c r="G1125" s="373"/>
      <c r="H1125" s="373"/>
      <c r="I1125" s="373"/>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4">
        <v>24</v>
      </c>
      <c r="B1126" s="374">
        <v>1</v>
      </c>
      <c r="C1126" s="372"/>
      <c r="D1126" s="372"/>
      <c r="E1126" s="373"/>
      <c r="F1126" s="373"/>
      <c r="G1126" s="373"/>
      <c r="H1126" s="373"/>
      <c r="I1126" s="373"/>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4">
        <v>25</v>
      </c>
      <c r="B1127" s="374">
        <v>1</v>
      </c>
      <c r="C1127" s="372"/>
      <c r="D1127" s="372"/>
      <c r="E1127" s="373"/>
      <c r="F1127" s="373"/>
      <c r="G1127" s="373"/>
      <c r="H1127" s="373"/>
      <c r="I1127" s="373"/>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4">
        <v>26</v>
      </c>
      <c r="B1128" s="374">
        <v>1</v>
      </c>
      <c r="C1128" s="372"/>
      <c r="D1128" s="372"/>
      <c r="E1128" s="373"/>
      <c r="F1128" s="373"/>
      <c r="G1128" s="373"/>
      <c r="H1128" s="373"/>
      <c r="I1128" s="373"/>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4">
        <v>27</v>
      </c>
      <c r="B1129" s="374">
        <v>1</v>
      </c>
      <c r="C1129" s="372"/>
      <c r="D1129" s="372"/>
      <c r="E1129" s="373"/>
      <c r="F1129" s="373"/>
      <c r="G1129" s="373"/>
      <c r="H1129" s="373"/>
      <c r="I1129" s="373"/>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4">
        <v>28</v>
      </c>
      <c r="B1130" s="374">
        <v>1</v>
      </c>
      <c r="C1130" s="372"/>
      <c r="D1130" s="372"/>
      <c r="E1130" s="373"/>
      <c r="F1130" s="373"/>
      <c r="G1130" s="373"/>
      <c r="H1130" s="373"/>
      <c r="I1130" s="373"/>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4">
        <v>29</v>
      </c>
      <c r="B1131" s="374">
        <v>1</v>
      </c>
      <c r="C1131" s="372"/>
      <c r="D1131" s="372"/>
      <c r="E1131" s="373"/>
      <c r="F1131" s="373"/>
      <c r="G1131" s="373"/>
      <c r="H1131" s="373"/>
      <c r="I1131" s="373"/>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4">
        <v>30</v>
      </c>
      <c r="B1132" s="374">
        <v>1</v>
      </c>
      <c r="C1132" s="372"/>
      <c r="D1132" s="372"/>
      <c r="E1132" s="373"/>
      <c r="F1132" s="373"/>
      <c r="G1132" s="373"/>
      <c r="H1132" s="373"/>
      <c r="I1132" s="373"/>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8"/>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876 Y878: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876 AL878: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14:AO933">
    <cfRule type="expression" dxfId="1257" priority="2065">
      <formula>IF(AND(AL914&gt;=0, RIGHT(TEXT(AL914,"0.#"),1)&lt;&gt;"."),TRUE,FALSE)</formula>
    </cfRule>
    <cfRule type="expression" dxfId="1256" priority="2066">
      <formula>IF(AND(AL914&gt;=0, RIGHT(TEXT(AL914,"0.#"),1)="."),TRUE,FALSE)</formula>
    </cfRule>
    <cfRule type="expression" dxfId="1255" priority="2067">
      <formula>IF(AND(AL914&lt;0, RIGHT(TEXT(AL914,"0.#"),1)&lt;&gt;"."),TRUE,FALSE)</formula>
    </cfRule>
    <cfRule type="expression" dxfId="1254" priority="2068">
      <formula>IF(AND(AL914&lt;0, RIGHT(TEXT(AL914,"0.#"),1)="."),TRUE,FALSE)</formula>
    </cfRule>
  </conditionalFormatting>
  <conditionalFormatting sqref="AL904:AO913">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47:AO966">
    <cfRule type="expression" dxfId="1249" priority="2053">
      <formula>IF(AND(AL947&gt;=0, RIGHT(TEXT(AL947,"0.#"),1)&lt;&gt;"."),TRUE,FALSE)</formula>
    </cfRule>
    <cfRule type="expression" dxfId="1248" priority="2054">
      <formula>IF(AND(AL947&gt;=0, RIGHT(TEXT(AL947,"0.#"),1)="."),TRUE,FALSE)</formula>
    </cfRule>
    <cfRule type="expression" dxfId="1247" priority="2055">
      <formula>IF(AND(AL947&lt;0, RIGHT(TEXT(AL947,"0.#"),1)&lt;&gt;"."),TRUE,FALSE)</formula>
    </cfRule>
    <cfRule type="expression" dxfId="1246" priority="2056">
      <formula>IF(AND(AL947&lt;0, RIGHT(TEXT(AL947,"0.#"),1)="."),TRUE,FALSE)</formula>
    </cfRule>
  </conditionalFormatting>
  <conditionalFormatting sqref="AL937:AO946">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80:AO999">
    <cfRule type="expression" dxfId="1241" priority="2041">
      <formula>IF(AND(AL980&gt;=0, RIGHT(TEXT(AL980,"0.#"),1)&lt;&gt;"."),TRUE,FALSE)</formula>
    </cfRule>
    <cfRule type="expression" dxfId="1240" priority="2042">
      <formula>IF(AND(AL980&gt;=0, RIGHT(TEXT(AL980,"0.#"),1)="."),TRUE,FALSE)</formula>
    </cfRule>
    <cfRule type="expression" dxfId="1239" priority="2043">
      <formula>IF(AND(AL980&lt;0, RIGHT(TEXT(AL980,"0.#"),1)&lt;&gt;"."),TRUE,FALSE)</formula>
    </cfRule>
    <cfRule type="expression" dxfId="1238" priority="2044">
      <formula>IF(AND(AL980&lt;0, RIGHT(TEXT(AL980,"0.#"),1)="."),TRUE,FALSE)</formula>
    </cfRule>
  </conditionalFormatting>
  <conditionalFormatting sqref="AL970:AO979">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77">
    <cfRule type="expression" dxfId="5" priority="5">
      <formula>IF(RIGHT(TEXT(Y877,"0.#"),1)=".",FALSE,TRUE)</formula>
    </cfRule>
    <cfRule type="expression" dxfId="4" priority="6">
      <formula>IF(RIGHT(TEXT(Y877,"0.#"),1)=".",TRUE,FALSE)</formula>
    </cfRule>
  </conditionalFormatting>
  <conditionalFormatting sqref="AL877:AO877">
    <cfRule type="expression" dxfId="3" priority="1">
      <formula>IF(AND(AL877&gt;=0, RIGHT(TEXT(AL877,"0.#"),1)&lt;&gt;"."),TRUE,FALSE)</formula>
    </cfRule>
    <cfRule type="expression" dxfId="2" priority="2">
      <formula>IF(AND(AL877&gt;=0, RIGHT(TEXT(AL877,"0.#"),1)="."),TRUE,FALSE)</formula>
    </cfRule>
    <cfRule type="expression" dxfId="1" priority="3">
      <formula>IF(AND(AL877&lt;0, RIGHT(TEXT(AL877,"0.#"),1)&lt;&gt;"."),TRUE,FALSE)</formula>
    </cfRule>
    <cfRule type="expression" dxfId="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79" max="49" man="1"/>
    <brk id="901"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2020-11-20T12:42:53Z</dcterms:created>
  <dcterms:modified xsi:type="dcterms:W3CDTF">2020-11-20T12:44:32Z</dcterms:modified>
</cp:coreProperties>
</file>