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W28" i="3"/>
  <c r="P28" i="3"/>
  <c r="D12" i="4" l="1"/>
  <c r="C12" i="4"/>
  <c r="P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<sst xmlns="http://schemas.openxmlformats.org/spreadsheetml/2006/main" count="2189" uniqueCount="591">
  <si>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</si>
  <si>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</si>
  <si>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</si>
  <si>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</si>
  <si>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</si>
  <si>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</si>
  <si>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</si>
  <si>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</si>
  <si>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</si>
  <si>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</si>
  <si>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</si>
  <si>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</si>
  <si>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</si>
  <si>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</si>
  <si>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</si>
  <si>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</si>
  <si>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</si>
  <si>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</si>
  <si>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</si>
  <si>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</si>
  <si>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</si>
  <si>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</si>
  <si>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</si>
  <si>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</si>
  <si>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</si>
  <si>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</si>
  <si>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</si>
  <si>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</si>
  <si>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</si>
  <si>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</si>
  <si>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</si>
  <si>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</si>
  <si>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</si>
  <si>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</si>
  <si>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</si>
  <si>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</si>
  <si>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</si>
  <si>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</si>
  <si>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</si>
  <si>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</si>
  <si>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</si>
  <si>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</si>
  <si>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</si>
  <si>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</si>
  <si>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</si>
  <si>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</si>
  <si>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</si>
  <si>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</si>
  <si>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</si>
  <si>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</si>
  <si>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</si>
  <si>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</si>
  <si>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</si>
  <si>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</si>
  <si>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</si>
  <si>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</si>
  <si>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</si>
  <si>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</si>
  <si>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</si>
  <si>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</si>
  <si>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</si>
  <si>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</si>
  <si>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</si>
  <si>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</si>
  <si>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</si>
  <si>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</si>
  <si>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</si>
  <si>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</si>
  <si>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</si>
  <si>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</si>
  <si>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</si>
  <si>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</si>
  <si>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</si>
  <si>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</si>
  <si>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</si>
  <si>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</si>
  <si>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</si>
  <si>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</si>
  <si>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</si>
  <si>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</si>
  <si>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</si>
  <si>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</si>
  <si>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</si>
  <si>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</si>
  <si>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</si>
  <si>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</si>
  <si>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</si>
  <si>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</si>
  <si>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</si>
  <si>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</si>
  <si>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</si>
  <si>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</si>
  <si>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</si>
  <si>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</si>
  <si>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</si>
  <si>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</si>
  <si>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</si>
  <si>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</si>
  <si>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</si>
  <si>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</si>
  <si>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</si>
  <si>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</si>
  <si>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</si>
  <si>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</si>
  <si>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</si>
  <si>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</si>
  <si>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</si>
  <si>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</si>
  <si>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</si>
  <si>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</si>
  <si>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</si>
  <si>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</si>
  <si>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</si>
  <si>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</si>
  <si>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</si>
  <si>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</si>
  <si>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</si>
  <si>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</si>
  <si>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</si>
  <si>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</si>
  <si>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</si>
  <si>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</si>
  <si>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</si>
  <si>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</si>
  <si>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</si>
  <si>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</si>
  <si>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</si>
  <si>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</si>
  <si>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</si>
  <si>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</si>
  <si>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</si>
  <si>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</si>
  <si>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</si>
  <si>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</si>
  <si>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</si>
  <si>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</si>
  <si>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</si>
  <si>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</si>
  <si>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</si>
  <si>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</si>
  <si>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</si>
  <si>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</si>
  <si>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</si>
  <si>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</si>
  <si>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</si>
  <si>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</si>
  <si>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</si>
  <si>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</si>
  <si>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</si>
  <si>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</si>
  <si>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</si>
  <si>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</si>
  <si>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</si>
  <si>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</si>
  <si>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</si>
  <si>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</si>
  <si>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</si>
  <si>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</si>
  <si>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</si>
  <si>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</si>
  <si>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</si>
  <si>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</si>
  <si>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</si>
  <si>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</si>
  <si>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</si>
  <si>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</si>
  <si>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</si>
  <si>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</si>
  <si>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</si>
  <si>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</si>
  <si>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</si>
  <si>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</si>
  <si>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</si>
  <si>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</si>
  <si>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</si>
  <si>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</si>
  <si>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</si>
  <si>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</si>
  <si>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</si>
  <si>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</si>
  <si>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</si>
  <si>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</si>
  <si>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</si>
  <si>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</si>
  <si>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</si>
  <si>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</si>
  <si>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</si>
  <si>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</si>
  <si>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</si>
  <si>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</si>
  <si>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</si>
  <si>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</si>
  <si>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</si>
  <si>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</si>
  <si>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</si>
  <si>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</si>
  <si>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</si>
  <si>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</si>
  <si>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</si>
  <si>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</si>
  <si>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</si>
  <si>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</si>
  <si>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</si>
  <si>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</si>
  <si>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</si>
  <si>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</si>
  <si>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</si>
  <si>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</si>
  <si>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</si>
  <si>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</si>
  <si>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</si>
  <si>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</si>
  <si>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</si>
  <si>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</si>
  <si>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</si>
  <si>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</si>
  <si>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</si>
  <si>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</si>
  <si>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</si>
  <si>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</si>
  <si>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</si>
  <si>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</si>
  <si>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</si>
  <si>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</si>
  <si>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</si>
  <si>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</si>
  <si>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</si>
  <si>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</si>
  <si>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</si>
  <si>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</si>
  <si>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</si>
  <si>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</si>
  <si>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</si>
  <si>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</si>
  <si>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</si>
  <si>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</si>
  <si>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</si>
  <si>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</si>
  <si>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</si>
  <si>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</si>
  <si>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</si>
  <si>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</si>
  <si>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</si>
  <si>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</si>
  <si>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</si>
  <si>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</si>
  <si>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</si>
  <si>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</si>
  <si>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</si>
  <si>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</si>
  <si>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</si>
  <si>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</si>
  <si>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</si>
  <si>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</si>
  <si>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</si>
  <si>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</si>
  <si>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</si>
  <si>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</si>
  <si>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</si>
  <si>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</si>
  <si>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</si>
  <si>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</si>
  <si>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</si>
  <si>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</si>
  <si>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</si>
  <si>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</si>
  <si>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</si>
  <si>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</si>
  <si>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</si>
  <si>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</si>
  <si>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</si>
  <si>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</si>
  <si>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</si>
  <si>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</si>
  <si>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</si>
  <si>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</si>
  <si>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</si>
  <si>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</si>
  <si>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</si>
  <si>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</si>
  <si>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</si>
  <si>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</si>
  <si>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</si>
  <si>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</si>
  <si>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</si>
  <si>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</si>
  <si>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</si>
  <si>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</si>
  <si>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</si>
  <si>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</si>
  <si>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</si>
  <si>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</si>
  <si>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</si>
  <si>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</si>
  <si>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</si>
  <si>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</si>
  <si>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</si>
  <si>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</si>
  <si>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</si>
  <si>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</si>
  <si>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</si>
  <si>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</si>
  <si>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</si>
  <si>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</si>
  <si>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</si>
  <si>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</si>
  <si>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</si>
  <si>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</si>
  <si>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</si>
  <si>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</si>
  <si>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</si>
  <si>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</si>
  <si>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</si>
  <si>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</si>
  <si>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</si>
  <si>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</si>
  <si>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</si>
  <si>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</si>
  <si>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</si>
  <si>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</si>
  <si>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</si>
  <si>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</si>
  <si>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</si>
  <si>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</si>
  <si>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</si>
  <si>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</si>
  <si>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</si>
  <si>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</si>
  <si>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</si>
  <si>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</si>
  <si>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</si>
  <si>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</si>
  <si>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</si>
  <si>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</si>
  <si>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</si>
  <si>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</si>
  <si>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</si>
  <si>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</si>
  <si>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</si>
  <si>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</si>
  <si>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</si>
  <si>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</si>
  <si>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</si>
  <si>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</si>
  <si>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</si>
  <si>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</si>
  <si>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</si>
  <si>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</si>
  <si>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</si>
  <si>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</si>
  <si>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</si>
  <si>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</si>
  <si>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</si>
  <si>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</si>
  <si>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</si>
  <si>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</si>
  <si>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</si>
  <si>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</si>
  <si>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</si>
  <si>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</si>
  <si>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</si>
  <si>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</si>
  <si>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</si>
  <si>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</si>
  <si>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</si>
  <si>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</si>
  <si>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</si>
  <si>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</si>
  <si>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</si>
  <si>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</si>
  <si>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</si>
  <si>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</si>
  <si>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</si>
  <si>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</si>
  <si>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</si>
  <si>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</si>
  <si>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</si>
  <si>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</si>
  <si>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</si>
  <si>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</si>
  <si>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</si>
  <si>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</si>
  <si>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</si>
  <si>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</si>
  <si>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</si>
  <si>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</si>
  <si>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</si>
  <si>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</si>
  <si>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</si>
  <si>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</si>
  <si>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</si>
  <si>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</si>
  <si>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</si>
  <si>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</si>
  <si>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</si>
  <si>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</si>
  <si>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</si>
  <si>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</si>
  <si>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</si>
  <si>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</si>
  <si>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</si>
  <si>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</si>
  <si>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</si>
  <si>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</si>
  <si>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</si>
  <si>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</si>
  <si>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</si>
  <si>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</si>
  <si>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</si>
  <si>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</si>
  <si>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</si>
  <si>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</si>
  <si>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</si>
  <si>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</si>
  <si>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</si>
  <si>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</si>
  <si>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</si>
  <si>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</si>
  <si>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</si>
  <si>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</si>
  <si>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</si>
  <si>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</si>
  <si>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</si>
  <si>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</si>
  <si>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</si>
  <si>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</si>
  <si>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</si>
  <si>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</si>
  <si>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</si>
  <si>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</si>
  <si>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</si>
  <si>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</si>
  <si>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</si>
  <si>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</si>
  <si>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</si>
  <si>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</si>
  <si>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</si>
  <si>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</si>
  <si>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</si>
  <si>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</si>
  <si>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</si>
  <si>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</si>
  <si>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</si>
  <si>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</si>
  <si>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</si>
  <si>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</si>
  <si>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</si>
  <si>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</si>
  <si>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</si>
  <si>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</si>
  <si>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</si>
  <si>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</si>
  <si>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</si>
  <si>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</si>
  <si>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</si>
  <si>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</si>
  <si>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</si>
  <si>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</si>
  <si>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</si>
  <si>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</si>
  <si>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</si>
  <si>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</si>
  <si>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</si>
  <si>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</si>
  <si>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</si>
  <si>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</si>
  <si>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</si>
  <si>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</si>
  <si>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</si>
  <si>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</si>
  <si>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</si>
  <si>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</si>
  <si>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</si>
  <si>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</si>
  <si>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</si>
  <si>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</si>
  <si>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栄典事務の適切な遂行に必要な経費</t>
    <phoneticPr fontId="6"/>
  </si>
  <si>
    <t>内閣府賞勲局</t>
    <rPh sb="0" eb="2">
      <t>ナイカク</t>
    </rPh>
    <rPh sb="2" eb="3">
      <t>フ</t>
    </rPh>
    <rPh sb="3" eb="4">
      <t>ショウ</t>
    </rPh>
    <rPh sb="4" eb="5">
      <t>クン</t>
    </rPh>
    <rPh sb="5" eb="6">
      <t>キョク</t>
    </rPh>
    <phoneticPr fontId="6"/>
  </si>
  <si>
    <t>総務課</t>
    <rPh sb="0" eb="3">
      <t>ソウムカ</t>
    </rPh>
    <phoneticPr fontId="6"/>
  </si>
  <si>
    <t>○</t>
  </si>
  <si>
    <t>日本国憲法第７条</t>
    <phoneticPr fontId="6"/>
  </si>
  <si>
    <t>春秋叙勲候補者推薦要綱（平成15年５月20日閣議報告）
危険業務従事者叙勲受章者の選考手続について（平成15年５月20日閣議了解）
褒章受章者の選考手続について（平成15年５月20日閣議了解）</t>
    <phoneticPr fontId="6"/>
  </si>
  <si>
    <t>日本国憲法第７条に規定する国事行為として、内閣の助言と承認の下に天皇陛下から授与される栄典に関する事務の適切な遂行。</t>
    <phoneticPr fontId="6"/>
  </si>
  <si>
    <t>勲章等の授与及びはく奪の審査並びに伝達等を行う。
勲章は、春と秋に授与される春秋叙勲、危険業務従事者叙勲のほか、毎月年齢８８歳に達した機会に勲章を授与される高齢者叙勲、勲章の授与の対象となるべき者が死亡した場合に随時勲章を授与される死亡叙勲、春秋叙勲と同時期又は、功労のある者が来日又は離日する等の機会をとらえて勲章を授与される外国人叙勲、文化の日に我が国の文化の発達に関して顕著な功績のあった者に対して授与される文化勲章に分けることができます。
褒章は、春と秋に授与される紅綬褒章、緑綬褒章、黄綬褒章、紫綬褒章、藍綬褒章と表彰されるべき事績の生じた都度授与される紺綬褒章があります。
(春は４月２９日付けで、秋は１１月３日付けで授与されています。)　</t>
    <phoneticPr fontId="6"/>
  </si>
  <si>
    <t>褒賞品製造費</t>
    <rPh sb="0" eb="6">
      <t>ホ</t>
    </rPh>
    <phoneticPr fontId="6"/>
  </si>
  <si>
    <t>情報処理業務庁費</t>
    <rPh sb="0" eb="8">
      <t>ジ</t>
    </rPh>
    <phoneticPr fontId="6"/>
  </si>
  <si>
    <t>電子計算機等借料</t>
    <rPh sb="0" eb="8">
      <t>デ</t>
    </rPh>
    <phoneticPr fontId="6"/>
  </si>
  <si>
    <t>-</t>
    <phoneticPr fontId="6"/>
  </si>
  <si>
    <t>-</t>
    <phoneticPr fontId="6"/>
  </si>
  <si>
    <t>-</t>
    <phoneticPr fontId="6"/>
  </si>
  <si>
    <t>-</t>
    <phoneticPr fontId="6"/>
  </si>
  <si>
    <t>栄典は、日本国憲法第７条に規定する国事行為として、内閣の助言と承認の下に天皇陛下から授与されるものであり、定量的な目標を設定することは相応しくない。</t>
    <phoneticPr fontId="6"/>
  </si>
  <si>
    <t>栄典の授与に当たっては、広く国民の意見を反映させ、もって栄典制度が公正に運用させるよう努める。
毎年春と秋に各界の有識者から意見聴取しており、栄典制度の公正な運用に努めた。</t>
    <phoneticPr fontId="6"/>
  </si>
  <si>
    <t>「一般推薦制度」への国民の関心を高める。
前年度比増</t>
    <phoneticPr fontId="6"/>
  </si>
  <si>
    <t>「一般推薦制度」に係るホームページへのアクセス数</t>
    <phoneticPr fontId="6"/>
  </si>
  <si>
    <t>件</t>
    <rPh sb="0" eb="1">
      <t>ケン</t>
    </rPh>
    <phoneticPr fontId="6"/>
  </si>
  <si>
    <t>-</t>
    <phoneticPr fontId="6"/>
  </si>
  <si>
    <t>【春秋叙勲】
春秋ごとに概ね4,000名</t>
    <phoneticPr fontId="6"/>
  </si>
  <si>
    <t>名</t>
    <rPh sb="0" eb="1">
      <t>ナ</t>
    </rPh>
    <phoneticPr fontId="6"/>
  </si>
  <si>
    <t>【危険業務従事者叙勲】
毎回ごとに概ね3,600名（春秋の年2回）</t>
    <phoneticPr fontId="6"/>
  </si>
  <si>
    <t>【春秋褒章】
春秋ごとに概ね800名</t>
    <phoneticPr fontId="6"/>
  </si>
  <si>
    <t>執行額／購入件数</t>
    <phoneticPr fontId="6"/>
  </si>
  <si>
    <t>円/件</t>
  </si>
  <si>
    <t>　　円/件</t>
  </si>
  <si>
    <t>直近３年の平均</t>
    <phoneticPr fontId="6"/>
  </si>
  <si>
    <t>2,686百万円
/29,750件</t>
    <phoneticPr fontId="6"/>
  </si>
  <si>
    <t>2,691百万円
/30,366件</t>
    <phoneticPr fontId="6"/>
  </si>
  <si>
    <t>有</t>
  </si>
  <si>
    <t>‐</t>
  </si>
  <si>
    <t>栄典の授与は、国家又は公共に対する功労あるいは社会の各分野における優れた行いを顕彰する重要な制度であり、憲法に規定されている天皇の国事行為である。</t>
    <phoneticPr fontId="6"/>
  </si>
  <si>
    <t>国が国費をもって栄典事業を行う必要がある。</t>
    <phoneticPr fontId="6"/>
  </si>
  <si>
    <t>一般競争契約で一者応札となったものが２件あった。
独立行政法人造幣局及び独立行政法人国立印刷局と競争性のない随意契約を締結している。これは、過去に授与されたもの及び同時期に授与されたものとの間で同質性、均一性を確保するに足る高い技術を有することが必須の条件であり、その条件を満たす事業者が他に存在しないためである。
その他については、一般競争入札及び公募を行うことにより競争性を確保している</t>
    <rPh sb="19" eb="20">
      <t>ケン</t>
    </rPh>
    <phoneticPr fontId="6"/>
  </si>
  <si>
    <t>随意契約を締結する場合でも、原価見積等を基に価格交渉を行うなどコスト削減に努めている。</t>
    <phoneticPr fontId="6"/>
  </si>
  <si>
    <t>褒賞品の仕様等は府令により定められている。</t>
    <phoneticPr fontId="6"/>
  </si>
  <si>
    <t>秋叙勲等の発令数は、春秋叙勲候補者推薦要綱等を踏まえ、内閣総理大臣により決定されている。</t>
    <phoneticPr fontId="6"/>
  </si>
  <si>
    <t>厚生労働省</t>
  </si>
  <si>
    <t>戦没者叙勲等の進達等事業</t>
    <phoneticPr fontId="6"/>
  </si>
  <si>
    <t>厚生労働省社会・援護局では、内閣府に叙位叙勲の進達を行うのに対し、賞勲局では、勲章等の授与及びはく奪の審査並びに伝達を行っている。</t>
    <phoneticPr fontId="6"/>
  </si>
  <si>
    <t>引き続き適切な価格交渉を行うとともに、競争性を高める取組を実施する。</t>
    <phoneticPr fontId="6"/>
  </si>
  <si>
    <t>0130</t>
    <phoneticPr fontId="6"/>
  </si>
  <si>
    <t>0135</t>
    <phoneticPr fontId="6"/>
  </si>
  <si>
    <t>0132</t>
    <phoneticPr fontId="6"/>
  </si>
  <si>
    <t>0093</t>
    <phoneticPr fontId="6"/>
  </si>
  <si>
    <t>0089</t>
    <phoneticPr fontId="6"/>
  </si>
  <si>
    <t>0096</t>
    <phoneticPr fontId="6"/>
  </si>
  <si>
    <t>0145</t>
    <phoneticPr fontId="6"/>
  </si>
  <si>
    <t>0151</t>
    <phoneticPr fontId="6"/>
  </si>
  <si>
    <t>0158</t>
    <phoneticPr fontId="6"/>
  </si>
  <si>
    <t>製造購入</t>
    <phoneticPr fontId="6"/>
  </si>
  <si>
    <t>勲章・褒章等の製造購入</t>
    <phoneticPr fontId="6"/>
  </si>
  <si>
    <t>A.独立行政法人　造幣局</t>
    <phoneticPr fontId="6"/>
  </si>
  <si>
    <t>B.会津漆器工業団地協同組合</t>
    <phoneticPr fontId="6"/>
  </si>
  <si>
    <t>製造購入</t>
    <phoneticPr fontId="6"/>
  </si>
  <si>
    <t>勲章用塗箱等の製造購入</t>
    <phoneticPr fontId="6"/>
  </si>
  <si>
    <t>C.ホシノ紙筒工業（株）</t>
    <phoneticPr fontId="6"/>
  </si>
  <si>
    <t>物品購入</t>
    <phoneticPr fontId="6"/>
  </si>
  <si>
    <t>勲記・章記等用紙筒の購入</t>
    <phoneticPr fontId="6"/>
  </si>
  <si>
    <t>D.三菱スペースソフトウエア（株）</t>
    <phoneticPr fontId="6"/>
  </si>
  <si>
    <t>借料</t>
    <phoneticPr fontId="6"/>
  </si>
  <si>
    <t>栄典システム機器借料</t>
    <phoneticPr fontId="6"/>
  </si>
  <si>
    <t>E.アクティブティ（株）</t>
    <phoneticPr fontId="6"/>
  </si>
  <si>
    <t>雑役務費</t>
    <phoneticPr fontId="6"/>
  </si>
  <si>
    <t>春及び秋の叙勲等の受章者名簿等作成業務</t>
    <phoneticPr fontId="6"/>
  </si>
  <si>
    <t>F.  日経メディアマーケティング（株）</t>
    <phoneticPr fontId="6"/>
  </si>
  <si>
    <t>使用料</t>
    <rPh sb="0" eb="2">
      <t>シヨウ</t>
    </rPh>
    <rPh sb="2" eb="3">
      <t>リョウ</t>
    </rPh>
    <phoneticPr fontId="6"/>
  </si>
  <si>
    <t>日経テレコン使用料</t>
    <rPh sb="0" eb="2">
      <t>ニッケイ</t>
    </rPh>
    <rPh sb="6" eb="9">
      <t>シヨウリョウ</t>
    </rPh>
    <phoneticPr fontId="6"/>
  </si>
  <si>
    <t>G.期間業務職員（4名分）</t>
    <phoneticPr fontId="6"/>
  </si>
  <si>
    <t>賃金</t>
    <rPh sb="0" eb="2">
      <t>チンギン</t>
    </rPh>
    <phoneticPr fontId="6"/>
  </si>
  <si>
    <t>期間業務職員賃金等（4名分）</t>
    <phoneticPr fontId="6"/>
  </si>
  <si>
    <t>独立行政法人　造幣局</t>
    <phoneticPr fontId="6"/>
  </si>
  <si>
    <t>勲章、褒章等の製造購入</t>
    <phoneticPr fontId="6"/>
  </si>
  <si>
    <t>-</t>
    <phoneticPr fontId="6"/>
  </si>
  <si>
    <t>-</t>
    <phoneticPr fontId="6"/>
  </si>
  <si>
    <t>勲章等栄典の授与は、天皇の国事行為として行われるものであり、その製造については、過去に授与されたもの及び同時期に授与されたものとの間での同質性、均一性を確保するに足る高い技術を有することが必須の要件である。
このような勲章等の位置づけに鑑み、長年にわたり培った貨幣の製造をはじめとする高い技術水準を有する独立行政法人造幣局と随意契約を行うこととした。
契約相手方と調整を行い費用削減を図っている。</t>
    <phoneticPr fontId="6"/>
  </si>
  <si>
    <t>独立行政法人　国立印刷局</t>
    <phoneticPr fontId="6"/>
  </si>
  <si>
    <t>勲記、章記等の製造購入</t>
    <phoneticPr fontId="6"/>
  </si>
  <si>
    <t>-</t>
    <phoneticPr fontId="6"/>
  </si>
  <si>
    <t>会津漆器工場団地協同組合</t>
  </si>
  <si>
    <t>（株）中杉</t>
  </si>
  <si>
    <t>越前屋多崎（株）</t>
  </si>
  <si>
    <t>勲章用塗箱等の製造購入</t>
  </si>
  <si>
    <t>勲章用綬、略綬等の製造購入</t>
  </si>
  <si>
    <t>褒章彫刻作業</t>
  </si>
  <si>
    <t>勲章用塗箱の製造購入</t>
  </si>
  <si>
    <t>ホシノ紙筒工業（株）</t>
    <rPh sb="3" eb="4">
      <t>カミ</t>
    </rPh>
    <rPh sb="4" eb="5">
      <t>ツツ</t>
    </rPh>
    <rPh sb="5" eb="7">
      <t>コウギョウ</t>
    </rPh>
    <rPh sb="7" eb="10">
      <t>カブ</t>
    </rPh>
    <phoneticPr fontId="6"/>
  </si>
  <si>
    <t>勲記、章記等用紙筒の購入</t>
    <phoneticPr fontId="6"/>
  </si>
  <si>
    <t>三菱スペース・ソフトウエア（株）</t>
  </si>
  <si>
    <t>国庫債務負担行為等</t>
  </si>
  <si>
    <t>-</t>
    <phoneticPr fontId="6"/>
  </si>
  <si>
    <t>アクティブ・ティ（株）</t>
  </si>
  <si>
    <t>令和元年秋の叙勲等の受章者名簿等の作成業務</t>
    <rPh sb="0" eb="2">
      <t>レイワ</t>
    </rPh>
    <rPh sb="2" eb="4">
      <t>ガンネン</t>
    </rPh>
    <phoneticPr fontId="6"/>
  </si>
  <si>
    <t>詳細経歴データ作成業務</t>
  </si>
  <si>
    <t>日経メディアマーケティング（株）</t>
  </si>
  <si>
    <t>日経テレコン使用料</t>
  </si>
  <si>
    <t>期間業務職員（4名）</t>
  </si>
  <si>
    <t>賃金　雇用契約</t>
    <rPh sb="3" eb="5">
      <t>コヨウ</t>
    </rPh>
    <rPh sb="5" eb="7">
      <t>ケイヤク</t>
    </rPh>
    <phoneticPr fontId="6"/>
  </si>
  <si>
    <t>労働保険料</t>
    <rPh sb="0" eb="2">
      <t>ロウドウ</t>
    </rPh>
    <phoneticPr fontId="6"/>
  </si>
  <si>
    <t>D</t>
  </si>
  <si>
    <t>E</t>
  </si>
  <si>
    <t>三菱スペース・ソフトウエア（株）</t>
    <phoneticPr fontId="6"/>
  </si>
  <si>
    <t>アクティブ・ティ（株）</t>
    <phoneticPr fontId="6"/>
  </si>
  <si>
    <t>栄典事務効率化システムに係る機器の賃貸借等</t>
    <phoneticPr fontId="6"/>
  </si>
  <si>
    <t>栄典事務効率化システムに係る機器の賃貸借等</t>
    <phoneticPr fontId="6"/>
  </si>
  <si>
    <t>平成31年春の叙勲等の受章者名簿等の作成業務</t>
    <phoneticPr fontId="6"/>
  </si>
  <si>
    <t>平成31年春の叙勲等の受章者名簿等の作成業務</t>
    <phoneticPr fontId="6"/>
  </si>
  <si>
    <t>2,716百万円
/29,110件</t>
    <phoneticPr fontId="6"/>
  </si>
  <si>
    <t>令和2年度予算においては、予算の効率的執行に努め、勲章等の購入予定数量を減少させた。
（ただし、単年度限りの「栄典事務効率化システム機器の構築・移行経費」により予算額は増加）
また、随意契約については引き続き価格交渉を行った。</t>
    <rPh sb="25" eb="27">
      <t>クンショウ</t>
    </rPh>
    <rPh sb="27" eb="28">
      <t>トウ</t>
    </rPh>
    <rPh sb="48" eb="51">
      <t>タンネンド</t>
    </rPh>
    <rPh sb="51" eb="52">
      <t>カギ</t>
    </rPh>
    <phoneticPr fontId="6"/>
  </si>
  <si>
    <t>予算の効率的執行に努め、執行実績や執行見込を適切に概算要求に反映させること。また、一者応札となった要因を検証し、競争性が確保されるよう事業の実施に努めること。</t>
    <phoneticPr fontId="6"/>
  </si>
  <si>
    <t>点検対象外</t>
    <rPh sb="0" eb="2">
      <t>テンケン</t>
    </rPh>
    <rPh sb="2" eb="5">
      <t>タイショウガイ</t>
    </rPh>
    <phoneticPr fontId="6"/>
  </si>
  <si>
    <t>引き続き、勲章等の在庫数の適正化を図りつつ、執行実績や執行見込を概算要求に反映させる。
また、一者入札となった要因等の検証を行い、競争性が確保できるよう努める。</t>
    <rPh sb="0" eb="1">
      <t>ヒ</t>
    </rPh>
    <rPh sb="2" eb="3">
      <t>ツヅ</t>
    </rPh>
    <rPh sb="47" eb="48">
      <t>イチ</t>
    </rPh>
    <rPh sb="48" eb="49">
      <t>シャ</t>
    </rPh>
    <rPh sb="49" eb="51">
      <t>ニュウサツ</t>
    </rPh>
    <rPh sb="55" eb="57">
      <t>ヨウイン</t>
    </rPh>
    <rPh sb="57" eb="58">
      <t>ナド</t>
    </rPh>
    <rPh sb="59" eb="61">
      <t>ケンショウ</t>
    </rPh>
    <rPh sb="62" eb="63">
      <t>オコナ</t>
    </rPh>
    <rPh sb="65" eb="67">
      <t>キョウソウ</t>
    </rPh>
    <rPh sb="69" eb="71">
      <t>カクホ</t>
    </rPh>
    <rPh sb="76" eb="77">
      <t>ツト</t>
    </rPh>
    <phoneticPr fontId="6"/>
  </si>
  <si>
    <t>総務課長　相川　哲也</t>
    <rPh sb="0" eb="2">
      <t>ソウム</t>
    </rPh>
    <rPh sb="2" eb="4">
      <t>カチョウ</t>
    </rPh>
    <rPh sb="5" eb="7">
      <t>アイカワ</t>
    </rPh>
    <rPh sb="8" eb="10">
      <t>テツヤ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</si>
</sst>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199611</xdr:colOff>
      <xdr:row>743</xdr:row>
      <xdr:rowOff>9524</xdr:rowOff>
    </xdr:from>
    <xdr:to>
      <xdr:col>32</xdr:col>
      <xdr:colOff>4763</xdr:colOff>
      <xdr:row>744</xdr:row>
      <xdr:rowOff>400049</xdr:rowOff>
    </xdr:to>
    <xdr:sp macro="" textlink="">
      <xdr:nvSpPr>
        <xdr:cNvPr id="2" name="テキスト ボックス 1"/>
        <xdr:cNvSpPr txBox="1"/>
      </xdr:nvSpPr>
      <xdr:spPr>
        <a:xfrm>
          <a:off x="4200111" y="38404799"/>
          <a:ext cx="2205452" cy="6953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内閣府賞勲局</a:t>
          </a:r>
          <a:endParaRPr kumimoji="1" lang="en-US" altLang="ja-JP" sz="1100"/>
        </a:p>
        <a:p>
          <a:pPr algn="ctr"/>
          <a:r>
            <a:rPr kumimoji="1" lang="ja-JP" altLang="en-US" sz="1100"/>
            <a:t>２，７１６百万円</a:t>
          </a:r>
        </a:p>
      </xdr:txBody>
    </xdr:sp>
    <xdr:clientData/>
  </xdr:twoCellAnchor>
  <xdr:twoCellAnchor>
    <xdr:from>
      <xdr:col>21</xdr:col>
      <xdr:colOff>13835</xdr:colOff>
      <xdr:row>745</xdr:row>
      <xdr:rowOff>44163</xdr:rowOff>
    </xdr:from>
    <xdr:to>
      <xdr:col>32</xdr:col>
      <xdr:colOff>0</xdr:colOff>
      <xdr:row>746</xdr:row>
      <xdr:rowOff>109539</xdr:rowOff>
    </xdr:to>
    <xdr:sp macro="" textlink="">
      <xdr:nvSpPr>
        <xdr:cNvPr id="3" name="大かっこ 2"/>
        <xdr:cNvSpPr/>
      </xdr:nvSpPr>
      <xdr:spPr>
        <a:xfrm>
          <a:off x="4214360" y="39144288"/>
          <a:ext cx="2186440" cy="417801"/>
        </a:xfrm>
        <a:prstGeom prst="bracketPair">
          <a:avLst>
            <a:gd name="adj" fmla="val 13119"/>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127271</xdr:colOff>
      <xdr:row>744</xdr:row>
      <xdr:rowOff>324640</xdr:rowOff>
    </xdr:from>
    <xdr:to>
      <xdr:col>32</xdr:col>
      <xdr:colOff>22412</xdr:colOff>
      <xdr:row>746</xdr:row>
      <xdr:rowOff>212910</xdr:rowOff>
    </xdr:to>
    <xdr:sp macro="" textlink="">
      <xdr:nvSpPr>
        <xdr:cNvPr id="4" name="テキスト ボックス 3"/>
        <xdr:cNvSpPr txBox="1"/>
      </xdr:nvSpPr>
      <xdr:spPr>
        <a:xfrm>
          <a:off x="4327796" y="39072340"/>
          <a:ext cx="2095416" cy="593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en-US" sz="1100"/>
            <a:t>勲章等の授与及びはく奪の</a:t>
          </a:r>
          <a:endParaRPr kumimoji="1" lang="en-US" altLang="ja-JP" sz="1100"/>
        </a:p>
        <a:p>
          <a:pPr>
            <a:lnSpc>
              <a:spcPts val="1300"/>
            </a:lnSpc>
          </a:pPr>
          <a:r>
            <a:rPr kumimoji="1" lang="ja-JP" altLang="en-US" sz="1100"/>
            <a:t>審査並びに伝達等を行う</a:t>
          </a:r>
        </a:p>
      </xdr:txBody>
    </xdr:sp>
    <xdr:clientData/>
  </xdr:twoCellAnchor>
  <xdr:twoCellAnchor>
    <xdr:from>
      <xdr:col>26</xdr:col>
      <xdr:colOff>98700</xdr:colOff>
      <xdr:row>746</xdr:row>
      <xdr:rowOff>123825</xdr:rowOff>
    </xdr:from>
    <xdr:to>
      <xdr:col>26</xdr:col>
      <xdr:colOff>98700</xdr:colOff>
      <xdr:row>747</xdr:row>
      <xdr:rowOff>14748</xdr:rowOff>
    </xdr:to>
    <xdr:cxnSp macro="">
      <xdr:nvCxnSpPr>
        <xdr:cNvPr id="5" name="直線コネクタ 4"/>
        <xdr:cNvCxnSpPr/>
      </xdr:nvCxnSpPr>
      <xdr:spPr>
        <a:xfrm>
          <a:off x="5299350" y="39576375"/>
          <a:ext cx="0" cy="2433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9524</xdr:colOff>
      <xdr:row>746</xdr:row>
      <xdr:rowOff>390525</xdr:rowOff>
    </xdr:from>
    <xdr:to>
      <xdr:col>36</xdr:col>
      <xdr:colOff>190500</xdr:colOff>
      <xdr:row>747</xdr:row>
      <xdr:rowOff>6063</xdr:rowOff>
    </xdr:to>
    <xdr:cxnSp macro="">
      <xdr:nvCxnSpPr>
        <xdr:cNvPr id="6" name="直線コネクタ 5"/>
        <xdr:cNvCxnSpPr/>
      </xdr:nvCxnSpPr>
      <xdr:spPr>
        <a:xfrm flipV="1">
          <a:off x="3209924" y="39804975"/>
          <a:ext cx="4181476" cy="60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xdr:colOff>
      <xdr:row>748</xdr:row>
      <xdr:rowOff>180975</xdr:rowOff>
    </xdr:from>
    <xdr:to>
      <xdr:col>21</xdr:col>
      <xdr:colOff>9525</xdr:colOff>
      <xdr:row>748</xdr:row>
      <xdr:rowOff>380523</xdr:rowOff>
    </xdr:to>
    <xdr:sp macro="" textlink="">
      <xdr:nvSpPr>
        <xdr:cNvPr id="7" name="テキスト ボックス 6"/>
        <xdr:cNvSpPr txBox="1"/>
      </xdr:nvSpPr>
      <xdr:spPr>
        <a:xfrm>
          <a:off x="2009775" y="40338375"/>
          <a:ext cx="2200275" cy="1709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○勲章等の製造購入</a:t>
          </a:r>
        </a:p>
      </xdr:txBody>
    </xdr:sp>
    <xdr:clientData/>
  </xdr:twoCellAnchor>
  <xdr:twoCellAnchor>
    <xdr:from>
      <xdr:col>10</xdr:col>
      <xdr:colOff>8</xdr:colOff>
      <xdr:row>749</xdr:row>
      <xdr:rowOff>9525</xdr:rowOff>
    </xdr:from>
    <xdr:to>
      <xdr:col>21</xdr:col>
      <xdr:colOff>0</xdr:colOff>
      <xdr:row>751</xdr:row>
      <xdr:rowOff>0</xdr:rowOff>
    </xdr:to>
    <xdr:sp macro="" textlink="">
      <xdr:nvSpPr>
        <xdr:cNvPr id="8" name="テキスト ボックス 7"/>
        <xdr:cNvSpPr txBox="1"/>
      </xdr:nvSpPr>
      <xdr:spPr>
        <a:xfrm>
          <a:off x="2000258" y="40519350"/>
          <a:ext cx="2200267" cy="6953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内閣府賞勲局</a:t>
          </a:r>
          <a:endParaRPr kumimoji="1" lang="en-US" altLang="ja-JP" sz="1100"/>
        </a:p>
        <a:p>
          <a:pPr algn="ctr"/>
          <a:r>
            <a:rPr kumimoji="1" lang="ja-JP" altLang="en-US" sz="1100"/>
            <a:t>２，６８０百万円</a:t>
          </a:r>
        </a:p>
      </xdr:txBody>
    </xdr:sp>
    <xdr:clientData/>
  </xdr:twoCellAnchor>
  <xdr:twoCellAnchor>
    <xdr:from>
      <xdr:col>16</xdr:col>
      <xdr:colOff>9537</xdr:colOff>
      <xdr:row>747</xdr:row>
      <xdr:rowOff>15600</xdr:rowOff>
    </xdr:from>
    <xdr:to>
      <xdr:col>16</xdr:col>
      <xdr:colOff>9543</xdr:colOff>
      <xdr:row>747</xdr:row>
      <xdr:rowOff>201778</xdr:rowOff>
    </xdr:to>
    <xdr:cxnSp macro="">
      <xdr:nvCxnSpPr>
        <xdr:cNvPr id="9" name="直線矢印コネクタ 8"/>
        <xdr:cNvCxnSpPr/>
      </xdr:nvCxnSpPr>
      <xdr:spPr>
        <a:xfrm>
          <a:off x="3209937" y="39820575"/>
          <a:ext cx="6" cy="1861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4762</xdr:colOff>
      <xdr:row>751</xdr:row>
      <xdr:rowOff>47624</xdr:rowOff>
    </xdr:from>
    <xdr:to>
      <xdr:col>21</xdr:col>
      <xdr:colOff>9525</xdr:colOff>
      <xdr:row>752</xdr:row>
      <xdr:rowOff>51331</xdr:rowOff>
    </xdr:to>
    <xdr:sp macro="" textlink="">
      <xdr:nvSpPr>
        <xdr:cNvPr id="10" name="大かっこ 9"/>
        <xdr:cNvSpPr/>
      </xdr:nvSpPr>
      <xdr:spPr>
        <a:xfrm>
          <a:off x="2005012" y="41262299"/>
          <a:ext cx="2205038" cy="3561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57156</xdr:colOff>
      <xdr:row>751</xdr:row>
      <xdr:rowOff>41999</xdr:rowOff>
    </xdr:from>
    <xdr:to>
      <xdr:col>21</xdr:col>
      <xdr:colOff>85725</xdr:colOff>
      <xdr:row>752</xdr:row>
      <xdr:rowOff>233363</xdr:rowOff>
    </xdr:to>
    <xdr:sp macro="" textlink="">
      <xdr:nvSpPr>
        <xdr:cNvPr id="11" name="テキスト ボックス 10"/>
        <xdr:cNvSpPr txBox="1"/>
      </xdr:nvSpPr>
      <xdr:spPr>
        <a:xfrm>
          <a:off x="2057406" y="41256674"/>
          <a:ext cx="2228844" cy="5437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勲章、褒章及び賜杯等の製造</a:t>
          </a:r>
          <a:endParaRPr kumimoji="1" lang="en-US" altLang="ja-JP" sz="1100"/>
        </a:p>
        <a:p>
          <a:pPr>
            <a:lnSpc>
              <a:spcPts val="1300"/>
            </a:lnSpc>
          </a:pPr>
          <a:r>
            <a:rPr kumimoji="1" lang="ja-JP" altLang="en-US" sz="1100"/>
            <a:t>購入</a:t>
          </a:r>
        </a:p>
      </xdr:txBody>
    </xdr:sp>
    <xdr:clientData/>
  </xdr:twoCellAnchor>
  <xdr:twoCellAnchor>
    <xdr:from>
      <xdr:col>11</xdr:col>
      <xdr:colOff>180975</xdr:colOff>
      <xdr:row>752</xdr:row>
      <xdr:rowOff>190499</xdr:rowOff>
    </xdr:from>
    <xdr:to>
      <xdr:col>12</xdr:col>
      <xdr:colOff>4770</xdr:colOff>
      <xdr:row>768</xdr:row>
      <xdr:rowOff>9525</xdr:rowOff>
    </xdr:to>
    <xdr:cxnSp macro="">
      <xdr:nvCxnSpPr>
        <xdr:cNvPr id="12" name="直線コネクタ 11"/>
        <xdr:cNvCxnSpPr/>
      </xdr:nvCxnSpPr>
      <xdr:spPr>
        <a:xfrm flipV="1">
          <a:off x="2381250" y="41757599"/>
          <a:ext cx="23820" cy="62674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12983</xdr:colOff>
      <xdr:row>754</xdr:row>
      <xdr:rowOff>400049</xdr:rowOff>
    </xdr:from>
    <xdr:to>
      <xdr:col>24</xdr:col>
      <xdr:colOff>190500</xdr:colOff>
      <xdr:row>757</xdr:row>
      <xdr:rowOff>9525</xdr:rowOff>
    </xdr:to>
    <xdr:sp macro="" textlink="">
      <xdr:nvSpPr>
        <xdr:cNvPr id="13" name="テキスト ボックス 12"/>
        <xdr:cNvSpPr txBox="1"/>
      </xdr:nvSpPr>
      <xdr:spPr>
        <a:xfrm>
          <a:off x="2813333" y="42624374"/>
          <a:ext cx="2177767" cy="7143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Ａ．独立行政法人造幣局</a:t>
          </a:r>
          <a:endParaRPr kumimoji="1" lang="en-US" altLang="ja-JP" sz="1100"/>
        </a:p>
        <a:p>
          <a:pPr algn="ctr"/>
          <a:r>
            <a:rPr kumimoji="1" lang="ja-JP" altLang="en-US" sz="1100"/>
            <a:t>外１社</a:t>
          </a:r>
          <a:endParaRPr kumimoji="1" lang="en-US" altLang="ja-JP" sz="1100"/>
        </a:p>
        <a:p>
          <a:pPr algn="ctr"/>
          <a:r>
            <a:rPr kumimoji="1" lang="ja-JP" altLang="en-US" sz="1100"/>
            <a:t>２，３７</a:t>
          </a:r>
          <a:r>
            <a:rPr kumimoji="1" lang="ja-JP" altLang="en-US" sz="1100">
              <a:solidFill>
                <a:sysClr val="windowText" lastClr="000000"/>
              </a:solidFill>
            </a:rPr>
            <a:t>９</a:t>
          </a:r>
          <a:r>
            <a:rPr kumimoji="1" lang="ja-JP" altLang="en-US" sz="1100"/>
            <a:t>百万円</a:t>
          </a:r>
        </a:p>
      </xdr:txBody>
    </xdr:sp>
    <xdr:clientData/>
  </xdr:twoCellAnchor>
  <xdr:twoCellAnchor>
    <xdr:from>
      <xdr:col>14</xdr:col>
      <xdr:colOff>9526</xdr:colOff>
      <xdr:row>757</xdr:row>
      <xdr:rowOff>87459</xdr:rowOff>
    </xdr:from>
    <xdr:to>
      <xdr:col>25</xdr:col>
      <xdr:colOff>9524</xdr:colOff>
      <xdr:row>758</xdr:row>
      <xdr:rowOff>314325</xdr:rowOff>
    </xdr:to>
    <xdr:sp macro="" textlink="">
      <xdr:nvSpPr>
        <xdr:cNvPr id="14" name="大かっこ 13"/>
        <xdr:cNvSpPr/>
      </xdr:nvSpPr>
      <xdr:spPr>
        <a:xfrm>
          <a:off x="2809876" y="43416684"/>
          <a:ext cx="2200273" cy="893616"/>
        </a:xfrm>
        <a:prstGeom prst="bracketPair">
          <a:avLst>
            <a:gd name="adj" fmla="val 907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61914</xdr:colOff>
      <xdr:row>757</xdr:row>
      <xdr:rowOff>38100</xdr:rowOff>
    </xdr:from>
    <xdr:to>
      <xdr:col>24</xdr:col>
      <xdr:colOff>161926</xdr:colOff>
      <xdr:row>758</xdr:row>
      <xdr:rowOff>400050</xdr:rowOff>
    </xdr:to>
    <xdr:sp macro="" textlink="">
      <xdr:nvSpPr>
        <xdr:cNvPr id="15" name="テキスト ボックス 14"/>
        <xdr:cNvSpPr txBox="1"/>
      </xdr:nvSpPr>
      <xdr:spPr>
        <a:xfrm>
          <a:off x="2862264" y="43367325"/>
          <a:ext cx="2100262"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00"/>
            </a:lnSpc>
          </a:pPr>
          <a:r>
            <a:rPr kumimoji="1" lang="ja-JP" altLang="en-US" sz="1100"/>
            <a:t>・勲章、褒章及び賜杯（銀杯）</a:t>
          </a:r>
          <a:endParaRPr kumimoji="1" lang="en-US" altLang="ja-JP" sz="1100"/>
        </a:p>
        <a:p>
          <a:pPr algn="l">
            <a:lnSpc>
              <a:spcPts val="1300"/>
            </a:lnSpc>
          </a:pPr>
          <a:r>
            <a:rPr kumimoji="1" lang="en-US" altLang="ja-JP" sz="1100"/>
            <a:t>  </a:t>
          </a:r>
          <a:r>
            <a:rPr kumimoji="1" lang="ja-JP" altLang="en-US" sz="1100"/>
            <a:t>等の製造購入</a:t>
          </a:r>
          <a:endParaRPr kumimoji="1" lang="en-US" altLang="ja-JP" sz="1100"/>
        </a:p>
        <a:p>
          <a:pPr algn="l">
            <a:lnSpc>
              <a:spcPts val="1300"/>
            </a:lnSpc>
          </a:pPr>
          <a:r>
            <a:rPr kumimoji="1" lang="ja-JP" altLang="en-US" sz="1100"/>
            <a:t>・勲記、章記等の製造購入</a:t>
          </a:r>
        </a:p>
      </xdr:txBody>
    </xdr:sp>
    <xdr:clientData/>
  </xdr:twoCellAnchor>
  <xdr:twoCellAnchor>
    <xdr:from>
      <xdr:col>14</xdr:col>
      <xdr:colOff>0</xdr:colOff>
      <xdr:row>760</xdr:row>
      <xdr:rowOff>333375</xdr:rowOff>
    </xdr:from>
    <xdr:to>
      <xdr:col>24</xdr:col>
      <xdr:colOff>200024</xdr:colOff>
      <xdr:row>763</xdr:row>
      <xdr:rowOff>1</xdr:rowOff>
    </xdr:to>
    <xdr:sp macro="" textlink="">
      <xdr:nvSpPr>
        <xdr:cNvPr id="16" name="テキスト ボックス 15"/>
        <xdr:cNvSpPr txBox="1"/>
      </xdr:nvSpPr>
      <xdr:spPr>
        <a:xfrm>
          <a:off x="2800350" y="45662850"/>
          <a:ext cx="2200274" cy="7143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Ｂ．会津漆器工場団地</a:t>
          </a:r>
          <a:endParaRPr kumimoji="1" lang="en-US" altLang="ja-JP" sz="1100"/>
        </a:p>
        <a:p>
          <a:pPr algn="ctr"/>
          <a:r>
            <a:rPr kumimoji="1" lang="ja-JP" altLang="en-US" sz="1100"/>
            <a:t>協同組合　外４社</a:t>
          </a:r>
          <a:endParaRPr kumimoji="1" lang="en-US" altLang="ja-JP" sz="1100"/>
        </a:p>
        <a:p>
          <a:pPr algn="ctr">
            <a:lnSpc>
              <a:spcPts val="1300"/>
            </a:lnSpc>
          </a:pPr>
          <a:r>
            <a:rPr kumimoji="1" lang="ja-JP" altLang="en-US" sz="1100"/>
            <a:t>２９</a:t>
          </a:r>
          <a:r>
            <a:rPr kumimoji="1" lang="ja-JP" altLang="en-US" sz="1100">
              <a:solidFill>
                <a:sysClr val="windowText" lastClr="000000"/>
              </a:solidFill>
            </a:rPr>
            <a:t>２</a:t>
          </a:r>
          <a:r>
            <a:rPr kumimoji="1" lang="ja-JP" altLang="en-US" sz="1100"/>
            <a:t>百万円</a:t>
          </a:r>
        </a:p>
      </xdr:txBody>
    </xdr:sp>
    <xdr:clientData/>
  </xdr:twoCellAnchor>
  <xdr:twoCellAnchor>
    <xdr:from>
      <xdr:col>14</xdr:col>
      <xdr:colOff>14286</xdr:colOff>
      <xdr:row>763</xdr:row>
      <xdr:rowOff>38970</xdr:rowOff>
    </xdr:from>
    <xdr:to>
      <xdr:col>25</xdr:col>
      <xdr:colOff>8225</xdr:colOff>
      <xdr:row>764</xdr:row>
      <xdr:rowOff>257175</xdr:rowOff>
    </xdr:to>
    <xdr:sp macro="" textlink="">
      <xdr:nvSpPr>
        <xdr:cNvPr id="17" name="大かっこ 16"/>
        <xdr:cNvSpPr/>
      </xdr:nvSpPr>
      <xdr:spPr>
        <a:xfrm>
          <a:off x="2814636" y="46416195"/>
          <a:ext cx="2194214" cy="599205"/>
        </a:xfrm>
        <a:prstGeom prst="bracketPair">
          <a:avLst>
            <a:gd name="adj" fmla="val 1014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41998</xdr:colOff>
      <xdr:row>762</xdr:row>
      <xdr:rowOff>357187</xdr:rowOff>
    </xdr:from>
    <xdr:to>
      <xdr:col>26</xdr:col>
      <xdr:colOff>41997</xdr:colOff>
      <xdr:row>765</xdr:row>
      <xdr:rowOff>76200</xdr:rowOff>
    </xdr:to>
    <xdr:sp macro="" textlink="">
      <xdr:nvSpPr>
        <xdr:cNvPr id="18" name="テキスト ボックス 17"/>
        <xdr:cNvSpPr txBox="1"/>
      </xdr:nvSpPr>
      <xdr:spPr>
        <a:xfrm>
          <a:off x="2842348" y="46286737"/>
          <a:ext cx="2400299" cy="86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・勲章用塗箱等の製造購入</a:t>
          </a:r>
          <a:endParaRPr kumimoji="1" lang="en-US" altLang="ja-JP" sz="1100"/>
        </a:p>
        <a:p>
          <a:pPr algn="l"/>
          <a:r>
            <a:rPr kumimoji="1" lang="ja-JP" altLang="en-US" sz="1100"/>
            <a:t>・勲章用綬・略綬等の製造購入</a:t>
          </a:r>
          <a:endParaRPr kumimoji="1" lang="en-US" altLang="ja-JP" sz="1100"/>
        </a:p>
        <a:p>
          <a:r>
            <a:rPr kumimoji="1" lang="ja-JP" altLang="en-US" sz="1100"/>
            <a:t>・褒章彫刻作業</a:t>
          </a:r>
          <a:endParaRPr kumimoji="1" lang="en-US" altLang="ja-JP" sz="1100"/>
        </a:p>
      </xdr:txBody>
    </xdr:sp>
    <xdr:clientData/>
  </xdr:twoCellAnchor>
  <xdr:twoCellAnchor>
    <xdr:from>
      <xdr:col>14</xdr:col>
      <xdr:colOff>0</xdr:colOff>
      <xdr:row>767</xdr:row>
      <xdr:rowOff>9524</xdr:rowOff>
    </xdr:from>
    <xdr:to>
      <xdr:col>24</xdr:col>
      <xdr:colOff>200024</xdr:colOff>
      <xdr:row>768</xdr:row>
      <xdr:rowOff>395287</xdr:rowOff>
    </xdr:to>
    <xdr:sp macro="" textlink="">
      <xdr:nvSpPr>
        <xdr:cNvPr id="19" name="テキスト ボックス 18"/>
        <xdr:cNvSpPr txBox="1"/>
      </xdr:nvSpPr>
      <xdr:spPr>
        <a:xfrm>
          <a:off x="2800350" y="47710724"/>
          <a:ext cx="2200274" cy="6238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Ｃ．ホシノ紙筒工業（株）</a:t>
          </a:r>
        </a:p>
        <a:p>
          <a:pPr algn="ctr"/>
          <a:r>
            <a:rPr kumimoji="1" lang="ja-JP" altLang="en-US" sz="1100"/>
            <a:t>９百万円</a:t>
          </a:r>
        </a:p>
      </xdr:txBody>
    </xdr:sp>
    <xdr:clientData/>
  </xdr:twoCellAnchor>
  <xdr:twoCellAnchor>
    <xdr:from>
      <xdr:col>14</xdr:col>
      <xdr:colOff>19048</xdr:colOff>
      <xdr:row>769</xdr:row>
      <xdr:rowOff>91790</xdr:rowOff>
    </xdr:from>
    <xdr:to>
      <xdr:col>25</xdr:col>
      <xdr:colOff>0</xdr:colOff>
      <xdr:row>769</xdr:row>
      <xdr:rowOff>337993</xdr:rowOff>
    </xdr:to>
    <xdr:sp macro="" textlink="">
      <xdr:nvSpPr>
        <xdr:cNvPr id="20" name="大かっこ 19"/>
        <xdr:cNvSpPr/>
      </xdr:nvSpPr>
      <xdr:spPr>
        <a:xfrm>
          <a:off x="2819398" y="48421640"/>
          <a:ext cx="2181227" cy="227153"/>
        </a:xfrm>
        <a:prstGeom prst="bracketPair">
          <a:avLst>
            <a:gd name="adj" fmla="val 2247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46327</xdr:colOff>
      <xdr:row>769</xdr:row>
      <xdr:rowOff>45463</xdr:rowOff>
    </xdr:from>
    <xdr:to>
      <xdr:col>24</xdr:col>
      <xdr:colOff>32473</xdr:colOff>
      <xdr:row>769</xdr:row>
      <xdr:rowOff>332666</xdr:rowOff>
    </xdr:to>
    <xdr:sp macro="" textlink="">
      <xdr:nvSpPr>
        <xdr:cNvPr id="21" name="テキスト ボックス 20"/>
        <xdr:cNvSpPr txBox="1"/>
      </xdr:nvSpPr>
      <xdr:spPr>
        <a:xfrm>
          <a:off x="2846677" y="48375313"/>
          <a:ext cx="1986396" cy="268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勲記・章記等用紙筒の購入</a:t>
          </a:r>
        </a:p>
      </xdr:txBody>
    </xdr:sp>
    <xdr:clientData/>
  </xdr:twoCellAnchor>
  <xdr:twoCellAnchor>
    <xdr:from>
      <xdr:col>32</xdr:col>
      <xdr:colOff>9100</xdr:colOff>
      <xdr:row>749</xdr:row>
      <xdr:rowOff>4763</xdr:rowOff>
    </xdr:from>
    <xdr:to>
      <xdr:col>42</xdr:col>
      <xdr:colOff>195263</xdr:colOff>
      <xdr:row>751</xdr:row>
      <xdr:rowOff>4762</xdr:rowOff>
    </xdr:to>
    <xdr:sp macro="" textlink="">
      <xdr:nvSpPr>
        <xdr:cNvPr id="22" name="テキスト ボックス 21"/>
        <xdr:cNvSpPr txBox="1"/>
      </xdr:nvSpPr>
      <xdr:spPr>
        <a:xfrm>
          <a:off x="6409900" y="40514588"/>
          <a:ext cx="2186413" cy="7048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内閣府賞勲局</a:t>
          </a:r>
          <a:endParaRPr lang="ja-JP" altLang="ja-JP">
            <a:effectLst/>
          </a:endParaRPr>
        </a:p>
        <a:p>
          <a:pPr algn="ctr"/>
          <a:r>
            <a:rPr kumimoji="1" lang="ja-JP" altLang="en-US" sz="1100">
              <a:solidFill>
                <a:schemeClr val="dk1"/>
              </a:solidFill>
              <a:effectLst/>
              <a:latin typeface="+mn-lt"/>
              <a:ea typeface="+mn-ea"/>
              <a:cs typeface="+mn-cs"/>
            </a:rPr>
            <a:t>３３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32</xdr:col>
      <xdr:colOff>4763</xdr:colOff>
      <xdr:row>748</xdr:row>
      <xdr:rowOff>138113</xdr:rowOff>
    </xdr:from>
    <xdr:to>
      <xdr:col>43</xdr:col>
      <xdr:colOff>14288</xdr:colOff>
      <xdr:row>748</xdr:row>
      <xdr:rowOff>390525</xdr:rowOff>
    </xdr:to>
    <xdr:sp macro="" textlink="">
      <xdr:nvSpPr>
        <xdr:cNvPr id="23" name="テキスト ボックス 22"/>
        <xdr:cNvSpPr txBox="1"/>
      </xdr:nvSpPr>
      <xdr:spPr>
        <a:xfrm>
          <a:off x="6405563" y="40295513"/>
          <a:ext cx="2209800" cy="214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○叙勲事務電算化等経費</a:t>
          </a:r>
        </a:p>
      </xdr:txBody>
    </xdr:sp>
    <xdr:clientData/>
  </xdr:twoCellAnchor>
  <xdr:twoCellAnchor>
    <xdr:from>
      <xdr:col>36</xdr:col>
      <xdr:colOff>177502</xdr:colOff>
      <xdr:row>747</xdr:row>
      <xdr:rowOff>15595</xdr:rowOff>
    </xdr:from>
    <xdr:to>
      <xdr:col>36</xdr:col>
      <xdr:colOff>177508</xdr:colOff>
      <xdr:row>747</xdr:row>
      <xdr:rowOff>249398</xdr:rowOff>
    </xdr:to>
    <xdr:cxnSp macro="">
      <xdr:nvCxnSpPr>
        <xdr:cNvPr id="24" name="直線矢印コネクタ 23"/>
        <xdr:cNvCxnSpPr/>
      </xdr:nvCxnSpPr>
      <xdr:spPr>
        <a:xfrm>
          <a:off x="7378402" y="39820570"/>
          <a:ext cx="6" cy="2338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9525</xdr:colOff>
      <xdr:row>751</xdr:row>
      <xdr:rowOff>28573</xdr:rowOff>
    </xdr:from>
    <xdr:to>
      <xdr:col>43</xdr:col>
      <xdr:colOff>4763</xdr:colOff>
      <xdr:row>752</xdr:row>
      <xdr:rowOff>242888</xdr:rowOff>
    </xdr:to>
    <xdr:sp macro="" textlink="">
      <xdr:nvSpPr>
        <xdr:cNvPr id="25" name="大かっこ 24"/>
        <xdr:cNvSpPr/>
      </xdr:nvSpPr>
      <xdr:spPr>
        <a:xfrm>
          <a:off x="6410325" y="41243248"/>
          <a:ext cx="2195513" cy="566740"/>
        </a:xfrm>
        <a:prstGeom prst="bracketPair">
          <a:avLst>
            <a:gd name="adj" fmla="val 95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32037</xdr:colOff>
      <xdr:row>750</xdr:row>
      <xdr:rowOff>195260</xdr:rowOff>
    </xdr:from>
    <xdr:to>
      <xdr:col>44</xdr:col>
      <xdr:colOff>95250</xdr:colOff>
      <xdr:row>753</xdr:row>
      <xdr:rowOff>76200</xdr:rowOff>
    </xdr:to>
    <xdr:sp macro="" textlink="">
      <xdr:nvSpPr>
        <xdr:cNvPr id="26" name="テキスト ボックス 25"/>
        <xdr:cNvSpPr txBox="1"/>
      </xdr:nvSpPr>
      <xdr:spPr>
        <a:xfrm>
          <a:off x="6432837" y="41057510"/>
          <a:ext cx="2463513" cy="938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・栄典事務効率化システムの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運</a:t>
          </a:r>
          <a:r>
            <a:rPr kumimoji="1" lang="ja-JP" altLang="en-US" sz="1100">
              <a:solidFill>
                <a:sysClr val="windowText" lastClr="000000"/>
              </a:solidFill>
              <a:effectLst/>
              <a:latin typeface="+mn-lt"/>
              <a:ea typeface="+mn-ea"/>
              <a:cs typeface="+mn-cs"/>
            </a:rPr>
            <a:t>用</a:t>
          </a:r>
          <a:endParaRPr lang="ja-JP" altLang="ja-JP">
            <a:solidFill>
              <a:sysClr val="windowText" lastClr="000000"/>
            </a:solidFill>
            <a:effectLst/>
          </a:endParaRPr>
        </a:p>
        <a:p>
          <a:pPr algn="l"/>
          <a:r>
            <a:rPr kumimoji="1" lang="ja-JP" altLang="ja-JP" sz="1100">
              <a:solidFill>
                <a:schemeClr val="dk1"/>
              </a:solidFill>
              <a:effectLst/>
              <a:latin typeface="+mn-lt"/>
              <a:ea typeface="+mn-ea"/>
              <a:cs typeface="+mn-cs"/>
            </a:rPr>
            <a:t>・春秋叙勲者名簿等電算処理</a:t>
          </a:r>
          <a:endParaRPr lang="ja-JP" altLang="ja-JP">
            <a:effectLst/>
          </a:endParaRPr>
        </a:p>
      </xdr:txBody>
    </xdr:sp>
    <xdr:clientData/>
  </xdr:twoCellAnchor>
  <xdr:twoCellAnchor>
    <xdr:from>
      <xdr:col>36</xdr:col>
      <xdr:colOff>9525</xdr:colOff>
      <xdr:row>755</xdr:row>
      <xdr:rowOff>0</xdr:rowOff>
    </xdr:from>
    <xdr:to>
      <xdr:col>47</xdr:col>
      <xdr:colOff>4761</xdr:colOff>
      <xdr:row>757</xdr:row>
      <xdr:rowOff>0</xdr:rowOff>
    </xdr:to>
    <xdr:sp macro="" textlink="">
      <xdr:nvSpPr>
        <xdr:cNvPr id="27" name="テキスト ボックス 26"/>
        <xdr:cNvSpPr txBox="1"/>
      </xdr:nvSpPr>
      <xdr:spPr>
        <a:xfrm>
          <a:off x="7210425" y="42624375"/>
          <a:ext cx="2195511"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Ｄ．三菱ｽﾍﾟｰｽ･ｿﾌﾄｳｪｱ</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endParaRPr lang="ja-JP" altLang="ja-JP">
            <a:effectLst/>
          </a:endParaRPr>
        </a:p>
        <a:p>
          <a:pPr algn="ct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13</xdr:colOff>
      <xdr:row>753</xdr:row>
      <xdr:rowOff>9525</xdr:rowOff>
    </xdr:from>
    <xdr:to>
      <xdr:col>34</xdr:col>
      <xdr:colOff>9525</xdr:colOff>
      <xdr:row>774</xdr:row>
      <xdr:rowOff>9525</xdr:rowOff>
    </xdr:to>
    <xdr:cxnSp macro="">
      <xdr:nvCxnSpPr>
        <xdr:cNvPr id="28" name="直線コネクタ 27"/>
        <xdr:cNvCxnSpPr/>
      </xdr:nvCxnSpPr>
      <xdr:spPr>
        <a:xfrm flipH="1" flipV="1">
          <a:off x="6800863" y="41929050"/>
          <a:ext cx="9512" cy="798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19050</xdr:colOff>
      <xdr:row>757</xdr:row>
      <xdr:rowOff>63214</xdr:rowOff>
    </xdr:from>
    <xdr:to>
      <xdr:col>47</xdr:col>
      <xdr:colOff>0</xdr:colOff>
      <xdr:row>758</xdr:row>
      <xdr:rowOff>85725</xdr:rowOff>
    </xdr:to>
    <xdr:sp macro="" textlink="">
      <xdr:nvSpPr>
        <xdr:cNvPr id="29" name="大かっこ 28"/>
        <xdr:cNvSpPr/>
      </xdr:nvSpPr>
      <xdr:spPr>
        <a:xfrm>
          <a:off x="7219950" y="43392439"/>
          <a:ext cx="2181225" cy="6892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76200</xdr:colOff>
      <xdr:row>757</xdr:row>
      <xdr:rowOff>9525</xdr:rowOff>
    </xdr:from>
    <xdr:to>
      <xdr:col>46</xdr:col>
      <xdr:colOff>180975</xdr:colOff>
      <xdr:row>758</xdr:row>
      <xdr:rowOff>138113</xdr:rowOff>
    </xdr:to>
    <xdr:sp macro="" textlink="">
      <xdr:nvSpPr>
        <xdr:cNvPr id="30" name="テキスト ボックス 29"/>
        <xdr:cNvSpPr txBox="1"/>
      </xdr:nvSpPr>
      <xdr:spPr>
        <a:xfrm>
          <a:off x="7277100" y="43338750"/>
          <a:ext cx="2105025" cy="795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en-US" sz="1100"/>
            <a:t>栄典事務効率化システムの賃貸借及び保守運用</a:t>
          </a:r>
        </a:p>
      </xdr:txBody>
    </xdr:sp>
    <xdr:clientData/>
  </xdr:twoCellAnchor>
  <xdr:twoCellAnchor>
    <xdr:from>
      <xdr:col>36</xdr:col>
      <xdr:colOff>3809</xdr:colOff>
      <xdr:row>760</xdr:row>
      <xdr:rowOff>228600</xdr:rowOff>
    </xdr:from>
    <xdr:to>
      <xdr:col>46</xdr:col>
      <xdr:colOff>180023</xdr:colOff>
      <xdr:row>762</xdr:row>
      <xdr:rowOff>400049</xdr:rowOff>
    </xdr:to>
    <xdr:sp macro="" textlink="">
      <xdr:nvSpPr>
        <xdr:cNvPr id="31" name="テキスト ボックス 30"/>
        <xdr:cNvSpPr txBox="1"/>
      </xdr:nvSpPr>
      <xdr:spPr>
        <a:xfrm>
          <a:off x="7204709" y="45558075"/>
          <a:ext cx="2176464" cy="7715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Ｅ．</a:t>
          </a:r>
          <a:r>
            <a:rPr kumimoji="1" lang="ja-JP" altLang="en-US" sz="1100">
              <a:solidFill>
                <a:schemeClr val="dk1"/>
              </a:solidFill>
              <a:effectLst/>
              <a:latin typeface="+mn-lt"/>
              <a:ea typeface="+mn-ea"/>
              <a:cs typeface="+mn-cs"/>
            </a:rPr>
            <a:t>アクティブティ（株）</a:t>
          </a:r>
          <a:r>
            <a:rPr kumimoji="1" lang="ja-JP" altLang="en-US" sz="1100">
              <a:solidFill>
                <a:sysClr val="windowText" lastClr="000000"/>
              </a:solidFill>
              <a:effectLst/>
              <a:latin typeface="+mn-lt"/>
              <a:ea typeface="+mn-ea"/>
              <a:cs typeface="+mn-cs"/>
            </a:rPr>
            <a:t>外</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社</a:t>
          </a:r>
          <a:endParaRPr lang="ja-JP" altLang="ja-JP">
            <a:effectLst/>
          </a:endParaRPr>
        </a:p>
        <a:p>
          <a:pPr algn="ctr"/>
          <a:r>
            <a:rPr kumimoji="1" lang="ja-JP" altLang="en-US" sz="1100">
              <a:solidFill>
                <a:schemeClr val="dk1"/>
              </a:solidFill>
              <a:effectLst/>
              <a:latin typeface="+mn-lt"/>
              <a:ea typeface="+mn-ea"/>
              <a:cs typeface="+mn-cs"/>
            </a:rPr>
            <a:t>８百万円</a:t>
          </a:r>
          <a:endParaRPr lang="ja-JP" altLang="ja-JP">
            <a:effectLst/>
          </a:endParaRPr>
        </a:p>
      </xdr:txBody>
    </xdr:sp>
    <xdr:clientData/>
  </xdr:twoCellAnchor>
  <xdr:twoCellAnchor>
    <xdr:from>
      <xdr:col>36</xdr:col>
      <xdr:colOff>9525</xdr:colOff>
      <xdr:row>763</xdr:row>
      <xdr:rowOff>58019</xdr:rowOff>
    </xdr:from>
    <xdr:to>
      <xdr:col>48</xdr:col>
      <xdr:colOff>142875</xdr:colOff>
      <xdr:row>764</xdr:row>
      <xdr:rowOff>276224</xdr:rowOff>
    </xdr:to>
    <xdr:sp macro="" textlink="">
      <xdr:nvSpPr>
        <xdr:cNvPr id="32" name="大かっこ 31"/>
        <xdr:cNvSpPr/>
      </xdr:nvSpPr>
      <xdr:spPr>
        <a:xfrm>
          <a:off x="7210425" y="46435244"/>
          <a:ext cx="2533650" cy="599205"/>
        </a:xfrm>
        <a:prstGeom prst="bracketPair">
          <a:avLst>
            <a:gd name="adj" fmla="val 1139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156577</xdr:colOff>
      <xdr:row>763</xdr:row>
      <xdr:rowOff>52342</xdr:rowOff>
    </xdr:from>
    <xdr:to>
      <xdr:col>49</xdr:col>
      <xdr:colOff>0</xdr:colOff>
      <xdr:row>765</xdr:row>
      <xdr:rowOff>123824</xdr:rowOff>
    </xdr:to>
    <xdr:sp macro="" textlink="">
      <xdr:nvSpPr>
        <xdr:cNvPr id="33" name="テキスト ボックス 32"/>
        <xdr:cNvSpPr txBox="1"/>
      </xdr:nvSpPr>
      <xdr:spPr>
        <a:xfrm>
          <a:off x="7157452" y="46429567"/>
          <a:ext cx="2643773" cy="766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solidFill>
                <a:sysClr val="windowText" lastClr="000000"/>
              </a:solidFill>
            </a:rPr>
            <a:t>・春及び秋の叙勲等の受章者名簿等</a:t>
          </a:r>
          <a:endParaRPr kumimoji="1" lang="en-US" altLang="ja-JP" sz="1100">
            <a:solidFill>
              <a:sysClr val="windowText" lastClr="000000"/>
            </a:solidFill>
          </a:endParaRPr>
        </a:p>
        <a:p>
          <a:pPr>
            <a:lnSpc>
              <a:spcPts val="1100"/>
            </a:lnSpc>
          </a:pPr>
          <a:r>
            <a:rPr kumimoji="1" lang="ja-JP" altLang="en-US" sz="1100">
              <a:solidFill>
                <a:sysClr val="windowText" lastClr="000000"/>
              </a:solidFill>
            </a:rPr>
            <a:t>　の作成業務</a:t>
          </a:r>
          <a:endParaRPr kumimoji="1" lang="en-US" altLang="ja-JP" sz="1100">
            <a:solidFill>
              <a:sysClr val="windowText" lastClr="000000"/>
            </a:solidFill>
          </a:endParaRPr>
        </a:p>
        <a:p>
          <a:pPr>
            <a:lnSpc>
              <a:spcPts val="1000"/>
            </a:lnSpc>
          </a:pPr>
          <a:r>
            <a:rPr kumimoji="1" lang="ja-JP" altLang="en-US" sz="1100">
              <a:solidFill>
                <a:sysClr val="windowText" lastClr="000000"/>
              </a:solidFill>
            </a:rPr>
            <a:t>・春秋叙勲等候補者の入力業務</a:t>
          </a:r>
          <a:endParaRPr kumimoji="1" lang="en-US" altLang="ja-JP" sz="1100">
            <a:solidFill>
              <a:sysClr val="windowText" lastClr="000000"/>
            </a:solidFill>
          </a:endParaRPr>
        </a:p>
        <a:p>
          <a:pPr>
            <a:lnSpc>
              <a:spcPts val="1000"/>
            </a:lnSpc>
          </a:pPr>
          <a:endParaRPr kumimoji="1" lang="en-US" altLang="ja-JP" sz="1100">
            <a:solidFill>
              <a:sysClr val="windowText" lastClr="000000"/>
            </a:solidFill>
          </a:endParaRPr>
        </a:p>
      </xdr:txBody>
    </xdr:sp>
    <xdr:clientData/>
  </xdr:twoCellAnchor>
  <xdr:twoCellAnchor>
    <xdr:from>
      <xdr:col>35</xdr:col>
      <xdr:colOff>190500</xdr:colOff>
      <xdr:row>767</xdr:row>
      <xdr:rowOff>0</xdr:rowOff>
    </xdr:from>
    <xdr:to>
      <xdr:col>47</xdr:col>
      <xdr:colOff>0</xdr:colOff>
      <xdr:row>768</xdr:row>
      <xdr:rowOff>400049</xdr:rowOff>
    </xdr:to>
    <xdr:sp macro="" textlink="">
      <xdr:nvSpPr>
        <xdr:cNvPr id="34" name="テキスト ボックス 33"/>
        <xdr:cNvSpPr txBox="1"/>
      </xdr:nvSpPr>
      <xdr:spPr>
        <a:xfrm>
          <a:off x="7191375" y="47701200"/>
          <a:ext cx="2209800" cy="6286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Ｆ．日経ﾒﾃﾞｨｱﾏｰｹﾃｨﾝｸﾞ</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endParaRPr lang="ja-JP" altLang="ja-JP">
            <a:effectLst/>
          </a:endParaRPr>
        </a:p>
        <a:p>
          <a:pPr algn="ctr"/>
          <a:r>
            <a:rPr kumimoji="1" lang="ja-JP" altLang="en-US" sz="1100">
              <a:solidFill>
                <a:schemeClr val="dk1"/>
              </a:solidFill>
              <a:effectLst/>
              <a:latin typeface="+mn-lt"/>
              <a:ea typeface="+mn-ea"/>
              <a:cs typeface="+mn-cs"/>
            </a:rPr>
            <a:t>１百万円</a:t>
          </a:r>
          <a:endParaRPr lang="ja-JP" altLang="ja-JP">
            <a:effectLst/>
          </a:endParaRPr>
        </a:p>
      </xdr:txBody>
    </xdr:sp>
    <xdr:clientData/>
  </xdr:twoCellAnchor>
  <xdr:twoCellAnchor>
    <xdr:from>
      <xdr:col>36</xdr:col>
      <xdr:colOff>4763</xdr:colOff>
      <xdr:row>769</xdr:row>
      <xdr:rowOff>42864</xdr:rowOff>
    </xdr:from>
    <xdr:to>
      <xdr:col>47</xdr:col>
      <xdr:colOff>4763</xdr:colOff>
      <xdr:row>770</xdr:row>
      <xdr:rowOff>85726</xdr:rowOff>
    </xdr:to>
    <xdr:sp macro="" textlink="">
      <xdr:nvSpPr>
        <xdr:cNvPr id="35" name="大かっこ 34"/>
        <xdr:cNvSpPr/>
      </xdr:nvSpPr>
      <xdr:spPr>
        <a:xfrm>
          <a:off x="7205663" y="48372714"/>
          <a:ext cx="2200275" cy="357187"/>
        </a:xfrm>
        <a:prstGeom prst="bracketPair">
          <a:avLst>
            <a:gd name="adj" fmla="val 126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76200</xdr:colOff>
      <xdr:row>768</xdr:row>
      <xdr:rowOff>373900</xdr:rowOff>
    </xdr:from>
    <xdr:to>
      <xdr:col>47</xdr:col>
      <xdr:colOff>4763</xdr:colOff>
      <xdr:row>770</xdr:row>
      <xdr:rowOff>204787</xdr:rowOff>
    </xdr:to>
    <xdr:sp macro="" textlink="">
      <xdr:nvSpPr>
        <xdr:cNvPr id="36" name="テキスト ボックス 35"/>
        <xdr:cNvSpPr txBox="1"/>
      </xdr:nvSpPr>
      <xdr:spPr>
        <a:xfrm>
          <a:off x="7277100" y="48332275"/>
          <a:ext cx="2128838" cy="516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00"/>
            </a:lnSpc>
          </a:pPr>
          <a:r>
            <a:rPr kumimoji="1" lang="ja-JP" altLang="en-US" sz="1100"/>
            <a:t>審査業務に必要な日経テレ</a:t>
          </a:r>
          <a:endParaRPr kumimoji="1" lang="en-US" altLang="ja-JP" sz="1100"/>
        </a:p>
        <a:p>
          <a:pPr algn="l">
            <a:lnSpc>
              <a:spcPts val="1300"/>
            </a:lnSpc>
          </a:pPr>
          <a:r>
            <a:rPr kumimoji="1" lang="ja-JP" altLang="en-US" sz="1100"/>
            <a:t>コン使用料</a:t>
          </a:r>
          <a:endParaRPr kumimoji="1" lang="en-US" altLang="ja-JP" sz="1100"/>
        </a:p>
      </xdr:txBody>
    </xdr:sp>
    <xdr:clientData/>
  </xdr:twoCellAnchor>
  <xdr:twoCellAnchor>
    <xdr:from>
      <xdr:col>36</xdr:col>
      <xdr:colOff>0</xdr:colOff>
      <xdr:row>773</xdr:row>
      <xdr:rowOff>9525</xdr:rowOff>
    </xdr:from>
    <xdr:to>
      <xdr:col>46</xdr:col>
      <xdr:colOff>200024</xdr:colOff>
      <xdr:row>775</xdr:row>
      <xdr:rowOff>9525</xdr:rowOff>
    </xdr:to>
    <xdr:sp macro="" textlink="">
      <xdr:nvSpPr>
        <xdr:cNvPr id="37" name="テキスト ボックス 36"/>
        <xdr:cNvSpPr txBox="1"/>
      </xdr:nvSpPr>
      <xdr:spPr>
        <a:xfrm>
          <a:off x="7200900" y="49596675"/>
          <a:ext cx="2200274" cy="628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Ｇ．臨時事務補助員（</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名）</a:t>
          </a:r>
          <a:endParaRPr lang="ja-JP" altLang="ja-JP">
            <a:effectLst/>
          </a:endParaRPr>
        </a:p>
        <a:p>
          <a:pPr algn="ct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4763</xdr:colOff>
      <xdr:row>772</xdr:row>
      <xdr:rowOff>163664</xdr:rowOff>
    </xdr:from>
    <xdr:to>
      <xdr:col>47</xdr:col>
      <xdr:colOff>9525</xdr:colOff>
      <xdr:row>773</xdr:row>
      <xdr:rowOff>19050</xdr:rowOff>
    </xdr:to>
    <xdr:sp macro="" textlink="">
      <xdr:nvSpPr>
        <xdr:cNvPr id="38" name="テキスト ボックス 37"/>
        <xdr:cNvSpPr txBox="1"/>
      </xdr:nvSpPr>
      <xdr:spPr>
        <a:xfrm>
          <a:off x="7205663" y="49436489"/>
          <a:ext cx="2205037" cy="169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直接</a:t>
          </a:r>
        </a:p>
      </xdr:txBody>
    </xdr:sp>
    <xdr:clientData/>
  </xdr:twoCellAnchor>
  <xdr:twoCellAnchor>
    <xdr:from>
      <xdr:col>36</xdr:col>
      <xdr:colOff>9524</xdr:colOff>
      <xdr:row>766</xdr:row>
      <xdr:rowOff>157163</xdr:rowOff>
    </xdr:from>
    <xdr:to>
      <xdr:col>47</xdr:col>
      <xdr:colOff>4763</xdr:colOff>
      <xdr:row>767</xdr:row>
      <xdr:rowOff>24253</xdr:rowOff>
    </xdr:to>
    <xdr:sp macro="" textlink="">
      <xdr:nvSpPr>
        <xdr:cNvPr id="39" name="テキスト ボックス 38"/>
        <xdr:cNvSpPr txBox="1"/>
      </xdr:nvSpPr>
      <xdr:spPr>
        <a:xfrm>
          <a:off x="7210424" y="47544038"/>
          <a:ext cx="2195514" cy="181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36</xdr:col>
      <xdr:colOff>27621</xdr:colOff>
      <xdr:row>759</xdr:row>
      <xdr:rowOff>666749</xdr:rowOff>
    </xdr:from>
    <xdr:to>
      <xdr:col>47</xdr:col>
      <xdr:colOff>152399</xdr:colOff>
      <xdr:row>760</xdr:row>
      <xdr:rowOff>238124</xdr:rowOff>
    </xdr:to>
    <xdr:sp macro="" textlink="">
      <xdr:nvSpPr>
        <xdr:cNvPr id="40" name="テキスト ボックス 39"/>
        <xdr:cNvSpPr txBox="1"/>
      </xdr:nvSpPr>
      <xdr:spPr>
        <a:xfrm>
          <a:off x="7228521" y="45329474"/>
          <a:ext cx="232505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一般競争契約（最低価格）等</a:t>
          </a:r>
          <a:r>
            <a:rPr kumimoji="1" lang="en-US" altLang="ja-JP" sz="1100"/>
            <a:t>】</a:t>
          </a:r>
        </a:p>
      </xdr:txBody>
    </xdr:sp>
    <xdr:clientData/>
  </xdr:twoCellAnchor>
  <xdr:twoCellAnchor>
    <xdr:from>
      <xdr:col>35</xdr:col>
      <xdr:colOff>180022</xdr:colOff>
      <xdr:row>754</xdr:row>
      <xdr:rowOff>133351</xdr:rowOff>
    </xdr:from>
    <xdr:to>
      <xdr:col>47</xdr:col>
      <xdr:colOff>142875</xdr:colOff>
      <xdr:row>754</xdr:row>
      <xdr:rowOff>314325</xdr:rowOff>
    </xdr:to>
    <xdr:sp macro="" textlink="">
      <xdr:nvSpPr>
        <xdr:cNvPr id="41" name="テキスト ボックス 40"/>
        <xdr:cNvSpPr txBox="1"/>
      </xdr:nvSpPr>
      <xdr:spPr>
        <a:xfrm>
          <a:off x="7180897" y="42405301"/>
          <a:ext cx="2363153" cy="180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13</xdr:col>
      <xdr:colOff>190499</xdr:colOff>
      <xdr:row>754</xdr:row>
      <xdr:rowOff>163665</xdr:rowOff>
    </xdr:from>
    <xdr:to>
      <xdr:col>25</xdr:col>
      <xdr:colOff>19050</xdr:colOff>
      <xdr:row>755</xdr:row>
      <xdr:rowOff>57150</xdr:rowOff>
    </xdr:to>
    <xdr:sp macro="" textlink="">
      <xdr:nvSpPr>
        <xdr:cNvPr id="42" name="テキスト ボックス 41"/>
        <xdr:cNvSpPr txBox="1"/>
      </xdr:nvSpPr>
      <xdr:spPr>
        <a:xfrm>
          <a:off x="2790824" y="42435615"/>
          <a:ext cx="2228851" cy="245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14</xdr:col>
      <xdr:colOff>4763</xdr:colOff>
      <xdr:row>760</xdr:row>
      <xdr:rowOff>33337</xdr:rowOff>
    </xdr:from>
    <xdr:to>
      <xdr:col>24</xdr:col>
      <xdr:colOff>195263</xdr:colOff>
      <xdr:row>760</xdr:row>
      <xdr:rowOff>390965</xdr:rowOff>
    </xdr:to>
    <xdr:sp macro="" textlink="">
      <xdr:nvSpPr>
        <xdr:cNvPr id="43" name="テキスト ボックス 42"/>
        <xdr:cNvSpPr txBox="1"/>
      </xdr:nvSpPr>
      <xdr:spPr>
        <a:xfrm>
          <a:off x="2805113" y="45362812"/>
          <a:ext cx="2190750" cy="338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随意契約（公募）等</a:t>
          </a:r>
          <a:r>
            <a:rPr kumimoji="1" lang="en-US" altLang="ja-JP" sz="1100"/>
            <a:t>】</a:t>
          </a:r>
          <a:endParaRPr kumimoji="1" lang="ja-JP" altLang="en-US" sz="1100"/>
        </a:p>
      </xdr:txBody>
    </xdr:sp>
    <xdr:clientData/>
  </xdr:twoCellAnchor>
  <xdr:twoCellAnchor>
    <xdr:from>
      <xdr:col>14</xdr:col>
      <xdr:colOff>0</xdr:colOff>
      <xdr:row>766</xdr:row>
      <xdr:rowOff>161925</xdr:rowOff>
    </xdr:from>
    <xdr:to>
      <xdr:col>25</xdr:col>
      <xdr:colOff>13853</xdr:colOff>
      <xdr:row>767</xdr:row>
      <xdr:rowOff>9965</xdr:rowOff>
    </xdr:to>
    <xdr:sp macro="" textlink="">
      <xdr:nvSpPr>
        <xdr:cNvPr id="44" name="テキスト ボックス 43"/>
        <xdr:cNvSpPr txBox="1"/>
      </xdr:nvSpPr>
      <xdr:spPr>
        <a:xfrm>
          <a:off x="2800350" y="47548800"/>
          <a:ext cx="2214128" cy="162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36</xdr:col>
      <xdr:colOff>9525</xdr:colOff>
      <xdr:row>775</xdr:row>
      <xdr:rowOff>72740</xdr:rowOff>
    </xdr:from>
    <xdr:to>
      <xdr:col>47</xdr:col>
      <xdr:colOff>4328</xdr:colOff>
      <xdr:row>776</xdr:row>
      <xdr:rowOff>114300</xdr:rowOff>
    </xdr:to>
    <xdr:sp macro="" textlink="">
      <xdr:nvSpPr>
        <xdr:cNvPr id="45" name="大かっこ 44"/>
        <xdr:cNvSpPr/>
      </xdr:nvSpPr>
      <xdr:spPr>
        <a:xfrm>
          <a:off x="7210425" y="50288540"/>
          <a:ext cx="2195078" cy="3558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93520</xdr:colOff>
      <xdr:row>774</xdr:row>
      <xdr:rowOff>349398</xdr:rowOff>
    </xdr:from>
    <xdr:to>
      <xdr:col>47</xdr:col>
      <xdr:colOff>65808</xdr:colOff>
      <xdr:row>776</xdr:row>
      <xdr:rowOff>185738</xdr:rowOff>
    </xdr:to>
    <xdr:sp macro="" textlink="">
      <xdr:nvSpPr>
        <xdr:cNvPr id="46" name="テキスト ボックス 45"/>
        <xdr:cNvSpPr txBox="1"/>
      </xdr:nvSpPr>
      <xdr:spPr>
        <a:xfrm>
          <a:off x="7294420" y="50212773"/>
          <a:ext cx="2172563" cy="503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ja-JP" sz="1100">
              <a:solidFill>
                <a:schemeClr val="dk1"/>
              </a:solidFill>
              <a:effectLst/>
              <a:latin typeface="+mn-lt"/>
              <a:ea typeface="+mn-ea"/>
              <a:cs typeface="+mn-cs"/>
            </a:rPr>
            <a:t>叙勲等審査票の整理及び</a:t>
          </a:r>
          <a:endParaRPr kumimoji="1" lang="en-US" altLang="ja-JP" sz="1100">
            <a:solidFill>
              <a:schemeClr val="dk1"/>
            </a:solidFill>
            <a:effectLst/>
            <a:latin typeface="+mn-lt"/>
            <a:ea typeface="+mn-ea"/>
            <a:cs typeface="+mn-cs"/>
          </a:endParaRPr>
        </a:p>
        <a:p>
          <a:pPr>
            <a:lnSpc>
              <a:spcPts val="1300"/>
            </a:lnSpc>
          </a:pPr>
          <a:r>
            <a:rPr kumimoji="1" lang="ja-JP" altLang="ja-JP" sz="1100">
              <a:solidFill>
                <a:schemeClr val="dk1"/>
              </a:solidFill>
              <a:effectLst/>
              <a:latin typeface="+mn-lt"/>
              <a:ea typeface="+mn-ea"/>
              <a:cs typeface="+mn-cs"/>
            </a:rPr>
            <a:t>電子データ入力業務</a:t>
          </a:r>
          <a:r>
            <a:rPr kumimoji="1" lang="ja-JP" altLang="en-US" sz="1100">
              <a:solidFill>
                <a:schemeClr val="dk1"/>
              </a:solidFill>
              <a:effectLst/>
              <a:latin typeface="+mn-lt"/>
              <a:ea typeface="+mn-ea"/>
              <a:cs typeface="+mn-cs"/>
            </a:rPr>
            <a:t>等</a:t>
          </a:r>
          <a:endParaRPr lang="ja-JP" altLang="ja-JP">
            <a:effectLst/>
          </a:endParaRPr>
        </a:p>
      </xdr:txBody>
    </xdr:sp>
    <xdr:clientData/>
  </xdr:twoCellAnchor>
  <xdr:twoCellAnchor>
    <xdr:from>
      <xdr:col>12</xdr:col>
      <xdr:colOff>0</xdr:colOff>
      <xdr:row>768</xdr:row>
      <xdr:rowOff>7805</xdr:rowOff>
    </xdr:from>
    <xdr:to>
      <xdr:col>13</xdr:col>
      <xdr:colOff>180109</xdr:colOff>
      <xdr:row>768</xdr:row>
      <xdr:rowOff>7815</xdr:rowOff>
    </xdr:to>
    <xdr:cxnSp macro="">
      <xdr:nvCxnSpPr>
        <xdr:cNvPr id="47" name="直線矢印コネクタ 46"/>
        <xdr:cNvCxnSpPr/>
      </xdr:nvCxnSpPr>
      <xdr:spPr>
        <a:xfrm flipV="1">
          <a:off x="2400300" y="48023330"/>
          <a:ext cx="380134" cy="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180975</xdr:colOff>
      <xdr:row>761</xdr:row>
      <xdr:rowOff>399195</xdr:rowOff>
    </xdr:from>
    <xdr:to>
      <xdr:col>13</xdr:col>
      <xdr:colOff>161059</xdr:colOff>
      <xdr:row>761</xdr:row>
      <xdr:rowOff>399205</xdr:rowOff>
    </xdr:to>
    <xdr:cxnSp macro="">
      <xdr:nvCxnSpPr>
        <xdr:cNvPr id="48" name="直線矢印コネクタ 47"/>
        <xdr:cNvCxnSpPr/>
      </xdr:nvCxnSpPr>
      <xdr:spPr>
        <a:xfrm flipV="1">
          <a:off x="2381250" y="45928695"/>
          <a:ext cx="380134" cy="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14288</xdr:colOff>
      <xdr:row>755</xdr:row>
      <xdr:rowOff>399195</xdr:rowOff>
    </xdr:from>
    <xdr:to>
      <xdr:col>13</xdr:col>
      <xdr:colOff>194397</xdr:colOff>
      <xdr:row>755</xdr:row>
      <xdr:rowOff>399205</xdr:rowOff>
    </xdr:to>
    <xdr:cxnSp macro="">
      <xdr:nvCxnSpPr>
        <xdr:cNvPr id="49" name="直線矢印コネクタ 48"/>
        <xdr:cNvCxnSpPr/>
      </xdr:nvCxnSpPr>
      <xdr:spPr>
        <a:xfrm flipV="1">
          <a:off x="2414588" y="42975945"/>
          <a:ext cx="380134" cy="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756</xdr:row>
      <xdr:rowOff>8670</xdr:rowOff>
    </xdr:from>
    <xdr:to>
      <xdr:col>35</xdr:col>
      <xdr:colOff>180109</xdr:colOff>
      <xdr:row>756</xdr:row>
      <xdr:rowOff>8680</xdr:rowOff>
    </xdr:to>
    <xdr:cxnSp macro="">
      <xdr:nvCxnSpPr>
        <xdr:cNvPr id="50" name="直線矢印コネクタ 49"/>
        <xdr:cNvCxnSpPr/>
      </xdr:nvCxnSpPr>
      <xdr:spPr>
        <a:xfrm flipV="1">
          <a:off x="6800850" y="42985470"/>
          <a:ext cx="380134" cy="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190500</xdr:colOff>
      <xdr:row>762</xdr:row>
      <xdr:rowOff>8670</xdr:rowOff>
    </xdr:from>
    <xdr:to>
      <xdr:col>35</xdr:col>
      <xdr:colOff>170584</xdr:colOff>
      <xdr:row>762</xdr:row>
      <xdr:rowOff>8680</xdr:rowOff>
    </xdr:to>
    <xdr:cxnSp macro="">
      <xdr:nvCxnSpPr>
        <xdr:cNvPr id="51" name="直線矢印コネクタ 50"/>
        <xdr:cNvCxnSpPr/>
      </xdr:nvCxnSpPr>
      <xdr:spPr>
        <a:xfrm flipV="1">
          <a:off x="6791325" y="45938220"/>
          <a:ext cx="380134" cy="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180975</xdr:colOff>
      <xdr:row>767</xdr:row>
      <xdr:rowOff>399195</xdr:rowOff>
    </xdr:from>
    <xdr:to>
      <xdr:col>35</xdr:col>
      <xdr:colOff>161059</xdr:colOff>
      <xdr:row>767</xdr:row>
      <xdr:rowOff>399205</xdr:rowOff>
    </xdr:to>
    <xdr:cxnSp macro="">
      <xdr:nvCxnSpPr>
        <xdr:cNvPr id="52" name="直線矢印コネクタ 51"/>
        <xdr:cNvCxnSpPr/>
      </xdr:nvCxnSpPr>
      <xdr:spPr>
        <a:xfrm flipV="1">
          <a:off x="6781800" y="48014670"/>
          <a:ext cx="380134" cy="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774</xdr:row>
      <xdr:rowOff>3475</xdr:rowOff>
    </xdr:from>
    <xdr:to>
      <xdr:col>35</xdr:col>
      <xdr:colOff>180109</xdr:colOff>
      <xdr:row>774</xdr:row>
      <xdr:rowOff>3485</xdr:rowOff>
    </xdr:to>
    <xdr:cxnSp macro="">
      <xdr:nvCxnSpPr>
        <xdr:cNvPr id="53" name="直線矢印コネクタ 52"/>
        <xdr:cNvCxnSpPr/>
      </xdr:nvCxnSpPr>
      <xdr:spPr>
        <a:xfrm flipV="1">
          <a:off x="6800850" y="49904950"/>
          <a:ext cx="380134" cy="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114300</xdr:colOff>
      <xdr:row>743</xdr:row>
      <xdr:rowOff>95251</xdr:rowOff>
    </xdr:from>
    <xdr:to>
      <xdr:col>44</xdr:col>
      <xdr:colOff>95250</xdr:colOff>
      <xdr:row>746</xdr:row>
      <xdr:rowOff>60612</xdr:rowOff>
    </xdr:to>
    <xdr:sp macro="" textlink="">
      <xdr:nvSpPr>
        <xdr:cNvPr id="54" name="大かっこ 53"/>
        <xdr:cNvSpPr/>
      </xdr:nvSpPr>
      <xdr:spPr>
        <a:xfrm>
          <a:off x="6715125" y="38490526"/>
          <a:ext cx="2181225" cy="10226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latin typeface="ＭＳ ゴシック" panose="020B0609070205080204" pitchFamily="49" charset="-128"/>
              <a:ea typeface="ＭＳ ゴシック" panose="020B0609070205080204" pitchFamily="49" charset="-128"/>
            </a:rPr>
            <a:t>事務費３百万円</a:t>
          </a:r>
        </a:p>
        <a:p>
          <a:r>
            <a:rPr lang="ja-JP" altLang="en-US">
              <a:latin typeface="ＭＳ ゴシック" panose="020B0609070205080204" pitchFamily="49" charset="-128"/>
              <a:ea typeface="ＭＳ ゴシック" panose="020B0609070205080204" pitchFamily="49" charset="-128"/>
            </a:rPr>
            <a:t>①消耗品費０．３百万円</a:t>
          </a:r>
        </a:p>
        <a:p>
          <a:r>
            <a:rPr lang="ja-JP" altLang="en-US">
              <a:latin typeface="ＭＳ ゴシック" panose="020B0609070205080204" pitchFamily="49" charset="-128"/>
              <a:ea typeface="ＭＳ ゴシック" panose="020B0609070205080204" pitchFamily="49" charset="-128"/>
            </a:rPr>
            <a:t>②印刷製本費２．３百万円</a:t>
          </a:r>
        </a:p>
        <a:p>
          <a:r>
            <a:rPr lang="ja-JP" altLang="en-US">
              <a:latin typeface="ＭＳ ゴシック" panose="020B0609070205080204" pitchFamily="49" charset="-128"/>
              <a:ea typeface="ＭＳ ゴシック" panose="020B0609070205080204" pitchFamily="49" charset="-128"/>
            </a:rPr>
            <a:t>③保管料０．１百万円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9" t="s">
        <v>0</v>
      </c>
      <c r="AK2" s="949"/>
      <c r="AL2" s="949"/>
      <c r="AM2" s="949"/>
      <c r="AN2" s="949"/>
      <c r="AO2" s="950"/>
      <c r="AP2" s="950"/>
      <c r="AQ2" s="950"/>
      <c r="AR2" s="64" t="str">
        <f>IF(OR(AO2="　", AO2=""), "", "-")</f>
        <v/>
      </c>
      <c r="AS2" s="951">
        <v>174</v>
      </c>
      <c r="AT2" s="951"/>
      <c r="AU2" s="951"/>
      <c r="AV2" s="42" t="str">
        <f>IF(AW2="", "", "-")</f>
        <v/>
      </c>
      <c r="AW2" s="896"/>
      <c r="AX2" s="896"/>
    </row>
    <row r="3" spans="1:50" ht="21" customHeight="1" thickBot="1" x14ac:dyDescent="0.2">
      <c r="A3" s="852" t="s">
        <v>343</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475</v>
      </c>
      <c r="AK3" s="854"/>
      <c r="AL3" s="854"/>
      <c r="AM3" s="854"/>
      <c r="AN3" s="854"/>
      <c r="AO3" s="854"/>
      <c r="AP3" s="854"/>
      <c r="AQ3" s="854"/>
      <c r="AR3" s="854"/>
      <c r="AS3" s="854"/>
      <c r="AT3" s="854"/>
      <c r="AU3" s="854"/>
      <c r="AV3" s="854"/>
      <c r="AW3" s="854"/>
      <c r="AX3" s="24" t="s">
        <v>64</v>
      </c>
    </row>
    <row r="4" spans="1:50" ht="24.75" customHeight="1" x14ac:dyDescent="0.15">
      <c r="A4" s="689" t="s">
        <v>25</v>
      </c>
      <c r="B4" s="690"/>
      <c r="C4" s="690"/>
      <c r="D4" s="690"/>
      <c r="E4" s="690"/>
      <c r="F4" s="690"/>
      <c r="G4" s="667" t="s">
        <v>476</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477</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4" t="s">
        <v>68</v>
      </c>
      <c r="H5" s="825"/>
      <c r="I5" s="825"/>
      <c r="J5" s="825"/>
      <c r="K5" s="825"/>
      <c r="L5" s="825"/>
      <c r="M5" s="826" t="s">
        <v>65</v>
      </c>
      <c r="N5" s="827"/>
      <c r="O5" s="827"/>
      <c r="P5" s="827"/>
      <c r="Q5" s="827"/>
      <c r="R5" s="828"/>
      <c r="S5" s="829" t="s">
        <v>69</v>
      </c>
      <c r="T5" s="825"/>
      <c r="U5" s="825"/>
      <c r="V5" s="825"/>
      <c r="W5" s="825"/>
      <c r="X5" s="830"/>
      <c r="Y5" s="683" t="s">
        <v>3</v>
      </c>
      <c r="Z5" s="532"/>
      <c r="AA5" s="532"/>
      <c r="AB5" s="532"/>
      <c r="AC5" s="532"/>
      <c r="AD5" s="533"/>
      <c r="AE5" s="684" t="s">
        <v>478</v>
      </c>
      <c r="AF5" s="684"/>
      <c r="AG5" s="684"/>
      <c r="AH5" s="684"/>
      <c r="AI5" s="684"/>
      <c r="AJ5" s="684"/>
      <c r="AK5" s="684"/>
      <c r="AL5" s="684"/>
      <c r="AM5" s="684"/>
      <c r="AN5" s="684"/>
      <c r="AO5" s="684"/>
      <c r="AP5" s="685"/>
      <c r="AQ5" s="686" t="s">
        <v>590</v>
      </c>
      <c r="AR5" s="687"/>
      <c r="AS5" s="687"/>
      <c r="AT5" s="687"/>
      <c r="AU5" s="687"/>
      <c r="AV5" s="687"/>
      <c r="AW5" s="687"/>
      <c r="AX5" s="688"/>
    </row>
    <row r="6" spans="1:50" ht="39" customHeight="1" x14ac:dyDescent="0.15">
      <c r="A6" s="691" t="s">
        <v>4</v>
      </c>
      <c r="B6" s="692"/>
      <c r="C6" s="692"/>
      <c r="D6" s="692"/>
      <c r="E6" s="692"/>
      <c r="F6" s="692"/>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72.75" customHeight="1" x14ac:dyDescent="0.15">
      <c r="A7" s="484" t="s">
        <v>22</v>
      </c>
      <c r="B7" s="485"/>
      <c r="C7" s="485"/>
      <c r="D7" s="485"/>
      <c r="E7" s="485"/>
      <c r="F7" s="486"/>
      <c r="G7" s="487" t="s">
        <v>480</v>
      </c>
      <c r="H7" s="488"/>
      <c r="I7" s="488"/>
      <c r="J7" s="488"/>
      <c r="K7" s="488"/>
      <c r="L7" s="488"/>
      <c r="M7" s="488"/>
      <c r="N7" s="488"/>
      <c r="O7" s="488"/>
      <c r="P7" s="488"/>
      <c r="Q7" s="488"/>
      <c r="R7" s="488"/>
      <c r="S7" s="488"/>
      <c r="T7" s="488"/>
      <c r="U7" s="488"/>
      <c r="V7" s="488"/>
      <c r="W7" s="488"/>
      <c r="X7" s="489"/>
      <c r="Y7" s="907" t="s">
        <v>307</v>
      </c>
      <c r="Z7" s="432"/>
      <c r="AA7" s="432"/>
      <c r="AB7" s="432"/>
      <c r="AC7" s="432"/>
      <c r="AD7" s="908"/>
      <c r="AE7" s="897" t="s">
        <v>481</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4" t="s">
        <v>211</v>
      </c>
      <c r="B8" s="485"/>
      <c r="C8" s="485"/>
      <c r="D8" s="485"/>
      <c r="E8" s="485"/>
      <c r="F8" s="486"/>
      <c r="G8" s="918" t="str">
        <f>入力規則等!A27</f>
        <v>-</v>
      </c>
      <c r="H8" s="705"/>
      <c r="I8" s="705"/>
      <c r="J8" s="705"/>
      <c r="K8" s="705"/>
      <c r="L8" s="705"/>
      <c r="M8" s="705"/>
      <c r="N8" s="705"/>
      <c r="O8" s="705"/>
      <c r="P8" s="705"/>
      <c r="Q8" s="705"/>
      <c r="R8" s="705"/>
      <c r="S8" s="705"/>
      <c r="T8" s="705"/>
      <c r="U8" s="705"/>
      <c r="V8" s="705"/>
      <c r="W8" s="705"/>
      <c r="X8" s="919"/>
      <c r="Y8" s="831" t="s">
        <v>212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4" t="s">
        <v>23</v>
      </c>
      <c r="B9" s="835"/>
      <c r="C9" s="835"/>
      <c r="D9" s="835"/>
      <c r="E9" s="835"/>
      <c r="F9" s="835"/>
      <c r="G9" s="836" t="s">
        <v>482</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5" t="s">
        <v>29</v>
      </c>
      <c r="B10" s="646"/>
      <c r="C10" s="646"/>
      <c r="D10" s="646"/>
      <c r="E10" s="646"/>
      <c r="F10" s="646"/>
      <c r="G10" s="739" t="s">
        <v>483</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直接実施</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61" t="s">
        <v>24</v>
      </c>
      <c r="B12" s="962"/>
      <c r="C12" s="962"/>
      <c r="D12" s="962"/>
      <c r="E12" s="962"/>
      <c r="F12" s="963"/>
      <c r="G12" s="745"/>
      <c r="H12" s="746"/>
      <c r="I12" s="746"/>
      <c r="J12" s="746"/>
      <c r="K12" s="746"/>
      <c r="L12" s="746"/>
      <c r="M12" s="746"/>
      <c r="N12" s="746"/>
      <c r="O12" s="746"/>
      <c r="P12" s="404" t="s">
        <v>310</v>
      </c>
      <c r="Q12" s="405"/>
      <c r="R12" s="405"/>
      <c r="S12" s="405"/>
      <c r="T12" s="405"/>
      <c r="U12" s="405"/>
      <c r="V12" s="406"/>
      <c r="W12" s="404" t="s">
        <v>330</v>
      </c>
      <c r="X12" s="405"/>
      <c r="Y12" s="405"/>
      <c r="Z12" s="405"/>
      <c r="AA12" s="405"/>
      <c r="AB12" s="405"/>
      <c r="AC12" s="406"/>
      <c r="AD12" s="404" t="s">
        <v>337</v>
      </c>
      <c r="AE12" s="405"/>
      <c r="AF12" s="405"/>
      <c r="AG12" s="405"/>
      <c r="AH12" s="405"/>
      <c r="AI12" s="405"/>
      <c r="AJ12" s="406"/>
      <c r="AK12" s="404" t="s">
        <v>344</v>
      </c>
      <c r="AL12" s="405"/>
      <c r="AM12" s="405"/>
      <c r="AN12" s="405"/>
      <c r="AO12" s="405"/>
      <c r="AP12" s="405"/>
      <c r="AQ12" s="406"/>
      <c r="AR12" s="404" t="s">
        <v>345</v>
      </c>
      <c r="AS12" s="405"/>
      <c r="AT12" s="405"/>
      <c r="AU12" s="405"/>
      <c r="AV12" s="405"/>
      <c r="AW12" s="405"/>
      <c r="AX12" s="707"/>
    </row>
    <row r="13" spans="1:50" ht="21" customHeight="1" x14ac:dyDescent="0.15">
      <c r="A13" s="601"/>
      <c r="B13" s="602"/>
      <c r="C13" s="602"/>
      <c r="D13" s="602"/>
      <c r="E13" s="602"/>
      <c r="F13" s="603"/>
      <c r="G13" s="708" t="s">
        <v>6</v>
      </c>
      <c r="H13" s="709"/>
      <c r="I13" s="749" t="s">
        <v>7</v>
      </c>
      <c r="J13" s="750"/>
      <c r="K13" s="750"/>
      <c r="L13" s="750"/>
      <c r="M13" s="750"/>
      <c r="N13" s="750"/>
      <c r="O13" s="751"/>
      <c r="P13" s="642">
        <v>2693</v>
      </c>
      <c r="Q13" s="643"/>
      <c r="R13" s="643"/>
      <c r="S13" s="643"/>
      <c r="T13" s="643"/>
      <c r="U13" s="643"/>
      <c r="V13" s="644"/>
      <c r="W13" s="642">
        <v>2688</v>
      </c>
      <c r="X13" s="643"/>
      <c r="Y13" s="643"/>
      <c r="Z13" s="643"/>
      <c r="AA13" s="643"/>
      <c r="AB13" s="643"/>
      <c r="AC13" s="644"/>
      <c r="AD13" s="642">
        <v>2717</v>
      </c>
      <c r="AE13" s="643"/>
      <c r="AF13" s="643"/>
      <c r="AG13" s="643"/>
      <c r="AH13" s="643"/>
      <c r="AI13" s="643"/>
      <c r="AJ13" s="644"/>
      <c r="AK13" s="642">
        <v>2803</v>
      </c>
      <c r="AL13" s="643"/>
      <c r="AM13" s="643"/>
      <c r="AN13" s="643"/>
      <c r="AO13" s="643"/>
      <c r="AP13" s="643"/>
      <c r="AQ13" s="644"/>
      <c r="AR13" s="904">
        <v>2761</v>
      </c>
      <c r="AS13" s="905"/>
      <c r="AT13" s="905"/>
      <c r="AU13" s="905"/>
      <c r="AV13" s="905"/>
      <c r="AW13" s="905"/>
      <c r="AX13" s="906"/>
    </row>
    <row r="14" spans="1:50" ht="21" customHeight="1" x14ac:dyDescent="0.15">
      <c r="A14" s="601"/>
      <c r="B14" s="602"/>
      <c r="C14" s="602"/>
      <c r="D14" s="602"/>
      <c r="E14" s="602"/>
      <c r="F14" s="603"/>
      <c r="G14" s="710"/>
      <c r="H14" s="711"/>
      <c r="I14" s="696" t="s">
        <v>8</v>
      </c>
      <c r="J14" s="747"/>
      <c r="K14" s="747"/>
      <c r="L14" s="747"/>
      <c r="M14" s="747"/>
      <c r="N14" s="747"/>
      <c r="O14" s="748"/>
      <c r="P14" s="642"/>
      <c r="Q14" s="643"/>
      <c r="R14" s="643"/>
      <c r="S14" s="643"/>
      <c r="T14" s="643"/>
      <c r="U14" s="643"/>
      <c r="V14" s="644"/>
      <c r="W14" s="642"/>
      <c r="X14" s="643"/>
      <c r="Y14" s="643"/>
      <c r="Z14" s="643"/>
      <c r="AA14" s="643"/>
      <c r="AB14" s="643"/>
      <c r="AC14" s="644"/>
      <c r="AD14" s="642"/>
      <c r="AE14" s="643"/>
      <c r="AF14" s="643"/>
      <c r="AG14" s="643"/>
      <c r="AH14" s="643"/>
      <c r="AI14" s="643"/>
      <c r="AJ14" s="644"/>
      <c r="AK14" s="642"/>
      <c r="AL14" s="643"/>
      <c r="AM14" s="643"/>
      <c r="AN14" s="643"/>
      <c r="AO14" s="643"/>
      <c r="AP14" s="643"/>
      <c r="AQ14" s="644"/>
      <c r="AR14" s="773"/>
      <c r="AS14" s="773"/>
      <c r="AT14" s="773"/>
      <c r="AU14" s="773"/>
      <c r="AV14" s="773"/>
      <c r="AW14" s="773"/>
      <c r="AX14" s="774"/>
    </row>
    <row r="15" spans="1:50" ht="21" customHeight="1" x14ac:dyDescent="0.15">
      <c r="A15" s="601"/>
      <c r="B15" s="602"/>
      <c r="C15" s="602"/>
      <c r="D15" s="602"/>
      <c r="E15" s="602"/>
      <c r="F15" s="603"/>
      <c r="G15" s="710"/>
      <c r="H15" s="711"/>
      <c r="I15" s="696" t="s">
        <v>50</v>
      </c>
      <c r="J15" s="697"/>
      <c r="K15" s="697"/>
      <c r="L15" s="697"/>
      <c r="M15" s="697"/>
      <c r="N15" s="697"/>
      <c r="O15" s="698"/>
      <c r="P15" s="642"/>
      <c r="Q15" s="643"/>
      <c r="R15" s="643"/>
      <c r="S15" s="643"/>
      <c r="T15" s="643"/>
      <c r="U15" s="643"/>
      <c r="V15" s="644"/>
      <c r="W15" s="642"/>
      <c r="X15" s="643"/>
      <c r="Y15" s="643"/>
      <c r="Z15" s="643"/>
      <c r="AA15" s="643"/>
      <c r="AB15" s="643"/>
      <c r="AC15" s="644"/>
      <c r="AD15" s="642"/>
      <c r="AE15" s="643"/>
      <c r="AF15" s="643"/>
      <c r="AG15" s="643"/>
      <c r="AH15" s="643"/>
      <c r="AI15" s="643"/>
      <c r="AJ15" s="644"/>
      <c r="AK15" s="642"/>
      <c r="AL15" s="643"/>
      <c r="AM15" s="643"/>
      <c r="AN15" s="643"/>
      <c r="AO15" s="643"/>
      <c r="AP15" s="643"/>
      <c r="AQ15" s="644"/>
      <c r="AR15" s="642"/>
      <c r="AS15" s="643"/>
      <c r="AT15" s="643"/>
      <c r="AU15" s="643"/>
      <c r="AV15" s="643"/>
      <c r="AW15" s="643"/>
      <c r="AX15" s="791"/>
    </row>
    <row r="16" spans="1:50" ht="21" customHeight="1" x14ac:dyDescent="0.15">
      <c r="A16" s="601"/>
      <c r="B16" s="602"/>
      <c r="C16" s="602"/>
      <c r="D16" s="602"/>
      <c r="E16" s="602"/>
      <c r="F16" s="603"/>
      <c r="G16" s="710"/>
      <c r="H16" s="711"/>
      <c r="I16" s="696" t="s">
        <v>51</v>
      </c>
      <c r="J16" s="697"/>
      <c r="K16" s="697"/>
      <c r="L16" s="697"/>
      <c r="M16" s="697"/>
      <c r="N16" s="697"/>
      <c r="O16" s="698"/>
      <c r="P16" s="642"/>
      <c r="Q16" s="643"/>
      <c r="R16" s="643"/>
      <c r="S16" s="643"/>
      <c r="T16" s="643"/>
      <c r="U16" s="643"/>
      <c r="V16" s="644"/>
      <c r="W16" s="642"/>
      <c r="X16" s="643"/>
      <c r="Y16" s="643"/>
      <c r="Z16" s="643"/>
      <c r="AA16" s="643"/>
      <c r="AB16" s="643"/>
      <c r="AC16" s="644"/>
      <c r="AD16" s="642"/>
      <c r="AE16" s="643"/>
      <c r="AF16" s="643"/>
      <c r="AG16" s="643"/>
      <c r="AH16" s="643"/>
      <c r="AI16" s="643"/>
      <c r="AJ16" s="644"/>
      <c r="AK16" s="642"/>
      <c r="AL16" s="643"/>
      <c r="AM16" s="643"/>
      <c r="AN16" s="643"/>
      <c r="AO16" s="643"/>
      <c r="AP16" s="643"/>
      <c r="AQ16" s="644"/>
      <c r="AR16" s="742"/>
      <c r="AS16" s="743"/>
      <c r="AT16" s="743"/>
      <c r="AU16" s="743"/>
      <c r="AV16" s="743"/>
      <c r="AW16" s="743"/>
      <c r="AX16" s="744"/>
    </row>
    <row r="17" spans="1:50" ht="24.75" customHeight="1" x14ac:dyDescent="0.15">
      <c r="A17" s="601"/>
      <c r="B17" s="602"/>
      <c r="C17" s="602"/>
      <c r="D17" s="602"/>
      <c r="E17" s="602"/>
      <c r="F17" s="603"/>
      <c r="G17" s="710"/>
      <c r="H17" s="711"/>
      <c r="I17" s="696" t="s">
        <v>49</v>
      </c>
      <c r="J17" s="747"/>
      <c r="K17" s="747"/>
      <c r="L17" s="747"/>
      <c r="M17" s="747"/>
      <c r="N17" s="747"/>
      <c r="O17" s="748"/>
      <c r="P17" s="642"/>
      <c r="Q17" s="643"/>
      <c r="R17" s="643"/>
      <c r="S17" s="643"/>
      <c r="T17" s="643"/>
      <c r="U17" s="643"/>
      <c r="V17" s="644"/>
      <c r="W17" s="642"/>
      <c r="X17" s="643"/>
      <c r="Y17" s="643"/>
      <c r="Z17" s="643"/>
      <c r="AA17" s="643"/>
      <c r="AB17" s="643"/>
      <c r="AC17" s="644"/>
      <c r="AD17" s="642"/>
      <c r="AE17" s="643"/>
      <c r="AF17" s="643"/>
      <c r="AG17" s="643"/>
      <c r="AH17" s="643"/>
      <c r="AI17" s="643"/>
      <c r="AJ17" s="644"/>
      <c r="AK17" s="642"/>
      <c r="AL17" s="643"/>
      <c r="AM17" s="643"/>
      <c r="AN17" s="643"/>
      <c r="AO17" s="643"/>
      <c r="AP17" s="643"/>
      <c r="AQ17" s="644"/>
      <c r="AR17" s="902"/>
      <c r="AS17" s="902"/>
      <c r="AT17" s="902"/>
      <c r="AU17" s="902"/>
      <c r="AV17" s="902"/>
      <c r="AW17" s="902"/>
      <c r="AX17" s="903"/>
    </row>
    <row r="18" spans="1:50" ht="24.75" customHeight="1" x14ac:dyDescent="0.15">
      <c r="A18" s="601"/>
      <c r="B18" s="602"/>
      <c r="C18" s="602"/>
      <c r="D18" s="602"/>
      <c r="E18" s="602"/>
      <c r="F18" s="603"/>
      <c r="G18" s="712"/>
      <c r="H18" s="713"/>
      <c r="I18" s="701" t="s">
        <v>20</v>
      </c>
      <c r="J18" s="702"/>
      <c r="K18" s="702"/>
      <c r="L18" s="702"/>
      <c r="M18" s="702"/>
      <c r="N18" s="702"/>
      <c r="O18" s="703"/>
      <c r="P18" s="863">
        <f>SUM(P13:V17)</f>
        <v>2693</v>
      </c>
      <c r="Q18" s="864"/>
      <c r="R18" s="864"/>
      <c r="S18" s="864"/>
      <c r="T18" s="864"/>
      <c r="U18" s="864"/>
      <c r="V18" s="865"/>
      <c r="W18" s="863">
        <f>SUM(W13:AC17)</f>
        <v>2688</v>
      </c>
      <c r="X18" s="864"/>
      <c r="Y18" s="864"/>
      <c r="Z18" s="864"/>
      <c r="AA18" s="864"/>
      <c r="AB18" s="864"/>
      <c r="AC18" s="865"/>
      <c r="AD18" s="863">
        <f>SUM(AD13:AJ17)</f>
        <v>2717</v>
      </c>
      <c r="AE18" s="864"/>
      <c r="AF18" s="864"/>
      <c r="AG18" s="864"/>
      <c r="AH18" s="864"/>
      <c r="AI18" s="864"/>
      <c r="AJ18" s="865"/>
      <c r="AK18" s="863">
        <f>SUM(AK13:AQ17)</f>
        <v>2803</v>
      </c>
      <c r="AL18" s="864"/>
      <c r="AM18" s="864"/>
      <c r="AN18" s="864"/>
      <c r="AO18" s="864"/>
      <c r="AP18" s="864"/>
      <c r="AQ18" s="865"/>
      <c r="AR18" s="863">
        <f>SUM(AR13:AX17)</f>
        <v>2761</v>
      </c>
      <c r="AS18" s="864"/>
      <c r="AT18" s="864"/>
      <c r="AU18" s="864"/>
      <c r="AV18" s="864"/>
      <c r="AW18" s="864"/>
      <c r="AX18" s="866"/>
    </row>
    <row r="19" spans="1:50" ht="24.75" customHeight="1" x14ac:dyDescent="0.15">
      <c r="A19" s="601"/>
      <c r="B19" s="602"/>
      <c r="C19" s="602"/>
      <c r="D19" s="602"/>
      <c r="E19" s="602"/>
      <c r="F19" s="603"/>
      <c r="G19" s="861" t="s">
        <v>9</v>
      </c>
      <c r="H19" s="862"/>
      <c r="I19" s="862"/>
      <c r="J19" s="862"/>
      <c r="K19" s="862"/>
      <c r="L19" s="862"/>
      <c r="M19" s="862"/>
      <c r="N19" s="862"/>
      <c r="O19" s="862"/>
      <c r="P19" s="642">
        <v>2691</v>
      </c>
      <c r="Q19" s="643"/>
      <c r="R19" s="643"/>
      <c r="S19" s="643"/>
      <c r="T19" s="643"/>
      <c r="U19" s="643"/>
      <c r="V19" s="644"/>
      <c r="W19" s="642">
        <v>2686</v>
      </c>
      <c r="X19" s="643"/>
      <c r="Y19" s="643"/>
      <c r="Z19" s="643"/>
      <c r="AA19" s="643"/>
      <c r="AB19" s="643"/>
      <c r="AC19" s="644"/>
      <c r="AD19" s="642">
        <v>2716</v>
      </c>
      <c r="AE19" s="643"/>
      <c r="AF19" s="643"/>
      <c r="AG19" s="643"/>
      <c r="AH19" s="643"/>
      <c r="AI19" s="643"/>
      <c r="AJ19" s="644"/>
      <c r="AK19" s="314"/>
      <c r="AL19" s="314"/>
      <c r="AM19" s="314"/>
      <c r="AN19" s="314"/>
      <c r="AO19" s="314"/>
      <c r="AP19" s="314"/>
      <c r="AQ19" s="314"/>
      <c r="AR19" s="314"/>
      <c r="AS19" s="314"/>
      <c r="AT19" s="314"/>
      <c r="AU19" s="314"/>
      <c r="AV19" s="314"/>
      <c r="AW19" s="314"/>
      <c r="AX19" s="316"/>
    </row>
    <row r="20" spans="1:50" ht="24.75" customHeight="1" x14ac:dyDescent="0.15">
      <c r="A20" s="601"/>
      <c r="B20" s="602"/>
      <c r="C20" s="602"/>
      <c r="D20" s="602"/>
      <c r="E20" s="602"/>
      <c r="F20" s="603"/>
      <c r="G20" s="861" t="s">
        <v>10</v>
      </c>
      <c r="H20" s="862"/>
      <c r="I20" s="862"/>
      <c r="J20" s="862"/>
      <c r="K20" s="862"/>
      <c r="L20" s="862"/>
      <c r="M20" s="862"/>
      <c r="N20" s="862"/>
      <c r="O20" s="862"/>
      <c r="P20" s="302">
        <f>IF(P18=0, "-", SUM(P19)/P18)</f>
        <v>0.99925733382844406</v>
      </c>
      <c r="Q20" s="302"/>
      <c r="R20" s="302"/>
      <c r="S20" s="302"/>
      <c r="T20" s="302"/>
      <c r="U20" s="302"/>
      <c r="V20" s="302"/>
      <c r="W20" s="302">
        <f t="shared" ref="W20" si="0">IF(W18=0, "-", SUM(W19)/W18)</f>
        <v>0.99925595238095233</v>
      </c>
      <c r="X20" s="302"/>
      <c r="Y20" s="302"/>
      <c r="Z20" s="302"/>
      <c r="AA20" s="302"/>
      <c r="AB20" s="302"/>
      <c r="AC20" s="302"/>
      <c r="AD20" s="302">
        <f t="shared" ref="AD20" si="1">IF(AD18=0, "-", SUM(AD19)/AD18)</f>
        <v>0.99963194700036806</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4"/>
      <c r="B21" s="835"/>
      <c r="C21" s="835"/>
      <c r="D21" s="835"/>
      <c r="E21" s="835"/>
      <c r="F21" s="964"/>
      <c r="G21" s="300" t="s">
        <v>273</v>
      </c>
      <c r="H21" s="301"/>
      <c r="I21" s="301"/>
      <c r="J21" s="301"/>
      <c r="K21" s="301"/>
      <c r="L21" s="301"/>
      <c r="M21" s="301"/>
      <c r="N21" s="301"/>
      <c r="O21" s="301"/>
      <c r="P21" s="302">
        <f>IF(P19=0, "-", SUM(P19)/SUM(P13,P14))</f>
        <v>0.99925733382844406</v>
      </c>
      <c r="Q21" s="302"/>
      <c r="R21" s="302"/>
      <c r="S21" s="302"/>
      <c r="T21" s="302"/>
      <c r="U21" s="302"/>
      <c r="V21" s="302"/>
      <c r="W21" s="302">
        <f t="shared" ref="W21" si="2">IF(W19=0, "-", SUM(W19)/SUM(W13,W14))</f>
        <v>0.99925595238095233</v>
      </c>
      <c r="X21" s="302"/>
      <c r="Y21" s="302"/>
      <c r="Z21" s="302"/>
      <c r="AA21" s="302"/>
      <c r="AB21" s="302"/>
      <c r="AC21" s="302"/>
      <c r="AD21" s="302">
        <f t="shared" ref="AD21" si="3">IF(AD19=0, "-", SUM(AD19)/SUM(AD13,AD14))</f>
        <v>0.99963194700036806</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1" t="s">
        <v>346</v>
      </c>
      <c r="B22" s="932"/>
      <c r="C22" s="932"/>
      <c r="D22" s="932"/>
      <c r="E22" s="932"/>
      <c r="F22" s="933"/>
      <c r="G22" s="969" t="s">
        <v>253</v>
      </c>
      <c r="H22" s="206"/>
      <c r="I22" s="206"/>
      <c r="J22" s="206"/>
      <c r="K22" s="206"/>
      <c r="L22" s="206"/>
      <c r="M22" s="206"/>
      <c r="N22" s="206"/>
      <c r="O22" s="207"/>
      <c r="P22" s="920" t="s">
        <v>347</v>
      </c>
      <c r="Q22" s="206"/>
      <c r="R22" s="206"/>
      <c r="S22" s="206"/>
      <c r="T22" s="206"/>
      <c r="U22" s="206"/>
      <c r="V22" s="207"/>
      <c r="W22" s="920" t="s">
        <v>348</v>
      </c>
      <c r="X22" s="206"/>
      <c r="Y22" s="206"/>
      <c r="Z22" s="206"/>
      <c r="AA22" s="206"/>
      <c r="AB22" s="206"/>
      <c r="AC22" s="207"/>
      <c r="AD22" s="920" t="s">
        <v>252</v>
      </c>
      <c r="AE22" s="206"/>
      <c r="AF22" s="206"/>
      <c r="AG22" s="206"/>
      <c r="AH22" s="206"/>
      <c r="AI22" s="206"/>
      <c r="AJ22" s="206"/>
      <c r="AK22" s="206"/>
      <c r="AL22" s="206"/>
      <c r="AM22" s="206"/>
      <c r="AN22" s="206"/>
      <c r="AO22" s="206"/>
      <c r="AP22" s="206"/>
      <c r="AQ22" s="206"/>
      <c r="AR22" s="206"/>
      <c r="AS22" s="206"/>
      <c r="AT22" s="206"/>
      <c r="AU22" s="206"/>
      <c r="AV22" s="206"/>
      <c r="AW22" s="206"/>
      <c r="AX22" s="940"/>
    </row>
    <row r="23" spans="1:50" ht="25.5" customHeight="1" x14ac:dyDescent="0.15">
      <c r="A23" s="934"/>
      <c r="B23" s="935"/>
      <c r="C23" s="935"/>
      <c r="D23" s="935"/>
      <c r="E23" s="935"/>
      <c r="F23" s="936"/>
      <c r="G23" s="970" t="s">
        <v>484</v>
      </c>
      <c r="H23" s="971"/>
      <c r="I23" s="971"/>
      <c r="J23" s="971"/>
      <c r="K23" s="971"/>
      <c r="L23" s="971"/>
      <c r="M23" s="971"/>
      <c r="N23" s="971"/>
      <c r="O23" s="972"/>
      <c r="P23" s="904">
        <v>2691</v>
      </c>
      <c r="Q23" s="905"/>
      <c r="R23" s="905"/>
      <c r="S23" s="905"/>
      <c r="T23" s="905"/>
      <c r="U23" s="905"/>
      <c r="V23" s="921"/>
      <c r="W23" s="904">
        <v>2719</v>
      </c>
      <c r="X23" s="905"/>
      <c r="Y23" s="905"/>
      <c r="Z23" s="905"/>
      <c r="AA23" s="905"/>
      <c r="AB23" s="905"/>
      <c r="AC23" s="921"/>
      <c r="AD23" s="941"/>
      <c r="AE23" s="942"/>
      <c r="AF23" s="942"/>
      <c r="AG23" s="942"/>
      <c r="AH23" s="942"/>
      <c r="AI23" s="942"/>
      <c r="AJ23" s="942"/>
      <c r="AK23" s="942"/>
      <c r="AL23" s="942"/>
      <c r="AM23" s="942"/>
      <c r="AN23" s="942"/>
      <c r="AO23" s="942"/>
      <c r="AP23" s="942"/>
      <c r="AQ23" s="942"/>
      <c r="AR23" s="942"/>
      <c r="AS23" s="942"/>
      <c r="AT23" s="942"/>
      <c r="AU23" s="942"/>
      <c r="AV23" s="942"/>
      <c r="AW23" s="942"/>
      <c r="AX23" s="943"/>
    </row>
    <row r="24" spans="1:50" ht="25.5" customHeight="1" x14ac:dyDescent="0.15">
      <c r="A24" s="934"/>
      <c r="B24" s="935"/>
      <c r="C24" s="935"/>
      <c r="D24" s="935"/>
      <c r="E24" s="935"/>
      <c r="F24" s="936"/>
      <c r="G24" s="922" t="s">
        <v>485</v>
      </c>
      <c r="H24" s="923"/>
      <c r="I24" s="923"/>
      <c r="J24" s="923"/>
      <c r="K24" s="923"/>
      <c r="L24" s="923"/>
      <c r="M24" s="923"/>
      <c r="N24" s="923"/>
      <c r="O24" s="924"/>
      <c r="P24" s="642">
        <v>102</v>
      </c>
      <c r="Q24" s="643"/>
      <c r="R24" s="643"/>
      <c r="S24" s="643"/>
      <c r="T24" s="643"/>
      <c r="U24" s="643"/>
      <c r="V24" s="644"/>
      <c r="W24" s="642">
        <v>28</v>
      </c>
      <c r="X24" s="643"/>
      <c r="Y24" s="643"/>
      <c r="Z24" s="643"/>
      <c r="AA24" s="643"/>
      <c r="AB24" s="643"/>
      <c r="AC24" s="644"/>
      <c r="AD24" s="944"/>
      <c r="AE24" s="945"/>
      <c r="AF24" s="945"/>
      <c r="AG24" s="945"/>
      <c r="AH24" s="945"/>
      <c r="AI24" s="945"/>
      <c r="AJ24" s="945"/>
      <c r="AK24" s="945"/>
      <c r="AL24" s="945"/>
      <c r="AM24" s="945"/>
      <c r="AN24" s="945"/>
      <c r="AO24" s="945"/>
      <c r="AP24" s="945"/>
      <c r="AQ24" s="945"/>
      <c r="AR24" s="945"/>
      <c r="AS24" s="945"/>
      <c r="AT24" s="945"/>
      <c r="AU24" s="945"/>
      <c r="AV24" s="945"/>
      <c r="AW24" s="945"/>
      <c r="AX24" s="946"/>
    </row>
    <row r="25" spans="1:50" ht="25.5" customHeight="1" x14ac:dyDescent="0.15">
      <c r="A25" s="934"/>
      <c r="B25" s="935"/>
      <c r="C25" s="935"/>
      <c r="D25" s="935"/>
      <c r="E25" s="935"/>
      <c r="F25" s="936"/>
      <c r="G25" s="922" t="s">
        <v>486</v>
      </c>
      <c r="H25" s="923"/>
      <c r="I25" s="923"/>
      <c r="J25" s="923"/>
      <c r="K25" s="923"/>
      <c r="L25" s="923"/>
      <c r="M25" s="923"/>
      <c r="N25" s="923"/>
      <c r="O25" s="924"/>
      <c r="P25" s="642">
        <v>10</v>
      </c>
      <c r="Q25" s="643"/>
      <c r="R25" s="643"/>
      <c r="S25" s="643"/>
      <c r="T25" s="643"/>
      <c r="U25" s="643"/>
      <c r="V25" s="644"/>
      <c r="W25" s="642">
        <v>14</v>
      </c>
      <c r="X25" s="643"/>
      <c r="Y25" s="643"/>
      <c r="Z25" s="643"/>
      <c r="AA25" s="643"/>
      <c r="AB25" s="643"/>
      <c r="AC25" s="644"/>
      <c r="AD25" s="944"/>
      <c r="AE25" s="945"/>
      <c r="AF25" s="945"/>
      <c r="AG25" s="945"/>
      <c r="AH25" s="945"/>
      <c r="AI25" s="945"/>
      <c r="AJ25" s="945"/>
      <c r="AK25" s="945"/>
      <c r="AL25" s="945"/>
      <c r="AM25" s="945"/>
      <c r="AN25" s="945"/>
      <c r="AO25" s="945"/>
      <c r="AP25" s="945"/>
      <c r="AQ25" s="945"/>
      <c r="AR25" s="945"/>
      <c r="AS25" s="945"/>
      <c r="AT25" s="945"/>
      <c r="AU25" s="945"/>
      <c r="AV25" s="945"/>
      <c r="AW25" s="945"/>
      <c r="AX25" s="946"/>
    </row>
    <row r="26" spans="1:50" ht="25.5" customHeight="1" x14ac:dyDescent="0.15">
      <c r="A26" s="934"/>
      <c r="B26" s="935"/>
      <c r="C26" s="935"/>
      <c r="D26" s="935"/>
      <c r="E26" s="935"/>
      <c r="F26" s="936"/>
      <c r="G26" s="922"/>
      <c r="H26" s="923"/>
      <c r="I26" s="923"/>
      <c r="J26" s="923"/>
      <c r="K26" s="923"/>
      <c r="L26" s="923"/>
      <c r="M26" s="923"/>
      <c r="N26" s="923"/>
      <c r="O26" s="924"/>
      <c r="P26" s="642"/>
      <c r="Q26" s="643"/>
      <c r="R26" s="643"/>
      <c r="S26" s="643"/>
      <c r="T26" s="643"/>
      <c r="U26" s="643"/>
      <c r="V26" s="644"/>
      <c r="W26" s="642"/>
      <c r="X26" s="643"/>
      <c r="Y26" s="643"/>
      <c r="Z26" s="643"/>
      <c r="AA26" s="643"/>
      <c r="AB26" s="643"/>
      <c r="AC26" s="644"/>
      <c r="AD26" s="944"/>
      <c r="AE26" s="945"/>
      <c r="AF26" s="945"/>
      <c r="AG26" s="945"/>
      <c r="AH26" s="945"/>
      <c r="AI26" s="945"/>
      <c r="AJ26" s="945"/>
      <c r="AK26" s="945"/>
      <c r="AL26" s="945"/>
      <c r="AM26" s="945"/>
      <c r="AN26" s="945"/>
      <c r="AO26" s="945"/>
      <c r="AP26" s="945"/>
      <c r="AQ26" s="945"/>
      <c r="AR26" s="945"/>
      <c r="AS26" s="945"/>
      <c r="AT26" s="945"/>
      <c r="AU26" s="945"/>
      <c r="AV26" s="945"/>
      <c r="AW26" s="945"/>
      <c r="AX26" s="946"/>
    </row>
    <row r="27" spans="1:50" ht="25.5" customHeight="1" x14ac:dyDescent="0.15">
      <c r="A27" s="934"/>
      <c r="B27" s="935"/>
      <c r="C27" s="935"/>
      <c r="D27" s="935"/>
      <c r="E27" s="935"/>
      <c r="F27" s="936"/>
      <c r="G27" s="922"/>
      <c r="H27" s="923"/>
      <c r="I27" s="923"/>
      <c r="J27" s="923"/>
      <c r="K27" s="923"/>
      <c r="L27" s="923"/>
      <c r="M27" s="923"/>
      <c r="N27" s="923"/>
      <c r="O27" s="924"/>
      <c r="P27" s="642"/>
      <c r="Q27" s="643"/>
      <c r="R27" s="643"/>
      <c r="S27" s="643"/>
      <c r="T27" s="643"/>
      <c r="U27" s="643"/>
      <c r="V27" s="644"/>
      <c r="W27" s="642"/>
      <c r="X27" s="643"/>
      <c r="Y27" s="643"/>
      <c r="Z27" s="643"/>
      <c r="AA27" s="643"/>
      <c r="AB27" s="643"/>
      <c r="AC27" s="644"/>
      <c r="AD27" s="944"/>
      <c r="AE27" s="945"/>
      <c r="AF27" s="945"/>
      <c r="AG27" s="945"/>
      <c r="AH27" s="945"/>
      <c r="AI27" s="945"/>
      <c r="AJ27" s="945"/>
      <c r="AK27" s="945"/>
      <c r="AL27" s="945"/>
      <c r="AM27" s="945"/>
      <c r="AN27" s="945"/>
      <c r="AO27" s="945"/>
      <c r="AP27" s="945"/>
      <c r="AQ27" s="945"/>
      <c r="AR27" s="945"/>
      <c r="AS27" s="945"/>
      <c r="AT27" s="945"/>
      <c r="AU27" s="945"/>
      <c r="AV27" s="945"/>
      <c r="AW27" s="945"/>
      <c r="AX27" s="946"/>
    </row>
    <row r="28" spans="1:50" ht="25.5" customHeight="1" x14ac:dyDescent="0.15">
      <c r="A28" s="934"/>
      <c r="B28" s="935"/>
      <c r="C28" s="935"/>
      <c r="D28" s="935"/>
      <c r="E28" s="935"/>
      <c r="F28" s="936"/>
      <c r="G28" s="925" t="s">
        <v>257</v>
      </c>
      <c r="H28" s="926"/>
      <c r="I28" s="926"/>
      <c r="J28" s="926"/>
      <c r="K28" s="926"/>
      <c r="L28" s="926"/>
      <c r="M28" s="926"/>
      <c r="N28" s="926"/>
      <c r="O28" s="927"/>
      <c r="P28" s="863">
        <f>P29-SUM(P23:P27)</f>
        <v>0</v>
      </c>
      <c r="Q28" s="864"/>
      <c r="R28" s="864"/>
      <c r="S28" s="864"/>
      <c r="T28" s="864"/>
      <c r="U28" s="864"/>
      <c r="V28" s="865"/>
      <c r="W28" s="863">
        <f>W29-SUM(W23:W27)</f>
        <v>0</v>
      </c>
      <c r="X28" s="864"/>
      <c r="Y28" s="864"/>
      <c r="Z28" s="864"/>
      <c r="AA28" s="864"/>
      <c r="AB28" s="864"/>
      <c r="AC28" s="865"/>
      <c r="AD28" s="944"/>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ht="25.5" customHeight="1" thickBot="1" x14ac:dyDescent="0.2">
      <c r="A29" s="937"/>
      <c r="B29" s="938"/>
      <c r="C29" s="938"/>
      <c r="D29" s="938"/>
      <c r="E29" s="938"/>
      <c r="F29" s="939"/>
      <c r="G29" s="928" t="s">
        <v>254</v>
      </c>
      <c r="H29" s="929"/>
      <c r="I29" s="929"/>
      <c r="J29" s="929"/>
      <c r="K29" s="929"/>
      <c r="L29" s="929"/>
      <c r="M29" s="929"/>
      <c r="N29" s="929"/>
      <c r="O29" s="930"/>
      <c r="P29" s="642">
        <f>AK13</f>
        <v>2803</v>
      </c>
      <c r="Q29" s="643"/>
      <c r="R29" s="643"/>
      <c r="S29" s="643"/>
      <c r="T29" s="643"/>
      <c r="U29" s="643"/>
      <c r="V29" s="644"/>
      <c r="W29" s="952">
        <f>AR13</f>
        <v>2761</v>
      </c>
      <c r="X29" s="953"/>
      <c r="Y29" s="953"/>
      <c r="Z29" s="953"/>
      <c r="AA29" s="953"/>
      <c r="AB29" s="953"/>
      <c r="AC29" s="954"/>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15">
      <c r="A30" s="846" t="s">
        <v>269</v>
      </c>
      <c r="B30" s="847"/>
      <c r="C30" s="847"/>
      <c r="D30" s="847"/>
      <c r="E30" s="847"/>
      <c r="F30" s="848"/>
      <c r="G30" s="758" t="s">
        <v>145</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310</v>
      </c>
      <c r="AF30" s="844"/>
      <c r="AG30" s="844"/>
      <c r="AH30" s="845"/>
      <c r="AI30" s="843" t="s">
        <v>332</v>
      </c>
      <c r="AJ30" s="844"/>
      <c r="AK30" s="844"/>
      <c r="AL30" s="845"/>
      <c r="AM30" s="900" t="s">
        <v>337</v>
      </c>
      <c r="AN30" s="900"/>
      <c r="AO30" s="900"/>
      <c r="AP30" s="843"/>
      <c r="AQ30" s="752" t="s">
        <v>187</v>
      </c>
      <c r="AR30" s="753"/>
      <c r="AS30" s="753"/>
      <c r="AT30" s="754"/>
      <c r="AU30" s="759" t="s">
        <v>133</v>
      </c>
      <c r="AV30" s="759"/>
      <c r="AW30" s="759"/>
      <c r="AX30" s="901"/>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490</v>
      </c>
      <c r="AR31" s="185"/>
      <c r="AS31" s="118" t="s">
        <v>188</v>
      </c>
      <c r="AT31" s="119"/>
      <c r="AU31" s="184" t="s">
        <v>487</v>
      </c>
      <c r="AV31" s="184"/>
      <c r="AW31" s="384" t="s">
        <v>177</v>
      </c>
      <c r="AX31" s="385"/>
    </row>
    <row r="32" spans="1:50" ht="23.25" customHeight="1" x14ac:dyDescent="0.15">
      <c r="A32" s="389"/>
      <c r="B32" s="387"/>
      <c r="C32" s="387"/>
      <c r="D32" s="387"/>
      <c r="E32" s="387"/>
      <c r="F32" s="388"/>
      <c r="G32" s="550" t="s">
        <v>487</v>
      </c>
      <c r="H32" s="551"/>
      <c r="I32" s="551"/>
      <c r="J32" s="551"/>
      <c r="K32" s="551"/>
      <c r="L32" s="551"/>
      <c r="M32" s="551"/>
      <c r="N32" s="551"/>
      <c r="O32" s="552"/>
      <c r="P32" s="90" t="s">
        <v>487</v>
      </c>
      <c r="Q32" s="90"/>
      <c r="R32" s="90"/>
      <c r="S32" s="90"/>
      <c r="T32" s="90"/>
      <c r="U32" s="90"/>
      <c r="V32" s="90"/>
      <c r="W32" s="90"/>
      <c r="X32" s="91"/>
      <c r="Y32" s="460" t="s">
        <v>12</v>
      </c>
      <c r="Z32" s="520"/>
      <c r="AA32" s="521"/>
      <c r="AB32" s="450" t="s">
        <v>487</v>
      </c>
      <c r="AC32" s="450"/>
      <c r="AD32" s="450"/>
      <c r="AE32" s="202" t="s">
        <v>487</v>
      </c>
      <c r="AF32" s="203"/>
      <c r="AG32" s="203"/>
      <c r="AH32" s="203"/>
      <c r="AI32" s="202" t="s">
        <v>487</v>
      </c>
      <c r="AJ32" s="203"/>
      <c r="AK32" s="203"/>
      <c r="AL32" s="203"/>
      <c r="AM32" s="202" t="s">
        <v>489</v>
      </c>
      <c r="AN32" s="203"/>
      <c r="AO32" s="203"/>
      <c r="AP32" s="203"/>
      <c r="AQ32" s="326" t="s">
        <v>487</v>
      </c>
      <c r="AR32" s="192"/>
      <c r="AS32" s="192"/>
      <c r="AT32" s="327"/>
      <c r="AU32" s="203" t="s">
        <v>487</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487</v>
      </c>
      <c r="AC33" s="512"/>
      <c r="AD33" s="512"/>
      <c r="AE33" s="202" t="s">
        <v>488</v>
      </c>
      <c r="AF33" s="203"/>
      <c r="AG33" s="203"/>
      <c r="AH33" s="203"/>
      <c r="AI33" s="202" t="s">
        <v>487</v>
      </c>
      <c r="AJ33" s="203"/>
      <c r="AK33" s="203"/>
      <c r="AL33" s="203"/>
      <c r="AM33" s="202" t="s">
        <v>487</v>
      </c>
      <c r="AN33" s="203"/>
      <c r="AO33" s="203"/>
      <c r="AP33" s="203"/>
      <c r="AQ33" s="326" t="s">
        <v>487</v>
      </c>
      <c r="AR33" s="192"/>
      <c r="AS33" s="192"/>
      <c r="AT33" s="327"/>
      <c r="AU33" s="203" t="s">
        <v>487</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487</v>
      </c>
      <c r="AF34" s="203"/>
      <c r="AG34" s="203"/>
      <c r="AH34" s="203"/>
      <c r="AI34" s="202" t="s">
        <v>487</v>
      </c>
      <c r="AJ34" s="203"/>
      <c r="AK34" s="203"/>
      <c r="AL34" s="203"/>
      <c r="AM34" s="202" t="s">
        <v>487</v>
      </c>
      <c r="AN34" s="203"/>
      <c r="AO34" s="203"/>
      <c r="AP34" s="203"/>
      <c r="AQ34" s="326" t="s">
        <v>487</v>
      </c>
      <c r="AR34" s="192"/>
      <c r="AS34" s="192"/>
      <c r="AT34" s="327"/>
      <c r="AU34" s="203" t="s">
        <v>487</v>
      </c>
      <c r="AV34" s="203"/>
      <c r="AW34" s="203"/>
      <c r="AX34" s="205"/>
    </row>
    <row r="35" spans="1:50" ht="23.25" customHeight="1" x14ac:dyDescent="0.15">
      <c r="A35" s="210" t="s">
        <v>298</v>
      </c>
      <c r="B35" s="211"/>
      <c r="C35" s="211"/>
      <c r="D35" s="211"/>
      <c r="E35" s="211"/>
      <c r="F35" s="212"/>
      <c r="G35" s="216" t="s">
        <v>487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5" t="s">
        <v>269</v>
      </c>
      <c r="B37" s="756"/>
      <c r="C37" s="756"/>
      <c r="D37" s="756"/>
      <c r="E37" s="756"/>
      <c r="F37" s="757"/>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310</v>
      </c>
      <c r="AF37" s="229"/>
      <c r="AG37" s="229"/>
      <c r="AH37" s="230"/>
      <c r="AI37" s="228" t="s">
        <v>308</v>
      </c>
      <c r="AJ37" s="229"/>
      <c r="AK37" s="229"/>
      <c r="AL37" s="230"/>
      <c r="AM37" s="234" t="s">
        <v>337</v>
      </c>
      <c r="AN37" s="234"/>
      <c r="AO37" s="234"/>
      <c r="AP37" s="234"/>
      <c r="AQ37" s="136" t="s">
        <v>187</v>
      </c>
      <c r="AR37" s="137"/>
      <c r="AS37" s="137"/>
      <c r="AT37" s="138"/>
      <c r="AU37" s="400" t="s">
        <v>133</v>
      </c>
      <c r="AV37" s="400"/>
      <c r="AW37" s="400"/>
      <c r="AX37" s="895"/>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298</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5" t="s">
        <v>269</v>
      </c>
      <c r="B44" s="756"/>
      <c r="C44" s="756"/>
      <c r="D44" s="756"/>
      <c r="E44" s="756"/>
      <c r="F44" s="757"/>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310</v>
      </c>
      <c r="AF44" s="229"/>
      <c r="AG44" s="229"/>
      <c r="AH44" s="230"/>
      <c r="AI44" s="228" t="s">
        <v>308</v>
      </c>
      <c r="AJ44" s="229"/>
      <c r="AK44" s="229"/>
      <c r="AL44" s="230"/>
      <c r="AM44" s="234" t="s">
        <v>337</v>
      </c>
      <c r="AN44" s="234"/>
      <c r="AO44" s="234"/>
      <c r="AP44" s="234"/>
      <c r="AQ44" s="136" t="s">
        <v>187</v>
      </c>
      <c r="AR44" s="137"/>
      <c r="AS44" s="137"/>
      <c r="AT44" s="138"/>
      <c r="AU44" s="400" t="s">
        <v>133</v>
      </c>
      <c r="AV44" s="400"/>
      <c r="AW44" s="400"/>
      <c r="AX44" s="895"/>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298</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269</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310</v>
      </c>
      <c r="AF51" s="229"/>
      <c r="AG51" s="229"/>
      <c r="AH51" s="230"/>
      <c r="AI51" s="228" t="s">
        <v>308</v>
      </c>
      <c r="AJ51" s="229"/>
      <c r="AK51" s="229"/>
      <c r="AL51" s="230"/>
      <c r="AM51" s="234" t="s">
        <v>337</v>
      </c>
      <c r="AN51" s="234"/>
      <c r="AO51" s="234"/>
      <c r="AP51" s="234"/>
      <c r="AQ51" s="136" t="s">
        <v>187</v>
      </c>
      <c r="AR51" s="137"/>
      <c r="AS51" s="137"/>
      <c r="AT51" s="138"/>
      <c r="AU51" s="909" t="s">
        <v>133</v>
      </c>
      <c r="AV51" s="909"/>
      <c r="AW51" s="909"/>
      <c r="AX51" s="910"/>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1" t="s">
        <v>14</v>
      </c>
      <c r="AC55" s="581"/>
      <c r="AD55" s="581"/>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298</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269</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310</v>
      </c>
      <c r="AF58" s="229"/>
      <c r="AG58" s="229"/>
      <c r="AH58" s="230"/>
      <c r="AI58" s="228" t="s">
        <v>308</v>
      </c>
      <c r="AJ58" s="229"/>
      <c r="AK58" s="229"/>
      <c r="AL58" s="230"/>
      <c r="AM58" s="234" t="s">
        <v>337</v>
      </c>
      <c r="AN58" s="234"/>
      <c r="AO58" s="234"/>
      <c r="AP58" s="234"/>
      <c r="AQ58" s="136" t="s">
        <v>187</v>
      </c>
      <c r="AR58" s="137"/>
      <c r="AS58" s="137"/>
      <c r="AT58" s="138"/>
      <c r="AU58" s="909" t="s">
        <v>133</v>
      </c>
      <c r="AV58" s="909"/>
      <c r="AW58" s="909"/>
      <c r="AX58" s="910"/>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298</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270</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265</v>
      </c>
      <c r="X65" s="477"/>
      <c r="Y65" s="480"/>
      <c r="Z65" s="480"/>
      <c r="AA65" s="481"/>
      <c r="AB65" s="222" t="s">
        <v>11</v>
      </c>
      <c r="AC65" s="223"/>
      <c r="AD65" s="224"/>
      <c r="AE65" s="228" t="s">
        <v>310</v>
      </c>
      <c r="AF65" s="229"/>
      <c r="AG65" s="229"/>
      <c r="AH65" s="230"/>
      <c r="AI65" s="228" t="s">
        <v>308</v>
      </c>
      <c r="AJ65" s="229"/>
      <c r="AK65" s="229"/>
      <c r="AL65" s="230"/>
      <c r="AM65" s="234" t="s">
        <v>337</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268</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288</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288</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289</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274</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287</v>
      </c>
      <c r="X70" s="295"/>
      <c r="Y70" s="254" t="s">
        <v>12</v>
      </c>
      <c r="Z70" s="254"/>
      <c r="AA70" s="255"/>
      <c r="AB70" s="256" t="s">
        <v>288</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288</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289</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270</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310</v>
      </c>
      <c r="AF73" s="229"/>
      <c r="AG73" s="229"/>
      <c r="AH73" s="230"/>
      <c r="AI73" s="228" t="s">
        <v>308</v>
      </c>
      <c r="AJ73" s="229"/>
      <c r="AK73" s="229"/>
      <c r="AL73" s="230"/>
      <c r="AM73" s="234" t="s">
        <v>337</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6"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8"/>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5"/>
      <c r="AF77" s="876"/>
      <c r="AG77" s="876"/>
      <c r="AH77" s="876"/>
      <c r="AI77" s="875"/>
      <c r="AJ77" s="876"/>
      <c r="AK77" s="876"/>
      <c r="AL77" s="876"/>
      <c r="AM77" s="875"/>
      <c r="AN77" s="876"/>
      <c r="AO77" s="876"/>
      <c r="AP77" s="876"/>
      <c r="AQ77" s="326"/>
      <c r="AR77" s="192"/>
      <c r="AS77" s="192"/>
      <c r="AT77" s="327"/>
      <c r="AU77" s="203"/>
      <c r="AV77" s="203"/>
      <c r="AW77" s="203"/>
      <c r="AX77" s="205"/>
    </row>
    <row r="78" spans="1:50" ht="69.75" hidden="1" customHeight="1" x14ac:dyDescent="0.15">
      <c r="A78" s="320" t="s">
        <v>301</v>
      </c>
      <c r="B78" s="321"/>
      <c r="C78" s="321"/>
      <c r="D78" s="321"/>
      <c r="E78" s="318" t="s">
        <v>248</v>
      </c>
      <c r="F78" s="319"/>
      <c r="G78" s="47" t="s">
        <v>190</v>
      </c>
      <c r="H78" s="573"/>
      <c r="I78" s="574"/>
      <c r="J78" s="574"/>
      <c r="K78" s="574"/>
      <c r="L78" s="574"/>
      <c r="M78" s="574"/>
      <c r="N78" s="574"/>
      <c r="O78" s="575"/>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264</v>
      </c>
      <c r="AP79" s="263"/>
      <c r="AQ79" s="263"/>
      <c r="AR79" s="66" t="s">
        <v>262</v>
      </c>
      <c r="AS79" s="262"/>
      <c r="AT79" s="263"/>
      <c r="AU79" s="263"/>
      <c r="AV79" s="263"/>
      <c r="AW79" s="263"/>
      <c r="AX79" s="965"/>
    </row>
    <row r="80" spans="1:50" ht="18.75" customHeight="1" x14ac:dyDescent="0.15">
      <c r="A80" s="849" t="s">
        <v>146</v>
      </c>
      <c r="B80" s="513" t="s">
        <v>261</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349</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customHeight="1" x14ac:dyDescent="0.15">
      <c r="A81" s="850"/>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15">
      <c r="A82" s="850"/>
      <c r="B82" s="516"/>
      <c r="C82" s="417"/>
      <c r="D82" s="417"/>
      <c r="E82" s="417"/>
      <c r="F82" s="418"/>
      <c r="G82" s="661" t="s">
        <v>491</v>
      </c>
      <c r="H82" s="661"/>
      <c r="I82" s="661"/>
      <c r="J82" s="661"/>
      <c r="K82" s="661"/>
      <c r="L82" s="661"/>
      <c r="M82" s="661"/>
      <c r="N82" s="661"/>
      <c r="O82" s="661"/>
      <c r="P82" s="661"/>
      <c r="Q82" s="661"/>
      <c r="R82" s="661"/>
      <c r="S82" s="661"/>
      <c r="T82" s="661"/>
      <c r="U82" s="661"/>
      <c r="V82" s="661"/>
      <c r="W82" s="661"/>
      <c r="X82" s="661"/>
      <c r="Y82" s="661"/>
      <c r="Z82" s="661"/>
      <c r="AA82" s="662"/>
      <c r="AB82" s="869" t="s">
        <v>492</v>
      </c>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60" ht="22.5" customHeight="1" x14ac:dyDescent="0.15">
      <c r="A83" s="850"/>
      <c r="B83" s="516"/>
      <c r="C83" s="417"/>
      <c r="D83" s="417"/>
      <c r="E83" s="417"/>
      <c r="F83" s="418"/>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60" ht="19.5" customHeight="1" x14ac:dyDescent="0.15">
      <c r="A84" s="850"/>
      <c r="B84" s="517"/>
      <c r="C84" s="518"/>
      <c r="D84" s="518"/>
      <c r="E84" s="518"/>
      <c r="F84" s="519"/>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60" ht="18.75" customHeight="1" x14ac:dyDescent="0.15">
      <c r="A85" s="850"/>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310</v>
      </c>
      <c r="AF85" s="229"/>
      <c r="AG85" s="229"/>
      <c r="AH85" s="230"/>
      <c r="AI85" s="228" t="s">
        <v>308</v>
      </c>
      <c r="AJ85" s="229"/>
      <c r="AK85" s="229"/>
      <c r="AL85" s="230"/>
      <c r="AM85" s="234" t="s">
        <v>337</v>
      </c>
      <c r="AN85" s="234"/>
      <c r="AO85" s="234"/>
      <c r="AP85" s="234"/>
      <c r="AQ85" s="144" t="s">
        <v>187</v>
      </c>
      <c r="AR85" s="115"/>
      <c r="AS85" s="115"/>
      <c r="AT85" s="116"/>
      <c r="AU85" s="522" t="s">
        <v>133</v>
      </c>
      <c r="AV85" s="522"/>
      <c r="AW85" s="522"/>
      <c r="AX85" s="523"/>
      <c r="AY85" s="10"/>
      <c r="AZ85" s="10"/>
      <c r="BA85" s="10"/>
      <c r="BB85" s="10"/>
      <c r="BC85" s="10"/>
    </row>
    <row r="86" spans="1:60" ht="18.75" customHeight="1" x14ac:dyDescent="0.15">
      <c r="A86" s="850"/>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v>2</v>
      </c>
      <c r="AR86" s="184"/>
      <c r="AS86" s="118" t="s">
        <v>188</v>
      </c>
      <c r="AT86" s="119"/>
      <c r="AU86" s="184" t="s">
        <v>487</v>
      </c>
      <c r="AV86" s="184"/>
      <c r="AW86" s="384" t="s">
        <v>177</v>
      </c>
      <c r="AX86" s="385"/>
      <c r="AY86" s="10"/>
      <c r="AZ86" s="10"/>
      <c r="BA86" s="10"/>
      <c r="BB86" s="10"/>
      <c r="BC86" s="10"/>
      <c r="BD86" s="10"/>
      <c r="BE86" s="10"/>
      <c r="BF86" s="10"/>
      <c r="BG86" s="10"/>
      <c r="BH86" s="10"/>
    </row>
    <row r="87" spans="1:60" ht="23.25" customHeight="1" x14ac:dyDescent="0.15">
      <c r="A87" s="850"/>
      <c r="B87" s="417"/>
      <c r="C87" s="417"/>
      <c r="D87" s="417"/>
      <c r="E87" s="417"/>
      <c r="F87" s="418"/>
      <c r="G87" s="89" t="s">
        <v>493</v>
      </c>
      <c r="H87" s="90"/>
      <c r="I87" s="90"/>
      <c r="J87" s="90"/>
      <c r="K87" s="90"/>
      <c r="L87" s="90"/>
      <c r="M87" s="90"/>
      <c r="N87" s="90"/>
      <c r="O87" s="91"/>
      <c r="P87" s="90" t="s">
        <v>494</v>
      </c>
      <c r="Q87" s="503"/>
      <c r="R87" s="503"/>
      <c r="S87" s="503"/>
      <c r="T87" s="503"/>
      <c r="U87" s="503"/>
      <c r="V87" s="503"/>
      <c r="W87" s="503"/>
      <c r="X87" s="504"/>
      <c r="Y87" s="547" t="s">
        <v>61</v>
      </c>
      <c r="Z87" s="548"/>
      <c r="AA87" s="549"/>
      <c r="AB87" s="450" t="s">
        <v>495</v>
      </c>
      <c r="AC87" s="450"/>
      <c r="AD87" s="450"/>
      <c r="AE87" s="202">
        <v>41921</v>
      </c>
      <c r="AF87" s="203"/>
      <c r="AG87" s="203"/>
      <c r="AH87" s="203"/>
      <c r="AI87" s="202">
        <v>20673</v>
      </c>
      <c r="AJ87" s="203"/>
      <c r="AK87" s="203"/>
      <c r="AL87" s="203"/>
      <c r="AM87" s="202">
        <v>16383</v>
      </c>
      <c r="AN87" s="203"/>
      <c r="AO87" s="203"/>
      <c r="AP87" s="203"/>
      <c r="AQ87" s="326"/>
      <c r="AR87" s="192"/>
      <c r="AS87" s="192"/>
      <c r="AT87" s="327"/>
      <c r="AU87" s="203" t="s">
        <v>487</v>
      </c>
      <c r="AV87" s="203"/>
      <c r="AW87" s="203"/>
      <c r="AX87" s="205"/>
    </row>
    <row r="88" spans="1:60" ht="23.25" customHeight="1" x14ac:dyDescent="0.15">
      <c r="A88" s="850"/>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t="s">
        <v>495</v>
      </c>
      <c r="AC88" s="512"/>
      <c r="AD88" s="512"/>
      <c r="AE88" s="202">
        <v>66562</v>
      </c>
      <c r="AF88" s="203"/>
      <c r="AG88" s="203"/>
      <c r="AH88" s="203"/>
      <c r="AI88" s="202">
        <v>41921</v>
      </c>
      <c r="AJ88" s="203"/>
      <c r="AK88" s="203"/>
      <c r="AL88" s="203"/>
      <c r="AM88" s="202">
        <v>20673</v>
      </c>
      <c r="AN88" s="203"/>
      <c r="AO88" s="203"/>
      <c r="AP88" s="203"/>
      <c r="AQ88" s="326">
        <v>16383</v>
      </c>
      <c r="AR88" s="192"/>
      <c r="AS88" s="192"/>
      <c r="AT88" s="327"/>
      <c r="AU88" s="203" t="s">
        <v>487</v>
      </c>
      <c r="AV88" s="203"/>
      <c r="AW88" s="203"/>
      <c r="AX88" s="205"/>
      <c r="AY88" s="10"/>
      <c r="AZ88" s="10"/>
      <c r="BA88" s="10"/>
      <c r="BB88" s="10"/>
      <c r="BC88" s="10"/>
    </row>
    <row r="89" spans="1:60" ht="23.25" customHeight="1" thickBot="1" x14ac:dyDescent="0.2">
      <c r="A89" s="850"/>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1" t="s">
        <v>14</v>
      </c>
      <c r="AC89" s="581"/>
      <c r="AD89" s="581"/>
      <c r="AE89" s="202">
        <v>62</v>
      </c>
      <c r="AF89" s="203"/>
      <c r="AG89" s="203"/>
      <c r="AH89" s="203"/>
      <c r="AI89" s="202">
        <v>49</v>
      </c>
      <c r="AJ89" s="203"/>
      <c r="AK89" s="203"/>
      <c r="AL89" s="203"/>
      <c r="AM89" s="202">
        <v>79</v>
      </c>
      <c r="AN89" s="203"/>
      <c r="AO89" s="203"/>
      <c r="AP89" s="203"/>
      <c r="AQ89" s="326"/>
      <c r="AR89" s="192"/>
      <c r="AS89" s="192"/>
      <c r="AT89" s="327"/>
      <c r="AU89" s="203" t="s">
        <v>496</v>
      </c>
      <c r="AV89" s="203"/>
      <c r="AW89" s="203"/>
      <c r="AX89" s="205"/>
      <c r="AY89" s="10"/>
      <c r="AZ89" s="10"/>
      <c r="BA89" s="10"/>
      <c r="BB89" s="10"/>
      <c r="BC89" s="10"/>
      <c r="BD89" s="10"/>
      <c r="BE89" s="10"/>
      <c r="BF89" s="10"/>
      <c r="BG89" s="10"/>
      <c r="BH89" s="10"/>
    </row>
    <row r="90" spans="1:60" ht="18.75" hidden="1" customHeight="1" x14ac:dyDescent="0.15">
      <c r="A90" s="850"/>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310</v>
      </c>
      <c r="AF90" s="229"/>
      <c r="AG90" s="229"/>
      <c r="AH90" s="230"/>
      <c r="AI90" s="228" t="s">
        <v>308</v>
      </c>
      <c r="AJ90" s="229"/>
      <c r="AK90" s="229"/>
      <c r="AL90" s="230"/>
      <c r="AM90" s="234" t="s">
        <v>337</v>
      </c>
      <c r="AN90" s="234"/>
      <c r="AO90" s="234"/>
      <c r="AP90" s="234"/>
      <c r="AQ90" s="144" t="s">
        <v>187</v>
      </c>
      <c r="AR90" s="115"/>
      <c r="AS90" s="115"/>
      <c r="AT90" s="116"/>
      <c r="AU90" s="522" t="s">
        <v>133</v>
      </c>
      <c r="AV90" s="522"/>
      <c r="AW90" s="522"/>
      <c r="AX90" s="523"/>
    </row>
    <row r="91" spans="1:60" ht="18.75" hidden="1" customHeight="1" x14ac:dyDescent="0.15">
      <c r="A91" s="850"/>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0"/>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0"/>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0"/>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1" t="s">
        <v>14</v>
      </c>
      <c r="AC94" s="581"/>
      <c r="AD94" s="581"/>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0"/>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310</v>
      </c>
      <c r="AF95" s="229"/>
      <c r="AG95" s="229"/>
      <c r="AH95" s="230"/>
      <c r="AI95" s="228" t="s">
        <v>308</v>
      </c>
      <c r="AJ95" s="229"/>
      <c r="AK95" s="229"/>
      <c r="AL95" s="230"/>
      <c r="AM95" s="234" t="s">
        <v>337</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0"/>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0"/>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0"/>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1"/>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0" t="s">
        <v>13</v>
      </c>
      <c r="Z99" s="881"/>
      <c r="AA99" s="882"/>
      <c r="AB99" s="877" t="s">
        <v>14</v>
      </c>
      <c r="AC99" s="878"/>
      <c r="AD99" s="879"/>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271</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9"/>
      <c r="Z100" s="840"/>
      <c r="AA100" s="841"/>
      <c r="AB100" s="470" t="s">
        <v>11</v>
      </c>
      <c r="AC100" s="470"/>
      <c r="AD100" s="470"/>
      <c r="AE100" s="528" t="s">
        <v>310</v>
      </c>
      <c r="AF100" s="529"/>
      <c r="AG100" s="529"/>
      <c r="AH100" s="530"/>
      <c r="AI100" s="528" t="s">
        <v>330</v>
      </c>
      <c r="AJ100" s="529"/>
      <c r="AK100" s="529"/>
      <c r="AL100" s="530"/>
      <c r="AM100" s="528" t="s">
        <v>337</v>
      </c>
      <c r="AN100" s="529"/>
      <c r="AO100" s="529"/>
      <c r="AP100" s="530"/>
      <c r="AQ100" s="304" t="s">
        <v>350</v>
      </c>
      <c r="AR100" s="305"/>
      <c r="AS100" s="305"/>
      <c r="AT100" s="306"/>
      <c r="AU100" s="304" t="s">
        <v>351</v>
      </c>
      <c r="AV100" s="305"/>
      <c r="AW100" s="305"/>
      <c r="AX100" s="307"/>
    </row>
    <row r="101" spans="1:60" ht="23.25" customHeight="1" x14ac:dyDescent="0.15">
      <c r="A101" s="411"/>
      <c r="B101" s="412"/>
      <c r="C101" s="412"/>
      <c r="D101" s="412"/>
      <c r="E101" s="412"/>
      <c r="F101" s="413"/>
      <c r="G101" s="90" t="s">
        <v>497</v>
      </c>
      <c r="H101" s="90"/>
      <c r="I101" s="90"/>
      <c r="J101" s="90"/>
      <c r="K101" s="90"/>
      <c r="L101" s="90"/>
      <c r="M101" s="90"/>
      <c r="N101" s="90"/>
      <c r="O101" s="90"/>
      <c r="P101" s="90"/>
      <c r="Q101" s="90"/>
      <c r="R101" s="90"/>
      <c r="S101" s="90"/>
      <c r="T101" s="90"/>
      <c r="U101" s="90"/>
      <c r="V101" s="90"/>
      <c r="W101" s="90"/>
      <c r="X101" s="91"/>
      <c r="Y101" s="531" t="s">
        <v>54</v>
      </c>
      <c r="Z101" s="532"/>
      <c r="AA101" s="533"/>
      <c r="AB101" s="450" t="s">
        <v>498</v>
      </c>
      <c r="AC101" s="450"/>
      <c r="AD101" s="450"/>
      <c r="AE101" s="202">
        <v>8183</v>
      </c>
      <c r="AF101" s="203"/>
      <c r="AG101" s="203"/>
      <c r="AH101" s="204"/>
      <c r="AI101" s="202">
        <v>8230</v>
      </c>
      <c r="AJ101" s="203"/>
      <c r="AK101" s="203"/>
      <c r="AL101" s="204"/>
      <c r="AM101" s="202">
        <v>8336</v>
      </c>
      <c r="AN101" s="203"/>
      <c r="AO101" s="203"/>
      <c r="AP101" s="204"/>
      <c r="AQ101" s="202" t="s">
        <v>489</v>
      </c>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498</v>
      </c>
      <c r="AC102" s="450"/>
      <c r="AD102" s="450"/>
      <c r="AE102" s="407">
        <v>8000</v>
      </c>
      <c r="AF102" s="407"/>
      <c r="AG102" s="407"/>
      <c r="AH102" s="407"/>
      <c r="AI102" s="407">
        <v>8000</v>
      </c>
      <c r="AJ102" s="407"/>
      <c r="AK102" s="407"/>
      <c r="AL102" s="407"/>
      <c r="AM102" s="407">
        <v>8000</v>
      </c>
      <c r="AN102" s="407"/>
      <c r="AO102" s="407"/>
      <c r="AP102" s="407"/>
      <c r="AQ102" s="257">
        <v>8000</v>
      </c>
      <c r="AR102" s="258"/>
      <c r="AS102" s="258"/>
      <c r="AT102" s="303"/>
      <c r="AU102" s="257">
        <v>8000</v>
      </c>
      <c r="AV102" s="258"/>
      <c r="AW102" s="258"/>
      <c r="AX102" s="303"/>
    </row>
    <row r="103" spans="1:60" ht="31.5" customHeight="1" x14ac:dyDescent="0.15">
      <c r="A103" s="408" t="s">
        <v>271</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310</v>
      </c>
      <c r="AF103" s="405"/>
      <c r="AG103" s="405"/>
      <c r="AH103" s="406"/>
      <c r="AI103" s="404" t="s">
        <v>308</v>
      </c>
      <c r="AJ103" s="405"/>
      <c r="AK103" s="405"/>
      <c r="AL103" s="406"/>
      <c r="AM103" s="404" t="s">
        <v>337</v>
      </c>
      <c r="AN103" s="405"/>
      <c r="AO103" s="405"/>
      <c r="AP103" s="406"/>
      <c r="AQ103" s="268" t="s">
        <v>350</v>
      </c>
      <c r="AR103" s="269"/>
      <c r="AS103" s="269"/>
      <c r="AT103" s="308"/>
      <c r="AU103" s="268" t="s">
        <v>351</v>
      </c>
      <c r="AV103" s="269"/>
      <c r="AW103" s="269"/>
      <c r="AX103" s="270"/>
    </row>
    <row r="104" spans="1:60" ht="23.25" customHeight="1" x14ac:dyDescent="0.15">
      <c r="A104" s="411"/>
      <c r="B104" s="412"/>
      <c r="C104" s="412"/>
      <c r="D104" s="412"/>
      <c r="E104" s="412"/>
      <c r="F104" s="413"/>
      <c r="G104" s="90" t="s">
        <v>499</v>
      </c>
      <c r="H104" s="90"/>
      <c r="I104" s="90"/>
      <c r="J104" s="90"/>
      <c r="K104" s="90"/>
      <c r="L104" s="90"/>
      <c r="M104" s="90"/>
      <c r="N104" s="90"/>
      <c r="O104" s="90"/>
      <c r="P104" s="90"/>
      <c r="Q104" s="90"/>
      <c r="R104" s="90"/>
      <c r="S104" s="90"/>
      <c r="T104" s="90"/>
      <c r="U104" s="90"/>
      <c r="V104" s="90"/>
      <c r="W104" s="90"/>
      <c r="X104" s="91"/>
      <c r="Y104" s="454" t="s">
        <v>54</v>
      </c>
      <c r="Z104" s="455"/>
      <c r="AA104" s="456"/>
      <c r="AB104" s="534" t="s">
        <v>498</v>
      </c>
      <c r="AC104" s="535"/>
      <c r="AD104" s="536"/>
      <c r="AE104" s="202">
        <v>7235</v>
      </c>
      <c r="AF104" s="203"/>
      <c r="AG104" s="203"/>
      <c r="AH104" s="204"/>
      <c r="AI104" s="202">
        <v>7262</v>
      </c>
      <c r="AJ104" s="203"/>
      <c r="AK104" s="203"/>
      <c r="AL104" s="204"/>
      <c r="AM104" s="202">
        <v>7279</v>
      </c>
      <c r="AN104" s="203"/>
      <c r="AO104" s="203"/>
      <c r="AP104" s="204"/>
      <c r="AQ104" s="202" t="s">
        <v>487</v>
      </c>
      <c r="AR104" s="203"/>
      <c r="AS104" s="203"/>
      <c r="AT104" s="204"/>
      <c r="AU104" s="202"/>
      <c r="AV104" s="203"/>
      <c r="AW104" s="203"/>
      <c r="AX104" s="204"/>
    </row>
    <row r="105" spans="1:60" ht="23.25"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t="s">
        <v>498</v>
      </c>
      <c r="AC105" s="458"/>
      <c r="AD105" s="459"/>
      <c r="AE105" s="407">
        <v>7200</v>
      </c>
      <c r="AF105" s="407"/>
      <c r="AG105" s="407"/>
      <c r="AH105" s="407"/>
      <c r="AI105" s="407">
        <v>7200</v>
      </c>
      <c r="AJ105" s="407"/>
      <c r="AK105" s="407"/>
      <c r="AL105" s="407"/>
      <c r="AM105" s="407">
        <v>7200</v>
      </c>
      <c r="AN105" s="407"/>
      <c r="AO105" s="407"/>
      <c r="AP105" s="407"/>
      <c r="AQ105" s="202">
        <v>7200</v>
      </c>
      <c r="AR105" s="203"/>
      <c r="AS105" s="203"/>
      <c r="AT105" s="204"/>
      <c r="AU105" s="257">
        <v>7200</v>
      </c>
      <c r="AV105" s="258"/>
      <c r="AW105" s="258"/>
      <c r="AX105" s="303"/>
    </row>
    <row r="106" spans="1:60" ht="31.5" customHeight="1" x14ac:dyDescent="0.15">
      <c r="A106" s="408" t="s">
        <v>271</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310</v>
      </c>
      <c r="AF106" s="405"/>
      <c r="AG106" s="405"/>
      <c r="AH106" s="406"/>
      <c r="AI106" s="404" t="s">
        <v>308</v>
      </c>
      <c r="AJ106" s="405"/>
      <c r="AK106" s="405"/>
      <c r="AL106" s="406"/>
      <c r="AM106" s="404" t="s">
        <v>337</v>
      </c>
      <c r="AN106" s="405"/>
      <c r="AO106" s="405"/>
      <c r="AP106" s="406"/>
      <c r="AQ106" s="268" t="s">
        <v>350</v>
      </c>
      <c r="AR106" s="269"/>
      <c r="AS106" s="269"/>
      <c r="AT106" s="308"/>
      <c r="AU106" s="268" t="s">
        <v>351</v>
      </c>
      <c r="AV106" s="269"/>
      <c r="AW106" s="269"/>
      <c r="AX106" s="270"/>
    </row>
    <row r="107" spans="1:60" ht="23.25" customHeight="1" x14ac:dyDescent="0.15">
      <c r="A107" s="411"/>
      <c r="B107" s="412"/>
      <c r="C107" s="412"/>
      <c r="D107" s="412"/>
      <c r="E107" s="412"/>
      <c r="F107" s="413"/>
      <c r="G107" s="90" t="s">
        <v>500</v>
      </c>
      <c r="H107" s="90"/>
      <c r="I107" s="90"/>
      <c r="J107" s="90"/>
      <c r="K107" s="90"/>
      <c r="L107" s="90"/>
      <c r="M107" s="90"/>
      <c r="N107" s="90"/>
      <c r="O107" s="90"/>
      <c r="P107" s="90"/>
      <c r="Q107" s="90"/>
      <c r="R107" s="90"/>
      <c r="S107" s="90"/>
      <c r="T107" s="90"/>
      <c r="U107" s="90"/>
      <c r="V107" s="90"/>
      <c r="W107" s="90"/>
      <c r="X107" s="91"/>
      <c r="Y107" s="454" t="s">
        <v>54</v>
      </c>
      <c r="Z107" s="455"/>
      <c r="AA107" s="456"/>
      <c r="AB107" s="534" t="s">
        <v>498</v>
      </c>
      <c r="AC107" s="535"/>
      <c r="AD107" s="536"/>
      <c r="AE107" s="407">
        <v>1551</v>
      </c>
      <c r="AF107" s="407"/>
      <c r="AG107" s="407"/>
      <c r="AH107" s="407"/>
      <c r="AI107" s="407">
        <v>1534</v>
      </c>
      <c r="AJ107" s="407"/>
      <c r="AK107" s="407"/>
      <c r="AL107" s="407"/>
      <c r="AM107" s="407">
        <v>1468</v>
      </c>
      <c r="AN107" s="407"/>
      <c r="AO107" s="407"/>
      <c r="AP107" s="407"/>
      <c r="AQ107" s="202" t="s">
        <v>489</v>
      </c>
      <c r="AR107" s="203"/>
      <c r="AS107" s="203"/>
      <c r="AT107" s="204"/>
      <c r="AU107" s="202"/>
      <c r="AV107" s="203"/>
      <c r="AW107" s="203"/>
      <c r="AX107" s="204"/>
    </row>
    <row r="108" spans="1:60" ht="23.25"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t="s">
        <v>498</v>
      </c>
      <c r="AC108" s="458"/>
      <c r="AD108" s="459"/>
      <c r="AE108" s="407">
        <v>1600</v>
      </c>
      <c r="AF108" s="407"/>
      <c r="AG108" s="407"/>
      <c r="AH108" s="407"/>
      <c r="AI108" s="407">
        <v>1600</v>
      </c>
      <c r="AJ108" s="407"/>
      <c r="AK108" s="407"/>
      <c r="AL108" s="407"/>
      <c r="AM108" s="407">
        <v>1600</v>
      </c>
      <c r="AN108" s="407"/>
      <c r="AO108" s="407"/>
      <c r="AP108" s="407"/>
      <c r="AQ108" s="202">
        <v>1600</v>
      </c>
      <c r="AR108" s="203"/>
      <c r="AS108" s="203"/>
      <c r="AT108" s="204"/>
      <c r="AU108" s="257">
        <v>1600</v>
      </c>
      <c r="AV108" s="258"/>
      <c r="AW108" s="258"/>
      <c r="AX108" s="303"/>
    </row>
    <row r="109" spans="1:60" ht="31.5" hidden="1" customHeight="1" x14ac:dyDescent="0.15">
      <c r="A109" s="408" t="s">
        <v>271</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310</v>
      </c>
      <c r="AF109" s="405"/>
      <c r="AG109" s="405"/>
      <c r="AH109" s="406"/>
      <c r="AI109" s="404" t="s">
        <v>308</v>
      </c>
      <c r="AJ109" s="405"/>
      <c r="AK109" s="405"/>
      <c r="AL109" s="406"/>
      <c r="AM109" s="404" t="s">
        <v>337</v>
      </c>
      <c r="AN109" s="405"/>
      <c r="AO109" s="405"/>
      <c r="AP109" s="406"/>
      <c r="AQ109" s="268" t="s">
        <v>350</v>
      </c>
      <c r="AR109" s="269"/>
      <c r="AS109" s="269"/>
      <c r="AT109" s="308"/>
      <c r="AU109" s="268" t="s">
        <v>351</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271</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310</v>
      </c>
      <c r="AF112" s="405"/>
      <c r="AG112" s="405"/>
      <c r="AH112" s="406"/>
      <c r="AI112" s="404" t="s">
        <v>308</v>
      </c>
      <c r="AJ112" s="405"/>
      <c r="AK112" s="405"/>
      <c r="AL112" s="406"/>
      <c r="AM112" s="404" t="s">
        <v>337</v>
      </c>
      <c r="AN112" s="405"/>
      <c r="AO112" s="405"/>
      <c r="AP112" s="406"/>
      <c r="AQ112" s="268" t="s">
        <v>350</v>
      </c>
      <c r="AR112" s="269"/>
      <c r="AS112" s="269"/>
      <c r="AT112" s="308"/>
      <c r="AU112" s="268" t="s">
        <v>351</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310</v>
      </c>
      <c r="AF115" s="405"/>
      <c r="AG115" s="405"/>
      <c r="AH115" s="406"/>
      <c r="AI115" s="404" t="s">
        <v>308</v>
      </c>
      <c r="AJ115" s="405"/>
      <c r="AK115" s="405"/>
      <c r="AL115" s="406"/>
      <c r="AM115" s="404" t="s">
        <v>337</v>
      </c>
      <c r="AN115" s="405"/>
      <c r="AO115" s="405"/>
      <c r="AP115" s="406"/>
      <c r="AQ115" s="578" t="s">
        <v>352</v>
      </c>
      <c r="AR115" s="579"/>
      <c r="AS115" s="579"/>
      <c r="AT115" s="579"/>
      <c r="AU115" s="579"/>
      <c r="AV115" s="579"/>
      <c r="AW115" s="579"/>
      <c r="AX115" s="580"/>
    </row>
    <row r="116" spans="1:50" ht="23.25" customHeight="1" x14ac:dyDescent="0.15">
      <c r="A116" s="428"/>
      <c r="B116" s="429"/>
      <c r="C116" s="429"/>
      <c r="D116" s="429"/>
      <c r="E116" s="429"/>
      <c r="F116" s="430"/>
      <c r="G116" s="379" t="s">
        <v>501</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502</v>
      </c>
      <c r="AC116" s="452"/>
      <c r="AD116" s="453"/>
      <c r="AE116" s="407">
        <v>88611</v>
      </c>
      <c r="AF116" s="407"/>
      <c r="AG116" s="407"/>
      <c r="AH116" s="407"/>
      <c r="AI116" s="407">
        <v>90280</v>
      </c>
      <c r="AJ116" s="407"/>
      <c r="AK116" s="407"/>
      <c r="AL116" s="407"/>
      <c r="AM116" s="407">
        <v>93301</v>
      </c>
      <c r="AN116" s="407"/>
      <c r="AO116" s="407"/>
      <c r="AP116" s="407"/>
      <c r="AQ116" s="202">
        <v>90731</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503</v>
      </c>
      <c r="AC117" s="462"/>
      <c r="AD117" s="463"/>
      <c r="AE117" s="577" t="s">
        <v>506</v>
      </c>
      <c r="AF117" s="540"/>
      <c r="AG117" s="540"/>
      <c r="AH117" s="540"/>
      <c r="AI117" s="577" t="s">
        <v>505</v>
      </c>
      <c r="AJ117" s="540"/>
      <c r="AK117" s="540"/>
      <c r="AL117" s="540"/>
      <c r="AM117" s="577" t="s">
        <v>585</v>
      </c>
      <c r="AN117" s="540"/>
      <c r="AO117" s="540"/>
      <c r="AP117" s="540"/>
      <c r="AQ117" s="540" t="s">
        <v>504</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310</v>
      </c>
      <c r="AF118" s="405"/>
      <c r="AG118" s="405"/>
      <c r="AH118" s="406"/>
      <c r="AI118" s="404" t="s">
        <v>308</v>
      </c>
      <c r="AJ118" s="405"/>
      <c r="AK118" s="405"/>
      <c r="AL118" s="406"/>
      <c r="AM118" s="404" t="s">
        <v>337</v>
      </c>
      <c r="AN118" s="405"/>
      <c r="AO118" s="405"/>
      <c r="AP118" s="406"/>
      <c r="AQ118" s="578" t="s">
        <v>352</v>
      </c>
      <c r="AR118" s="579"/>
      <c r="AS118" s="579"/>
      <c r="AT118" s="579"/>
      <c r="AU118" s="579"/>
      <c r="AV118" s="579"/>
      <c r="AW118" s="579"/>
      <c r="AX118" s="580"/>
    </row>
    <row r="119" spans="1:50" ht="23.25" hidden="1" customHeight="1" x14ac:dyDescent="0.15">
      <c r="A119" s="428"/>
      <c r="B119" s="429"/>
      <c r="C119" s="429"/>
      <c r="D119" s="429"/>
      <c r="E119" s="429"/>
      <c r="F119" s="430"/>
      <c r="G119" s="379" t="s">
        <v>278</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277</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310</v>
      </c>
      <c r="AF121" s="405"/>
      <c r="AG121" s="405"/>
      <c r="AH121" s="406"/>
      <c r="AI121" s="404" t="s">
        <v>308</v>
      </c>
      <c r="AJ121" s="405"/>
      <c r="AK121" s="405"/>
      <c r="AL121" s="406"/>
      <c r="AM121" s="404" t="s">
        <v>337</v>
      </c>
      <c r="AN121" s="405"/>
      <c r="AO121" s="405"/>
      <c r="AP121" s="406"/>
      <c r="AQ121" s="578" t="s">
        <v>352</v>
      </c>
      <c r="AR121" s="579"/>
      <c r="AS121" s="579"/>
      <c r="AT121" s="579"/>
      <c r="AU121" s="579"/>
      <c r="AV121" s="579"/>
      <c r="AW121" s="579"/>
      <c r="AX121" s="580"/>
    </row>
    <row r="122" spans="1:50" ht="23.25" hidden="1" customHeight="1" x14ac:dyDescent="0.15">
      <c r="A122" s="428"/>
      <c r="B122" s="429"/>
      <c r="C122" s="429"/>
      <c r="D122" s="429"/>
      <c r="E122" s="429"/>
      <c r="F122" s="430"/>
      <c r="G122" s="379" t="s">
        <v>279</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280</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310</v>
      </c>
      <c r="AF124" s="405"/>
      <c r="AG124" s="405"/>
      <c r="AH124" s="406"/>
      <c r="AI124" s="404" t="s">
        <v>308</v>
      </c>
      <c r="AJ124" s="405"/>
      <c r="AK124" s="405"/>
      <c r="AL124" s="406"/>
      <c r="AM124" s="404" t="s">
        <v>337</v>
      </c>
      <c r="AN124" s="405"/>
      <c r="AO124" s="405"/>
      <c r="AP124" s="406"/>
      <c r="AQ124" s="578" t="s">
        <v>352</v>
      </c>
      <c r="AR124" s="579"/>
      <c r="AS124" s="579"/>
      <c r="AT124" s="579"/>
      <c r="AU124" s="579"/>
      <c r="AV124" s="579"/>
      <c r="AW124" s="579"/>
      <c r="AX124" s="580"/>
    </row>
    <row r="125" spans="1:50" ht="23.25" hidden="1" customHeight="1" x14ac:dyDescent="0.15">
      <c r="A125" s="428"/>
      <c r="B125" s="429"/>
      <c r="C125" s="429"/>
      <c r="D125" s="429"/>
      <c r="E125" s="429"/>
      <c r="F125" s="430"/>
      <c r="G125" s="379" t="s">
        <v>279</v>
      </c>
      <c r="H125" s="379"/>
      <c r="I125" s="379"/>
      <c r="J125" s="379"/>
      <c r="K125" s="379"/>
      <c r="L125" s="379"/>
      <c r="M125" s="379"/>
      <c r="N125" s="379"/>
      <c r="O125" s="379"/>
      <c r="P125" s="379"/>
      <c r="Q125" s="379"/>
      <c r="R125" s="379"/>
      <c r="S125" s="379"/>
      <c r="T125" s="379"/>
      <c r="U125" s="379"/>
      <c r="V125" s="379"/>
      <c r="W125" s="379"/>
      <c r="X125" s="914"/>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5"/>
      <c r="Y126" s="460" t="s">
        <v>48</v>
      </c>
      <c r="Z126" s="435"/>
      <c r="AA126" s="436"/>
      <c r="AB126" s="461" t="s">
        <v>277</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8"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1"/>
      <c r="Z127" s="912"/>
      <c r="AA127" s="913"/>
      <c r="AB127" s="231" t="s">
        <v>11</v>
      </c>
      <c r="AC127" s="232"/>
      <c r="AD127" s="233"/>
      <c r="AE127" s="404" t="s">
        <v>310</v>
      </c>
      <c r="AF127" s="405"/>
      <c r="AG127" s="405"/>
      <c r="AH127" s="406"/>
      <c r="AI127" s="404" t="s">
        <v>308</v>
      </c>
      <c r="AJ127" s="405"/>
      <c r="AK127" s="405"/>
      <c r="AL127" s="406"/>
      <c r="AM127" s="404" t="s">
        <v>337</v>
      </c>
      <c r="AN127" s="405"/>
      <c r="AO127" s="405"/>
      <c r="AP127" s="406"/>
      <c r="AQ127" s="578" t="s">
        <v>352</v>
      </c>
      <c r="AR127" s="579"/>
      <c r="AS127" s="579"/>
      <c r="AT127" s="579"/>
      <c r="AU127" s="579"/>
      <c r="AV127" s="579"/>
      <c r="AW127" s="579"/>
      <c r="AX127" s="580"/>
    </row>
    <row r="128" spans="1:50" ht="23.25" hidden="1" customHeight="1" x14ac:dyDescent="0.15">
      <c r="A128" s="428"/>
      <c r="B128" s="429"/>
      <c r="C128" s="429"/>
      <c r="D128" s="429"/>
      <c r="E128" s="429"/>
      <c r="F128" s="430"/>
      <c r="G128" s="379" t="s">
        <v>279</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277</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hidden="1" customHeight="1" x14ac:dyDescent="0.15">
      <c r="A130" s="173" t="s">
        <v>325</v>
      </c>
      <c r="B130" s="170"/>
      <c r="C130" s="169" t="s">
        <v>191</v>
      </c>
      <c r="D130" s="170"/>
      <c r="E130" s="154" t="s">
        <v>220</v>
      </c>
      <c r="F130" s="155"/>
      <c r="G130" s="156"/>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hidden="1" customHeight="1" x14ac:dyDescent="0.15">
      <c r="A131" s="174"/>
      <c r="B131" s="171"/>
      <c r="C131" s="165"/>
      <c r="D131" s="171"/>
      <c r="E131" s="159" t="s">
        <v>219</v>
      </c>
      <c r="F131" s="160"/>
      <c r="G131" s="95"/>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310</v>
      </c>
      <c r="AF132" s="140"/>
      <c r="AG132" s="140"/>
      <c r="AH132" s="140"/>
      <c r="AI132" s="140" t="s">
        <v>330</v>
      </c>
      <c r="AJ132" s="140"/>
      <c r="AK132" s="140"/>
      <c r="AL132" s="140"/>
      <c r="AM132" s="140" t="s">
        <v>337</v>
      </c>
      <c r="AN132" s="140"/>
      <c r="AO132" s="140"/>
      <c r="AP132" s="136"/>
      <c r="AQ132" s="136" t="s">
        <v>187</v>
      </c>
      <c r="AR132" s="137"/>
      <c r="AS132" s="137"/>
      <c r="AT132" s="138"/>
      <c r="AU132" s="181" t="s">
        <v>203</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310</v>
      </c>
      <c r="AF136" s="140"/>
      <c r="AG136" s="140"/>
      <c r="AH136" s="140"/>
      <c r="AI136" s="140" t="s">
        <v>308</v>
      </c>
      <c r="AJ136" s="140"/>
      <c r="AK136" s="140"/>
      <c r="AL136" s="140"/>
      <c r="AM136" s="140" t="s">
        <v>337</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310</v>
      </c>
      <c r="AF140" s="140"/>
      <c r="AG140" s="140"/>
      <c r="AH140" s="140"/>
      <c r="AI140" s="140" t="s">
        <v>308</v>
      </c>
      <c r="AJ140" s="140"/>
      <c r="AK140" s="140"/>
      <c r="AL140" s="140"/>
      <c r="AM140" s="140" t="s">
        <v>337</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310</v>
      </c>
      <c r="AF144" s="140"/>
      <c r="AG144" s="140"/>
      <c r="AH144" s="140"/>
      <c r="AI144" s="140" t="s">
        <v>308</v>
      </c>
      <c r="AJ144" s="140"/>
      <c r="AK144" s="140"/>
      <c r="AL144" s="140"/>
      <c r="AM144" s="140" t="s">
        <v>337</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310</v>
      </c>
      <c r="AF148" s="140"/>
      <c r="AG148" s="140"/>
      <c r="AH148" s="140"/>
      <c r="AI148" s="140" t="s">
        <v>308</v>
      </c>
      <c r="AJ148" s="140"/>
      <c r="AK148" s="140"/>
      <c r="AL148" s="140"/>
      <c r="AM148" s="140" t="s">
        <v>337</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255</v>
      </c>
      <c r="R152" s="115"/>
      <c r="S152" s="115"/>
      <c r="T152" s="115"/>
      <c r="U152" s="115"/>
      <c r="V152" s="115"/>
      <c r="W152" s="115"/>
      <c r="X152" s="115"/>
      <c r="Y152" s="115"/>
      <c r="Z152" s="115"/>
      <c r="AA152" s="115"/>
      <c r="AB152" s="114" t="s">
        <v>256</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255</v>
      </c>
      <c r="R159" s="115"/>
      <c r="S159" s="115"/>
      <c r="T159" s="115"/>
      <c r="U159" s="115"/>
      <c r="V159" s="115"/>
      <c r="W159" s="115"/>
      <c r="X159" s="115"/>
      <c r="Y159" s="115"/>
      <c r="Z159" s="115"/>
      <c r="AA159" s="115"/>
      <c r="AB159" s="114" t="s">
        <v>256</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255</v>
      </c>
      <c r="R166" s="115"/>
      <c r="S166" s="115"/>
      <c r="T166" s="115"/>
      <c r="U166" s="115"/>
      <c r="V166" s="115"/>
      <c r="W166" s="115"/>
      <c r="X166" s="115"/>
      <c r="Y166" s="115"/>
      <c r="Z166" s="115"/>
      <c r="AA166" s="115"/>
      <c r="AB166" s="114" t="s">
        <v>256</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255</v>
      </c>
      <c r="R173" s="115"/>
      <c r="S173" s="115"/>
      <c r="T173" s="115"/>
      <c r="U173" s="115"/>
      <c r="V173" s="115"/>
      <c r="W173" s="115"/>
      <c r="X173" s="115"/>
      <c r="Y173" s="115"/>
      <c r="Z173" s="115"/>
      <c r="AA173" s="115"/>
      <c r="AB173" s="114" t="s">
        <v>256</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255</v>
      </c>
      <c r="R180" s="115"/>
      <c r="S180" s="115"/>
      <c r="T180" s="115"/>
      <c r="U180" s="115"/>
      <c r="V180" s="115"/>
      <c r="W180" s="115"/>
      <c r="X180" s="115"/>
      <c r="Y180" s="115"/>
      <c r="Z180" s="115"/>
      <c r="AA180" s="115"/>
      <c r="AB180" s="114" t="s">
        <v>256</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222</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310</v>
      </c>
      <c r="AF192" s="140"/>
      <c r="AG192" s="140"/>
      <c r="AH192" s="140"/>
      <c r="AI192" s="140" t="s">
        <v>308</v>
      </c>
      <c r="AJ192" s="140"/>
      <c r="AK192" s="140"/>
      <c r="AL192" s="140"/>
      <c r="AM192" s="140" t="s">
        <v>337</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310</v>
      </c>
      <c r="AF196" s="140"/>
      <c r="AG196" s="140"/>
      <c r="AH196" s="140"/>
      <c r="AI196" s="140" t="s">
        <v>308</v>
      </c>
      <c r="AJ196" s="140"/>
      <c r="AK196" s="140"/>
      <c r="AL196" s="140"/>
      <c r="AM196" s="140" t="s">
        <v>337</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310</v>
      </c>
      <c r="AF200" s="140"/>
      <c r="AG200" s="140"/>
      <c r="AH200" s="140"/>
      <c r="AI200" s="140" t="s">
        <v>308</v>
      </c>
      <c r="AJ200" s="140"/>
      <c r="AK200" s="140"/>
      <c r="AL200" s="140"/>
      <c r="AM200" s="140" t="s">
        <v>337</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310</v>
      </c>
      <c r="AF204" s="140"/>
      <c r="AG204" s="140"/>
      <c r="AH204" s="140"/>
      <c r="AI204" s="140" t="s">
        <v>308</v>
      </c>
      <c r="AJ204" s="140"/>
      <c r="AK204" s="140"/>
      <c r="AL204" s="140"/>
      <c r="AM204" s="140" t="s">
        <v>337</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310</v>
      </c>
      <c r="AF208" s="140"/>
      <c r="AG208" s="140"/>
      <c r="AH208" s="140"/>
      <c r="AI208" s="140" t="s">
        <v>308</v>
      </c>
      <c r="AJ208" s="140"/>
      <c r="AK208" s="140"/>
      <c r="AL208" s="140"/>
      <c r="AM208" s="140" t="s">
        <v>337</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255</v>
      </c>
      <c r="R212" s="115"/>
      <c r="S212" s="115"/>
      <c r="T212" s="115"/>
      <c r="U212" s="115"/>
      <c r="V212" s="115"/>
      <c r="W212" s="115"/>
      <c r="X212" s="115"/>
      <c r="Y212" s="115"/>
      <c r="Z212" s="115"/>
      <c r="AA212" s="115"/>
      <c r="AB212" s="114" t="s">
        <v>256</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255</v>
      </c>
      <c r="R219" s="115"/>
      <c r="S219" s="115"/>
      <c r="T219" s="115"/>
      <c r="U219" s="115"/>
      <c r="V219" s="115"/>
      <c r="W219" s="115"/>
      <c r="X219" s="115"/>
      <c r="Y219" s="115"/>
      <c r="Z219" s="115"/>
      <c r="AA219" s="115"/>
      <c r="AB219" s="114" t="s">
        <v>256</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255</v>
      </c>
      <c r="R226" s="115"/>
      <c r="S226" s="115"/>
      <c r="T226" s="115"/>
      <c r="U226" s="115"/>
      <c r="V226" s="115"/>
      <c r="W226" s="115"/>
      <c r="X226" s="115"/>
      <c r="Y226" s="115"/>
      <c r="Z226" s="115"/>
      <c r="AA226" s="115"/>
      <c r="AB226" s="114" t="s">
        <v>256</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255</v>
      </c>
      <c r="R233" s="115"/>
      <c r="S233" s="115"/>
      <c r="T233" s="115"/>
      <c r="U233" s="115"/>
      <c r="V233" s="115"/>
      <c r="W233" s="115"/>
      <c r="X233" s="115"/>
      <c r="Y233" s="115"/>
      <c r="Z233" s="115"/>
      <c r="AA233" s="115"/>
      <c r="AB233" s="114" t="s">
        <v>256</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255</v>
      </c>
      <c r="R240" s="115"/>
      <c r="S240" s="115"/>
      <c r="T240" s="115"/>
      <c r="U240" s="115"/>
      <c r="V240" s="115"/>
      <c r="W240" s="115"/>
      <c r="X240" s="115"/>
      <c r="Y240" s="115"/>
      <c r="Z240" s="115"/>
      <c r="AA240" s="115"/>
      <c r="AB240" s="114" t="s">
        <v>256</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222</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310</v>
      </c>
      <c r="AF252" s="140"/>
      <c r="AG252" s="140"/>
      <c r="AH252" s="140"/>
      <c r="AI252" s="140" t="s">
        <v>308</v>
      </c>
      <c r="AJ252" s="140"/>
      <c r="AK252" s="140"/>
      <c r="AL252" s="140"/>
      <c r="AM252" s="140" t="s">
        <v>337</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310</v>
      </c>
      <c r="AF256" s="140"/>
      <c r="AG256" s="140"/>
      <c r="AH256" s="140"/>
      <c r="AI256" s="140" t="s">
        <v>308</v>
      </c>
      <c r="AJ256" s="140"/>
      <c r="AK256" s="140"/>
      <c r="AL256" s="140"/>
      <c r="AM256" s="140" t="s">
        <v>337</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310</v>
      </c>
      <c r="AF260" s="140"/>
      <c r="AG260" s="140"/>
      <c r="AH260" s="140"/>
      <c r="AI260" s="140" t="s">
        <v>308</v>
      </c>
      <c r="AJ260" s="140"/>
      <c r="AK260" s="140"/>
      <c r="AL260" s="140"/>
      <c r="AM260" s="140" t="s">
        <v>337</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310</v>
      </c>
      <c r="AF264" s="140"/>
      <c r="AG264" s="140"/>
      <c r="AH264" s="140"/>
      <c r="AI264" s="140" t="s">
        <v>308</v>
      </c>
      <c r="AJ264" s="140"/>
      <c r="AK264" s="140"/>
      <c r="AL264" s="140"/>
      <c r="AM264" s="140" t="s">
        <v>337</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310</v>
      </c>
      <c r="AF268" s="140"/>
      <c r="AG268" s="140"/>
      <c r="AH268" s="140"/>
      <c r="AI268" s="140" t="s">
        <v>308</v>
      </c>
      <c r="AJ268" s="140"/>
      <c r="AK268" s="140"/>
      <c r="AL268" s="140"/>
      <c r="AM268" s="140" t="s">
        <v>337</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255</v>
      </c>
      <c r="R272" s="115"/>
      <c r="S272" s="115"/>
      <c r="T272" s="115"/>
      <c r="U272" s="115"/>
      <c r="V272" s="115"/>
      <c r="W272" s="115"/>
      <c r="X272" s="115"/>
      <c r="Y272" s="115"/>
      <c r="Z272" s="115"/>
      <c r="AA272" s="115"/>
      <c r="AB272" s="114" t="s">
        <v>256</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255</v>
      </c>
      <c r="R279" s="115"/>
      <c r="S279" s="115"/>
      <c r="T279" s="115"/>
      <c r="U279" s="115"/>
      <c r="V279" s="115"/>
      <c r="W279" s="115"/>
      <c r="X279" s="115"/>
      <c r="Y279" s="115"/>
      <c r="Z279" s="115"/>
      <c r="AA279" s="115"/>
      <c r="AB279" s="114" t="s">
        <v>256</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255</v>
      </c>
      <c r="R286" s="115"/>
      <c r="S286" s="115"/>
      <c r="T286" s="115"/>
      <c r="U286" s="115"/>
      <c r="V286" s="115"/>
      <c r="W286" s="115"/>
      <c r="X286" s="115"/>
      <c r="Y286" s="115"/>
      <c r="Z286" s="115"/>
      <c r="AA286" s="115"/>
      <c r="AB286" s="114" t="s">
        <v>256</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255</v>
      </c>
      <c r="R293" s="115"/>
      <c r="S293" s="115"/>
      <c r="T293" s="115"/>
      <c r="U293" s="115"/>
      <c r="V293" s="115"/>
      <c r="W293" s="115"/>
      <c r="X293" s="115"/>
      <c r="Y293" s="115"/>
      <c r="Z293" s="115"/>
      <c r="AA293" s="115"/>
      <c r="AB293" s="114" t="s">
        <v>256</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255</v>
      </c>
      <c r="R300" s="115"/>
      <c r="S300" s="115"/>
      <c r="T300" s="115"/>
      <c r="U300" s="115"/>
      <c r="V300" s="115"/>
      <c r="W300" s="115"/>
      <c r="X300" s="115"/>
      <c r="Y300" s="115"/>
      <c r="Z300" s="115"/>
      <c r="AA300" s="115"/>
      <c r="AB300" s="114" t="s">
        <v>256</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222</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310</v>
      </c>
      <c r="AF312" s="140"/>
      <c r="AG312" s="140"/>
      <c r="AH312" s="140"/>
      <c r="AI312" s="140" t="s">
        <v>308</v>
      </c>
      <c r="AJ312" s="140"/>
      <c r="AK312" s="140"/>
      <c r="AL312" s="140"/>
      <c r="AM312" s="140" t="s">
        <v>337</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310</v>
      </c>
      <c r="AF316" s="140"/>
      <c r="AG316" s="140"/>
      <c r="AH316" s="140"/>
      <c r="AI316" s="140" t="s">
        <v>308</v>
      </c>
      <c r="AJ316" s="140"/>
      <c r="AK316" s="140"/>
      <c r="AL316" s="140"/>
      <c r="AM316" s="140" t="s">
        <v>337</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310</v>
      </c>
      <c r="AF320" s="140"/>
      <c r="AG320" s="140"/>
      <c r="AH320" s="140"/>
      <c r="AI320" s="140" t="s">
        <v>308</v>
      </c>
      <c r="AJ320" s="140"/>
      <c r="AK320" s="140"/>
      <c r="AL320" s="140"/>
      <c r="AM320" s="140" t="s">
        <v>337</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310</v>
      </c>
      <c r="AF324" s="140"/>
      <c r="AG324" s="140"/>
      <c r="AH324" s="140"/>
      <c r="AI324" s="140" t="s">
        <v>308</v>
      </c>
      <c r="AJ324" s="140"/>
      <c r="AK324" s="140"/>
      <c r="AL324" s="140"/>
      <c r="AM324" s="140" t="s">
        <v>337</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310</v>
      </c>
      <c r="AF328" s="140"/>
      <c r="AG328" s="140"/>
      <c r="AH328" s="140"/>
      <c r="AI328" s="140" t="s">
        <v>308</v>
      </c>
      <c r="AJ328" s="140"/>
      <c r="AK328" s="140"/>
      <c r="AL328" s="140"/>
      <c r="AM328" s="140" t="s">
        <v>337</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255</v>
      </c>
      <c r="R332" s="115"/>
      <c r="S332" s="115"/>
      <c r="T332" s="115"/>
      <c r="U332" s="115"/>
      <c r="V332" s="115"/>
      <c r="W332" s="115"/>
      <c r="X332" s="115"/>
      <c r="Y332" s="115"/>
      <c r="Z332" s="115"/>
      <c r="AA332" s="115"/>
      <c r="AB332" s="114" t="s">
        <v>256</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255</v>
      </c>
      <c r="R339" s="115"/>
      <c r="S339" s="115"/>
      <c r="T339" s="115"/>
      <c r="U339" s="115"/>
      <c r="V339" s="115"/>
      <c r="W339" s="115"/>
      <c r="X339" s="115"/>
      <c r="Y339" s="115"/>
      <c r="Z339" s="115"/>
      <c r="AA339" s="115"/>
      <c r="AB339" s="114" t="s">
        <v>256</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255</v>
      </c>
      <c r="R346" s="115"/>
      <c r="S346" s="115"/>
      <c r="T346" s="115"/>
      <c r="U346" s="115"/>
      <c r="V346" s="115"/>
      <c r="W346" s="115"/>
      <c r="X346" s="115"/>
      <c r="Y346" s="115"/>
      <c r="Z346" s="115"/>
      <c r="AA346" s="115"/>
      <c r="AB346" s="114" t="s">
        <v>256</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255</v>
      </c>
      <c r="R353" s="115"/>
      <c r="S353" s="115"/>
      <c r="T353" s="115"/>
      <c r="U353" s="115"/>
      <c r="V353" s="115"/>
      <c r="W353" s="115"/>
      <c r="X353" s="115"/>
      <c r="Y353" s="115"/>
      <c r="Z353" s="115"/>
      <c r="AA353" s="115"/>
      <c r="AB353" s="114" t="s">
        <v>256</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255</v>
      </c>
      <c r="R360" s="115"/>
      <c r="S360" s="115"/>
      <c r="T360" s="115"/>
      <c r="U360" s="115"/>
      <c r="V360" s="115"/>
      <c r="W360" s="115"/>
      <c r="X360" s="115"/>
      <c r="Y360" s="115"/>
      <c r="Z360" s="115"/>
      <c r="AA360" s="115"/>
      <c r="AB360" s="114" t="s">
        <v>256</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222</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310</v>
      </c>
      <c r="AF372" s="140"/>
      <c r="AG372" s="140"/>
      <c r="AH372" s="140"/>
      <c r="AI372" s="140" t="s">
        <v>308</v>
      </c>
      <c r="AJ372" s="140"/>
      <c r="AK372" s="140"/>
      <c r="AL372" s="140"/>
      <c r="AM372" s="140" t="s">
        <v>337</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310</v>
      </c>
      <c r="AF376" s="140"/>
      <c r="AG376" s="140"/>
      <c r="AH376" s="140"/>
      <c r="AI376" s="140" t="s">
        <v>308</v>
      </c>
      <c r="AJ376" s="140"/>
      <c r="AK376" s="140"/>
      <c r="AL376" s="140"/>
      <c r="AM376" s="140" t="s">
        <v>337</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310</v>
      </c>
      <c r="AF380" s="140"/>
      <c r="AG380" s="140"/>
      <c r="AH380" s="140"/>
      <c r="AI380" s="140" t="s">
        <v>308</v>
      </c>
      <c r="AJ380" s="140"/>
      <c r="AK380" s="140"/>
      <c r="AL380" s="140"/>
      <c r="AM380" s="140" t="s">
        <v>337</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310</v>
      </c>
      <c r="AF384" s="140"/>
      <c r="AG384" s="140"/>
      <c r="AH384" s="140"/>
      <c r="AI384" s="140" t="s">
        <v>308</v>
      </c>
      <c r="AJ384" s="140"/>
      <c r="AK384" s="140"/>
      <c r="AL384" s="140"/>
      <c r="AM384" s="140" t="s">
        <v>337</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310</v>
      </c>
      <c r="AF388" s="140"/>
      <c r="AG388" s="140"/>
      <c r="AH388" s="140"/>
      <c r="AI388" s="140" t="s">
        <v>308</v>
      </c>
      <c r="AJ388" s="140"/>
      <c r="AK388" s="140"/>
      <c r="AL388" s="140"/>
      <c r="AM388" s="140" t="s">
        <v>337</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255</v>
      </c>
      <c r="R392" s="115"/>
      <c r="S392" s="115"/>
      <c r="T392" s="115"/>
      <c r="U392" s="115"/>
      <c r="V392" s="115"/>
      <c r="W392" s="115"/>
      <c r="X392" s="115"/>
      <c r="Y392" s="115"/>
      <c r="Z392" s="115"/>
      <c r="AA392" s="115"/>
      <c r="AB392" s="114" t="s">
        <v>256</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255</v>
      </c>
      <c r="R399" s="115"/>
      <c r="S399" s="115"/>
      <c r="T399" s="115"/>
      <c r="U399" s="115"/>
      <c r="V399" s="115"/>
      <c r="W399" s="115"/>
      <c r="X399" s="115"/>
      <c r="Y399" s="115"/>
      <c r="Z399" s="115"/>
      <c r="AA399" s="115"/>
      <c r="AB399" s="114" t="s">
        <v>256</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255</v>
      </c>
      <c r="R406" s="115"/>
      <c r="S406" s="115"/>
      <c r="T406" s="115"/>
      <c r="U406" s="115"/>
      <c r="V406" s="115"/>
      <c r="W406" s="115"/>
      <c r="X406" s="115"/>
      <c r="Y406" s="115"/>
      <c r="Z406" s="115"/>
      <c r="AA406" s="115"/>
      <c r="AB406" s="114" t="s">
        <v>256</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255</v>
      </c>
      <c r="R413" s="115"/>
      <c r="S413" s="115"/>
      <c r="T413" s="115"/>
      <c r="U413" s="115"/>
      <c r="V413" s="115"/>
      <c r="W413" s="115"/>
      <c r="X413" s="115"/>
      <c r="Y413" s="115"/>
      <c r="Z413" s="115"/>
      <c r="AA413" s="115"/>
      <c r="AB413" s="114" t="s">
        <v>256</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255</v>
      </c>
      <c r="R420" s="115"/>
      <c r="S420" s="115"/>
      <c r="T420" s="115"/>
      <c r="U420" s="115"/>
      <c r="V420" s="115"/>
      <c r="W420" s="115"/>
      <c r="X420" s="115"/>
      <c r="Y420" s="115"/>
      <c r="Z420" s="115"/>
      <c r="AA420" s="115"/>
      <c r="AB420" s="114" t="s">
        <v>256</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222</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340</v>
      </c>
      <c r="D430" s="916"/>
      <c r="E430" s="159" t="s">
        <v>318</v>
      </c>
      <c r="F430" s="883"/>
      <c r="G430" s="884" t="s">
        <v>207</v>
      </c>
      <c r="H430" s="108"/>
      <c r="I430" s="108"/>
      <c r="J430" s="885"/>
      <c r="K430" s="886"/>
      <c r="L430" s="886"/>
      <c r="M430" s="886"/>
      <c r="N430" s="886"/>
      <c r="O430" s="886"/>
      <c r="P430" s="886"/>
      <c r="Q430" s="886"/>
      <c r="R430" s="886"/>
      <c r="S430" s="886"/>
      <c r="T430" s="887"/>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8"/>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331</v>
      </c>
      <c r="AJ431" s="325"/>
      <c r="AK431" s="325"/>
      <c r="AL431" s="144"/>
      <c r="AM431" s="325" t="s">
        <v>344</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331</v>
      </c>
      <c r="AJ436" s="325"/>
      <c r="AK436" s="325"/>
      <c r="AL436" s="144"/>
      <c r="AM436" s="325" t="s">
        <v>344</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331</v>
      </c>
      <c r="AJ441" s="325"/>
      <c r="AK441" s="325"/>
      <c r="AL441" s="144"/>
      <c r="AM441" s="325" t="s">
        <v>344</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331</v>
      </c>
      <c r="AJ446" s="325"/>
      <c r="AK446" s="325"/>
      <c r="AL446" s="144"/>
      <c r="AM446" s="325" t="s">
        <v>344</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331</v>
      </c>
      <c r="AJ451" s="325"/>
      <c r="AK451" s="325"/>
      <c r="AL451" s="144"/>
      <c r="AM451" s="325" t="s">
        <v>344</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331</v>
      </c>
      <c r="AJ456" s="325"/>
      <c r="AK456" s="325"/>
      <c r="AL456" s="144"/>
      <c r="AM456" s="325" t="s">
        <v>344</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331</v>
      </c>
      <c r="AJ461" s="325"/>
      <c r="AK461" s="325"/>
      <c r="AL461" s="144"/>
      <c r="AM461" s="325" t="s">
        <v>344</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331</v>
      </c>
      <c r="AJ466" s="325"/>
      <c r="AK466" s="325"/>
      <c r="AL466" s="144"/>
      <c r="AM466" s="325" t="s">
        <v>344</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331</v>
      </c>
      <c r="AJ471" s="325"/>
      <c r="AK471" s="325"/>
      <c r="AL471" s="144"/>
      <c r="AM471" s="325" t="s">
        <v>344</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331</v>
      </c>
      <c r="AJ476" s="325"/>
      <c r="AK476" s="325"/>
      <c r="AL476" s="144"/>
      <c r="AM476" s="325" t="s">
        <v>344</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327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322</v>
      </c>
      <c r="F484" s="160"/>
      <c r="G484" s="884" t="s">
        <v>207</v>
      </c>
      <c r="H484" s="108"/>
      <c r="I484" s="108"/>
      <c r="J484" s="885"/>
      <c r="K484" s="886"/>
      <c r="L484" s="886"/>
      <c r="M484" s="886"/>
      <c r="N484" s="886"/>
      <c r="O484" s="886"/>
      <c r="P484" s="886"/>
      <c r="Q484" s="886"/>
      <c r="R484" s="886"/>
      <c r="S484" s="886"/>
      <c r="T484" s="887"/>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8"/>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331</v>
      </c>
      <c r="AJ485" s="325"/>
      <c r="AK485" s="325"/>
      <c r="AL485" s="144"/>
      <c r="AM485" s="325" t="s">
        <v>344</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331</v>
      </c>
      <c r="AJ490" s="325"/>
      <c r="AK490" s="325"/>
      <c r="AL490" s="144"/>
      <c r="AM490" s="325" t="s">
        <v>344</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331</v>
      </c>
      <c r="AJ495" s="325"/>
      <c r="AK495" s="325"/>
      <c r="AL495" s="144"/>
      <c r="AM495" s="325" t="s">
        <v>344</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331</v>
      </c>
      <c r="AJ500" s="325"/>
      <c r="AK500" s="325"/>
      <c r="AL500" s="144"/>
      <c r="AM500" s="325" t="s">
        <v>344</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331</v>
      </c>
      <c r="AJ505" s="325"/>
      <c r="AK505" s="325"/>
      <c r="AL505" s="144"/>
      <c r="AM505" s="325" t="s">
        <v>344</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331</v>
      </c>
      <c r="AJ510" s="325"/>
      <c r="AK510" s="325"/>
      <c r="AL510" s="144"/>
      <c r="AM510" s="325" t="s">
        <v>344</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331</v>
      </c>
      <c r="AJ515" s="325"/>
      <c r="AK515" s="325"/>
      <c r="AL515" s="144"/>
      <c r="AM515" s="325" t="s">
        <v>344</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331</v>
      </c>
      <c r="AJ520" s="325"/>
      <c r="AK520" s="325"/>
      <c r="AL520" s="144"/>
      <c r="AM520" s="325" t="s">
        <v>344</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331</v>
      </c>
      <c r="AJ525" s="325"/>
      <c r="AK525" s="325"/>
      <c r="AL525" s="144"/>
      <c r="AM525" s="325" t="s">
        <v>344</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331</v>
      </c>
      <c r="AJ530" s="325"/>
      <c r="AK530" s="325"/>
      <c r="AL530" s="144"/>
      <c r="AM530" s="325" t="s">
        <v>344</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328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323</v>
      </c>
      <c r="F538" s="160"/>
      <c r="G538" s="884" t="s">
        <v>207</v>
      </c>
      <c r="H538" s="108"/>
      <c r="I538" s="108"/>
      <c r="J538" s="885"/>
      <c r="K538" s="886"/>
      <c r="L538" s="886"/>
      <c r="M538" s="886"/>
      <c r="N538" s="886"/>
      <c r="O538" s="886"/>
      <c r="P538" s="886"/>
      <c r="Q538" s="886"/>
      <c r="R538" s="886"/>
      <c r="S538" s="886"/>
      <c r="T538" s="887"/>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8"/>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331</v>
      </c>
      <c r="AJ539" s="325"/>
      <c r="AK539" s="325"/>
      <c r="AL539" s="144"/>
      <c r="AM539" s="325" t="s">
        <v>344</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331</v>
      </c>
      <c r="AJ544" s="325"/>
      <c r="AK544" s="325"/>
      <c r="AL544" s="144"/>
      <c r="AM544" s="325" t="s">
        <v>344</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331</v>
      </c>
      <c r="AJ549" s="325"/>
      <c r="AK549" s="325"/>
      <c r="AL549" s="144"/>
      <c r="AM549" s="325" t="s">
        <v>344</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331</v>
      </c>
      <c r="AJ554" s="325"/>
      <c r="AK554" s="325"/>
      <c r="AL554" s="144"/>
      <c r="AM554" s="325" t="s">
        <v>344</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331</v>
      </c>
      <c r="AJ559" s="325"/>
      <c r="AK559" s="325"/>
      <c r="AL559" s="144"/>
      <c r="AM559" s="325" t="s">
        <v>344</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331</v>
      </c>
      <c r="AJ564" s="325"/>
      <c r="AK564" s="325"/>
      <c r="AL564" s="144"/>
      <c r="AM564" s="325" t="s">
        <v>344</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331</v>
      </c>
      <c r="AJ569" s="325"/>
      <c r="AK569" s="325"/>
      <c r="AL569" s="144"/>
      <c r="AM569" s="325" t="s">
        <v>344</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331</v>
      </c>
      <c r="AJ574" s="325"/>
      <c r="AK574" s="325"/>
      <c r="AL574" s="144"/>
      <c r="AM574" s="325" t="s">
        <v>344</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331</v>
      </c>
      <c r="AJ579" s="325"/>
      <c r="AK579" s="325"/>
      <c r="AL579" s="144"/>
      <c r="AM579" s="325" t="s">
        <v>344</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331</v>
      </c>
      <c r="AJ584" s="325"/>
      <c r="AK584" s="325"/>
      <c r="AL584" s="144"/>
      <c r="AM584" s="325" t="s">
        <v>344</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328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322</v>
      </c>
      <c r="F592" s="160"/>
      <c r="G592" s="884" t="s">
        <v>207</v>
      </c>
      <c r="H592" s="108"/>
      <c r="I592" s="108"/>
      <c r="J592" s="885"/>
      <c r="K592" s="886"/>
      <c r="L592" s="886"/>
      <c r="M592" s="886"/>
      <c r="N592" s="886"/>
      <c r="O592" s="886"/>
      <c r="P592" s="886"/>
      <c r="Q592" s="886"/>
      <c r="R592" s="886"/>
      <c r="S592" s="886"/>
      <c r="T592" s="887"/>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8"/>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331</v>
      </c>
      <c r="AJ593" s="325"/>
      <c r="AK593" s="325"/>
      <c r="AL593" s="144"/>
      <c r="AM593" s="325" t="s">
        <v>344</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331</v>
      </c>
      <c r="AJ598" s="325"/>
      <c r="AK598" s="325"/>
      <c r="AL598" s="144"/>
      <c r="AM598" s="325" t="s">
        <v>344</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331</v>
      </c>
      <c r="AJ603" s="325"/>
      <c r="AK603" s="325"/>
      <c r="AL603" s="144"/>
      <c r="AM603" s="325" t="s">
        <v>344</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331</v>
      </c>
      <c r="AJ608" s="325"/>
      <c r="AK608" s="325"/>
      <c r="AL608" s="144"/>
      <c r="AM608" s="325" t="s">
        <v>344</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331</v>
      </c>
      <c r="AJ613" s="325"/>
      <c r="AK613" s="325"/>
      <c r="AL613" s="144"/>
      <c r="AM613" s="325" t="s">
        <v>344</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331</v>
      </c>
      <c r="AJ618" s="325"/>
      <c r="AK618" s="325"/>
      <c r="AL618" s="144"/>
      <c r="AM618" s="325" t="s">
        <v>344</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331</v>
      </c>
      <c r="AJ623" s="325"/>
      <c r="AK623" s="325"/>
      <c r="AL623" s="144"/>
      <c r="AM623" s="325" t="s">
        <v>344</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331</v>
      </c>
      <c r="AJ628" s="325"/>
      <c r="AK628" s="325"/>
      <c r="AL628" s="144"/>
      <c r="AM628" s="325" t="s">
        <v>344</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331</v>
      </c>
      <c r="AJ633" s="325"/>
      <c r="AK633" s="325"/>
      <c r="AL633" s="144"/>
      <c r="AM633" s="325" t="s">
        <v>344</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331</v>
      </c>
      <c r="AJ638" s="325"/>
      <c r="AK638" s="325"/>
      <c r="AL638" s="144"/>
      <c r="AM638" s="325" t="s">
        <v>344</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328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323</v>
      </c>
      <c r="F646" s="160"/>
      <c r="G646" s="884" t="s">
        <v>207</v>
      </c>
      <c r="H646" s="108"/>
      <c r="I646" s="108"/>
      <c r="J646" s="885"/>
      <c r="K646" s="886"/>
      <c r="L646" s="886"/>
      <c r="M646" s="886"/>
      <c r="N646" s="886"/>
      <c r="O646" s="886"/>
      <c r="P646" s="886"/>
      <c r="Q646" s="886"/>
      <c r="R646" s="886"/>
      <c r="S646" s="886"/>
      <c r="T646" s="887"/>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8"/>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331</v>
      </c>
      <c r="AJ647" s="325"/>
      <c r="AK647" s="325"/>
      <c r="AL647" s="144"/>
      <c r="AM647" s="325" t="s">
        <v>344</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331</v>
      </c>
      <c r="AJ652" s="325"/>
      <c r="AK652" s="325"/>
      <c r="AL652" s="144"/>
      <c r="AM652" s="325" t="s">
        <v>344</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331</v>
      </c>
      <c r="AJ657" s="325"/>
      <c r="AK657" s="325"/>
      <c r="AL657" s="144"/>
      <c r="AM657" s="325" t="s">
        <v>344</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331</v>
      </c>
      <c r="AJ662" s="325"/>
      <c r="AK662" s="325"/>
      <c r="AL662" s="144"/>
      <c r="AM662" s="325" t="s">
        <v>344</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331</v>
      </c>
      <c r="AJ667" s="325"/>
      <c r="AK667" s="325"/>
      <c r="AL667" s="144"/>
      <c r="AM667" s="325" t="s">
        <v>344</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331</v>
      </c>
      <c r="AJ672" s="325"/>
      <c r="AK672" s="325"/>
      <c r="AL672" s="144"/>
      <c r="AM672" s="325" t="s">
        <v>344</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331</v>
      </c>
      <c r="AJ677" s="325"/>
      <c r="AK677" s="325"/>
      <c r="AL677" s="144"/>
      <c r="AM677" s="325" t="s">
        <v>344</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331</v>
      </c>
      <c r="AJ682" s="325"/>
      <c r="AK682" s="325"/>
      <c r="AL682" s="144"/>
      <c r="AM682" s="325" t="s">
        <v>344</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331</v>
      </c>
      <c r="AJ687" s="325"/>
      <c r="AK687" s="325"/>
      <c r="AL687" s="144"/>
      <c r="AM687" s="325" t="s">
        <v>344</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331</v>
      </c>
      <c r="AJ692" s="325"/>
      <c r="AK692" s="325"/>
      <c r="AL692" s="144"/>
      <c r="AM692" s="325" t="s">
        <v>344</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328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9" t="s">
        <v>30</v>
      </c>
      <c r="AH701" s="368"/>
      <c r="AI701" s="368"/>
      <c r="AJ701" s="368"/>
      <c r="AK701" s="368"/>
      <c r="AL701" s="368"/>
      <c r="AM701" s="368"/>
      <c r="AN701" s="368"/>
      <c r="AO701" s="368"/>
      <c r="AP701" s="368"/>
      <c r="AQ701" s="368"/>
      <c r="AR701" s="368"/>
      <c r="AS701" s="368"/>
      <c r="AT701" s="368"/>
      <c r="AU701" s="368"/>
      <c r="AV701" s="368"/>
      <c r="AW701" s="368"/>
      <c r="AX701" s="810"/>
    </row>
    <row r="702" spans="1:50" ht="41.25" customHeight="1" x14ac:dyDescent="0.15">
      <c r="A702" s="855" t="s">
        <v>139</v>
      </c>
      <c r="B702" s="856"/>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1" t="s">
        <v>479</v>
      </c>
      <c r="AE702" s="332"/>
      <c r="AF702" s="332"/>
      <c r="AG702" s="371" t="s">
        <v>509</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8"/>
      <c r="AD703" s="312" t="s">
        <v>479</v>
      </c>
      <c r="AE703" s="313"/>
      <c r="AF703" s="313"/>
      <c r="AG703" s="86" t="s">
        <v>510</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59"/>
      <c r="B704" s="860"/>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479</v>
      </c>
      <c r="AE704" s="768"/>
      <c r="AF704" s="768"/>
      <c r="AG704" s="152" t="s">
        <v>510</v>
      </c>
      <c r="AH704" s="93"/>
      <c r="AI704" s="93"/>
      <c r="AJ704" s="93"/>
      <c r="AK704" s="93"/>
      <c r="AL704" s="93"/>
      <c r="AM704" s="93"/>
      <c r="AN704" s="93"/>
      <c r="AO704" s="93"/>
      <c r="AP704" s="93"/>
      <c r="AQ704" s="93"/>
      <c r="AR704" s="93"/>
      <c r="AS704" s="93"/>
      <c r="AT704" s="93"/>
      <c r="AU704" s="93"/>
      <c r="AV704" s="93"/>
      <c r="AW704" s="93"/>
      <c r="AX704" s="153"/>
    </row>
    <row r="705" spans="1:50" ht="66" customHeight="1" x14ac:dyDescent="0.15">
      <c r="A705" s="625" t="s">
        <v>38</v>
      </c>
      <c r="B705" s="626"/>
      <c r="C705" s="806" t="s">
        <v>40</v>
      </c>
      <c r="D705" s="807"/>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8"/>
      <c r="AD705" s="699" t="s">
        <v>479</v>
      </c>
      <c r="AE705" s="700"/>
      <c r="AF705" s="700"/>
      <c r="AG705" s="110" t="s">
        <v>511</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7"/>
      <c r="B706" s="628"/>
      <c r="C706" s="779"/>
      <c r="D706" s="780"/>
      <c r="E706" s="715" t="s">
        <v>299</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2" t="s">
        <v>507</v>
      </c>
      <c r="AE706" s="313"/>
      <c r="AF706" s="64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7"/>
      <c r="B707" s="628"/>
      <c r="C707" s="781"/>
      <c r="D707" s="782"/>
      <c r="E707" s="718" t="s">
        <v>241</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t="s">
        <v>507</v>
      </c>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1" t="s">
        <v>508</v>
      </c>
      <c r="AE708" s="592"/>
      <c r="AF708" s="592"/>
      <c r="AG708" s="727"/>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15">
      <c r="A709" s="627"/>
      <c r="B709" s="629"/>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479</v>
      </c>
      <c r="AE709" s="313"/>
      <c r="AF709" s="313"/>
      <c r="AG709" s="86" t="s">
        <v>512</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508</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7"/>
      <c r="B711" s="629"/>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0"/>
      <c r="AD711" s="312" t="s">
        <v>479</v>
      </c>
      <c r="AE711" s="313"/>
      <c r="AF711" s="313"/>
      <c r="AG711" s="86" t="s">
        <v>513</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7"/>
      <c r="B712" s="629"/>
      <c r="C712" s="377" t="s">
        <v>266</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0"/>
      <c r="AD712" s="767" t="s">
        <v>508</v>
      </c>
      <c r="AE712" s="768"/>
      <c r="AF712" s="768"/>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27"/>
      <c r="B713" s="629"/>
      <c r="C713" s="966" t="s">
        <v>267</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12" t="s">
        <v>508</v>
      </c>
      <c r="AE713" s="313"/>
      <c r="AF713" s="648"/>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0"/>
      <c r="B714" s="631"/>
      <c r="C714" s="632" t="s">
        <v>244</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508</v>
      </c>
      <c r="AE714" s="793"/>
      <c r="AF714" s="794"/>
      <c r="AG714" s="721"/>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25" t="s">
        <v>39</v>
      </c>
      <c r="B715" s="769"/>
      <c r="C715" s="770" t="s">
        <v>245</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91" t="s">
        <v>508</v>
      </c>
      <c r="AE715" s="592"/>
      <c r="AF715" s="641"/>
      <c r="AG715" s="727"/>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508</v>
      </c>
      <c r="AE716" s="614"/>
      <c r="AF716" s="614"/>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7"/>
      <c r="B717" s="629"/>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479</v>
      </c>
      <c r="AE717" s="313"/>
      <c r="AF717" s="313"/>
      <c r="AG717" s="86" t="s">
        <v>514</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0"/>
      <c r="B718" s="631"/>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508</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1" t="s">
        <v>57</v>
      </c>
      <c r="B719" s="762"/>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479</v>
      </c>
      <c r="AE719" s="592"/>
      <c r="AF719" s="592"/>
      <c r="AG719" s="110" t="s">
        <v>517</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3"/>
      <c r="B720" s="764"/>
      <c r="C720" s="286" t="s">
        <v>259</v>
      </c>
      <c r="D720" s="284"/>
      <c r="E720" s="284"/>
      <c r="F720" s="287"/>
      <c r="G720" s="283" t="s">
        <v>260</v>
      </c>
      <c r="H720" s="284"/>
      <c r="I720" s="284"/>
      <c r="J720" s="284"/>
      <c r="K720" s="284"/>
      <c r="L720" s="284"/>
      <c r="M720" s="284"/>
      <c r="N720" s="283" t="s">
        <v>263</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3"/>
      <c r="B721" s="764"/>
      <c r="C721" s="280" t="s">
        <v>515</v>
      </c>
      <c r="D721" s="281"/>
      <c r="E721" s="281"/>
      <c r="F721" s="282"/>
      <c r="G721" s="271"/>
      <c r="H721" s="272"/>
      <c r="I721" s="68" t="str">
        <f>IF(OR(G721="　", G721=""), "", "-")</f>
        <v/>
      </c>
      <c r="J721" s="275"/>
      <c r="K721" s="275"/>
      <c r="L721" s="68" t="str">
        <f>IF(M721="","","-")</f>
        <v/>
      </c>
      <c r="M721" s="69"/>
      <c r="N721" s="288" t="s">
        <v>516</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3"/>
      <c r="B722" s="764"/>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3"/>
      <c r="B723" s="764"/>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3"/>
      <c r="B724" s="764"/>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5"/>
      <c r="B725" s="766"/>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5" t="s">
        <v>47</v>
      </c>
      <c r="B726" s="787"/>
      <c r="C726" s="800" t="s">
        <v>52</v>
      </c>
      <c r="D726" s="822"/>
      <c r="E726" s="822"/>
      <c r="F726" s="823"/>
      <c r="G726" s="563" t="s">
        <v>586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8"/>
      <c r="B727" s="789"/>
      <c r="C727" s="733" t="s">
        <v>56</v>
      </c>
      <c r="D727" s="734"/>
      <c r="E727" s="734"/>
      <c r="F727" s="735"/>
      <c r="G727" s="561" t="s">
        <v>518</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x14ac:dyDescent="0.2">
      <c r="A729" s="621" t="s">
        <v>588</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x14ac:dyDescent="0.2">
      <c r="A731" s="784" t="s">
        <v>137</v>
      </c>
      <c r="B731" s="785"/>
      <c r="C731" s="785"/>
      <c r="D731" s="785"/>
      <c r="E731" s="786"/>
      <c r="F731" s="714" t="s">
        <v>587</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x14ac:dyDescent="0.2">
      <c r="A733" s="658" t="s">
        <v>137</v>
      </c>
      <c r="B733" s="659"/>
      <c r="C733" s="659"/>
      <c r="D733" s="659"/>
      <c r="E733" s="660"/>
      <c r="F733" s="624" t="s">
        <v>589</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0"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15">
      <c r="A736" s="635" t="s">
        <v>272</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3" t="s">
        <v>321</v>
      </c>
      <c r="B737" s="195"/>
      <c r="C737" s="195"/>
      <c r="D737" s="196"/>
      <c r="E737" s="974" t="s">
        <v>519</v>
      </c>
      <c r="F737" s="974"/>
      <c r="G737" s="974"/>
      <c r="H737" s="974"/>
      <c r="I737" s="974"/>
      <c r="J737" s="974"/>
      <c r="K737" s="974"/>
      <c r="L737" s="974"/>
      <c r="M737" s="974"/>
      <c r="N737" s="351" t="s">
        <v>316</v>
      </c>
      <c r="O737" s="351"/>
      <c r="P737" s="351"/>
      <c r="Q737" s="351"/>
      <c r="R737" s="974" t="s">
        <v>520</v>
      </c>
      <c r="S737" s="974"/>
      <c r="T737" s="974"/>
      <c r="U737" s="974"/>
      <c r="V737" s="974"/>
      <c r="W737" s="974"/>
      <c r="X737" s="974"/>
      <c r="Y737" s="974"/>
      <c r="Z737" s="974"/>
      <c r="AA737" s="351" t="s">
        <v>315</v>
      </c>
      <c r="AB737" s="351"/>
      <c r="AC737" s="351"/>
      <c r="AD737" s="351"/>
      <c r="AE737" s="974" t="s">
        <v>521</v>
      </c>
      <c r="AF737" s="974"/>
      <c r="AG737" s="974"/>
      <c r="AH737" s="974"/>
      <c r="AI737" s="974"/>
      <c r="AJ737" s="974"/>
      <c r="AK737" s="974"/>
      <c r="AL737" s="974"/>
      <c r="AM737" s="974"/>
      <c r="AN737" s="351" t="s">
        <v>314</v>
      </c>
      <c r="AO737" s="351"/>
      <c r="AP737" s="351"/>
      <c r="AQ737" s="351"/>
      <c r="AR737" s="980" t="s">
        <v>522</v>
      </c>
      <c r="AS737" s="981"/>
      <c r="AT737" s="981"/>
      <c r="AU737" s="981"/>
      <c r="AV737" s="981"/>
      <c r="AW737" s="981"/>
      <c r="AX737" s="982"/>
      <c r="AY737" s="74"/>
      <c r="AZ737" s="74"/>
    </row>
    <row r="738" spans="1:52" ht="24.75" customHeight="1" x14ac:dyDescent="0.15">
      <c r="A738" s="973" t="s">
        <v>313</v>
      </c>
      <c r="B738" s="195"/>
      <c r="C738" s="195"/>
      <c r="D738" s="196"/>
      <c r="E738" s="974" t="s">
        <v>523</v>
      </c>
      <c r="F738" s="974"/>
      <c r="G738" s="974"/>
      <c r="H738" s="974"/>
      <c r="I738" s="974"/>
      <c r="J738" s="974"/>
      <c r="K738" s="974"/>
      <c r="L738" s="974"/>
      <c r="M738" s="974"/>
      <c r="N738" s="351" t="s">
        <v>312</v>
      </c>
      <c r="O738" s="351"/>
      <c r="P738" s="351"/>
      <c r="Q738" s="351"/>
      <c r="R738" s="974" t="s">
        <v>524</v>
      </c>
      <c r="S738" s="974"/>
      <c r="T738" s="974"/>
      <c r="U738" s="974"/>
      <c r="V738" s="974"/>
      <c r="W738" s="974"/>
      <c r="X738" s="974"/>
      <c r="Y738" s="974"/>
      <c r="Z738" s="974"/>
      <c r="AA738" s="351" t="s">
        <v>311</v>
      </c>
      <c r="AB738" s="351"/>
      <c r="AC738" s="351"/>
      <c r="AD738" s="351"/>
      <c r="AE738" s="974" t="s">
        <v>525</v>
      </c>
      <c r="AF738" s="974"/>
      <c r="AG738" s="974"/>
      <c r="AH738" s="974"/>
      <c r="AI738" s="974"/>
      <c r="AJ738" s="974"/>
      <c r="AK738" s="974"/>
      <c r="AL738" s="974"/>
      <c r="AM738" s="974"/>
      <c r="AN738" s="351" t="s">
        <v>310</v>
      </c>
      <c r="AO738" s="351"/>
      <c r="AP738" s="351"/>
      <c r="AQ738" s="351"/>
      <c r="AR738" s="980" t="s">
        <v>526</v>
      </c>
      <c r="AS738" s="981"/>
      <c r="AT738" s="981"/>
      <c r="AU738" s="981"/>
      <c r="AV738" s="981"/>
      <c r="AW738" s="981"/>
      <c r="AX738" s="982"/>
    </row>
    <row r="739" spans="1:52" ht="24.75" customHeight="1" x14ac:dyDescent="0.15">
      <c r="A739" s="973" t="s">
        <v>309</v>
      </c>
      <c r="B739" s="195"/>
      <c r="C739" s="195"/>
      <c r="D739" s="196"/>
      <c r="E739" s="974" t="s">
        <v>527</v>
      </c>
      <c r="F739" s="974"/>
      <c r="G739" s="974"/>
      <c r="H739" s="974"/>
      <c r="I739" s="974"/>
      <c r="J739" s="974"/>
      <c r="K739" s="974"/>
      <c r="L739" s="974"/>
      <c r="M739" s="974"/>
      <c r="N739" s="975"/>
      <c r="O739" s="975"/>
      <c r="P739" s="975"/>
      <c r="Q739" s="975"/>
      <c r="R739" s="976"/>
      <c r="S739" s="976"/>
      <c r="T739" s="976"/>
      <c r="U739" s="976"/>
      <c r="V739" s="976"/>
      <c r="W739" s="976"/>
      <c r="X739" s="976"/>
      <c r="Y739" s="976"/>
      <c r="Z739" s="976"/>
      <c r="AA739" s="975"/>
      <c r="AB739" s="975"/>
      <c r="AC739" s="975"/>
      <c r="AD739" s="975"/>
      <c r="AE739" s="976"/>
      <c r="AF739" s="976"/>
      <c r="AG739" s="976"/>
      <c r="AH739" s="976"/>
      <c r="AI739" s="976"/>
      <c r="AJ739" s="976"/>
      <c r="AK739" s="976"/>
      <c r="AL739" s="976"/>
      <c r="AM739" s="976"/>
      <c r="AN739" s="975"/>
      <c r="AO739" s="975"/>
      <c r="AP739" s="975"/>
      <c r="AQ739" s="975"/>
      <c r="AR739" s="977"/>
      <c r="AS739" s="978"/>
      <c r="AT739" s="978"/>
      <c r="AU739" s="978"/>
      <c r="AV739" s="978"/>
      <c r="AW739" s="978"/>
      <c r="AX739" s="979"/>
    </row>
    <row r="740" spans="1:52" ht="24.75" customHeight="1" thickBot="1" x14ac:dyDescent="0.2">
      <c r="A740" s="955" t="s">
        <v>333</v>
      </c>
      <c r="B740" s="956"/>
      <c r="C740" s="956"/>
      <c r="D740" s="957"/>
      <c r="E740" s="958" t="s">
        <v>475</v>
      </c>
      <c r="F740" s="959"/>
      <c r="G740" s="959"/>
      <c r="H740" s="78" t="str">
        <f>IF(E740="", "", "(")</f>
        <v>(</v>
      </c>
      <c r="I740" s="959"/>
      <c r="J740" s="959"/>
      <c r="K740" s="78" t="str">
        <f>IF(OR(I740="　", I740=""), "", "-")</f>
        <v/>
      </c>
      <c r="L740" s="960">
        <v>167</v>
      </c>
      <c r="M740" s="960"/>
      <c r="N740" s="79" t="str">
        <f>IF(O740="", "", "-")</f>
        <v/>
      </c>
      <c r="O740" s="80"/>
      <c r="P740" s="79" t="str">
        <f>IF(E740="", "", ")")</f>
        <v>)</v>
      </c>
      <c r="Q740" s="958"/>
      <c r="R740" s="959"/>
      <c r="S740" s="959"/>
      <c r="T740" s="78" t="str">
        <f>IF(Q740="", "", "(")</f>
        <v/>
      </c>
      <c r="U740" s="959"/>
      <c r="V740" s="959"/>
      <c r="W740" s="78" t="str">
        <f>IF(OR(U740="　", U740=""), "", "-")</f>
        <v/>
      </c>
      <c r="X740" s="960"/>
      <c r="Y740" s="960"/>
      <c r="Z740" s="79" t="str">
        <f>IF(AA740="", "", "-")</f>
        <v/>
      </c>
      <c r="AA740" s="80"/>
      <c r="AB740" s="79" t="str">
        <f>IF(Q740="", "", ")")</f>
        <v/>
      </c>
      <c r="AC740" s="958"/>
      <c r="AD740" s="959"/>
      <c r="AE740" s="959"/>
      <c r="AF740" s="78" t="str">
        <f>IF(AC740="", "", "(")</f>
        <v/>
      </c>
      <c r="AG740" s="959"/>
      <c r="AH740" s="959"/>
      <c r="AI740" s="78" t="str">
        <f>IF(OR(AG740="　", AG740=""), "", "-")</f>
        <v/>
      </c>
      <c r="AJ740" s="960"/>
      <c r="AK740" s="960"/>
      <c r="AL740" s="79" t="str">
        <f>IF(AM740="", "", "-")</f>
        <v/>
      </c>
      <c r="AM740" s="80"/>
      <c r="AN740" s="79" t="str">
        <f>IF(AC740="", "", ")")</f>
        <v/>
      </c>
      <c r="AO740" s="983"/>
      <c r="AP740" s="984"/>
      <c r="AQ740" s="984"/>
      <c r="AR740" s="984"/>
      <c r="AS740" s="984"/>
      <c r="AT740" s="984"/>
      <c r="AU740" s="984"/>
      <c r="AV740" s="984"/>
      <c r="AW740" s="984"/>
      <c r="AX740" s="985"/>
    </row>
    <row r="741" spans="1:52" ht="28.35" customHeight="1" x14ac:dyDescent="0.15">
      <c r="A741" s="601" t="s">
        <v>302</v>
      </c>
      <c r="B741" s="602"/>
      <c r="C741" s="602"/>
      <c r="D741" s="602"/>
      <c r="E741" s="602"/>
      <c r="F741" s="603"/>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5" t="s">
        <v>304</v>
      </c>
      <c r="B780" s="616"/>
      <c r="C780" s="616"/>
      <c r="D780" s="616"/>
      <c r="E780" s="616"/>
      <c r="F780" s="617"/>
      <c r="G780" s="582" t="s">
        <v>530</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531</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78"/>
    </row>
    <row r="781" spans="1:50" ht="24.75" customHeight="1" x14ac:dyDescent="0.15">
      <c r="A781" s="618"/>
      <c r="B781" s="619"/>
      <c r="C781" s="619"/>
      <c r="D781" s="619"/>
      <c r="E781" s="619"/>
      <c r="F781" s="620"/>
      <c r="G781" s="800" t="s">
        <v>17</v>
      </c>
      <c r="H781" s="653"/>
      <c r="I781" s="653"/>
      <c r="J781" s="653"/>
      <c r="K781" s="653"/>
      <c r="L781" s="652" t="s">
        <v>18</v>
      </c>
      <c r="M781" s="653"/>
      <c r="N781" s="653"/>
      <c r="O781" s="653"/>
      <c r="P781" s="653"/>
      <c r="Q781" s="653"/>
      <c r="R781" s="653"/>
      <c r="S781" s="653"/>
      <c r="T781" s="653"/>
      <c r="U781" s="653"/>
      <c r="V781" s="653"/>
      <c r="W781" s="653"/>
      <c r="X781" s="654"/>
      <c r="Y781" s="638" t="s">
        <v>19</v>
      </c>
      <c r="Z781" s="639"/>
      <c r="AA781" s="639"/>
      <c r="AB781" s="783"/>
      <c r="AC781" s="800" t="s">
        <v>17</v>
      </c>
      <c r="AD781" s="653"/>
      <c r="AE781" s="653"/>
      <c r="AF781" s="653"/>
      <c r="AG781" s="653"/>
      <c r="AH781" s="652" t="s">
        <v>18</v>
      </c>
      <c r="AI781" s="653"/>
      <c r="AJ781" s="653"/>
      <c r="AK781" s="653"/>
      <c r="AL781" s="653"/>
      <c r="AM781" s="653"/>
      <c r="AN781" s="653"/>
      <c r="AO781" s="653"/>
      <c r="AP781" s="653"/>
      <c r="AQ781" s="653"/>
      <c r="AR781" s="653"/>
      <c r="AS781" s="653"/>
      <c r="AT781" s="654"/>
      <c r="AU781" s="638" t="s">
        <v>19</v>
      </c>
      <c r="AV781" s="639"/>
      <c r="AW781" s="639"/>
      <c r="AX781" s="640"/>
    </row>
    <row r="782" spans="1:50" ht="24.75" customHeight="1" x14ac:dyDescent="0.15">
      <c r="A782" s="618"/>
      <c r="B782" s="619"/>
      <c r="C782" s="619"/>
      <c r="D782" s="619"/>
      <c r="E782" s="619"/>
      <c r="F782" s="620"/>
      <c r="G782" s="655" t="s">
        <v>528</v>
      </c>
      <c r="H782" s="656"/>
      <c r="I782" s="656"/>
      <c r="J782" s="656"/>
      <c r="K782" s="657"/>
      <c r="L782" s="649" t="s">
        <v>529</v>
      </c>
      <c r="M782" s="650"/>
      <c r="N782" s="650"/>
      <c r="O782" s="650"/>
      <c r="P782" s="650"/>
      <c r="Q782" s="650"/>
      <c r="R782" s="650"/>
      <c r="S782" s="650"/>
      <c r="T782" s="650"/>
      <c r="U782" s="650"/>
      <c r="V782" s="650"/>
      <c r="W782" s="650"/>
      <c r="X782" s="651"/>
      <c r="Y782" s="374">
        <v>2319</v>
      </c>
      <c r="Z782" s="375"/>
      <c r="AA782" s="375"/>
      <c r="AB782" s="790"/>
      <c r="AC782" s="655" t="s">
        <v>532</v>
      </c>
      <c r="AD782" s="656"/>
      <c r="AE782" s="656"/>
      <c r="AF782" s="656"/>
      <c r="AG782" s="657"/>
      <c r="AH782" s="649" t="s">
        <v>533</v>
      </c>
      <c r="AI782" s="650"/>
      <c r="AJ782" s="650"/>
      <c r="AK782" s="650"/>
      <c r="AL782" s="650"/>
      <c r="AM782" s="650"/>
      <c r="AN782" s="650"/>
      <c r="AO782" s="650"/>
      <c r="AP782" s="650"/>
      <c r="AQ782" s="650"/>
      <c r="AR782" s="650"/>
      <c r="AS782" s="650"/>
      <c r="AT782" s="651"/>
      <c r="AU782" s="374">
        <v>232</v>
      </c>
      <c r="AV782" s="375"/>
      <c r="AW782" s="375"/>
      <c r="AX782" s="376"/>
    </row>
    <row r="783" spans="1:50" ht="24.75" hidden="1" customHeight="1" x14ac:dyDescent="0.15">
      <c r="A783" s="618"/>
      <c r="B783" s="619"/>
      <c r="C783" s="619"/>
      <c r="D783" s="619"/>
      <c r="E783" s="619"/>
      <c r="F783" s="620"/>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hidden="1" customHeight="1" x14ac:dyDescent="0.15">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hidden="1" customHeight="1" x14ac:dyDescent="0.15">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hidden="1" customHeight="1" x14ac:dyDescent="0.15">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hidden="1" customHeight="1" x14ac:dyDescent="0.15">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hidden="1" customHeight="1" x14ac:dyDescent="0.15">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hidden="1" customHeight="1" x14ac:dyDescent="0.15">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hidden="1"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hidden="1"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24.75" customHeight="1" thickBot="1" x14ac:dyDescent="0.2">
      <c r="A792" s="618"/>
      <c r="B792" s="619"/>
      <c r="C792" s="619"/>
      <c r="D792" s="619"/>
      <c r="E792" s="619"/>
      <c r="F792" s="620"/>
      <c r="G792" s="811" t="s">
        <v>20</v>
      </c>
      <c r="H792" s="812"/>
      <c r="I792" s="812"/>
      <c r="J792" s="812"/>
      <c r="K792" s="812"/>
      <c r="L792" s="813"/>
      <c r="M792" s="814"/>
      <c r="N792" s="814"/>
      <c r="O792" s="814"/>
      <c r="P792" s="814"/>
      <c r="Q792" s="814"/>
      <c r="R792" s="814"/>
      <c r="S792" s="814"/>
      <c r="T792" s="814"/>
      <c r="U792" s="814"/>
      <c r="V792" s="814"/>
      <c r="W792" s="814"/>
      <c r="X792" s="815"/>
      <c r="Y792" s="816">
        <f>SUM(Y782:AB791)</f>
        <v>2319</v>
      </c>
      <c r="Z792" s="817"/>
      <c r="AA792" s="817"/>
      <c r="AB792" s="818"/>
      <c r="AC792" s="811" t="s">
        <v>20</v>
      </c>
      <c r="AD792" s="812"/>
      <c r="AE792" s="812"/>
      <c r="AF792" s="812"/>
      <c r="AG792" s="812"/>
      <c r="AH792" s="813"/>
      <c r="AI792" s="814"/>
      <c r="AJ792" s="814"/>
      <c r="AK792" s="814"/>
      <c r="AL792" s="814"/>
      <c r="AM792" s="814"/>
      <c r="AN792" s="814"/>
      <c r="AO792" s="814"/>
      <c r="AP792" s="814"/>
      <c r="AQ792" s="814"/>
      <c r="AR792" s="814"/>
      <c r="AS792" s="814"/>
      <c r="AT792" s="815"/>
      <c r="AU792" s="816">
        <f>SUM(AU782:AX791)</f>
        <v>232</v>
      </c>
      <c r="AV792" s="817"/>
      <c r="AW792" s="817"/>
      <c r="AX792" s="819"/>
    </row>
    <row r="793" spans="1:50" ht="24.75" customHeight="1" x14ac:dyDescent="0.15">
      <c r="A793" s="618"/>
      <c r="B793" s="619"/>
      <c r="C793" s="619"/>
      <c r="D793" s="619"/>
      <c r="E793" s="619"/>
      <c r="F793" s="620"/>
      <c r="G793" s="582" t="s">
        <v>534</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537</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78"/>
    </row>
    <row r="794" spans="1:50" ht="24.75" customHeight="1" x14ac:dyDescent="0.15">
      <c r="A794" s="618"/>
      <c r="B794" s="619"/>
      <c r="C794" s="619"/>
      <c r="D794" s="619"/>
      <c r="E794" s="619"/>
      <c r="F794" s="620"/>
      <c r="G794" s="800" t="s">
        <v>17</v>
      </c>
      <c r="H794" s="653"/>
      <c r="I794" s="653"/>
      <c r="J794" s="653"/>
      <c r="K794" s="653"/>
      <c r="L794" s="652" t="s">
        <v>18</v>
      </c>
      <c r="M794" s="653"/>
      <c r="N794" s="653"/>
      <c r="O794" s="653"/>
      <c r="P794" s="653"/>
      <c r="Q794" s="653"/>
      <c r="R794" s="653"/>
      <c r="S794" s="653"/>
      <c r="T794" s="653"/>
      <c r="U794" s="653"/>
      <c r="V794" s="653"/>
      <c r="W794" s="653"/>
      <c r="X794" s="654"/>
      <c r="Y794" s="638" t="s">
        <v>19</v>
      </c>
      <c r="Z794" s="639"/>
      <c r="AA794" s="639"/>
      <c r="AB794" s="783"/>
      <c r="AC794" s="800" t="s">
        <v>17</v>
      </c>
      <c r="AD794" s="653"/>
      <c r="AE794" s="653"/>
      <c r="AF794" s="653"/>
      <c r="AG794" s="653"/>
      <c r="AH794" s="652" t="s">
        <v>18</v>
      </c>
      <c r="AI794" s="653"/>
      <c r="AJ794" s="653"/>
      <c r="AK794" s="653"/>
      <c r="AL794" s="653"/>
      <c r="AM794" s="653"/>
      <c r="AN794" s="653"/>
      <c r="AO794" s="653"/>
      <c r="AP794" s="653"/>
      <c r="AQ794" s="653"/>
      <c r="AR794" s="653"/>
      <c r="AS794" s="653"/>
      <c r="AT794" s="654"/>
      <c r="AU794" s="638" t="s">
        <v>19</v>
      </c>
      <c r="AV794" s="639"/>
      <c r="AW794" s="639"/>
      <c r="AX794" s="640"/>
    </row>
    <row r="795" spans="1:50" ht="24.75" customHeight="1" x14ac:dyDescent="0.15">
      <c r="A795" s="618"/>
      <c r="B795" s="619"/>
      <c r="C795" s="619"/>
      <c r="D795" s="619"/>
      <c r="E795" s="619"/>
      <c r="F795" s="620"/>
      <c r="G795" s="655" t="s">
        <v>535</v>
      </c>
      <c r="H795" s="656"/>
      <c r="I795" s="656"/>
      <c r="J795" s="656"/>
      <c r="K795" s="657"/>
      <c r="L795" s="649" t="s">
        <v>536</v>
      </c>
      <c r="M795" s="650"/>
      <c r="N795" s="650"/>
      <c r="O795" s="650"/>
      <c r="P795" s="650"/>
      <c r="Q795" s="650"/>
      <c r="R795" s="650"/>
      <c r="S795" s="650"/>
      <c r="T795" s="650"/>
      <c r="U795" s="650"/>
      <c r="V795" s="650"/>
      <c r="W795" s="650"/>
      <c r="X795" s="651"/>
      <c r="Y795" s="374">
        <v>9</v>
      </c>
      <c r="Z795" s="375"/>
      <c r="AA795" s="375"/>
      <c r="AB795" s="790"/>
      <c r="AC795" s="655" t="s">
        <v>538</v>
      </c>
      <c r="AD795" s="656"/>
      <c r="AE795" s="656"/>
      <c r="AF795" s="656"/>
      <c r="AG795" s="657"/>
      <c r="AH795" s="649" t="s">
        <v>539</v>
      </c>
      <c r="AI795" s="650"/>
      <c r="AJ795" s="650"/>
      <c r="AK795" s="650"/>
      <c r="AL795" s="650"/>
      <c r="AM795" s="650"/>
      <c r="AN795" s="650"/>
      <c r="AO795" s="650"/>
      <c r="AP795" s="650"/>
      <c r="AQ795" s="650"/>
      <c r="AR795" s="650"/>
      <c r="AS795" s="650"/>
      <c r="AT795" s="651"/>
      <c r="AU795" s="374">
        <v>9</v>
      </c>
      <c r="AV795" s="375"/>
      <c r="AW795" s="375"/>
      <c r="AX795" s="376"/>
    </row>
    <row r="796" spans="1:50"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customHeight="1" thickBot="1" x14ac:dyDescent="0.2">
      <c r="A805" s="618"/>
      <c r="B805" s="619"/>
      <c r="C805" s="619"/>
      <c r="D805" s="619"/>
      <c r="E805" s="619"/>
      <c r="F805" s="620"/>
      <c r="G805" s="811" t="s">
        <v>20</v>
      </c>
      <c r="H805" s="812"/>
      <c r="I805" s="812"/>
      <c r="J805" s="812"/>
      <c r="K805" s="812"/>
      <c r="L805" s="813"/>
      <c r="M805" s="814"/>
      <c r="N805" s="814"/>
      <c r="O805" s="814"/>
      <c r="P805" s="814"/>
      <c r="Q805" s="814"/>
      <c r="R805" s="814"/>
      <c r="S805" s="814"/>
      <c r="T805" s="814"/>
      <c r="U805" s="814"/>
      <c r="V805" s="814"/>
      <c r="W805" s="814"/>
      <c r="X805" s="815"/>
      <c r="Y805" s="816">
        <f>SUM(Y795:AB804)</f>
        <v>9</v>
      </c>
      <c r="Z805" s="817"/>
      <c r="AA805" s="817"/>
      <c r="AB805" s="818"/>
      <c r="AC805" s="811" t="s">
        <v>20</v>
      </c>
      <c r="AD805" s="812"/>
      <c r="AE805" s="812"/>
      <c r="AF805" s="812"/>
      <c r="AG805" s="812"/>
      <c r="AH805" s="813"/>
      <c r="AI805" s="814"/>
      <c r="AJ805" s="814"/>
      <c r="AK805" s="814"/>
      <c r="AL805" s="814"/>
      <c r="AM805" s="814"/>
      <c r="AN805" s="814"/>
      <c r="AO805" s="814"/>
      <c r="AP805" s="814"/>
      <c r="AQ805" s="814"/>
      <c r="AR805" s="814"/>
      <c r="AS805" s="814"/>
      <c r="AT805" s="815"/>
      <c r="AU805" s="816">
        <f>SUM(AU795:AX804)</f>
        <v>9</v>
      </c>
      <c r="AV805" s="817"/>
      <c r="AW805" s="817"/>
      <c r="AX805" s="819"/>
    </row>
    <row r="806" spans="1:50" ht="24.75" customHeight="1" x14ac:dyDescent="0.15">
      <c r="A806" s="618"/>
      <c r="B806" s="619"/>
      <c r="C806" s="619"/>
      <c r="D806" s="619"/>
      <c r="E806" s="619"/>
      <c r="F806" s="620"/>
      <c r="G806" s="582" t="s">
        <v>540</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543</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78"/>
    </row>
    <row r="807" spans="1:50" ht="24.75" customHeight="1" x14ac:dyDescent="0.15">
      <c r="A807" s="618"/>
      <c r="B807" s="619"/>
      <c r="C807" s="619"/>
      <c r="D807" s="619"/>
      <c r="E807" s="619"/>
      <c r="F807" s="620"/>
      <c r="G807" s="800" t="s">
        <v>17</v>
      </c>
      <c r="H807" s="653"/>
      <c r="I807" s="653"/>
      <c r="J807" s="653"/>
      <c r="K807" s="653"/>
      <c r="L807" s="652" t="s">
        <v>18</v>
      </c>
      <c r="M807" s="653"/>
      <c r="N807" s="653"/>
      <c r="O807" s="653"/>
      <c r="P807" s="653"/>
      <c r="Q807" s="653"/>
      <c r="R807" s="653"/>
      <c r="S807" s="653"/>
      <c r="T807" s="653"/>
      <c r="U807" s="653"/>
      <c r="V807" s="653"/>
      <c r="W807" s="653"/>
      <c r="X807" s="654"/>
      <c r="Y807" s="638" t="s">
        <v>19</v>
      </c>
      <c r="Z807" s="639"/>
      <c r="AA807" s="639"/>
      <c r="AB807" s="783"/>
      <c r="AC807" s="800" t="s">
        <v>17</v>
      </c>
      <c r="AD807" s="653"/>
      <c r="AE807" s="653"/>
      <c r="AF807" s="653"/>
      <c r="AG807" s="653"/>
      <c r="AH807" s="652" t="s">
        <v>18</v>
      </c>
      <c r="AI807" s="653"/>
      <c r="AJ807" s="653"/>
      <c r="AK807" s="653"/>
      <c r="AL807" s="653"/>
      <c r="AM807" s="653"/>
      <c r="AN807" s="653"/>
      <c r="AO807" s="653"/>
      <c r="AP807" s="653"/>
      <c r="AQ807" s="653"/>
      <c r="AR807" s="653"/>
      <c r="AS807" s="653"/>
      <c r="AT807" s="654"/>
      <c r="AU807" s="638" t="s">
        <v>19</v>
      </c>
      <c r="AV807" s="639"/>
      <c r="AW807" s="639"/>
      <c r="AX807" s="640"/>
    </row>
    <row r="808" spans="1:50" ht="24.75" customHeight="1" x14ac:dyDescent="0.15">
      <c r="A808" s="618"/>
      <c r="B808" s="619"/>
      <c r="C808" s="619"/>
      <c r="D808" s="619"/>
      <c r="E808" s="619"/>
      <c r="F808" s="620"/>
      <c r="G808" s="655" t="s">
        <v>541</v>
      </c>
      <c r="H808" s="656"/>
      <c r="I808" s="656"/>
      <c r="J808" s="656"/>
      <c r="K808" s="657"/>
      <c r="L808" s="649" t="s">
        <v>542</v>
      </c>
      <c r="M808" s="650"/>
      <c r="N808" s="650"/>
      <c r="O808" s="650"/>
      <c r="P808" s="650"/>
      <c r="Q808" s="650"/>
      <c r="R808" s="650"/>
      <c r="S808" s="650"/>
      <c r="T808" s="650"/>
      <c r="U808" s="650"/>
      <c r="V808" s="650"/>
      <c r="W808" s="650"/>
      <c r="X808" s="651"/>
      <c r="Y808" s="374">
        <v>3</v>
      </c>
      <c r="Z808" s="375"/>
      <c r="AA808" s="375"/>
      <c r="AB808" s="790"/>
      <c r="AC808" s="655" t="s">
        <v>544</v>
      </c>
      <c r="AD808" s="656"/>
      <c r="AE808" s="656"/>
      <c r="AF808" s="656"/>
      <c r="AG808" s="657"/>
      <c r="AH808" s="649" t="s">
        <v>545</v>
      </c>
      <c r="AI808" s="650"/>
      <c r="AJ808" s="650"/>
      <c r="AK808" s="650"/>
      <c r="AL808" s="650"/>
      <c r="AM808" s="650"/>
      <c r="AN808" s="650"/>
      <c r="AO808" s="650"/>
      <c r="AP808" s="650"/>
      <c r="AQ808" s="650"/>
      <c r="AR808" s="650"/>
      <c r="AS808" s="650"/>
      <c r="AT808" s="651"/>
      <c r="AU808" s="374">
        <v>1</v>
      </c>
      <c r="AV808" s="375"/>
      <c r="AW808" s="375"/>
      <c r="AX808" s="376"/>
    </row>
    <row r="809" spans="1:50"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customHeight="1" thickBot="1" x14ac:dyDescent="0.2">
      <c r="A818" s="618"/>
      <c r="B818" s="619"/>
      <c r="C818" s="619"/>
      <c r="D818" s="619"/>
      <c r="E818" s="619"/>
      <c r="F818" s="620"/>
      <c r="G818" s="811" t="s">
        <v>20</v>
      </c>
      <c r="H818" s="812"/>
      <c r="I818" s="812"/>
      <c r="J818" s="812"/>
      <c r="K818" s="812"/>
      <c r="L818" s="813"/>
      <c r="M818" s="814"/>
      <c r="N818" s="814"/>
      <c r="O818" s="814"/>
      <c r="P818" s="814"/>
      <c r="Q818" s="814"/>
      <c r="R818" s="814"/>
      <c r="S818" s="814"/>
      <c r="T818" s="814"/>
      <c r="U818" s="814"/>
      <c r="V818" s="814"/>
      <c r="W818" s="814"/>
      <c r="X818" s="815"/>
      <c r="Y818" s="816">
        <f>SUM(Y808:AB817)</f>
        <v>3</v>
      </c>
      <c r="Z818" s="817"/>
      <c r="AA818" s="817"/>
      <c r="AB818" s="818"/>
      <c r="AC818" s="811" t="s">
        <v>20</v>
      </c>
      <c r="AD818" s="812"/>
      <c r="AE818" s="812"/>
      <c r="AF818" s="812"/>
      <c r="AG818" s="812"/>
      <c r="AH818" s="813"/>
      <c r="AI818" s="814"/>
      <c r="AJ818" s="814"/>
      <c r="AK818" s="814"/>
      <c r="AL818" s="814"/>
      <c r="AM818" s="814"/>
      <c r="AN818" s="814"/>
      <c r="AO818" s="814"/>
      <c r="AP818" s="814"/>
      <c r="AQ818" s="814"/>
      <c r="AR818" s="814"/>
      <c r="AS818" s="814"/>
      <c r="AT818" s="815"/>
      <c r="AU818" s="816">
        <f>SUM(AU808:AX817)</f>
        <v>1</v>
      </c>
      <c r="AV818" s="817"/>
      <c r="AW818" s="817"/>
      <c r="AX818" s="819"/>
    </row>
    <row r="819" spans="1:50" ht="24.75" customHeight="1" x14ac:dyDescent="0.15">
      <c r="A819" s="618"/>
      <c r="B819" s="619"/>
      <c r="C819" s="619"/>
      <c r="D819" s="619"/>
      <c r="E819" s="619"/>
      <c r="F819" s="620"/>
      <c r="G819" s="582" t="s">
        <v>546</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78"/>
    </row>
    <row r="820" spans="1:50" ht="24.75" customHeight="1" x14ac:dyDescent="0.15">
      <c r="A820" s="618"/>
      <c r="B820" s="619"/>
      <c r="C820" s="619"/>
      <c r="D820" s="619"/>
      <c r="E820" s="619"/>
      <c r="F820" s="620"/>
      <c r="G820" s="800" t="s">
        <v>17</v>
      </c>
      <c r="H820" s="653"/>
      <c r="I820" s="653"/>
      <c r="J820" s="653"/>
      <c r="K820" s="653"/>
      <c r="L820" s="652" t="s">
        <v>18</v>
      </c>
      <c r="M820" s="653"/>
      <c r="N820" s="653"/>
      <c r="O820" s="653"/>
      <c r="P820" s="653"/>
      <c r="Q820" s="653"/>
      <c r="R820" s="653"/>
      <c r="S820" s="653"/>
      <c r="T820" s="653"/>
      <c r="U820" s="653"/>
      <c r="V820" s="653"/>
      <c r="W820" s="653"/>
      <c r="X820" s="654"/>
      <c r="Y820" s="638" t="s">
        <v>19</v>
      </c>
      <c r="Z820" s="639"/>
      <c r="AA820" s="639"/>
      <c r="AB820" s="783"/>
      <c r="AC820" s="800" t="s">
        <v>17</v>
      </c>
      <c r="AD820" s="653"/>
      <c r="AE820" s="653"/>
      <c r="AF820" s="653"/>
      <c r="AG820" s="653"/>
      <c r="AH820" s="652" t="s">
        <v>18</v>
      </c>
      <c r="AI820" s="653"/>
      <c r="AJ820" s="653"/>
      <c r="AK820" s="653"/>
      <c r="AL820" s="653"/>
      <c r="AM820" s="653"/>
      <c r="AN820" s="653"/>
      <c r="AO820" s="653"/>
      <c r="AP820" s="653"/>
      <c r="AQ820" s="653"/>
      <c r="AR820" s="653"/>
      <c r="AS820" s="653"/>
      <c r="AT820" s="654"/>
      <c r="AU820" s="638" t="s">
        <v>19</v>
      </c>
      <c r="AV820" s="639"/>
      <c r="AW820" s="639"/>
      <c r="AX820" s="640"/>
    </row>
    <row r="821" spans="1:50" s="16" customFormat="1" ht="24.75" customHeight="1" x14ac:dyDescent="0.15">
      <c r="A821" s="618"/>
      <c r="B821" s="619"/>
      <c r="C821" s="619"/>
      <c r="D821" s="619"/>
      <c r="E821" s="619"/>
      <c r="F821" s="620"/>
      <c r="G821" s="655" t="s">
        <v>547</v>
      </c>
      <c r="H821" s="656"/>
      <c r="I821" s="656"/>
      <c r="J821" s="656"/>
      <c r="K821" s="657"/>
      <c r="L821" s="649" t="s">
        <v>548</v>
      </c>
      <c r="M821" s="650"/>
      <c r="N821" s="650"/>
      <c r="O821" s="650"/>
      <c r="P821" s="650"/>
      <c r="Q821" s="650"/>
      <c r="R821" s="650"/>
      <c r="S821" s="650"/>
      <c r="T821" s="650"/>
      <c r="U821" s="650"/>
      <c r="V821" s="650"/>
      <c r="W821" s="650"/>
      <c r="X821" s="651"/>
      <c r="Y821" s="374">
        <v>15</v>
      </c>
      <c r="Z821" s="375"/>
      <c r="AA821" s="375"/>
      <c r="AB821" s="790"/>
      <c r="AC821" s="655"/>
      <c r="AD821" s="656"/>
      <c r="AE821" s="656"/>
      <c r="AF821" s="656"/>
      <c r="AG821" s="657"/>
      <c r="AH821" s="649"/>
      <c r="AI821" s="650"/>
      <c r="AJ821" s="650"/>
      <c r="AK821" s="650"/>
      <c r="AL821" s="650"/>
      <c r="AM821" s="650"/>
      <c r="AN821" s="650"/>
      <c r="AO821" s="650"/>
      <c r="AP821" s="650"/>
      <c r="AQ821" s="650"/>
      <c r="AR821" s="650"/>
      <c r="AS821" s="650"/>
      <c r="AT821" s="651"/>
      <c r="AU821" s="374"/>
      <c r="AV821" s="375"/>
      <c r="AW821" s="375"/>
      <c r="AX821" s="376"/>
    </row>
    <row r="822" spans="1:50"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customHeight="1" x14ac:dyDescent="0.15">
      <c r="A831" s="618"/>
      <c r="B831" s="619"/>
      <c r="C831" s="619"/>
      <c r="D831" s="619"/>
      <c r="E831" s="619"/>
      <c r="F831" s="620"/>
      <c r="G831" s="811" t="s">
        <v>20</v>
      </c>
      <c r="H831" s="812"/>
      <c r="I831" s="812"/>
      <c r="J831" s="812"/>
      <c r="K831" s="812"/>
      <c r="L831" s="813"/>
      <c r="M831" s="814"/>
      <c r="N831" s="814"/>
      <c r="O831" s="814"/>
      <c r="P831" s="814"/>
      <c r="Q831" s="814"/>
      <c r="R831" s="814"/>
      <c r="S831" s="814"/>
      <c r="T831" s="814"/>
      <c r="U831" s="814"/>
      <c r="V831" s="814"/>
      <c r="W831" s="814"/>
      <c r="X831" s="815"/>
      <c r="Y831" s="816">
        <f>SUM(Y821:AB830)</f>
        <v>15</v>
      </c>
      <c r="Z831" s="817"/>
      <c r="AA831" s="817"/>
      <c r="AB831" s="818"/>
      <c r="AC831" s="811" t="s">
        <v>20</v>
      </c>
      <c r="AD831" s="812"/>
      <c r="AE831" s="812"/>
      <c r="AF831" s="812"/>
      <c r="AG831" s="812"/>
      <c r="AH831" s="813"/>
      <c r="AI831" s="814"/>
      <c r="AJ831" s="814"/>
      <c r="AK831" s="814"/>
      <c r="AL831" s="814"/>
      <c r="AM831" s="814"/>
      <c r="AN831" s="814"/>
      <c r="AO831" s="814"/>
      <c r="AP831" s="814"/>
      <c r="AQ831" s="814"/>
      <c r="AR831" s="814"/>
      <c r="AS831" s="814"/>
      <c r="AT831" s="815"/>
      <c r="AU831" s="816">
        <f>SUM(AU821:AX830)</f>
        <v>0</v>
      </c>
      <c r="AV831" s="817"/>
      <c r="AW831" s="817"/>
      <c r="AX831" s="819"/>
    </row>
    <row r="832" spans="1:50" ht="24.75" customHeight="1" thickBot="1" x14ac:dyDescent="0.2">
      <c r="A832" s="889" t="s">
        <v>147</v>
      </c>
      <c r="B832" s="890"/>
      <c r="C832" s="890"/>
      <c r="D832" s="890"/>
      <c r="E832" s="890"/>
      <c r="F832" s="890"/>
      <c r="G832" s="890"/>
      <c r="H832" s="890"/>
      <c r="I832" s="890"/>
      <c r="J832" s="890"/>
      <c r="K832" s="890"/>
      <c r="L832" s="890"/>
      <c r="M832" s="890"/>
      <c r="N832" s="890"/>
      <c r="O832" s="890"/>
      <c r="P832" s="890"/>
      <c r="Q832" s="890"/>
      <c r="R832" s="890"/>
      <c r="S832" s="890"/>
      <c r="T832" s="890"/>
      <c r="U832" s="890"/>
      <c r="V832" s="890"/>
      <c r="W832" s="890"/>
      <c r="X832" s="890"/>
      <c r="Y832" s="890"/>
      <c r="Z832" s="890"/>
      <c r="AA832" s="890"/>
      <c r="AB832" s="890"/>
      <c r="AC832" s="890"/>
      <c r="AD832" s="890"/>
      <c r="AE832" s="890"/>
      <c r="AF832" s="890"/>
      <c r="AG832" s="890"/>
      <c r="AH832" s="890"/>
      <c r="AI832" s="890"/>
      <c r="AJ832" s="890"/>
      <c r="AK832" s="891"/>
      <c r="AL832" s="264" t="s">
        <v>264</v>
      </c>
      <c r="AM832" s="265"/>
      <c r="AN832" s="265"/>
      <c r="AO832" s="67" t="s">
        <v>262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223</v>
      </c>
      <c r="K837" s="351"/>
      <c r="L837" s="351"/>
      <c r="M837" s="351"/>
      <c r="N837" s="351"/>
      <c r="O837" s="351"/>
      <c r="P837" s="352" t="s">
        <v>199</v>
      </c>
      <c r="Q837" s="352"/>
      <c r="R837" s="352"/>
      <c r="S837" s="352"/>
      <c r="T837" s="352"/>
      <c r="U837" s="352"/>
      <c r="V837" s="352"/>
      <c r="W837" s="352"/>
      <c r="X837" s="352"/>
      <c r="Y837" s="353" t="s">
        <v>221</v>
      </c>
      <c r="Z837" s="354"/>
      <c r="AA837" s="354"/>
      <c r="AB837" s="354"/>
      <c r="AC837" s="134" t="s">
        <v>258</v>
      </c>
      <c r="AD837" s="134"/>
      <c r="AE837" s="134"/>
      <c r="AF837" s="134"/>
      <c r="AG837" s="134"/>
      <c r="AH837" s="353" t="s">
        <v>286</v>
      </c>
      <c r="AI837" s="350"/>
      <c r="AJ837" s="350"/>
      <c r="AK837" s="350"/>
      <c r="AL837" s="350" t="s">
        <v>21</v>
      </c>
      <c r="AM837" s="350"/>
      <c r="AN837" s="350"/>
      <c r="AO837" s="355"/>
      <c r="AP837" s="356" t="s">
        <v>224</v>
      </c>
      <c r="AQ837" s="356"/>
      <c r="AR837" s="356"/>
      <c r="AS837" s="356"/>
      <c r="AT837" s="356"/>
      <c r="AU837" s="356"/>
      <c r="AV837" s="356"/>
      <c r="AW837" s="356"/>
      <c r="AX837" s="356"/>
    </row>
    <row r="838" spans="1:50" ht="235.5" customHeight="1" x14ac:dyDescent="0.15">
      <c r="A838" s="362">
        <v>1</v>
      </c>
      <c r="B838" s="362">
        <v>1</v>
      </c>
      <c r="C838" s="347" t="s">
        <v>549</v>
      </c>
      <c r="D838" s="333"/>
      <c r="E838" s="333"/>
      <c r="F838" s="333"/>
      <c r="G838" s="333"/>
      <c r="H838" s="333"/>
      <c r="I838" s="333"/>
      <c r="J838" s="334">
        <v>6120005008509</v>
      </c>
      <c r="K838" s="335"/>
      <c r="L838" s="335"/>
      <c r="M838" s="335"/>
      <c r="N838" s="335"/>
      <c r="O838" s="335"/>
      <c r="P838" s="348" t="s">
        <v>550</v>
      </c>
      <c r="Q838" s="336"/>
      <c r="R838" s="336"/>
      <c r="S838" s="336"/>
      <c r="T838" s="336"/>
      <c r="U838" s="336"/>
      <c r="V838" s="336"/>
      <c r="W838" s="336"/>
      <c r="X838" s="336"/>
      <c r="Y838" s="337">
        <v>2319</v>
      </c>
      <c r="Z838" s="338"/>
      <c r="AA838" s="338"/>
      <c r="AB838" s="339"/>
      <c r="AC838" s="349" t="s">
        <v>297</v>
      </c>
      <c r="AD838" s="357"/>
      <c r="AE838" s="357"/>
      <c r="AF838" s="357"/>
      <c r="AG838" s="357"/>
      <c r="AH838" s="358" t="s">
        <v>551</v>
      </c>
      <c r="AI838" s="359"/>
      <c r="AJ838" s="359"/>
      <c r="AK838" s="359"/>
      <c r="AL838" s="343" t="s">
        <v>552</v>
      </c>
      <c r="AM838" s="344"/>
      <c r="AN838" s="344"/>
      <c r="AO838" s="345"/>
      <c r="AP838" s="346" t="s">
        <v>553</v>
      </c>
      <c r="AQ838" s="346"/>
      <c r="AR838" s="346"/>
      <c r="AS838" s="346"/>
      <c r="AT838" s="346"/>
      <c r="AU838" s="346"/>
      <c r="AV838" s="346"/>
      <c r="AW838" s="346"/>
      <c r="AX838" s="346"/>
    </row>
    <row r="839" spans="1:50" ht="30" customHeight="1" x14ac:dyDescent="0.15">
      <c r="A839" s="362">
        <v>2</v>
      </c>
      <c r="B839" s="362">
        <v>1</v>
      </c>
      <c r="C839" s="347" t="s">
        <v>554</v>
      </c>
      <c r="D839" s="333"/>
      <c r="E839" s="333"/>
      <c r="F839" s="333"/>
      <c r="G839" s="333"/>
      <c r="H839" s="333"/>
      <c r="I839" s="333"/>
      <c r="J839" s="334">
        <v>6010405003434</v>
      </c>
      <c r="K839" s="335"/>
      <c r="L839" s="335"/>
      <c r="M839" s="335"/>
      <c r="N839" s="335"/>
      <c r="O839" s="335"/>
      <c r="P839" s="348" t="s">
        <v>555</v>
      </c>
      <c r="Q839" s="336"/>
      <c r="R839" s="336"/>
      <c r="S839" s="336"/>
      <c r="T839" s="336"/>
      <c r="U839" s="336"/>
      <c r="V839" s="336"/>
      <c r="W839" s="336"/>
      <c r="X839" s="336"/>
      <c r="Y839" s="337">
        <v>60</v>
      </c>
      <c r="Z839" s="338"/>
      <c r="AA839" s="338"/>
      <c r="AB839" s="339"/>
      <c r="AC839" s="349" t="s">
        <v>297</v>
      </c>
      <c r="AD839" s="349"/>
      <c r="AE839" s="349"/>
      <c r="AF839" s="349"/>
      <c r="AG839" s="349"/>
      <c r="AH839" s="358" t="s">
        <v>556</v>
      </c>
      <c r="AI839" s="359"/>
      <c r="AJ839" s="359"/>
      <c r="AK839" s="359"/>
      <c r="AL839" s="343" t="s">
        <v>552</v>
      </c>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223</v>
      </c>
      <c r="K870" s="351"/>
      <c r="L870" s="351"/>
      <c r="M870" s="351"/>
      <c r="N870" s="351"/>
      <c r="O870" s="351"/>
      <c r="P870" s="352" t="s">
        <v>199</v>
      </c>
      <c r="Q870" s="352"/>
      <c r="R870" s="352"/>
      <c r="S870" s="352"/>
      <c r="T870" s="352"/>
      <c r="U870" s="352"/>
      <c r="V870" s="352"/>
      <c r="W870" s="352"/>
      <c r="X870" s="352"/>
      <c r="Y870" s="353" t="s">
        <v>221</v>
      </c>
      <c r="Z870" s="354"/>
      <c r="AA870" s="354"/>
      <c r="AB870" s="354"/>
      <c r="AC870" s="134" t="s">
        <v>258</v>
      </c>
      <c r="AD870" s="134"/>
      <c r="AE870" s="134"/>
      <c r="AF870" s="134"/>
      <c r="AG870" s="134"/>
      <c r="AH870" s="353" t="s">
        <v>286</v>
      </c>
      <c r="AI870" s="350"/>
      <c r="AJ870" s="350"/>
      <c r="AK870" s="350"/>
      <c r="AL870" s="350" t="s">
        <v>21</v>
      </c>
      <c r="AM870" s="350"/>
      <c r="AN870" s="350"/>
      <c r="AO870" s="355"/>
      <c r="AP870" s="356" t="s">
        <v>224</v>
      </c>
      <c r="AQ870" s="356"/>
      <c r="AR870" s="356"/>
      <c r="AS870" s="356"/>
      <c r="AT870" s="356"/>
      <c r="AU870" s="356"/>
      <c r="AV870" s="356"/>
      <c r="AW870" s="356"/>
      <c r="AX870" s="356"/>
    </row>
    <row r="871" spans="1:50" ht="30" customHeight="1" x14ac:dyDescent="0.15">
      <c r="A871" s="362">
        <v>1</v>
      </c>
      <c r="B871" s="362">
        <v>1</v>
      </c>
      <c r="C871" s="333" t="s">
        <v>557</v>
      </c>
      <c r="D871" s="333"/>
      <c r="E871" s="333"/>
      <c r="F871" s="333"/>
      <c r="G871" s="333"/>
      <c r="H871" s="333"/>
      <c r="I871" s="333"/>
      <c r="J871" s="334">
        <v>3380005007990</v>
      </c>
      <c r="K871" s="335"/>
      <c r="L871" s="335"/>
      <c r="M871" s="335"/>
      <c r="N871" s="335"/>
      <c r="O871" s="335"/>
      <c r="P871" s="336" t="s">
        <v>560</v>
      </c>
      <c r="Q871" s="336"/>
      <c r="R871" s="336"/>
      <c r="S871" s="336"/>
      <c r="T871" s="336"/>
      <c r="U871" s="336"/>
      <c r="V871" s="336"/>
      <c r="W871" s="336"/>
      <c r="X871" s="336"/>
      <c r="Y871" s="337">
        <v>232</v>
      </c>
      <c r="Z871" s="338"/>
      <c r="AA871" s="338"/>
      <c r="AB871" s="339"/>
      <c r="AC871" s="349" t="s">
        <v>295</v>
      </c>
      <c r="AD871" s="357"/>
      <c r="AE871" s="357"/>
      <c r="AF871" s="357"/>
      <c r="AG871" s="357"/>
      <c r="AH871" s="358" t="s">
        <v>556</v>
      </c>
      <c r="AI871" s="359"/>
      <c r="AJ871" s="359"/>
      <c r="AK871" s="359"/>
      <c r="AL871" s="343" t="s">
        <v>552</v>
      </c>
      <c r="AM871" s="344"/>
      <c r="AN871" s="344"/>
      <c r="AO871" s="345"/>
      <c r="AP871" s="346"/>
      <c r="AQ871" s="346"/>
      <c r="AR871" s="346"/>
      <c r="AS871" s="346"/>
      <c r="AT871" s="346"/>
      <c r="AU871" s="346"/>
      <c r="AV871" s="346"/>
      <c r="AW871" s="346"/>
      <c r="AX871" s="346"/>
    </row>
    <row r="872" spans="1:50" ht="30" customHeight="1" x14ac:dyDescent="0.15">
      <c r="A872" s="362">
        <v>2</v>
      </c>
      <c r="B872" s="362">
        <v>1</v>
      </c>
      <c r="C872" s="333" t="s">
        <v>558</v>
      </c>
      <c r="D872" s="333"/>
      <c r="E872" s="333"/>
      <c r="F872" s="333"/>
      <c r="G872" s="333"/>
      <c r="H872" s="333"/>
      <c r="I872" s="333"/>
      <c r="J872" s="334">
        <v>1010401021080</v>
      </c>
      <c r="K872" s="335"/>
      <c r="L872" s="335"/>
      <c r="M872" s="335"/>
      <c r="N872" s="335"/>
      <c r="O872" s="335"/>
      <c r="P872" s="336" t="s">
        <v>561</v>
      </c>
      <c r="Q872" s="336"/>
      <c r="R872" s="336"/>
      <c r="S872" s="336"/>
      <c r="T872" s="336"/>
      <c r="U872" s="336"/>
      <c r="V872" s="336"/>
      <c r="W872" s="336"/>
      <c r="X872" s="336"/>
      <c r="Y872" s="337">
        <v>33</v>
      </c>
      <c r="Z872" s="338"/>
      <c r="AA872" s="338"/>
      <c r="AB872" s="339"/>
      <c r="AC872" s="349" t="s">
        <v>295</v>
      </c>
      <c r="AD872" s="349"/>
      <c r="AE872" s="349"/>
      <c r="AF872" s="349"/>
      <c r="AG872" s="349"/>
      <c r="AH872" s="358" t="s">
        <v>552</v>
      </c>
      <c r="AI872" s="359"/>
      <c r="AJ872" s="359"/>
      <c r="AK872" s="359"/>
      <c r="AL872" s="343" t="s">
        <v>552</v>
      </c>
      <c r="AM872" s="344"/>
      <c r="AN872" s="344"/>
      <c r="AO872" s="345"/>
      <c r="AP872" s="346"/>
      <c r="AQ872" s="346"/>
      <c r="AR872" s="346"/>
      <c r="AS872" s="346"/>
      <c r="AT872" s="346"/>
      <c r="AU872" s="346"/>
      <c r="AV872" s="346"/>
      <c r="AW872" s="346"/>
      <c r="AX872" s="346"/>
    </row>
    <row r="873" spans="1:50" ht="30" customHeight="1" x14ac:dyDescent="0.15">
      <c r="A873" s="362">
        <v>3</v>
      </c>
      <c r="B873" s="362">
        <v>1</v>
      </c>
      <c r="C873" s="347" t="s">
        <v>559</v>
      </c>
      <c r="D873" s="333"/>
      <c r="E873" s="333"/>
      <c r="F873" s="333"/>
      <c r="G873" s="333"/>
      <c r="H873" s="333"/>
      <c r="I873" s="333"/>
      <c r="J873" s="334">
        <v>6010001038999</v>
      </c>
      <c r="K873" s="335"/>
      <c r="L873" s="335"/>
      <c r="M873" s="335"/>
      <c r="N873" s="335"/>
      <c r="O873" s="335"/>
      <c r="P873" s="348" t="s">
        <v>561</v>
      </c>
      <c r="Q873" s="336"/>
      <c r="R873" s="336"/>
      <c r="S873" s="336"/>
      <c r="T873" s="336"/>
      <c r="U873" s="336"/>
      <c r="V873" s="336"/>
      <c r="W873" s="336"/>
      <c r="X873" s="336"/>
      <c r="Y873" s="337">
        <v>24</v>
      </c>
      <c r="Z873" s="338"/>
      <c r="AA873" s="338"/>
      <c r="AB873" s="339"/>
      <c r="AC873" s="349" t="s">
        <v>295</v>
      </c>
      <c r="AD873" s="349"/>
      <c r="AE873" s="349"/>
      <c r="AF873" s="349"/>
      <c r="AG873" s="349"/>
      <c r="AH873" s="341" t="s">
        <v>552</v>
      </c>
      <c r="AI873" s="342"/>
      <c r="AJ873" s="342"/>
      <c r="AK873" s="342"/>
      <c r="AL873" s="343" t="s">
        <v>552</v>
      </c>
      <c r="AM873" s="344"/>
      <c r="AN873" s="344"/>
      <c r="AO873" s="345"/>
      <c r="AP873" s="346"/>
      <c r="AQ873" s="346"/>
      <c r="AR873" s="346"/>
      <c r="AS873" s="346"/>
      <c r="AT873" s="346"/>
      <c r="AU873" s="346"/>
      <c r="AV873" s="346"/>
      <c r="AW873" s="346"/>
      <c r="AX873" s="346"/>
    </row>
    <row r="874" spans="1:50" ht="30" customHeight="1" x14ac:dyDescent="0.15">
      <c r="A874" s="362">
        <v>4</v>
      </c>
      <c r="B874" s="362">
        <v>1</v>
      </c>
      <c r="C874" s="347" t="s">
        <v>558</v>
      </c>
      <c r="D874" s="333"/>
      <c r="E874" s="333"/>
      <c r="F874" s="333"/>
      <c r="G874" s="333"/>
      <c r="H874" s="333"/>
      <c r="I874" s="333"/>
      <c r="J874" s="334">
        <v>1010401021080</v>
      </c>
      <c r="K874" s="335"/>
      <c r="L874" s="335"/>
      <c r="M874" s="335"/>
      <c r="N874" s="335"/>
      <c r="O874" s="335"/>
      <c r="P874" s="348" t="s">
        <v>562</v>
      </c>
      <c r="Q874" s="336"/>
      <c r="R874" s="336"/>
      <c r="S874" s="336"/>
      <c r="T874" s="336"/>
      <c r="U874" s="336"/>
      <c r="V874" s="336"/>
      <c r="W874" s="336"/>
      <c r="X874" s="336"/>
      <c r="Y874" s="337">
        <v>3</v>
      </c>
      <c r="Z874" s="338"/>
      <c r="AA874" s="338"/>
      <c r="AB874" s="339"/>
      <c r="AC874" s="349" t="s">
        <v>295</v>
      </c>
      <c r="AD874" s="349"/>
      <c r="AE874" s="349"/>
      <c r="AF874" s="349"/>
      <c r="AG874" s="349"/>
      <c r="AH874" s="341" t="s">
        <v>556</v>
      </c>
      <c r="AI874" s="342"/>
      <c r="AJ874" s="342"/>
      <c r="AK874" s="342"/>
      <c r="AL874" s="343" t="s">
        <v>552</v>
      </c>
      <c r="AM874" s="344"/>
      <c r="AN874" s="344"/>
      <c r="AO874" s="345"/>
      <c r="AP874" s="346"/>
      <c r="AQ874" s="346"/>
      <c r="AR874" s="346"/>
      <c r="AS874" s="346"/>
      <c r="AT874" s="346"/>
      <c r="AU874" s="346"/>
      <c r="AV874" s="346"/>
      <c r="AW874" s="346"/>
      <c r="AX874" s="346"/>
    </row>
    <row r="875" spans="1:50" ht="30" customHeight="1" x14ac:dyDescent="0.15">
      <c r="A875" s="362">
        <v>5</v>
      </c>
      <c r="B875" s="362">
        <v>1</v>
      </c>
      <c r="C875" s="333" t="s">
        <v>557</v>
      </c>
      <c r="D875" s="333"/>
      <c r="E875" s="333"/>
      <c r="F875" s="333"/>
      <c r="G875" s="333"/>
      <c r="H875" s="333"/>
      <c r="I875" s="333"/>
      <c r="J875" s="334">
        <v>3380005007990</v>
      </c>
      <c r="K875" s="335"/>
      <c r="L875" s="335"/>
      <c r="M875" s="335"/>
      <c r="N875" s="335"/>
      <c r="O875" s="335"/>
      <c r="P875" s="336" t="s">
        <v>563</v>
      </c>
      <c r="Q875" s="336"/>
      <c r="R875" s="336"/>
      <c r="S875" s="336"/>
      <c r="T875" s="336"/>
      <c r="U875" s="336"/>
      <c r="V875" s="336"/>
      <c r="W875" s="336"/>
      <c r="X875" s="336"/>
      <c r="Y875" s="337">
        <v>0.2</v>
      </c>
      <c r="Z875" s="338"/>
      <c r="AA875" s="338"/>
      <c r="AB875" s="339"/>
      <c r="AC875" s="340" t="s">
        <v>294</v>
      </c>
      <c r="AD875" s="340"/>
      <c r="AE875" s="340"/>
      <c r="AF875" s="340"/>
      <c r="AG875" s="340"/>
      <c r="AH875" s="341">
        <v>2</v>
      </c>
      <c r="AI875" s="342"/>
      <c r="AJ875" s="342"/>
      <c r="AK875" s="342"/>
      <c r="AL875" s="343" t="s">
        <v>552</v>
      </c>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223</v>
      </c>
      <c r="K903" s="351"/>
      <c r="L903" s="351"/>
      <c r="M903" s="351"/>
      <c r="N903" s="351"/>
      <c r="O903" s="351"/>
      <c r="P903" s="352" t="s">
        <v>199</v>
      </c>
      <c r="Q903" s="352"/>
      <c r="R903" s="352"/>
      <c r="S903" s="352"/>
      <c r="T903" s="352"/>
      <c r="U903" s="352"/>
      <c r="V903" s="352"/>
      <c r="W903" s="352"/>
      <c r="X903" s="352"/>
      <c r="Y903" s="353" t="s">
        <v>221</v>
      </c>
      <c r="Z903" s="354"/>
      <c r="AA903" s="354"/>
      <c r="AB903" s="354"/>
      <c r="AC903" s="134" t="s">
        <v>258</v>
      </c>
      <c r="AD903" s="134"/>
      <c r="AE903" s="134"/>
      <c r="AF903" s="134"/>
      <c r="AG903" s="134"/>
      <c r="AH903" s="353" t="s">
        <v>286</v>
      </c>
      <c r="AI903" s="350"/>
      <c r="AJ903" s="350"/>
      <c r="AK903" s="350"/>
      <c r="AL903" s="350" t="s">
        <v>21</v>
      </c>
      <c r="AM903" s="350"/>
      <c r="AN903" s="350"/>
      <c r="AO903" s="355"/>
      <c r="AP903" s="356" t="s">
        <v>224</v>
      </c>
      <c r="AQ903" s="356"/>
      <c r="AR903" s="356"/>
      <c r="AS903" s="356"/>
      <c r="AT903" s="356"/>
      <c r="AU903" s="356"/>
      <c r="AV903" s="356"/>
      <c r="AW903" s="356"/>
      <c r="AX903" s="356"/>
    </row>
    <row r="904" spans="1:50" ht="30" customHeight="1" x14ac:dyDescent="0.15">
      <c r="A904" s="362">
        <v>1</v>
      </c>
      <c r="B904" s="362">
        <v>1</v>
      </c>
      <c r="C904" s="333" t="s">
        <v>564</v>
      </c>
      <c r="D904" s="333"/>
      <c r="E904" s="333"/>
      <c r="F904" s="333"/>
      <c r="G904" s="333"/>
      <c r="H904" s="333"/>
      <c r="I904" s="333"/>
      <c r="J904" s="334">
        <v>1010501012384</v>
      </c>
      <c r="K904" s="335"/>
      <c r="L904" s="335"/>
      <c r="M904" s="335"/>
      <c r="N904" s="335"/>
      <c r="O904" s="335"/>
      <c r="P904" s="348" t="s">
        <v>565</v>
      </c>
      <c r="Q904" s="336"/>
      <c r="R904" s="336"/>
      <c r="S904" s="336"/>
      <c r="T904" s="336"/>
      <c r="U904" s="336"/>
      <c r="V904" s="336"/>
      <c r="W904" s="336"/>
      <c r="X904" s="336"/>
      <c r="Y904" s="337">
        <v>9</v>
      </c>
      <c r="Z904" s="338"/>
      <c r="AA904" s="338"/>
      <c r="AB904" s="339"/>
      <c r="AC904" s="349" t="s">
        <v>290</v>
      </c>
      <c r="AD904" s="357"/>
      <c r="AE904" s="357"/>
      <c r="AF904" s="357"/>
      <c r="AG904" s="357"/>
      <c r="AH904" s="358">
        <v>2</v>
      </c>
      <c r="AI904" s="359"/>
      <c r="AJ904" s="359"/>
      <c r="AK904" s="359"/>
      <c r="AL904" s="343" t="s">
        <v>552</v>
      </c>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223</v>
      </c>
      <c r="K936" s="351"/>
      <c r="L936" s="351"/>
      <c r="M936" s="351"/>
      <c r="N936" s="351"/>
      <c r="O936" s="351"/>
      <c r="P936" s="352" t="s">
        <v>199</v>
      </c>
      <c r="Q936" s="352"/>
      <c r="R936" s="352"/>
      <c r="S936" s="352"/>
      <c r="T936" s="352"/>
      <c r="U936" s="352"/>
      <c r="V936" s="352"/>
      <c r="W936" s="352"/>
      <c r="X936" s="352"/>
      <c r="Y936" s="353" t="s">
        <v>221</v>
      </c>
      <c r="Z936" s="354"/>
      <c r="AA936" s="354"/>
      <c r="AB936" s="354"/>
      <c r="AC936" s="134" t="s">
        <v>258</v>
      </c>
      <c r="AD936" s="134"/>
      <c r="AE936" s="134"/>
      <c r="AF936" s="134"/>
      <c r="AG936" s="134"/>
      <c r="AH936" s="353" t="s">
        <v>286</v>
      </c>
      <c r="AI936" s="350"/>
      <c r="AJ936" s="350"/>
      <c r="AK936" s="350"/>
      <c r="AL936" s="350" t="s">
        <v>21</v>
      </c>
      <c r="AM936" s="350"/>
      <c r="AN936" s="350"/>
      <c r="AO936" s="355"/>
      <c r="AP936" s="356" t="s">
        <v>224</v>
      </c>
      <c r="AQ936" s="356"/>
      <c r="AR936" s="356"/>
      <c r="AS936" s="356"/>
      <c r="AT936" s="356"/>
      <c r="AU936" s="356"/>
      <c r="AV936" s="356"/>
      <c r="AW936" s="356"/>
      <c r="AX936" s="356"/>
    </row>
    <row r="937" spans="1:50" ht="30" customHeight="1" x14ac:dyDescent="0.15">
      <c r="A937" s="362">
        <v>1</v>
      </c>
      <c r="B937" s="362">
        <v>1</v>
      </c>
      <c r="C937" s="333" t="s">
        <v>566</v>
      </c>
      <c r="D937" s="333"/>
      <c r="E937" s="333"/>
      <c r="F937" s="333"/>
      <c r="G937" s="333"/>
      <c r="H937" s="333"/>
      <c r="I937" s="333"/>
      <c r="J937" s="334">
        <v>9010401028746</v>
      </c>
      <c r="K937" s="335"/>
      <c r="L937" s="335"/>
      <c r="M937" s="335"/>
      <c r="N937" s="335"/>
      <c r="O937" s="335"/>
      <c r="P937" s="348" t="s">
        <v>581</v>
      </c>
      <c r="Q937" s="336"/>
      <c r="R937" s="336"/>
      <c r="S937" s="336"/>
      <c r="T937" s="336"/>
      <c r="U937" s="336"/>
      <c r="V937" s="336"/>
      <c r="W937" s="336"/>
      <c r="X937" s="336"/>
      <c r="Y937" s="337">
        <v>9</v>
      </c>
      <c r="Z937" s="338"/>
      <c r="AA937" s="338"/>
      <c r="AB937" s="339"/>
      <c r="AC937" s="349" t="s">
        <v>567</v>
      </c>
      <c r="AD937" s="357"/>
      <c r="AE937" s="357"/>
      <c r="AF937" s="357"/>
      <c r="AG937" s="357"/>
      <c r="AH937" s="358" t="s">
        <v>568</v>
      </c>
      <c r="AI937" s="359"/>
      <c r="AJ937" s="359"/>
      <c r="AK937" s="359"/>
      <c r="AL937" s="343" t="s">
        <v>552</v>
      </c>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134" t="s">
        <v>223</v>
      </c>
      <c r="K969" s="351"/>
      <c r="L969" s="351"/>
      <c r="M969" s="351"/>
      <c r="N969" s="351"/>
      <c r="O969" s="351"/>
      <c r="P969" s="352" t="s">
        <v>199</v>
      </c>
      <c r="Q969" s="352"/>
      <c r="R969" s="352"/>
      <c r="S969" s="352"/>
      <c r="T969" s="352"/>
      <c r="U969" s="352"/>
      <c r="V969" s="352"/>
      <c r="W969" s="352"/>
      <c r="X969" s="352"/>
      <c r="Y969" s="353" t="s">
        <v>221</v>
      </c>
      <c r="Z969" s="354"/>
      <c r="AA969" s="354"/>
      <c r="AB969" s="354"/>
      <c r="AC969" s="134" t="s">
        <v>258</v>
      </c>
      <c r="AD969" s="134"/>
      <c r="AE969" s="134"/>
      <c r="AF969" s="134"/>
      <c r="AG969" s="134"/>
      <c r="AH969" s="353" t="s">
        <v>286</v>
      </c>
      <c r="AI969" s="350"/>
      <c r="AJ969" s="350"/>
      <c r="AK969" s="350"/>
      <c r="AL969" s="350" t="s">
        <v>21</v>
      </c>
      <c r="AM969" s="350"/>
      <c r="AN969" s="350"/>
      <c r="AO969" s="355"/>
      <c r="AP969" s="356" t="s">
        <v>224</v>
      </c>
      <c r="AQ969" s="356"/>
      <c r="AR969" s="356"/>
      <c r="AS969" s="356"/>
      <c r="AT969" s="356"/>
      <c r="AU969" s="356"/>
      <c r="AV969" s="356"/>
      <c r="AW969" s="356"/>
      <c r="AX969" s="356"/>
    </row>
    <row r="970" spans="1:50" ht="30" customHeight="1" x14ac:dyDescent="0.15">
      <c r="A970" s="362">
        <v>1</v>
      </c>
      <c r="B970" s="362">
        <v>1</v>
      </c>
      <c r="C970" s="333" t="s">
        <v>569</v>
      </c>
      <c r="D970" s="333"/>
      <c r="E970" s="333"/>
      <c r="F970" s="333"/>
      <c r="G970" s="333"/>
      <c r="H970" s="333"/>
      <c r="I970" s="333"/>
      <c r="J970" s="334">
        <v>2180001045157</v>
      </c>
      <c r="K970" s="335"/>
      <c r="L970" s="335"/>
      <c r="M970" s="335"/>
      <c r="N970" s="335"/>
      <c r="O970" s="335"/>
      <c r="P970" s="348" t="s">
        <v>583</v>
      </c>
      <c r="Q970" s="336"/>
      <c r="R970" s="336"/>
      <c r="S970" s="336"/>
      <c r="T970" s="336"/>
      <c r="U970" s="336"/>
      <c r="V970" s="336"/>
      <c r="W970" s="336"/>
      <c r="X970" s="336"/>
      <c r="Y970" s="337">
        <v>3</v>
      </c>
      <c r="Z970" s="338"/>
      <c r="AA970" s="338"/>
      <c r="AB970" s="339"/>
      <c r="AC970" s="349" t="s">
        <v>567</v>
      </c>
      <c r="AD970" s="357"/>
      <c r="AE970" s="357"/>
      <c r="AF970" s="357"/>
      <c r="AG970" s="357"/>
      <c r="AH970" s="358" t="s">
        <v>552</v>
      </c>
      <c r="AI970" s="359"/>
      <c r="AJ970" s="359"/>
      <c r="AK970" s="359"/>
      <c r="AL970" s="343" t="s">
        <v>552</v>
      </c>
      <c r="AM970" s="344"/>
      <c r="AN970" s="344"/>
      <c r="AO970" s="345"/>
      <c r="AP970" s="346"/>
      <c r="AQ970" s="346"/>
      <c r="AR970" s="346"/>
      <c r="AS970" s="346"/>
      <c r="AT970" s="346"/>
      <c r="AU970" s="346"/>
      <c r="AV970" s="346"/>
      <c r="AW970" s="346"/>
      <c r="AX970" s="346"/>
    </row>
    <row r="971" spans="1:50" ht="30" customHeight="1" x14ac:dyDescent="0.15">
      <c r="A971" s="362">
        <v>2</v>
      </c>
      <c r="B971" s="362">
        <v>1</v>
      </c>
      <c r="C971" s="333" t="s">
        <v>569</v>
      </c>
      <c r="D971" s="333"/>
      <c r="E971" s="333"/>
      <c r="F971" s="333"/>
      <c r="G971" s="333"/>
      <c r="H971" s="333"/>
      <c r="I971" s="333"/>
      <c r="J971" s="334">
        <v>2180001045157</v>
      </c>
      <c r="K971" s="335"/>
      <c r="L971" s="335"/>
      <c r="M971" s="335"/>
      <c r="N971" s="335"/>
      <c r="O971" s="335"/>
      <c r="P971" s="336" t="s">
        <v>570</v>
      </c>
      <c r="Q971" s="336"/>
      <c r="R971" s="336"/>
      <c r="S971" s="336"/>
      <c r="T971" s="336"/>
      <c r="U971" s="336"/>
      <c r="V971" s="336"/>
      <c r="W971" s="336"/>
      <c r="X971" s="336"/>
      <c r="Y971" s="337">
        <v>3</v>
      </c>
      <c r="Z971" s="338"/>
      <c r="AA971" s="338"/>
      <c r="AB971" s="339"/>
      <c r="AC971" s="349" t="s">
        <v>290</v>
      </c>
      <c r="AD971" s="349"/>
      <c r="AE971" s="349"/>
      <c r="AF971" s="349"/>
      <c r="AG971" s="349"/>
      <c r="AH971" s="358">
        <v>1</v>
      </c>
      <c r="AI971" s="359"/>
      <c r="AJ971" s="359"/>
      <c r="AK971" s="359"/>
      <c r="AL971" s="343" t="s">
        <v>556</v>
      </c>
      <c r="AM971" s="344"/>
      <c r="AN971" s="344"/>
      <c r="AO971" s="345"/>
      <c r="AP971" s="346"/>
      <c r="AQ971" s="346"/>
      <c r="AR971" s="346"/>
      <c r="AS971" s="346"/>
      <c r="AT971" s="346"/>
      <c r="AU971" s="346"/>
      <c r="AV971" s="346"/>
      <c r="AW971" s="346"/>
      <c r="AX971" s="346"/>
    </row>
    <row r="972" spans="1:50" ht="30" customHeight="1" x14ac:dyDescent="0.15">
      <c r="A972" s="362">
        <v>3</v>
      </c>
      <c r="B972" s="362">
        <v>1</v>
      </c>
      <c r="C972" s="347" t="s">
        <v>569</v>
      </c>
      <c r="D972" s="333"/>
      <c r="E972" s="333"/>
      <c r="F972" s="333"/>
      <c r="G972" s="333"/>
      <c r="H972" s="333"/>
      <c r="I972" s="333"/>
      <c r="J972" s="334">
        <v>2180001045157</v>
      </c>
      <c r="K972" s="335"/>
      <c r="L972" s="335"/>
      <c r="M972" s="335"/>
      <c r="N972" s="335"/>
      <c r="O972" s="335"/>
      <c r="P972" s="348" t="s">
        <v>571</v>
      </c>
      <c r="Q972" s="336"/>
      <c r="R972" s="336"/>
      <c r="S972" s="336"/>
      <c r="T972" s="336"/>
      <c r="U972" s="336"/>
      <c r="V972" s="336"/>
      <c r="W972" s="336"/>
      <c r="X972" s="336"/>
      <c r="Y972" s="337">
        <v>2</v>
      </c>
      <c r="Z972" s="338"/>
      <c r="AA972" s="338"/>
      <c r="AB972" s="339"/>
      <c r="AC972" s="349" t="s">
        <v>290</v>
      </c>
      <c r="AD972" s="349"/>
      <c r="AE972" s="349"/>
      <c r="AF972" s="349"/>
      <c r="AG972" s="349"/>
      <c r="AH972" s="341">
        <v>2</v>
      </c>
      <c r="AI972" s="342"/>
      <c r="AJ972" s="342"/>
      <c r="AK972" s="342"/>
      <c r="AL972" s="343" t="s">
        <v>556</v>
      </c>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50"/>
      <c r="B1002" s="350"/>
      <c r="C1002" s="350" t="s">
        <v>26</v>
      </c>
      <c r="D1002" s="350"/>
      <c r="E1002" s="350"/>
      <c r="F1002" s="350"/>
      <c r="G1002" s="350"/>
      <c r="H1002" s="350"/>
      <c r="I1002" s="350"/>
      <c r="J1002" s="134" t="s">
        <v>223</v>
      </c>
      <c r="K1002" s="351"/>
      <c r="L1002" s="351"/>
      <c r="M1002" s="351"/>
      <c r="N1002" s="351"/>
      <c r="O1002" s="351"/>
      <c r="P1002" s="352" t="s">
        <v>199</v>
      </c>
      <c r="Q1002" s="352"/>
      <c r="R1002" s="352"/>
      <c r="S1002" s="352"/>
      <c r="T1002" s="352"/>
      <c r="U1002" s="352"/>
      <c r="V1002" s="352"/>
      <c r="W1002" s="352"/>
      <c r="X1002" s="352"/>
      <c r="Y1002" s="353" t="s">
        <v>221</v>
      </c>
      <c r="Z1002" s="354"/>
      <c r="AA1002" s="354"/>
      <c r="AB1002" s="354"/>
      <c r="AC1002" s="134" t="s">
        <v>258</v>
      </c>
      <c r="AD1002" s="134"/>
      <c r="AE1002" s="134"/>
      <c r="AF1002" s="134"/>
      <c r="AG1002" s="134"/>
      <c r="AH1002" s="353" t="s">
        <v>286</v>
      </c>
      <c r="AI1002" s="350"/>
      <c r="AJ1002" s="350"/>
      <c r="AK1002" s="350"/>
      <c r="AL1002" s="350" t="s">
        <v>21</v>
      </c>
      <c r="AM1002" s="350"/>
      <c r="AN1002" s="350"/>
      <c r="AO1002" s="355"/>
      <c r="AP1002" s="356" t="s">
        <v>224</v>
      </c>
      <c r="AQ1002" s="356"/>
      <c r="AR1002" s="356"/>
      <c r="AS1002" s="356"/>
      <c r="AT1002" s="356"/>
      <c r="AU1002" s="356"/>
      <c r="AV1002" s="356"/>
      <c r="AW1002" s="356"/>
      <c r="AX1002" s="356"/>
    </row>
    <row r="1003" spans="1:50" ht="30" customHeight="1" x14ac:dyDescent="0.15">
      <c r="A1003" s="362">
        <v>1</v>
      </c>
      <c r="B1003" s="362">
        <v>1</v>
      </c>
      <c r="C1003" s="333" t="s">
        <v>572</v>
      </c>
      <c r="D1003" s="333"/>
      <c r="E1003" s="333"/>
      <c r="F1003" s="333"/>
      <c r="G1003" s="333"/>
      <c r="H1003" s="333"/>
      <c r="I1003" s="333"/>
      <c r="J1003" s="334">
        <v>7010001025724</v>
      </c>
      <c r="K1003" s="335"/>
      <c r="L1003" s="335"/>
      <c r="M1003" s="335"/>
      <c r="N1003" s="335"/>
      <c r="O1003" s="335"/>
      <c r="P1003" s="336" t="s">
        <v>573</v>
      </c>
      <c r="Q1003" s="336"/>
      <c r="R1003" s="336"/>
      <c r="S1003" s="336"/>
      <c r="T1003" s="336"/>
      <c r="U1003" s="336"/>
      <c r="V1003" s="336"/>
      <c r="W1003" s="336"/>
      <c r="X1003" s="336"/>
      <c r="Y1003" s="337">
        <v>1</v>
      </c>
      <c r="Z1003" s="338"/>
      <c r="AA1003" s="338"/>
      <c r="AB1003" s="339"/>
      <c r="AC1003" s="349" t="s">
        <v>297</v>
      </c>
      <c r="AD1003" s="357"/>
      <c r="AE1003" s="357"/>
      <c r="AF1003" s="357"/>
      <c r="AG1003" s="357"/>
      <c r="AH1003" s="358" t="s">
        <v>552</v>
      </c>
      <c r="AI1003" s="359"/>
      <c r="AJ1003" s="359"/>
      <c r="AK1003" s="359"/>
      <c r="AL1003" s="343" t="s">
        <v>552</v>
      </c>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50"/>
      <c r="B1035" s="350"/>
      <c r="C1035" s="350" t="s">
        <v>26</v>
      </c>
      <c r="D1035" s="350"/>
      <c r="E1035" s="350"/>
      <c r="F1035" s="350"/>
      <c r="G1035" s="350"/>
      <c r="H1035" s="350"/>
      <c r="I1035" s="350"/>
      <c r="J1035" s="134" t="s">
        <v>223</v>
      </c>
      <c r="K1035" s="351"/>
      <c r="L1035" s="351"/>
      <c r="M1035" s="351"/>
      <c r="N1035" s="351"/>
      <c r="O1035" s="351"/>
      <c r="P1035" s="352" t="s">
        <v>199</v>
      </c>
      <c r="Q1035" s="352"/>
      <c r="R1035" s="352"/>
      <c r="S1035" s="352"/>
      <c r="T1035" s="352"/>
      <c r="U1035" s="352"/>
      <c r="V1035" s="352"/>
      <c r="W1035" s="352"/>
      <c r="X1035" s="352"/>
      <c r="Y1035" s="353" t="s">
        <v>221</v>
      </c>
      <c r="Z1035" s="354"/>
      <c r="AA1035" s="354"/>
      <c r="AB1035" s="354"/>
      <c r="AC1035" s="134" t="s">
        <v>258</v>
      </c>
      <c r="AD1035" s="134"/>
      <c r="AE1035" s="134"/>
      <c r="AF1035" s="134"/>
      <c r="AG1035" s="134"/>
      <c r="AH1035" s="353" t="s">
        <v>286</v>
      </c>
      <c r="AI1035" s="350"/>
      <c r="AJ1035" s="350"/>
      <c r="AK1035" s="350"/>
      <c r="AL1035" s="350" t="s">
        <v>21</v>
      </c>
      <c r="AM1035" s="350"/>
      <c r="AN1035" s="350"/>
      <c r="AO1035" s="355"/>
      <c r="AP1035" s="356" t="s">
        <v>224</v>
      </c>
      <c r="AQ1035" s="356"/>
      <c r="AR1035" s="356"/>
      <c r="AS1035" s="356"/>
      <c r="AT1035" s="356"/>
      <c r="AU1035" s="356"/>
      <c r="AV1035" s="356"/>
      <c r="AW1035" s="356"/>
      <c r="AX1035" s="356"/>
    </row>
    <row r="1036" spans="1:50" ht="30" customHeight="1" x14ac:dyDescent="0.15">
      <c r="A1036" s="362">
        <v>1</v>
      </c>
      <c r="B1036" s="362">
        <v>1</v>
      </c>
      <c r="C1036" s="333" t="s">
        <v>574</v>
      </c>
      <c r="D1036" s="333"/>
      <c r="E1036" s="333"/>
      <c r="F1036" s="333"/>
      <c r="G1036" s="333"/>
      <c r="H1036" s="333"/>
      <c r="I1036" s="333"/>
      <c r="J1036" s="334"/>
      <c r="K1036" s="335"/>
      <c r="L1036" s="335"/>
      <c r="M1036" s="335"/>
      <c r="N1036" s="335"/>
      <c r="O1036" s="335"/>
      <c r="P1036" s="336" t="s">
        <v>575</v>
      </c>
      <c r="Q1036" s="336"/>
      <c r="R1036" s="336"/>
      <c r="S1036" s="336"/>
      <c r="T1036" s="336"/>
      <c r="U1036" s="336"/>
      <c r="V1036" s="336"/>
      <c r="W1036" s="336"/>
      <c r="X1036" s="336"/>
      <c r="Y1036" s="337">
        <v>15</v>
      </c>
      <c r="Z1036" s="338"/>
      <c r="AA1036" s="338"/>
      <c r="AB1036" s="339"/>
      <c r="AC1036" s="349" t="s">
        <v>79</v>
      </c>
      <c r="AD1036" s="357"/>
      <c r="AE1036" s="357"/>
      <c r="AF1036" s="357"/>
      <c r="AG1036" s="357"/>
      <c r="AH1036" s="358" t="s">
        <v>552</v>
      </c>
      <c r="AI1036" s="359"/>
      <c r="AJ1036" s="359"/>
      <c r="AK1036" s="359"/>
      <c r="AL1036" s="343" t="s">
        <v>552</v>
      </c>
      <c r="AM1036" s="344"/>
      <c r="AN1036" s="344"/>
      <c r="AO1036" s="345"/>
      <c r="AP1036" s="346"/>
      <c r="AQ1036" s="346"/>
      <c r="AR1036" s="346"/>
      <c r="AS1036" s="346"/>
      <c r="AT1036" s="346"/>
      <c r="AU1036" s="346"/>
      <c r="AV1036" s="346"/>
      <c r="AW1036" s="346"/>
      <c r="AX1036" s="346"/>
    </row>
    <row r="1037" spans="1:50" ht="30" customHeight="1" x14ac:dyDescent="0.15">
      <c r="A1037" s="362">
        <v>2</v>
      </c>
      <c r="B1037" s="362">
        <v>1</v>
      </c>
      <c r="C1037" s="333" t="s">
        <v>515</v>
      </c>
      <c r="D1037" s="333"/>
      <c r="E1037" s="333"/>
      <c r="F1037" s="333"/>
      <c r="G1037" s="333"/>
      <c r="H1037" s="333"/>
      <c r="I1037" s="333"/>
      <c r="J1037" s="334">
        <v>6000012070001</v>
      </c>
      <c r="K1037" s="335"/>
      <c r="L1037" s="335"/>
      <c r="M1037" s="335"/>
      <c r="N1037" s="335"/>
      <c r="O1037" s="335"/>
      <c r="P1037" s="336" t="s">
        <v>576</v>
      </c>
      <c r="Q1037" s="336"/>
      <c r="R1037" s="336"/>
      <c r="S1037" s="336"/>
      <c r="T1037" s="336"/>
      <c r="U1037" s="336"/>
      <c r="V1037" s="336"/>
      <c r="W1037" s="336"/>
      <c r="X1037" s="336"/>
      <c r="Y1037" s="337">
        <v>0</v>
      </c>
      <c r="Z1037" s="338"/>
      <c r="AA1037" s="338"/>
      <c r="AB1037" s="339"/>
      <c r="AC1037" s="349" t="s">
        <v>79</v>
      </c>
      <c r="AD1037" s="349"/>
      <c r="AE1037" s="349"/>
      <c r="AF1037" s="349"/>
      <c r="AG1037" s="349"/>
      <c r="AH1037" s="358"/>
      <c r="AI1037" s="359"/>
      <c r="AJ1037" s="359"/>
      <c r="AK1037" s="359"/>
      <c r="AL1037" s="343" t="s">
        <v>552</v>
      </c>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223</v>
      </c>
      <c r="K1068" s="351"/>
      <c r="L1068" s="351"/>
      <c r="M1068" s="351"/>
      <c r="N1068" s="351"/>
      <c r="O1068" s="351"/>
      <c r="P1068" s="352" t="s">
        <v>199</v>
      </c>
      <c r="Q1068" s="352"/>
      <c r="R1068" s="352"/>
      <c r="S1068" s="352"/>
      <c r="T1068" s="352"/>
      <c r="U1068" s="352"/>
      <c r="V1068" s="352"/>
      <c r="W1068" s="352"/>
      <c r="X1068" s="352"/>
      <c r="Y1068" s="353" t="s">
        <v>221</v>
      </c>
      <c r="Z1068" s="354"/>
      <c r="AA1068" s="354"/>
      <c r="AB1068" s="354"/>
      <c r="AC1068" s="134" t="s">
        <v>258</v>
      </c>
      <c r="AD1068" s="134"/>
      <c r="AE1068" s="134"/>
      <c r="AF1068" s="134"/>
      <c r="AG1068" s="134"/>
      <c r="AH1068" s="353" t="s">
        <v>286</v>
      </c>
      <c r="AI1068" s="350"/>
      <c r="AJ1068" s="350"/>
      <c r="AK1068" s="350"/>
      <c r="AL1068" s="350" t="s">
        <v>21</v>
      </c>
      <c r="AM1068" s="350"/>
      <c r="AN1068" s="350"/>
      <c r="AO1068" s="355"/>
      <c r="AP1068" s="356" t="s">
        <v>224</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249</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264</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223</v>
      </c>
      <c r="K1102" s="134"/>
      <c r="L1102" s="134"/>
      <c r="M1102" s="134"/>
      <c r="N1102" s="134"/>
      <c r="O1102" s="134"/>
      <c r="P1102" s="353" t="s">
        <v>27</v>
      </c>
      <c r="Q1102" s="353"/>
      <c r="R1102" s="353"/>
      <c r="S1102" s="353"/>
      <c r="T1102" s="353"/>
      <c r="U1102" s="353"/>
      <c r="V1102" s="353"/>
      <c r="W1102" s="353"/>
      <c r="X1102" s="353"/>
      <c r="Y1102" s="134" t="s">
        <v>225</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250</v>
      </c>
      <c r="AQ1102" s="356"/>
      <c r="AR1102" s="356"/>
      <c r="AS1102" s="356"/>
      <c r="AT1102" s="356"/>
      <c r="AU1102" s="356"/>
      <c r="AV1102" s="356"/>
      <c r="AW1102" s="356"/>
      <c r="AX1102" s="356"/>
    </row>
    <row r="1103" spans="1:50" ht="42" customHeight="1" x14ac:dyDescent="0.15">
      <c r="A1103" s="362">
        <v>1</v>
      </c>
      <c r="B1103" s="362">
        <v>1</v>
      </c>
      <c r="C1103" s="360" t="s">
        <v>577</v>
      </c>
      <c r="D1103" s="360"/>
      <c r="E1103" s="132" t="s">
        <v>579</v>
      </c>
      <c r="F1103" s="361"/>
      <c r="G1103" s="361"/>
      <c r="H1103" s="361"/>
      <c r="I1103" s="361"/>
      <c r="J1103" s="334">
        <v>9010401028746</v>
      </c>
      <c r="K1103" s="335"/>
      <c r="L1103" s="335"/>
      <c r="M1103" s="335"/>
      <c r="N1103" s="335"/>
      <c r="O1103" s="335"/>
      <c r="P1103" s="348" t="s">
        <v>582</v>
      </c>
      <c r="Q1103" s="336"/>
      <c r="R1103" s="336"/>
      <c r="S1103" s="336"/>
      <c r="T1103" s="336"/>
      <c r="U1103" s="336"/>
      <c r="V1103" s="336"/>
      <c r="W1103" s="336"/>
      <c r="X1103" s="336"/>
      <c r="Y1103" s="337">
        <v>9</v>
      </c>
      <c r="Z1103" s="338"/>
      <c r="AA1103" s="338"/>
      <c r="AB1103" s="339"/>
      <c r="AC1103" s="340" t="s">
        <v>290</v>
      </c>
      <c r="AD1103" s="340"/>
      <c r="AE1103" s="340"/>
      <c r="AF1103" s="340"/>
      <c r="AG1103" s="340"/>
      <c r="AH1103" s="341">
        <v>1</v>
      </c>
      <c r="AI1103" s="342"/>
      <c r="AJ1103" s="342"/>
      <c r="AK1103" s="342"/>
      <c r="AL1103" s="343" t="s">
        <v>551</v>
      </c>
      <c r="AM1103" s="344"/>
      <c r="AN1103" s="344"/>
      <c r="AO1103" s="345"/>
      <c r="AP1103" s="346"/>
      <c r="AQ1103" s="346"/>
      <c r="AR1103" s="346"/>
      <c r="AS1103" s="346"/>
      <c r="AT1103" s="346"/>
      <c r="AU1103" s="346"/>
      <c r="AV1103" s="346"/>
      <c r="AW1103" s="346"/>
      <c r="AX1103" s="346"/>
    </row>
    <row r="1104" spans="1:50" ht="30" customHeight="1" x14ac:dyDescent="0.15">
      <c r="A1104" s="362">
        <v>2</v>
      </c>
      <c r="B1104" s="362">
        <v>1</v>
      </c>
      <c r="C1104" s="360" t="s">
        <v>578</v>
      </c>
      <c r="D1104" s="360"/>
      <c r="E1104" s="132" t="s">
        <v>580</v>
      </c>
      <c r="F1104" s="361"/>
      <c r="G1104" s="361"/>
      <c r="H1104" s="361"/>
      <c r="I1104" s="361"/>
      <c r="J1104" s="334">
        <v>2180001045157</v>
      </c>
      <c r="K1104" s="335"/>
      <c r="L1104" s="335"/>
      <c r="M1104" s="335"/>
      <c r="N1104" s="335"/>
      <c r="O1104" s="335"/>
      <c r="P1104" s="348" t="s">
        <v>584</v>
      </c>
      <c r="Q1104" s="336"/>
      <c r="R1104" s="336"/>
      <c r="S1104" s="336"/>
      <c r="T1104" s="336"/>
      <c r="U1104" s="336"/>
      <c r="V1104" s="336"/>
      <c r="W1104" s="336"/>
      <c r="X1104" s="336"/>
      <c r="Y1104" s="337">
        <v>3</v>
      </c>
      <c r="Z1104" s="338"/>
      <c r="AA1104" s="338"/>
      <c r="AB1104" s="339"/>
      <c r="AC1104" s="340" t="s">
        <v>290</v>
      </c>
      <c r="AD1104" s="340"/>
      <c r="AE1104" s="340"/>
      <c r="AF1104" s="340"/>
      <c r="AG1104" s="340"/>
      <c r="AH1104" s="341">
        <v>1</v>
      </c>
      <c r="AI1104" s="342"/>
      <c r="AJ1104" s="342"/>
      <c r="AK1104" s="342"/>
      <c r="AL1104" s="343" t="s">
        <v>552</v>
      </c>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3">
    <cfRule type="expression" dxfId="2093" priority="13877">
      <formula>IF(RIGHT(TEXT(Y783,"0.#"),1)=".",FALSE,TRUE)</formula>
    </cfRule>
    <cfRule type="expression" dxfId="2092" priority="13878">
      <formula>IF(RIGHT(TEXT(Y783,"0.#"),1)=".",TRUE,FALSE)</formula>
    </cfRule>
  </conditionalFormatting>
  <conditionalFormatting sqref="Y792">
    <cfRule type="expression" dxfId="2091" priority="13873">
      <formula>IF(RIGHT(TEXT(Y792,"0.#"),1)=".",FALSE,TRUE)</formula>
    </cfRule>
    <cfRule type="expression" dxfId="2090" priority="13874">
      <formula>IF(RIGHT(TEXT(Y792,"0.#"),1)=".",TRUE,FALSE)</formula>
    </cfRule>
  </conditionalFormatting>
  <conditionalFormatting sqref="Y823:Y830 Y821 Y810:Y817 Y808 Y797:Y804 Y795">
    <cfRule type="expression" dxfId="2089" priority="13655">
      <formula>IF(RIGHT(TEXT(Y795,"0.#"),1)=".",FALSE,TRUE)</formula>
    </cfRule>
    <cfRule type="expression" dxfId="2088" priority="13656">
      <formula>IF(RIGHT(TEXT(Y795,"0.#"),1)=".",TRUE,FALSE)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4:Y791 Y782">
    <cfRule type="expression" dxfId="2081" priority="13679">
      <formula>IF(RIGHT(TEXT(Y782,"0.#"),1)=".",FALSE,TRUE)</formula>
    </cfRule>
    <cfRule type="expression" dxfId="2080" priority="13680">
      <formula>IF(RIGHT(TEXT(Y782,"0.#"),1)=".",TRUE,FALSE)</formula>
    </cfRule>
  </conditionalFormatting>
  <conditionalFormatting sqref="AU783">
    <cfRule type="expression" dxfId="2079" priority="13677">
      <formula>IF(RIGHT(TEXT(AU783,"0.#"),1)=".",FALSE,TRUE)</formula>
    </cfRule>
    <cfRule type="expression" dxfId="2078" priority="13678">
      <formula>IF(RIGHT(TEXT(AU783,"0.#"),1)=".",TRUE,FALSE)</formula>
    </cfRule>
  </conditionalFormatting>
  <conditionalFormatting sqref="AU792">
    <cfRule type="expression" dxfId="2077" priority="13675">
      <formula>IF(RIGHT(TEXT(AU792,"0.#"),1)=".",FALSE,TRUE)</formula>
    </cfRule>
    <cfRule type="expression" dxfId="2076" priority="13676">
      <formula>IF(RIGHT(TEXT(AU792,"0.#"),1)=".",TRUE,FALSE)</formula>
    </cfRule>
  </conditionalFormatting>
  <conditionalFormatting sqref="AU784:AU791 AU782">
    <cfRule type="expression" dxfId="2075" priority="13673">
      <formula>IF(RIGHT(TEXT(AU782,"0.#"),1)=".",FALSE,TRUE)</formula>
    </cfRule>
    <cfRule type="expression" dxfId="2074" priority="13674">
      <formula>IF(RIGHT(TEXT(AU782,"0.#"),1)=".",TRUE,FALSE)</formula>
    </cfRule>
  </conditionalFormatting>
  <conditionalFormatting sqref="Y822 Y809 Y796">
    <cfRule type="expression" dxfId="2073" priority="13659">
      <formula>IF(RIGHT(TEXT(Y796,"0.#"),1)=".",FALSE,TRUE)</formula>
    </cfRule>
    <cfRule type="expression" dxfId="2072" priority="13660">
      <formula>IF(RIGHT(TEXT(Y796,"0.#"),1)=".",TRUE,FALSE)</formula>
    </cfRule>
  </conditionalFormatting>
  <conditionalFormatting sqref="Y831 Y818 Y805">
    <cfRule type="expression" dxfId="2071" priority="13657">
      <formula>IF(RIGHT(TEXT(Y805,"0.#"),1)=".",FALSE,TRUE)</formula>
    </cfRule>
    <cfRule type="expression" dxfId="2070" priority="13658">
      <formula>IF(RIGHT(TEXT(Y805,"0.#"),1)=".",TRUE,FALSE)</formula>
    </cfRule>
  </conditionalFormatting>
  <conditionalFormatting sqref="AU822 AU809 AU796">
    <cfRule type="expression" dxfId="2069" priority="13653">
      <formula>IF(RIGHT(TEXT(AU796,"0.#"),1)=".",FALSE,TRUE)</formula>
    </cfRule>
    <cfRule type="expression" dxfId="2068" priority="13654">
      <formula>IF(RIGHT(TEXT(AU796,"0.#"),1)=".",TRUE,FALSE)</formula>
    </cfRule>
  </conditionalFormatting>
  <conditionalFormatting sqref="AU831 AU818 AU805">
    <cfRule type="expression" dxfId="2067" priority="13651">
      <formula>IF(RIGHT(TEXT(AU805,"0.#"),1)=".",FALSE,TRUE)</formula>
    </cfRule>
    <cfRule type="expression" dxfId="2066" priority="13652">
      <formula>IF(RIGHT(TEXT(AU805,"0.#"),1)=".",TRUE,FALSE)</formula>
    </cfRule>
  </conditionalFormatting>
  <conditionalFormatting sqref="AU823:AU830 AU821 AU810:AU817 AU808 AU797:AU804 AU795">
    <cfRule type="expression" dxfId="2065" priority="13649">
      <formula>IF(RIGHT(TEXT(AU795,"0.#"),1)=".",FALSE,TRUE)</formula>
    </cfRule>
    <cfRule type="expression" dxfId="2064" priority="13650">
      <formula>IF(RIGHT(TEXT(AU795,"0.#"),1)=".",TRUE,FALSE)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 RIGHT(TEXT(AL840,"0.#"),1)&lt;&gt;"."),TRUE,FALSE)</formula>
    </cfRule>
    <cfRule type="expression" dxfId="1798" priority="6628">
      <formula>IF(AND(AL840&gt;=0, RIGHT(TEXT(AL840,"0.#"),1)="."),TRUE,FALSE)</formula>
    </cfRule>
    <cfRule type="expression" dxfId="1797" priority="6629">
      <formula>IF(AND(AL840&lt;0, RIGHT(TEXT(AL840,"0.#"),1)&lt;&gt;"."),TRUE,FALSE)</formula>
    </cfRule>
    <cfRule type="expression" dxfId="1796" priority="6630">
      <formula>IF(AND(AL840&lt;0, 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 RIGHT(TEXT(AL1103,"0.#"),1)&lt;&gt;"."),TRUE,FALSE)</formula>
    </cfRule>
    <cfRule type="expression" dxfId="1694" priority="2862">
      <formula>IF(AND(AL1103&gt;=0, RIGHT(TEXT(AL1103,"0.#"),1)="."),TRUE,FALSE)</formula>
    </cfRule>
    <cfRule type="expression" dxfId="1693" priority="2863">
      <formula>IF(AND(AL1103&lt;0, RIGHT(TEXT(AL1103,"0.#"),1)&lt;&gt;"."),TRUE,FALSE)</formula>
    </cfRule>
    <cfRule type="expression" dxfId="1692" priority="2864">
      <formula>IF(AND(AL1103&lt;0, 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 RIGHT(TEXT(AL838,"0.#"),1)&lt;&gt;"."),TRUE,FALSE)</formula>
    </cfRule>
    <cfRule type="expression" dxfId="1680" priority="2814">
      <formula>IF(AND(AL838&gt;=0, RIGHT(TEXT(AL838,"0.#"),1)="."),TRUE,FALSE)</formula>
    </cfRule>
    <cfRule type="expression" dxfId="1679" priority="2815">
      <formula>IF(AND(AL838&lt;0, RIGHT(TEXT(AL838,"0.#"),1)&lt;&gt;"."),TRUE,FALSE)</formula>
    </cfRule>
    <cfRule type="expression" dxfId="1678" priority="2816">
      <formula>IF(AND(AL838&lt;0, 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79" max="49" man="1"/>
    <brk id="671" max="49" man="1"/>
    <brk id="727" max="49" man="1"/>
    <brk id="740" max="49" man="1"/>
    <brk id="779" max="49" man="1"/>
    <brk id="833" max="49" man="1"/>
    <brk id="1000" max="49" man="1"/>
    <brk id="1104"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275</v>
      </c>
    </row>
    <row r="2" spans="1:42" ht="13.5" customHeight="1" x14ac:dyDescent="0.15">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t="s">
        <v>479</v>
      </c>
      <c r="R2" s="13" t="str">
        <f>IF(Q2="","",P2)</f>
        <v>直接実施</v>
      </c>
      <c r="S2" s="13" t="str">
        <f>IF(R2="","",IF(S1&lt;&gt;"",CONCATENATE(S1,"、",R2),R2))</f>
        <v>直接実施</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246</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15">
      <c r="A7" s="14" t="s">
        <v>89</v>
      </c>
      <c r="B7" s="15"/>
      <c r="C7" s="13" t="str">
        <f t="shared" si="0"/>
        <v/>
      </c>
      <c r="D7" s="13" t="str">
        <f t="shared" si="8"/>
        <v/>
      </c>
      <c r="F7" s="18" t="s">
        <v>226</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15">
      <c r="A9" s="14" t="s">
        <v>91</v>
      </c>
      <c r="B9" s="15"/>
      <c r="C9" s="13" t="str">
        <f t="shared" si="0"/>
        <v/>
      </c>
      <c r="D9" s="13" t="str">
        <f t="shared" si="8"/>
        <v/>
      </c>
      <c r="F9" s="18" t="s">
        <v>227</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15">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
      </c>
      <c r="O10" s="13"/>
      <c r="P10" s="13" t="str">
        <f>S8</f>
        <v>直接実施</v>
      </c>
      <c r="Q10" s="19"/>
      <c r="T10" s="13"/>
      <c r="W10" s="32" t="s">
        <v>155</v>
      </c>
      <c r="Y10" s="32" t="s">
        <v>359</v>
      </c>
      <c r="Z10" s="30"/>
      <c r="AA10" s="32" t="s">
        <v>453</v>
      </c>
      <c r="AB10" s="31"/>
      <c r="AC10" s="31"/>
      <c r="AD10" s="31"/>
      <c r="AE10" s="31"/>
      <c r="AF10" s="30"/>
      <c r="AG10" s="46" t="s">
        <v>282</v>
      </c>
      <c r="AK10" s="44" t="str">
        <f t="shared" si="7"/>
        <v>I</v>
      </c>
      <c r="AP10" s="44" t="s">
        <v>276</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479</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15">
      <c r="A20" s="14" t="s">
        <v>237</v>
      </c>
      <c r="B20" s="15"/>
      <c r="C20" s="13" t="str">
        <f t="shared" si="9"/>
        <v/>
      </c>
      <c r="D20" s="13" t="str">
        <f t="shared" si="8"/>
        <v/>
      </c>
      <c r="F20" s="18" t="s">
        <v>236</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15">
      <c r="A21" s="14" t="s">
        <v>238</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15">
      <c r="A22" s="14" t="s">
        <v>239</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15">
      <c r="A23" s="14" t="s">
        <v>240</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15">
      <c r="A24" s="83"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5" customHeight="1" x14ac:dyDescent="0.15">
      <c r="A29" s="13"/>
      <c r="B29" s="13"/>
      <c r="F29" s="18" t="s">
        <v>228</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15">
      <c r="A30" s="13"/>
      <c r="B30" s="13"/>
      <c r="F30" s="18" t="s">
        <v>229</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15">
      <c r="A31" s="13"/>
      <c r="B31" s="13"/>
      <c r="F31" s="18" t="s">
        <v>230</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15">
      <c r="A32" s="13"/>
      <c r="B32" s="13"/>
      <c r="F32" s="18" t="s">
        <v>231</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15">
      <c r="A33" s="13"/>
      <c r="B33" s="13"/>
      <c r="F33" s="18" t="s">
        <v>232</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15">
      <c r="A34" s="13"/>
      <c r="B34" s="13"/>
      <c r="F34" s="18" t="s">
        <v>233</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15">
      <c r="A35" s="13"/>
      <c r="B35" s="13"/>
      <c r="F35" s="18" t="s">
        <v>234</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15">
      <c r="A36" s="13"/>
      <c r="B36" s="13"/>
      <c r="F36" s="18" t="s">
        <v>235</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15">
      <c r="A38" s="13"/>
      <c r="B38" s="13"/>
      <c r="F38" s="13"/>
      <c r="G38" s="19"/>
      <c r="K38" s="13"/>
      <c r="L38" s="13"/>
      <c r="O38" s="13"/>
      <c r="P38" s="13"/>
      <c r="Q38" s="19"/>
      <c r="T38" s="13"/>
      <c r="Y38" s="32" t="s">
        <v>387</v>
      </c>
      <c r="Z38" s="30"/>
      <c r="AF38" s="30"/>
      <c r="AK38" s="44" t="str">
        <f t="shared" si="7"/>
        <v>k</v>
      </c>
    </row>
    <row r="39" spans="1:37" x14ac:dyDescent="0.15">
      <c r="A39" s="13"/>
      <c r="B39" s="13"/>
      <c r="F39" s="13" t="str">
        <f>I37</f>
        <v>一般会計</v>
      </c>
      <c r="G39" s="19"/>
      <c r="K39" s="13"/>
      <c r="L39" s="13"/>
      <c r="O39" s="13"/>
      <c r="P39" s="13"/>
      <c r="Q39" s="19"/>
      <c r="T39" s="13"/>
      <c r="Y39" s="32" t="s">
        <v>388</v>
      </c>
      <c r="Z39" s="30"/>
      <c r="AF39" s="30"/>
      <c r="AK39" s="44" t="str">
        <f t="shared" si="7"/>
        <v>l</v>
      </c>
    </row>
    <row r="40" spans="1:37" x14ac:dyDescent="0.15">
      <c r="A40" s="13"/>
      <c r="B40" s="13"/>
      <c r="F40" s="13"/>
      <c r="G40" s="19"/>
      <c r="K40" s="13"/>
      <c r="L40" s="13"/>
      <c r="O40" s="13"/>
      <c r="P40" s="13"/>
      <c r="Q40" s="19"/>
      <c r="T40" s="13"/>
      <c r="Y40" s="32" t="s">
        <v>389</v>
      </c>
      <c r="Z40" s="30"/>
      <c r="AF40" s="30"/>
      <c r="AK40" s="44" t="str">
        <f t="shared" si="7"/>
        <v>m</v>
      </c>
    </row>
    <row r="41" spans="1:37" x14ac:dyDescent="0.15">
      <c r="A41" s="13"/>
      <c r="B41" s="13"/>
      <c r="F41" s="13"/>
      <c r="G41" s="19"/>
      <c r="K41" s="13"/>
      <c r="L41" s="13"/>
      <c r="O41" s="13"/>
      <c r="P41" s="13"/>
      <c r="Q41" s="19"/>
      <c r="T41" s="13"/>
      <c r="Y41" s="32" t="s">
        <v>390</v>
      </c>
      <c r="Z41" s="30"/>
      <c r="AF41" s="30"/>
      <c r="AK41" s="44" t="str">
        <f t="shared" si="7"/>
        <v>n</v>
      </c>
    </row>
    <row r="42" spans="1:37" x14ac:dyDescent="0.15">
      <c r="A42" s="13"/>
      <c r="B42" s="13"/>
      <c r="F42" s="13"/>
      <c r="G42" s="19"/>
      <c r="K42" s="13"/>
      <c r="L42" s="13"/>
      <c r="O42" s="13"/>
      <c r="P42" s="13"/>
      <c r="Q42" s="19"/>
      <c r="T42" s="13"/>
      <c r="Y42" s="32" t="s">
        <v>391</v>
      </c>
      <c r="Z42" s="30"/>
      <c r="AF42" s="30"/>
      <c r="AK42" s="44" t="str">
        <f t="shared" si="7"/>
        <v>o</v>
      </c>
    </row>
    <row r="43" spans="1:37" x14ac:dyDescent="0.15">
      <c r="A43" s="13"/>
      <c r="B43" s="13"/>
      <c r="F43" s="13"/>
      <c r="G43" s="19"/>
      <c r="K43" s="13"/>
      <c r="L43" s="13"/>
      <c r="O43" s="13"/>
      <c r="P43" s="13"/>
      <c r="Q43" s="19"/>
      <c r="T43" s="13"/>
      <c r="Y43" s="32" t="s">
        <v>392</v>
      </c>
      <c r="Z43" s="30"/>
      <c r="AF43" s="30"/>
      <c r="AK43" s="44" t="str">
        <f t="shared" si="7"/>
        <v>p</v>
      </c>
    </row>
    <row r="44" spans="1:37" x14ac:dyDescent="0.15">
      <c r="A44" s="13"/>
      <c r="B44" s="13"/>
      <c r="F44" s="13"/>
      <c r="G44" s="19"/>
      <c r="K44" s="13"/>
      <c r="L44" s="13"/>
      <c r="O44" s="13"/>
      <c r="P44" s="13"/>
      <c r="Q44" s="19"/>
      <c r="T44" s="13"/>
      <c r="Y44" s="32" t="s">
        <v>393</v>
      </c>
      <c r="Z44" s="30"/>
      <c r="AF44" s="30"/>
      <c r="AK44" s="44" t="str">
        <f t="shared" si="7"/>
        <v>q</v>
      </c>
    </row>
    <row r="45" spans="1:37" x14ac:dyDescent="0.15">
      <c r="A45" s="13"/>
      <c r="B45" s="13"/>
      <c r="F45" s="13"/>
      <c r="G45" s="19"/>
      <c r="K45" s="13"/>
      <c r="L45" s="13"/>
      <c r="O45" s="13"/>
      <c r="P45" s="13"/>
      <c r="Q45" s="19"/>
      <c r="T45" s="13"/>
      <c r="Y45" s="32" t="s">
        <v>394</v>
      </c>
      <c r="Z45" s="30"/>
      <c r="AF45" s="30"/>
      <c r="AK45" s="44" t="str">
        <f t="shared" si="7"/>
        <v>r</v>
      </c>
    </row>
    <row r="46" spans="1:37" x14ac:dyDescent="0.15">
      <c r="A46" s="13"/>
      <c r="B46" s="13"/>
      <c r="F46" s="13"/>
      <c r="G46" s="19"/>
      <c r="K46" s="13"/>
      <c r="L46" s="13"/>
      <c r="O46" s="13"/>
      <c r="P46" s="13"/>
      <c r="Q46" s="19"/>
      <c r="T46" s="13"/>
      <c r="Y46" s="32" t="s">
        <v>395</v>
      </c>
      <c r="Z46" s="30"/>
      <c r="AF46" s="30"/>
      <c r="AK46" s="44" t="str">
        <f t="shared" si="7"/>
        <v>s</v>
      </c>
    </row>
    <row r="47" spans="1:37" x14ac:dyDescent="0.15">
      <c r="A47" s="13"/>
      <c r="B47" s="13"/>
      <c r="F47" s="13"/>
      <c r="G47" s="19"/>
      <c r="K47" s="13"/>
      <c r="L47" s="13"/>
      <c r="O47" s="13"/>
      <c r="P47" s="13"/>
      <c r="Q47" s="19"/>
      <c r="T47" s="13"/>
      <c r="Y47" s="32" t="s">
        <v>396</v>
      </c>
      <c r="Z47" s="30"/>
      <c r="AF47" s="30"/>
      <c r="AK47" s="44" t="str">
        <f t="shared" si="7"/>
        <v>t</v>
      </c>
    </row>
    <row r="48" spans="1:37" x14ac:dyDescent="0.15">
      <c r="A48" s="13"/>
      <c r="B48" s="13"/>
      <c r="F48" s="13"/>
      <c r="G48" s="19"/>
      <c r="K48" s="13"/>
      <c r="L48" s="13"/>
      <c r="O48" s="13"/>
      <c r="P48" s="13"/>
      <c r="Q48" s="19"/>
      <c r="T48" s="13"/>
      <c r="Y48" s="32" t="s">
        <v>397</v>
      </c>
      <c r="Z48" s="30"/>
      <c r="AF48" s="30"/>
      <c r="AK48" s="44" t="str">
        <f t="shared" si="7"/>
        <v>u</v>
      </c>
    </row>
    <row r="49" spans="1:37" x14ac:dyDescent="0.15">
      <c r="A49" s="13"/>
      <c r="B49" s="13"/>
      <c r="F49" s="13"/>
      <c r="G49" s="19"/>
      <c r="K49" s="13"/>
      <c r="L49" s="13"/>
      <c r="O49" s="13"/>
      <c r="P49" s="13"/>
      <c r="Q49" s="19"/>
      <c r="T49" s="13"/>
      <c r="Y49" s="32" t="s">
        <v>398</v>
      </c>
      <c r="Z49" s="30"/>
      <c r="AF49" s="30"/>
      <c r="AK49" s="44" t="str">
        <f t="shared" si="7"/>
        <v>v</v>
      </c>
    </row>
    <row r="50" spans="1:37" x14ac:dyDescent="0.15">
      <c r="A50" s="13"/>
      <c r="B50" s="13"/>
      <c r="F50" s="13"/>
      <c r="G50" s="19"/>
      <c r="K50" s="13"/>
      <c r="L50" s="13"/>
      <c r="O50" s="13"/>
      <c r="P50" s="13"/>
      <c r="Q50" s="19"/>
      <c r="T50" s="13"/>
      <c r="Y50" s="32" t="s">
        <v>399</v>
      </c>
      <c r="Z50" s="30"/>
      <c r="AF50" s="30"/>
    </row>
    <row r="51" spans="1:37" x14ac:dyDescent="0.15">
      <c r="A51" s="13"/>
      <c r="B51" s="13"/>
      <c r="F51" s="13"/>
      <c r="G51" s="19"/>
      <c r="K51" s="13"/>
      <c r="L51" s="13"/>
      <c r="O51" s="13"/>
      <c r="P51" s="13"/>
      <c r="Q51" s="19"/>
      <c r="T51" s="13"/>
      <c r="Y51" s="32" t="s">
        <v>400</v>
      </c>
      <c r="Z51" s="30"/>
      <c r="AF51" s="30"/>
    </row>
    <row r="52" spans="1:37" x14ac:dyDescent="0.15">
      <c r="A52" s="13"/>
      <c r="B52" s="13"/>
      <c r="F52" s="13"/>
      <c r="G52" s="19"/>
      <c r="K52" s="13"/>
      <c r="L52" s="13"/>
      <c r="O52" s="13"/>
      <c r="P52" s="13"/>
      <c r="Q52" s="19"/>
      <c r="T52" s="13"/>
      <c r="Y52" s="32" t="s">
        <v>401</v>
      </c>
      <c r="Z52" s="30"/>
      <c r="AF52" s="30"/>
    </row>
    <row r="53" spans="1:37" x14ac:dyDescent="0.15">
      <c r="A53" s="13"/>
      <c r="B53" s="13"/>
      <c r="F53" s="13"/>
      <c r="G53" s="19"/>
      <c r="K53" s="13"/>
      <c r="L53" s="13"/>
      <c r="O53" s="13"/>
      <c r="P53" s="13"/>
      <c r="Q53" s="19"/>
      <c r="T53" s="13"/>
      <c r="Y53" s="32" t="s">
        <v>402</v>
      </c>
      <c r="Z53" s="30"/>
      <c r="AF53" s="30"/>
    </row>
    <row r="54" spans="1:37" x14ac:dyDescent="0.15">
      <c r="A54" s="13"/>
      <c r="B54" s="13"/>
      <c r="F54" s="13"/>
      <c r="G54" s="19"/>
      <c r="K54" s="13"/>
      <c r="L54" s="13"/>
      <c r="O54" s="13"/>
      <c r="P54" s="20"/>
      <c r="Q54" s="19"/>
      <c r="T54" s="13"/>
      <c r="Y54" s="32" t="s">
        <v>403</v>
      </c>
      <c r="Z54" s="30"/>
      <c r="AF54" s="30"/>
    </row>
    <row r="55" spans="1:37" x14ac:dyDescent="0.15">
      <c r="A55" s="13"/>
      <c r="B55" s="13"/>
      <c r="F55" s="13"/>
      <c r="G55" s="19"/>
      <c r="K55" s="13"/>
      <c r="L55" s="13"/>
      <c r="O55" s="13"/>
      <c r="P55" s="13"/>
      <c r="Q55" s="19"/>
      <c r="T55" s="13"/>
      <c r="Y55" s="32" t="s">
        <v>404</v>
      </c>
      <c r="Z55" s="30"/>
      <c r="AF55" s="30"/>
    </row>
    <row r="56" spans="1:37" x14ac:dyDescent="0.15">
      <c r="A56" s="13"/>
      <c r="B56" s="13"/>
      <c r="F56" s="13"/>
      <c r="G56" s="19"/>
      <c r="K56" s="13"/>
      <c r="L56" s="13"/>
      <c r="O56" s="13"/>
      <c r="P56" s="13"/>
      <c r="Q56" s="19"/>
      <c r="T56" s="13"/>
      <c r="Y56" s="32" t="s">
        <v>405</v>
      </c>
      <c r="Z56" s="30"/>
      <c r="AF56" s="30"/>
    </row>
    <row r="57" spans="1:37" x14ac:dyDescent="0.15">
      <c r="A57" s="13"/>
      <c r="B57" s="13"/>
      <c r="F57" s="13"/>
      <c r="G57" s="19"/>
      <c r="K57" s="13"/>
      <c r="L57" s="13"/>
      <c r="O57" s="13"/>
      <c r="P57" s="13"/>
      <c r="Q57" s="19"/>
      <c r="T57" s="13"/>
      <c r="Y57" s="32" t="s">
        <v>406</v>
      </c>
      <c r="Z57" s="30"/>
      <c r="AF57" s="30"/>
    </row>
    <row r="58" spans="1:37" x14ac:dyDescent="0.15">
      <c r="A58" s="13"/>
      <c r="B58" s="13"/>
      <c r="F58" s="13"/>
      <c r="G58" s="19"/>
      <c r="K58" s="13"/>
      <c r="L58" s="13"/>
      <c r="O58" s="13"/>
      <c r="P58" s="13"/>
      <c r="Q58" s="19"/>
      <c r="T58" s="13"/>
      <c r="Y58" s="32" t="s">
        <v>407</v>
      </c>
      <c r="Z58" s="30"/>
      <c r="AF58" s="30"/>
    </row>
    <row r="59" spans="1:37" x14ac:dyDescent="0.15">
      <c r="A59" s="13"/>
      <c r="B59" s="13"/>
      <c r="F59" s="13"/>
      <c r="G59" s="19"/>
      <c r="K59" s="13"/>
      <c r="L59" s="13"/>
      <c r="O59" s="13"/>
      <c r="P59" s="13"/>
      <c r="Q59" s="19"/>
      <c r="T59" s="13"/>
      <c r="Y59" s="32" t="s">
        <v>408</v>
      </c>
      <c r="Z59" s="30"/>
      <c r="AF59" s="30"/>
    </row>
    <row r="60" spans="1:37" x14ac:dyDescent="0.15">
      <c r="A60" s="13"/>
      <c r="B60" s="13"/>
      <c r="F60" s="13"/>
      <c r="G60" s="19"/>
      <c r="K60" s="13"/>
      <c r="L60" s="13"/>
      <c r="O60" s="13"/>
      <c r="P60" s="13"/>
      <c r="Q60" s="19"/>
      <c r="T60" s="13"/>
      <c r="Y60" s="32" t="s">
        <v>409</v>
      </c>
      <c r="Z60" s="30"/>
      <c r="AF60" s="30"/>
    </row>
    <row r="61" spans="1:37" x14ac:dyDescent="0.15">
      <c r="A61" s="13"/>
      <c r="B61" s="13"/>
      <c r="F61" s="13"/>
      <c r="G61" s="19"/>
      <c r="K61" s="13"/>
      <c r="L61" s="13"/>
      <c r="O61" s="13"/>
      <c r="P61" s="13"/>
      <c r="Q61" s="19"/>
      <c r="T61" s="13"/>
      <c r="Y61" s="32" t="s">
        <v>410</v>
      </c>
      <c r="Z61" s="30"/>
      <c r="AF61" s="30"/>
    </row>
    <row r="62" spans="1:37" x14ac:dyDescent="0.15">
      <c r="A62" s="13"/>
      <c r="B62" s="13"/>
      <c r="F62" s="13"/>
      <c r="G62" s="19"/>
      <c r="K62" s="13"/>
      <c r="L62" s="13"/>
      <c r="O62" s="13"/>
      <c r="P62" s="13"/>
      <c r="Q62" s="19"/>
      <c r="T62" s="13"/>
      <c r="Y62" s="32" t="s">
        <v>411</v>
      </c>
      <c r="Z62" s="30"/>
      <c r="AF62" s="30"/>
    </row>
    <row r="63" spans="1:37" x14ac:dyDescent="0.15">
      <c r="A63" s="13"/>
      <c r="B63" s="13"/>
      <c r="F63" s="13"/>
      <c r="G63" s="19"/>
      <c r="K63" s="13"/>
      <c r="L63" s="13"/>
      <c r="O63" s="13"/>
      <c r="P63" s="13"/>
      <c r="Q63" s="19"/>
      <c r="T63" s="13"/>
      <c r="Y63" s="32" t="s">
        <v>412</v>
      </c>
      <c r="Z63" s="30"/>
      <c r="AF63" s="30"/>
    </row>
    <row r="64" spans="1:37" x14ac:dyDescent="0.15">
      <c r="A64" s="13"/>
      <c r="B64" s="13"/>
      <c r="F64" s="13"/>
      <c r="G64" s="19"/>
      <c r="K64" s="13"/>
      <c r="L64" s="13"/>
      <c r="O64" s="13"/>
      <c r="P64" s="13"/>
      <c r="Q64" s="19"/>
      <c r="T64" s="13"/>
      <c r="Y64" s="32" t="s">
        <v>413</v>
      </c>
      <c r="Z64" s="30"/>
      <c r="AF64" s="30"/>
    </row>
    <row r="65" spans="1:32" x14ac:dyDescent="0.15">
      <c r="A65" s="13"/>
      <c r="B65" s="13"/>
      <c r="F65" s="13"/>
      <c r="G65" s="19"/>
      <c r="K65" s="13"/>
      <c r="L65" s="13"/>
      <c r="O65" s="13"/>
      <c r="P65" s="13"/>
      <c r="Q65" s="19"/>
      <c r="T65" s="13"/>
      <c r="Y65" s="32" t="s">
        <v>414</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415</v>
      </c>
      <c r="Z67" s="30"/>
      <c r="AF67" s="30"/>
    </row>
    <row r="68" spans="1:32" x14ac:dyDescent="0.15">
      <c r="A68" s="13"/>
      <c r="B68" s="13"/>
      <c r="F68" s="13"/>
      <c r="G68" s="19"/>
      <c r="K68" s="13"/>
      <c r="L68" s="13"/>
      <c r="O68" s="13"/>
      <c r="P68" s="13"/>
      <c r="Q68" s="19"/>
      <c r="T68" s="13"/>
      <c r="Y68" s="32" t="s">
        <v>416</v>
      </c>
      <c r="Z68" s="30"/>
      <c r="AF68" s="30"/>
    </row>
    <row r="69" spans="1:32" x14ac:dyDescent="0.15">
      <c r="A69" s="13"/>
      <c r="B69" s="13"/>
      <c r="F69" s="13"/>
      <c r="G69" s="19"/>
      <c r="K69" s="13"/>
      <c r="L69" s="13"/>
      <c r="O69" s="13"/>
      <c r="P69" s="13"/>
      <c r="Q69" s="19"/>
      <c r="T69" s="13"/>
      <c r="Y69" s="32" t="s">
        <v>417</v>
      </c>
      <c r="Z69" s="30"/>
      <c r="AF69" s="30"/>
    </row>
    <row r="70" spans="1:32" x14ac:dyDescent="0.15">
      <c r="A70" s="13"/>
      <c r="B70" s="13"/>
      <c r="Y70" s="32" t="s">
        <v>418</v>
      </c>
    </row>
    <row r="71" spans="1:32" x14ac:dyDescent="0.15">
      <c r="Y71" s="32" t="s">
        <v>419</v>
      </c>
    </row>
    <row r="72" spans="1:32" x14ac:dyDescent="0.15">
      <c r="Y72" s="32" t="s">
        <v>420</v>
      </c>
    </row>
    <row r="73" spans="1:32" x14ac:dyDescent="0.15">
      <c r="Y73" s="32" t="s">
        <v>421</v>
      </c>
    </row>
    <row r="74" spans="1:32" x14ac:dyDescent="0.15">
      <c r="Y74" s="32" t="s">
        <v>422</v>
      </c>
    </row>
    <row r="75" spans="1:32" x14ac:dyDescent="0.15">
      <c r="Y75" s="32" t="s">
        <v>423</v>
      </c>
    </row>
    <row r="76" spans="1:32" x14ac:dyDescent="0.15">
      <c r="Y76" s="32" t="s">
        <v>424</v>
      </c>
    </row>
    <row r="77" spans="1:32" x14ac:dyDescent="0.15">
      <c r="Y77" s="32" t="s">
        <v>425</v>
      </c>
    </row>
    <row r="78" spans="1:32" x14ac:dyDescent="0.15">
      <c r="Y78" s="32" t="s">
        <v>426</v>
      </c>
    </row>
    <row r="79" spans="1:32" x14ac:dyDescent="0.15">
      <c r="Y79" s="32" t="s">
        <v>427</v>
      </c>
    </row>
    <row r="80" spans="1:32" x14ac:dyDescent="0.15">
      <c r="Y80" s="32" t="s">
        <v>428</v>
      </c>
    </row>
    <row r="81" spans="25:25" x14ac:dyDescent="0.15">
      <c r="Y81" s="32" t="s">
        <v>429</v>
      </c>
    </row>
    <row r="82" spans="25:25" x14ac:dyDescent="0.15">
      <c r="Y82" s="32" t="s">
        <v>430</v>
      </c>
    </row>
    <row r="83" spans="25:25" x14ac:dyDescent="0.15">
      <c r="Y83" s="32" t="s">
        <v>431</v>
      </c>
    </row>
    <row r="84" spans="25:25" x14ac:dyDescent="0.15">
      <c r="Y84" s="32" t="s">
        <v>432</v>
      </c>
    </row>
    <row r="85" spans="25:25" x14ac:dyDescent="0.15">
      <c r="Y85" s="32" t="s">
        <v>433</v>
      </c>
    </row>
    <row r="86" spans="25:25" x14ac:dyDescent="0.15">
      <c r="Y86" s="32" t="s">
        <v>434</v>
      </c>
    </row>
    <row r="87" spans="25:25" x14ac:dyDescent="0.15">
      <c r="Y87" s="32" t="s">
        <v>435</v>
      </c>
    </row>
    <row r="88" spans="25:25" x14ac:dyDescent="0.15">
      <c r="Y88" s="32" t="s">
        <v>436</v>
      </c>
    </row>
    <row r="89" spans="25:25" x14ac:dyDescent="0.15">
      <c r="Y89" s="32" t="s">
        <v>437</v>
      </c>
    </row>
    <row r="90" spans="25:25" x14ac:dyDescent="0.15">
      <c r="Y90" s="32" t="s">
        <v>438</v>
      </c>
    </row>
    <row r="91" spans="25:25" x14ac:dyDescent="0.15">
      <c r="Y91" s="32" t="s">
        <v>439</v>
      </c>
    </row>
    <row r="92" spans="25:25" x14ac:dyDescent="0.15">
      <c r="Y92" s="32" t="s">
        <v>440</v>
      </c>
    </row>
    <row r="93" spans="25:25" x14ac:dyDescent="0.15">
      <c r="Y93" s="32" t="s">
        <v>441</v>
      </c>
    </row>
    <row r="94" spans="25:25" x14ac:dyDescent="0.15">
      <c r="Y94" s="32" t="s">
        <v>442</v>
      </c>
    </row>
    <row r="95" spans="25:25" x14ac:dyDescent="0.15">
      <c r="Y95" s="32" t="s">
        <v>443</v>
      </c>
    </row>
    <row r="96" spans="25:25" x14ac:dyDescent="0.15">
      <c r="Y96" s="32" t="s">
        <v>335</v>
      </c>
    </row>
    <row r="97" spans="25:25" x14ac:dyDescent="0.15">
      <c r="Y97" s="32" t="s">
        <v>444</v>
      </c>
    </row>
    <row r="98" spans="25:25" x14ac:dyDescent="0.15">
      <c r="Y98" s="32" t="s">
        <v>445</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2020-10-01T04:56:55Z</dcterms:created>
  <dcterms:modified xsi:type="dcterms:W3CDTF">2020-10-01T09:30:39Z</dcterms:modified>
</cp:coreProperties>
</file>