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<sst xmlns="http://schemas.openxmlformats.org/spreadsheetml/2006/main" count="2254" uniqueCount="592">
  <si>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</si>
  <si>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</si>
  <si>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</si>
  <si>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</si>
  <si>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</si>
  <si>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</si>
  <si>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</si>
  <si>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</si>
  <si>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</si>
  <si>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</si>
  <si>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</si>
  <si>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</si>
  <si>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</si>
  <si>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</si>
  <si>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</si>
  <si>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</si>
  <si>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</si>
  <si>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</si>
  <si>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</si>
  <si>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</si>
  <si>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</si>
  <si>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</si>
  <si>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</si>
  <si>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</si>
  <si>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</si>
  <si>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</si>
  <si>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</si>
  <si>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</si>
  <si>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</si>
  <si>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</si>
  <si>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</si>
  <si>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</si>
  <si>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</si>
  <si>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</si>
  <si>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</si>
  <si>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</si>
  <si>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</si>
  <si>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</si>
  <si>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</si>
  <si>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</si>
  <si>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</si>
  <si>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</si>
  <si>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</si>
  <si>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</si>
  <si>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</si>
  <si>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</si>
  <si>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</si>
  <si>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</si>
  <si>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</si>
  <si>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</si>
  <si>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</si>
  <si>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</si>
  <si>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</si>
  <si>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</si>
  <si>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</si>
  <si>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</si>
  <si>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</si>
  <si>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</si>
  <si>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</si>
  <si>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</si>
  <si>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</si>
  <si>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</si>
  <si>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</si>
  <si>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</si>
  <si>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</si>
  <si>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</si>
  <si>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</si>
  <si>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</si>
  <si>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</si>
  <si>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</si>
  <si>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</si>
  <si>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</si>
  <si>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</si>
  <si>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</si>
  <si>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</si>
  <si>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</si>
  <si>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</si>
  <si>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</si>
  <si>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</si>
  <si>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</si>
  <si>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</si>
  <si>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</si>
  <si>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</si>
  <si>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</si>
  <si>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</si>
  <si>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</si>
  <si>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</si>
  <si>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</si>
  <si>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</si>
  <si>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</si>
  <si>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</si>
  <si>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</si>
  <si>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</si>
  <si>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</si>
  <si>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</si>
  <si>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</si>
  <si>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</si>
  <si>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</si>
  <si>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</si>
  <si>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</si>
  <si>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</si>
  <si>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</si>
  <si>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</si>
  <si>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</si>
  <si>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</si>
  <si>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</si>
  <si>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</si>
  <si>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</si>
  <si>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</si>
  <si>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</si>
  <si>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</si>
  <si>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</si>
  <si>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</si>
  <si>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</si>
  <si>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</si>
  <si>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</si>
  <si>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</si>
  <si>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</si>
  <si>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</si>
  <si>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</si>
  <si>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</si>
  <si>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</si>
  <si>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</si>
  <si>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</si>
  <si>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</si>
  <si>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</si>
  <si>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</si>
  <si>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</si>
  <si>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</si>
  <si>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</si>
  <si>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</si>
  <si>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</si>
  <si>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</si>
  <si>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</si>
  <si>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</si>
  <si>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</si>
  <si>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</si>
  <si>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</si>
  <si>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</si>
  <si>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</si>
  <si>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</si>
  <si>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</si>
  <si>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</si>
  <si>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</si>
  <si>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</si>
  <si>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</si>
  <si>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</si>
  <si>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</si>
  <si>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</si>
  <si>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</si>
  <si>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</si>
  <si>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</si>
  <si>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</si>
  <si>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</si>
  <si>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</si>
  <si>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</si>
  <si>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</si>
  <si>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</si>
  <si>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</si>
  <si>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</si>
  <si>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</si>
  <si>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</si>
  <si>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</si>
  <si>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</si>
  <si>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</si>
  <si>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</si>
  <si>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</si>
  <si>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</si>
  <si>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</si>
  <si>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</si>
  <si>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</si>
  <si>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</si>
  <si>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</si>
  <si>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</si>
  <si>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</si>
  <si>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</si>
  <si>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</si>
  <si>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</si>
  <si>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</si>
  <si>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</si>
  <si>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</si>
  <si>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</si>
  <si>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</si>
  <si>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</si>
  <si>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</si>
  <si>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</si>
  <si>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</si>
  <si>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</si>
  <si>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</si>
  <si>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</si>
  <si>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</si>
  <si>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</si>
  <si>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</si>
  <si>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</si>
  <si>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</si>
  <si>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</si>
  <si>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</si>
  <si>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</si>
  <si>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</si>
  <si>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</si>
  <si>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</si>
  <si>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</si>
  <si>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</si>
  <si>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</si>
  <si>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</si>
  <si>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</si>
  <si>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</si>
  <si>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</si>
  <si>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</si>
  <si>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</si>
  <si>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</si>
  <si>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</si>
  <si>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</si>
  <si>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</si>
  <si>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</si>
  <si>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</si>
  <si>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</si>
  <si>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</si>
  <si>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</si>
  <si>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</si>
  <si>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</si>
  <si>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</si>
  <si>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</si>
  <si>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</si>
  <si>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</si>
  <si>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</si>
  <si>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</si>
  <si>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</si>
  <si>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</si>
  <si>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</si>
  <si>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</si>
  <si>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</si>
  <si>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</si>
  <si>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</si>
  <si>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</si>
  <si>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</si>
  <si>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</si>
  <si>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</si>
  <si>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</si>
  <si>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</si>
  <si>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</si>
  <si>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</si>
  <si>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</si>
  <si>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</si>
  <si>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</si>
  <si>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</si>
  <si>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</si>
  <si>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</si>
  <si>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</si>
  <si>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</si>
  <si>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</si>
  <si>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</si>
  <si>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</si>
  <si>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</si>
  <si>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</si>
  <si>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</si>
  <si>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</si>
  <si>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</si>
  <si>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</si>
  <si>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</si>
  <si>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</si>
  <si>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</si>
  <si>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</si>
  <si>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</si>
  <si>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</si>
  <si>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</si>
  <si>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</si>
  <si>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</si>
  <si>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</si>
  <si>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</si>
  <si>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</si>
  <si>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</si>
  <si>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</si>
  <si>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</si>
  <si>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</si>
  <si>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</si>
  <si>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</si>
  <si>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</si>
  <si>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</si>
  <si>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</si>
  <si>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</si>
  <si>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</si>
  <si>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</si>
  <si>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</si>
  <si>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</si>
  <si>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</si>
  <si>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</si>
  <si>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</si>
  <si>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</si>
  <si>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</si>
  <si>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</si>
  <si>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</si>
  <si>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</si>
  <si>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</si>
  <si>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</si>
  <si>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</si>
  <si>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</si>
  <si>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</si>
  <si>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</si>
  <si>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</si>
  <si>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</si>
  <si>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</si>
  <si>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</si>
  <si>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</si>
  <si>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</si>
  <si>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</si>
  <si>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</si>
  <si>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</si>
  <si>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</si>
  <si>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</si>
  <si>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</si>
  <si>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</si>
  <si>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</si>
  <si>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</si>
  <si>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</si>
  <si>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</si>
  <si>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</si>
  <si>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</si>
  <si>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</si>
  <si>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</si>
  <si>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</si>
  <si>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</si>
  <si>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</si>
  <si>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</si>
  <si>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</si>
  <si>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</si>
  <si>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</si>
  <si>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</si>
  <si>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</si>
  <si>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</si>
  <si>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</si>
  <si>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</si>
  <si>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</si>
  <si>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</si>
  <si>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</si>
  <si>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</si>
  <si>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</si>
  <si>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</si>
  <si>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</si>
  <si>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</si>
  <si>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</si>
  <si>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</si>
  <si>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</si>
  <si>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</si>
  <si>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</si>
  <si>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</si>
  <si>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</si>
  <si>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</si>
  <si>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</si>
  <si>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</si>
  <si>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</si>
  <si>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</si>
  <si>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</si>
  <si>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</si>
  <si>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</si>
  <si>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</si>
  <si>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</si>
  <si>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</si>
  <si>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</si>
  <si>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</si>
  <si>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</si>
  <si>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</si>
  <si>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</si>
  <si>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</si>
  <si>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</si>
  <si>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</si>
  <si>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</si>
  <si>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</si>
  <si>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</si>
  <si>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</si>
  <si>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</si>
  <si>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</si>
  <si>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</si>
  <si>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</si>
  <si>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</si>
  <si>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</si>
  <si>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</si>
  <si>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</si>
  <si>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</si>
  <si>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</si>
  <si>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</si>
  <si>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</si>
  <si>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</si>
  <si>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</si>
  <si>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</si>
  <si>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</si>
  <si>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</si>
  <si>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</si>
  <si>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</si>
  <si>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</si>
  <si>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</si>
  <si>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</si>
  <si>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</si>
  <si>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</si>
  <si>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</si>
  <si>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</si>
  <si>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</si>
  <si>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</si>
  <si>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</si>
  <si>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</si>
  <si>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</si>
  <si>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</si>
  <si>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</si>
  <si>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</si>
  <si>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</si>
  <si>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</si>
  <si>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</si>
  <si>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</si>
  <si>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</si>
  <si>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</si>
  <si>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</si>
  <si>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</si>
  <si>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</si>
  <si>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</si>
  <si>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</si>
  <si>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</si>
  <si>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</si>
  <si>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</si>
  <si>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</si>
  <si>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</si>
  <si>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</si>
  <si>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</si>
  <si>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</si>
  <si>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</si>
  <si>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</si>
  <si>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</si>
  <si>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</si>
  <si>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</si>
  <si>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</si>
  <si>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</si>
  <si>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</si>
  <si>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</si>
  <si>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</si>
  <si>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</si>
  <si>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</si>
  <si>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</si>
  <si>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</si>
  <si>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</si>
  <si>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</si>
  <si>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</si>
  <si>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</si>
  <si>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</si>
  <si>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</si>
  <si>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</si>
  <si>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</si>
  <si>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</si>
  <si>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</si>
  <si>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</si>
  <si>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</si>
  <si>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</si>
  <si>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</si>
  <si>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</si>
  <si>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</si>
  <si>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</si>
  <si>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</si>
  <si>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</si>
  <si>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</si>
  <si>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</si>
  <si>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</si>
  <si>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</si>
  <si>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</si>
  <si>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</si>
  <si>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</si>
  <si>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</si>
  <si>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</si>
  <si>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</si>
  <si>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</si>
  <si>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</si>
  <si>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</si>
  <si>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</si>
  <si>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</si>
  <si>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</si>
  <si>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</si>
  <si>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</si>
  <si>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</si>
  <si>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</si>
  <si>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</si>
  <si>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</si>
  <si>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</si>
  <si>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</si>
  <si>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</si>
  <si>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日本学術会議</t>
    <rPh sb="0" eb="2">
      <t>ニホン</t>
    </rPh>
    <rPh sb="2" eb="4">
      <t>ガクジュツ</t>
    </rPh>
    <rPh sb="4" eb="6">
      <t>カイギ</t>
    </rPh>
    <phoneticPr fontId="5"/>
  </si>
  <si>
    <t>企画課</t>
    <rPh sb="0" eb="2">
      <t>キカク</t>
    </rPh>
    <rPh sb="2" eb="3">
      <t>カ</t>
    </rPh>
    <phoneticPr fontId="5"/>
  </si>
  <si>
    <t>日本学術会議法第２条</t>
    <phoneticPr fontId="5"/>
  </si>
  <si>
    <t>　日本学術会議法第２条に基づき、我が国の科学者の内外に対する代表機関（全国約87万人の科学者の代表として選出された会員210名と連携会員約2,000名で構成）として、科学者間交流を推進し、科学者コミュニティ内の連携・協力体制を強化することで、科学の向上発達を図り、行政、産業及び国民生活に科学を反映浸透させること。</t>
    <phoneticPr fontId="5"/>
  </si>
  <si>
    <t>　科学者間のネットワーク構築に寄与するため、各地域で、日本学術会議で集積した研究成果や学術情報の提供を行うほか、地域の科学者からの意見・要望等を聴取するため、科学者懇談会、地区会議公開講演会を開催する。</t>
    <phoneticPr fontId="5"/>
  </si>
  <si>
    <t>-</t>
    <phoneticPr fontId="5"/>
  </si>
  <si>
    <t>-</t>
    <phoneticPr fontId="5"/>
  </si>
  <si>
    <t>-</t>
    <phoneticPr fontId="5"/>
  </si>
  <si>
    <t>-</t>
    <phoneticPr fontId="5"/>
  </si>
  <si>
    <t>庁費</t>
    <rPh sb="0" eb="2">
      <t>チョウヒ</t>
    </rPh>
    <phoneticPr fontId="5"/>
  </si>
  <si>
    <t>委員等旅費</t>
    <rPh sb="0" eb="2">
      <t>イイン</t>
    </rPh>
    <rPh sb="2" eb="3">
      <t>トウ</t>
    </rPh>
    <rPh sb="3" eb="5">
      <t>リョヒ</t>
    </rPh>
    <phoneticPr fontId="5"/>
  </si>
  <si>
    <t>会員手当</t>
    <rPh sb="0" eb="2">
      <t>カイイン</t>
    </rPh>
    <rPh sb="2" eb="4">
      <t>テアテ</t>
    </rPh>
    <phoneticPr fontId="5"/>
  </si>
  <si>
    <t>委員手当</t>
    <rPh sb="0" eb="2">
      <t>イイン</t>
    </rPh>
    <rPh sb="2" eb="4">
      <t>テアテ</t>
    </rPh>
    <phoneticPr fontId="5"/>
  </si>
  <si>
    <t>職員旅費</t>
    <rPh sb="0" eb="2">
      <t>ショクイン</t>
    </rPh>
    <rPh sb="2" eb="4">
      <t>リョヒ</t>
    </rPh>
    <phoneticPr fontId="5"/>
  </si>
  <si>
    <t>地域の科学者と連携し、講演会を毎年同程度の参加者数で開催することにより、研究成果や学術情報の地域社会との共有化と科学者間ネットワークの構築を図る。</t>
  </si>
  <si>
    <t>地区会議公開講演会の参加者数（1回当たり平均値）</t>
  </si>
  <si>
    <t>名</t>
    <rPh sb="0" eb="1">
      <t>メイ</t>
    </rPh>
    <phoneticPr fontId="5"/>
  </si>
  <si>
    <t>地区会議公開講演会の参加者数</t>
    <phoneticPr fontId="5"/>
  </si>
  <si>
    <t>地区会議公開講演会の開催件数</t>
    <phoneticPr fontId="5"/>
  </si>
  <si>
    <t>回</t>
    <rPh sb="0" eb="1">
      <t>カイ</t>
    </rPh>
    <phoneticPr fontId="5"/>
  </si>
  <si>
    <t>各年度執行額（地区会議公開講演会分）／実施回数　　　　　　　　　　</t>
    <rPh sb="0" eb="1">
      <t>カク</t>
    </rPh>
    <rPh sb="7" eb="9">
      <t>チク</t>
    </rPh>
    <rPh sb="9" eb="11">
      <t>カイギ</t>
    </rPh>
    <rPh sb="11" eb="13">
      <t>コウカイ</t>
    </rPh>
    <rPh sb="13" eb="15">
      <t>コウエン</t>
    </rPh>
    <rPh sb="15" eb="16">
      <t>カイ</t>
    </rPh>
    <rPh sb="16" eb="17">
      <t>ブン</t>
    </rPh>
    <phoneticPr fontId="5"/>
  </si>
  <si>
    <t>千円</t>
    <rPh sb="0" eb="2">
      <t>センエン</t>
    </rPh>
    <phoneticPr fontId="5"/>
  </si>
  <si>
    <t>執行額/
実施回数</t>
    <phoneticPr fontId="5"/>
  </si>
  <si>
    <t>6,121(千円)/8(回)</t>
    <rPh sb="6" eb="8">
      <t>センエン</t>
    </rPh>
    <rPh sb="12" eb="13">
      <t>カイ</t>
    </rPh>
    <phoneticPr fontId="5"/>
  </si>
  <si>
    <t>6,260(千円)/9(回)</t>
    <rPh sb="6" eb="8">
      <t>センエン</t>
    </rPh>
    <rPh sb="12" eb="13">
      <t>カイ</t>
    </rPh>
    <phoneticPr fontId="5"/>
  </si>
  <si>
    <t>地区会議公開講演会の来場者アンケートで肯定的に評価した者の割合（平均値）</t>
    <phoneticPr fontId="5"/>
  </si>
  <si>
    <t>　全国７ブロックで地区会議を開催し、その中で行われる地区会議公開講演会を通じて日本学術会議が集積した研究成果や学術情報の提供を行うことで地方の学術振興に貢献するとともに、地域の科学者との意見交換の場を設けることで、科学者間ネットワークの構築に寄与している。</t>
    <rPh sb="68" eb="70">
      <t>チホウ</t>
    </rPh>
    <rPh sb="71" eb="73">
      <t>ガクジュツ</t>
    </rPh>
    <rPh sb="73" eb="75">
      <t>シンコウ</t>
    </rPh>
    <rPh sb="76" eb="78">
      <t>コウケン</t>
    </rPh>
    <phoneticPr fontId="5"/>
  </si>
  <si>
    <t>-</t>
    <phoneticPr fontId="5"/>
  </si>
  <si>
    <t>-</t>
    <phoneticPr fontId="5"/>
  </si>
  <si>
    <t>-</t>
    <phoneticPr fontId="5"/>
  </si>
  <si>
    <t>-</t>
    <phoneticPr fontId="5"/>
  </si>
  <si>
    <t>○</t>
  </si>
  <si>
    <t>　地区会議は、地域の科学者と意志疎通を図り、地域社会の学術の振興に寄与することを目的としており、地域の求める情報に即したテーマで学術講演会を開催し一般の方に公開するなど社会のニーズを反映しているものと考える。</t>
    <phoneticPr fontId="5"/>
  </si>
  <si>
    <t>　我が国約87万人の科学者の代表として選出された210名の会員と約2,000人の連携会員で組織される日本学術会議が、地域の科学者と意思疎通を図り、地域社会の学術の振興に寄与するという役割を果たすために地区会議及び地区会議公開講演会を実施しており、適切な他の実施機関は見当たらないものと考える。</t>
    <phoneticPr fontId="5"/>
  </si>
  <si>
    <t>地区会議及び地区会議公開講演会は、地域の科学者と意思疎通を図り、地域社会の学術の振興に寄与するという役割を果たすため、開催しているものである。また報告「日本学術会議の機能強化について」（平成23年7月7日日本学術会議幹事会）においても、「日本学術会議の活動は、首都圏など大都市圏にかたよりがちであるが、日本各地の科学者との連携・協力を強化してその役割の発揮に努めなければならない。」とされており、地区会議の活動は日本学術会議の機能強化の意味でも必要な活動として実施しているものである。</t>
    <phoneticPr fontId="5"/>
  </si>
  <si>
    <t>無</t>
  </si>
  <si>
    <t>　予算の支出先の選定について、複数の業者から見積もりを取るなど適正な契約手続を行うとともに、受注業者に対して職員が指導・監督を行える体制をとっている。</t>
    <phoneticPr fontId="5"/>
  </si>
  <si>
    <t>‐</t>
  </si>
  <si>
    <t>　施設使用料について、施設を所有する関係大学に協力を要請し、無償での使用に向けて対応を行うとともに、有料施設を使わざるを得ない場合には、見積合わせや公募など競争的手法により可能な限りコストの削減に努めている。</t>
    <phoneticPr fontId="5"/>
  </si>
  <si>
    <t>　限られた予算の中で、ポスター印刷、会場借り上げなど、事業実施に不可欠なものに限定して支出しており、その支出にあたっては、経費節減に努め、適正な契約手続をとっている。また手当、謝金及び旅費についても関係法令に基づき各個人に適切に支給している。</t>
    <phoneticPr fontId="5"/>
  </si>
  <si>
    <t>ポスター・チラシの印刷等の発注について、見積合わせを行ったり必要部数の精査等を行いコスト削減に努めている。</t>
    <phoneticPr fontId="5"/>
  </si>
  <si>
    <t>　地区会議では、学術成果の情報共有・還元の場として学術講演会を開催しているほか、日本学術会議の地区会議構成員である会員・連携会員等と地域の科学者との意見交換会を開催し、地域の科学者との対面での意思疎通を行っている。東京から各地域へ必要最小限の人を派遣し科学者との対面でのやり取りをするという事業手段は、費用面でも内容においても実効性の高い手段である。</t>
    <phoneticPr fontId="5"/>
  </si>
  <si>
    <t>　活動実績については見込みのとおりの開催回数であり、大都市圏以外の開催も多く、地域の学術の振興という目的からも適正であるといえる。</t>
    <phoneticPr fontId="5"/>
  </si>
  <si>
    <t>成果物の活用については、学術講演会の結果報告をホームページ上に掲載するなどの広報活動を通じ、広く国民に周知することで、活動成果の活用に努めている。</t>
    <phoneticPr fontId="5"/>
  </si>
  <si>
    <t>　地区会議主催公開講演会の参加者に対し、各地域の要望等を把握するためアンケート調査を行い、各地域で何を求められているのかを把握するとともに、開催経費についても引き続き負担軽減に努める。</t>
  </si>
  <si>
    <t xml:space="preserve">
定量的な成果目標の最終目標年度欄について、最終年度ではないが便宜的に直近の令和2年度を記載
（参考）日本学術会議地区会議主催学術講演会の結果報告ホームページ：http://www.scj.go.jp/ja/area/kouen.html
</t>
    <rPh sb="38" eb="40">
      <t>レイワ</t>
    </rPh>
    <phoneticPr fontId="5"/>
  </si>
  <si>
    <t>0160</t>
    <phoneticPr fontId="5"/>
  </si>
  <si>
    <t>0167</t>
    <phoneticPr fontId="5"/>
  </si>
  <si>
    <t>0161</t>
    <phoneticPr fontId="5"/>
  </si>
  <si>
    <t>0115</t>
    <phoneticPr fontId="5"/>
  </si>
  <si>
    <t>0112</t>
    <phoneticPr fontId="5"/>
  </si>
  <si>
    <t>0121</t>
    <phoneticPr fontId="5"/>
  </si>
  <si>
    <t>0117</t>
    <phoneticPr fontId="5"/>
  </si>
  <si>
    <t>0127</t>
    <phoneticPr fontId="5"/>
  </si>
  <si>
    <t>　新型コロナウイルス感染症の影響により中止となった学術講演会が1件あったものの、目標をおおむね達成し、成果目標に見合った成果実績を上げている。</t>
    <rPh sb="1" eb="3">
      <t>シンガタ</t>
    </rPh>
    <rPh sb="10" eb="13">
      <t>カンセンショウ</t>
    </rPh>
    <rPh sb="14" eb="16">
      <t>エイキョウ</t>
    </rPh>
    <rPh sb="19" eb="21">
      <t>チュウシ</t>
    </rPh>
    <rPh sb="25" eb="27">
      <t>ガクジュツ</t>
    </rPh>
    <rPh sb="27" eb="29">
      <t>コウエン</t>
    </rPh>
    <rPh sb="29" eb="30">
      <t>カイ</t>
    </rPh>
    <rPh sb="32" eb="33">
      <t>ケン</t>
    </rPh>
    <rPh sb="40" eb="42">
      <t>モクヒョウ</t>
    </rPh>
    <phoneticPr fontId="5"/>
  </si>
  <si>
    <t>7,111(千円)/9(回)</t>
    <rPh sb="6" eb="8">
      <t>センエン</t>
    </rPh>
    <rPh sb="12" eb="13">
      <t>カイ</t>
    </rPh>
    <phoneticPr fontId="5"/>
  </si>
  <si>
    <t>-</t>
    <phoneticPr fontId="5"/>
  </si>
  <si>
    <t>-</t>
    <phoneticPr fontId="5"/>
  </si>
  <si>
    <t>5,361(千円)/6(回)</t>
    <rPh sb="6" eb="8">
      <t>センエン</t>
    </rPh>
    <rPh sb="12" eb="13">
      <t>カイ</t>
    </rPh>
    <phoneticPr fontId="5"/>
  </si>
  <si>
    <t>　各地区（北海道、東北、中部、近畿、中国・四国、九州・沖縄）において、地域及び最近の話題などをテーマとした地区会議主催公開講演会、地域の科学者の意見を聴く場である科学者懇談会を合計6回開催し、地域の学術振興、科学者ネットワークの構築に貢献している。なお、年度当初の計画では合計7回の開催予定であったが、これは当初10月に開催予定だったものが台風19号の影響により延期、延期後の3月に開催予定だったものが新型コロナウイルス感染症の影響を受け、中止となったためである。なお、いずれも開催直前の延期、中止であったことから、ポスター・チラシ等はキャンセルができなかった。
　学術講演会の開催にあたっては、地域社会と関係の深いテーマや、議論が高まっているなど時宜にかなったテーマ、演者を選定している。
また、平成23年度の予算監視・効率化チームの所見を踏まえ、本事業の在り方について点検を行った結果、地区会議については、各地区固有の問題について学術講演会で取り上げるなどの情報発信が、日本学術会議の機能強化の一環としても、地区会議の活動を強化する点でも重要であることを確認し、本事業を継続することとした。なお、同時に地区会議開催の関連の予算の見直しを行い、開催についてはボランティアで各大学に作業協力を依頼しているため、経費の負担減につながるような会場選定などを行った。地区会議は日本学術会議と地域の科学者が対面で情報提供や意見交換を行うことにより、双方の意見や考え方を明確かつ迅速に理解することに意義をもつ事業であり、今後も当事業がより効率的かつ実効性のある形で実施できるよう、適時適切に点検を行いつつ実施していく。</t>
    <rPh sb="127" eb="129">
      <t>ネンド</t>
    </rPh>
    <rPh sb="129" eb="131">
      <t>トウショ</t>
    </rPh>
    <rPh sb="132" eb="134">
      <t>ケイカク</t>
    </rPh>
    <rPh sb="136" eb="138">
      <t>ゴウケイ</t>
    </rPh>
    <rPh sb="139" eb="140">
      <t>カイ</t>
    </rPh>
    <rPh sb="141" eb="143">
      <t>カイサイ</t>
    </rPh>
    <rPh sb="143" eb="145">
      <t>ヨテイ</t>
    </rPh>
    <rPh sb="154" eb="156">
      <t>トウショ</t>
    </rPh>
    <rPh sb="158" eb="159">
      <t>ガツ</t>
    </rPh>
    <rPh sb="160" eb="162">
      <t>カイサイ</t>
    </rPh>
    <rPh sb="162" eb="164">
      <t>ヨテイ</t>
    </rPh>
    <rPh sb="170" eb="172">
      <t>タイフウ</t>
    </rPh>
    <rPh sb="174" eb="175">
      <t>ゴウ</t>
    </rPh>
    <rPh sb="176" eb="178">
      <t>エイキョウ</t>
    </rPh>
    <rPh sb="181" eb="183">
      <t>エンキ</t>
    </rPh>
    <rPh sb="184" eb="186">
      <t>エンキ</t>
    </rPh>
    <rPh sb="186" eb="187">
      <t>ゴ</t>
    </rPh>
    <rPh sb="189" eb="190">
      <t>ガツ</t>
    </rPh>
    <rPh sb="191" eb="193">
      <t>カイサイ</t>
    </rPh>
    <rPh sb="193" eb="195">
      <t>ヨテイ</t>
    </rPh>
    <rPh sb="201" eb="203">
      <t>シンガタ</t>
    </rPh>
    <rPh sb="210" eb="213">
      <t>カンセンショウ</t>
    </rPh>
    <rPh sb="214" eb="216">
      <t>エイキョウ</t>
    </rPh>
    <rPh sb="217" eb="218">
      <t>ウ</t>
    </rPh>
    <rPh sb="220" eb="222">
      <t>チュウシ</t>
    </rPh>
    <rPh sb="239" eb="241">
      <t>カイサイ</t>
    </rPh>
    <rPh sb="241" eb="243">
      <t>チョクゼン</t>
    </rPh>
    <rPh sb="244" eb="246">
      <t>エンキ</t>
    </rPh>
    <rPh sb="247" eb="249">
      <t>チュウシ</t>
    </rPh>
    <rPh sb="266" eb="267">
      <t>トウ</t>
    </rPh>
    <phoneticPr fontId="5"/>
  </si>
  <si>
    <t>会議出席旅費・手当</t>
    <rPh sb="0" eb="2">
      <t>カイギ</t>
    </rPh>
    <rPh sb="2" eb="4">
      <t>シュッセキ</t>
    </rPh>
    <rPh sb="4" eb="6">
      <t>リョヒ</t>
    </rPh>
    <rPh sb="7" eb="9">
      <t>テアテ</t>
    </rPh>
    <phoneticPr fontId="5"/>
  </si>
  <si>
    <t>その他</t>
    <rPh sb="2" eb="3">
      <t>タ</t>
    </rPh>
    <phoneticPr fontId="5"/>
  </si>
  <si>
    <t>-</t>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</si>
  <si>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</si>
  <si>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</si>
  <si>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</si>
  <si>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</si>
  <si>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</si>
  <si>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</si>
  <si>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</si>
  <si>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</si>
  <si>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</si>
  <si>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</si>
  <si>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t>
    <phoneticPr fontId="5"/>
  </si>
  <si>
    <t>A.</t>
    <phoneticPr fontId="5"/>
  </si>
  <si>
    <t>(株)田中プリント</t>
    <rPh sb="1" eb="2">
      <t>カブ</t>
    </rPh>
    <rPh sb="3" eb="5">
      <t>タナカ</t>
    </rPh>
    <phoneticPr fontId="5"/>
  </si>
  <si>
    <t>(株)成光社</t>
    <rPh sb="1" eb="2">
      <t>カブ</t>
    </rPh>
    <rPh sb="3" eb="4">
      <t>シゲル</t>
    </rPh>
    <rPh sb="4" eb="5">
      <t>ヒカル</t>
    </rPh>
    <rPh sb="5" eb="6">
      <t>シャ</t>
    </rPh>
    <phoneticPr fontId="5"/>
  </si>
  <si>
    <t>名古屋大学消費生活協同組合</t>
    <rPh sb="0" eb="3">
      <t>ナゴヤ</t>
    </rPh>
    <rPh sb="3" eb="5">
      <t>ダイガク</t>
    </rPh>
    <rPh sb="5" eb="7">
      <t>ショウヒ</t>
    </rPh>
    <rPh sb="7" eb="9">
      <t>セイカツ</t>
    </rPh>
    <rPh sb="9" eb="11">
      <t>キョウドウ</t>
    </rPh>
    <rPh sb="11" eb="13">
      <t>クミアイ</t>
    </rPh>
    <phoneticPr fontId="5"/>
  </si>
  <si>
    <t>(株)仙台共同印刷</t>
    <rPh sb="1" eb="2">
      <t>カブ</t>
    </rPh>
    <rPh sb="3" eb="5">
      <t>センダイ</t>
    </rPh>
    <rPh sb="5" eb="7">
      <t>キョウドウ</t>
    </rPh>
    <rPh sb="7" eb="9">
      <t>インサツ</t>
    </rPh>
    <phoneticPr fontId="5"/>
  </si>
  <si>
    <t>有限会社いづみプリンティング</t>
    <rPh sb="0" eb="2">
      <t>ユウゲン</t>
    </rPh>
    <rPh sb="2" eb="4">
      <t>カイシャ</t>
    </rPh>
    <phoneticPr fontId="5"/>
  </si>
  <si>
    <t>(株)ヒダカ印刷</t>
    <rPh sb="1" eb="2">
      <t>カブ</t>
    </rPh>
    <rPh sb="6" eb="8">
      <t>インサツ</t>
    </rPh>
    <phoneticPr fontId="5"/>
  </si>
  <si>
    <t>柏楊印刷（株）</t>
    <rPh sb="0" eb="1">
      <t>カシワ</t>
    </rPh>
    <rPh sb="1" eb="2">
      <t>ヨウ</t>
    </rPh>
    <rPh sb="2" eb="4">
      <t>インサツ</t>
    </rPh>
    <rPh sb="5" eb="6">
      <t>カブ</t>
    </rPh>
    <phoneticPr fontId="5"/>
  </si>
  <si>
    <t>（株）双文社</t>
    <rPh sb="1" eb="2">
      <t>カブ</t>
    </rPh>
    <rPh sb="3" eb="4">
      <t>ソウ</t>
    </rPh>
    <rPh sb="4" eb="5">
      <t>ブン</t>
    </rPh>
    <rPh sb="5" eb="6">
      <t>シャ</t>
    </rPh>
    <phoneticPr fontId="5"/>
  </si>
  <si>
    <t>（株）長谷工システムズ</t>
    <rPh sb="1" eb="2">
      <t>カブ</t>
    </rPh>
    <rPh sb="3" eb="6">
      <t>ハセコウ</t>
    </rPh>
    <phoneticPr fontId="5"/>
  </si>
  <si>
    <t>日本学術会議地区会議学術講演会ポスター・チラシの印刷及び封入発送、パンフレットの印刷</t>
    <phoneticPr fontId="5"/>
  </si>
  <si>
    <t>日本学術会議地区会議ニュースの発行・発送</t>
    <phoneticPr fontId="5"/>
  </si>
  <si>
    <t>日本学術会議地区会議学術講演会ポスター、チラシ、案内状の印刷及び封入発送</t>
    <rPh sb="24" eb="27">
      <t>アンナイジョウ</t>
    </rPh>
    <phoneticPr fontId="5"/>
  </si>
  <si>
    <t>日本学術会議地区会議学術講演会ポスター・チラシの印刷及び封入発送、パンフレットの印刷</t>
    <phoneticPr fontId="5"/>
  </si>
  <si>
    <t>日本学術会議地区会議学術講演会ポスター・チラシの印刷及び封入発送</t>
    <phoneticPr fontId="5"/>
  </si>
  <si>
    <t>日本学術会議地区会議学術講演会ポスター・チラシの印刷及び封入発送</t>
    <phoneticPr fontId="5"/>
  </si>
  <si>
    <t>日本学術会議地区会議ニュースの発行・発送</t>
    <phoneticPr fontId="5"/>
  </si>
  <si>
    <t>(株)宮崎観光ホテル</t>
    <rPh sb="1" eb="2">
      <t>カブ</t>
    </rPh>
    <rPh sb="3" eb="5">
      <t>ミヤザキ</t>
    </rPh>
    <rPh sb="5" eb="7">
      <t>カンコウ</t>
    </rPh>
    <phoneticPr fontId="5"/>
  </si>
  <si>
    <t>公益財団法人福島県産業振興センター</t>
    <rPh sb="0" eb="2">
      <t>コウエキ</t>
    </rPh>
    <rPh sb="2" eb="4">
      <t>ザイダン</t>
    </rPh>
    <rPh sb="4" eb="6">
      <t>ホウジン</t>
    </rPh>
    <rPh sb="6" eb="9">
      <t>フクシマケン</t>
    </rPh>
    <rPh sb="9" eb="11">
      <t>サンギョウ</t>
    </rPh>
    <rPh sb="11" eb="13">
      <t>シンコウ</t>
    </rPh>
    <phoneticPr fontId="5"/>
  </si>
  <si>
    <t>学術講演会に係る会場借料</t>
    <rPh sb="0" eb="2">
      <t>ガクジュツ</t>
    </rPh>
    <rPh sb="2" eb="4">
      <t>コウエン</t>
    </rPh>
    <rPh sb="4" eb="5">
      <t>カイ</t>
    </rPh>
    <rPh sb="6" eb="7">
      <t>カカ</t>
    </rPh>
    <rPh sb="8" eb="10">
      <t>カイジョウ</t>
    </rPh>
    <rPh sb="10" eb="12">
      <t>シャクリョウ</t>
    </rPh>
    <phoneticPr fontId="5"/>
  </si>
  <si>
    <t>日本学術会議地区会議学術講演会の看板・横幕作成</t>
    <rPh sb="19" eb="21">
      <t>ヨコマク</t>
    </rPh>
    <phoneticPr fontId="5"/>
  </si>
  <si>
    <t>北海道大学生活協同組合</t>
    <rPh sb="0" eb="3">
      <t>ホッカイドウ</t>
    </rPh>
    <rPh sb="3" eb="5">
      <t>ダイガク</t>
    </rPh>
    <rPh sb="5" eb="7">
      <t>セイカツ</t>
    </rPh>
    <rPh sb="7" eb="9">
      <t>キョウドウ</t>
    </rPh>
    <rPh sb="9" eb="11">
      <t>クミアイ</t>
    </rPh>
    <phoneticPr fontId="5"/>
  </si>
  <si>
    <t>日本学術会議地区会議学術講演会の看板作成</t>
    <rPh sb="18" eb="20">
      <t>サクセイ</t>
    </rPh>
    <phoneticPr fontId="5"/>
  </si>
  <si>
    <t>(有)松山巧芸</t>
    <rPh sb="1" eb="2">
      <t>ユウ</t>
    </rPh>
    <rPh sb="3" eb="5">
      <t>マツヤマ</t>
    </rPh>
    <rPh sb="5" eb="6">
      <t>タクミ</t>
    </rPh>
    <rPh sb="6" eb="7">
      <t>ゲイ</t>
    </rPh>
    <phoneticPr fontId="5"/>
  </si>
  <si>
    <t>(株)アイワークシステム</t>
    <rPh sb="1" eb="2">
      <t>カブ</t>
    </rPh>
    <phoneticPr fontId="5"/>
  </si>
  <si>
    <t>(株)す屋吉</t>
    <rPh sb="1" eb="2">
      <t>カブ</t>
    </rPh>
    <rPh sb="4" eb="5">
      <t>ヤ</t>
    </rPh>
    <rPh sb="5" eb="6">
      <t>キチ</t>
    </rPh>
    <phoneticPr fontId="5"/>
  </si>
  <si>
    <t>-</t>
    <phoneticPr fontId="5"/>
  </si>
  <si>
    <t>-</t>
    <phoneticPr fontId="5"/>
  </si>
  <si>
    <t>-</t>
    <phoneticPr fontId="5"/>
  </si>
  <si>
    <t>-</t>
    <phoneticPr fontId="5"/>
  </si>
  <si>
    <t>D.</t>
    <phoneticPr fontId="5"/>
  </si>
  <si>
    <t>個人J</t>
    <rPh sb="0" eb="2">
      <t>コジン</t>
    </rPh>
    <phoneticPr fontId="5"/>
  </si>
  <si>
    <t>科学者間ネットワークの構築</t>
    <phoneticPr fontId="5"/>
  </si>
  <si>
    <t>引き続き、経費の使途等を精査・確認の上、効果的･効率的な事業の実施に努めること。</t>
    <phoneticPr fontId="5"/>
  </si>
  <si>
    <t>引き続き、事業の適切な進捗管理、予算の効率的執行に努める。</t>
    <phoneticPr fontId="5"/>
  </si>
  <si>
    <t>山口　雄二　次長</t>
    <rPh sb="0" eb="2">
      <t>ヤマグチ</t>
    </rPh>
    <rPh sb="3" eb="5">
      <t>ユウジ</t>
    </rPh>
    <rPh sb="6" eb="8">
      <t>ジチョウ</t>
    </rPh>
    <phoneticPr fontId="5"/>
  </si>
  <si>
    <t>科学に関する重要事項の審議及び研究の連絡</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</si>
</sst>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741</xdr:row>
      <xdr:rowOff>0</xdr:rowOff>
    </xdr:from>
    <xdr:to>
      <xdr:col>49</xdr:col>
      <xdr:colOff>400595</xdr:colOff>
      <xdr:row>764</xdr:row>
      <xdr:rowOff>299357</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7280" y="44028360"/>
          <a:ext cx="8264435" cy="94128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2" t="s">
        <v>0</v>
      </c>
      <c r="AK2" s="952"/>
      <c r="AL2" s="952"/>
      <c r="AM2" s="952"/>
      <c r="AN2" s="952"/>
      <c r="AO2" s="953" t="s">
        <v>266</v>
      </c>
      <c r="AP2" s="953"/>
      <c r="AQ2" s="953"/>
      <c r="AR2" s="64" t="str">
        <f>IF(OR(AO2="　", AO2=""), "", "-")</f>
        <v/>
      </c>
      <c r="AS2" s="954">
        <v>137</v>
      </c>
      <c r="AT2" s="954"/>
      <c r="AU2" s="954"/>
      <c r="AV2" s="42" t="str">
        <f>IF(AW2="", "", "-")</f>
        <v/>
      </c>
      <c r="AW2" s="899"/>
      <c r="AX2" s="899"/>
    </row>
    <row r="3" spans="1:50" ht="21" customHeight="1" thickBot="1" x14ac:dyDescent="0.2">
      <c r="A3" s="855" t="s">
        <v>348</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480</v>
      </c>
      <c r="AK3" s="857"/>
      <c r="AL3" s="857"/>
      <c r="AM3" s="857"/>
      <c r="AN3" s="857"/>
      <c r="AO3" s="857"/>
      <c r="AP3" s="857"/>
      <c r="AQ3" s="857"/>
      <c r="AR3" s="857"/>
      <c r="AS3" s="857"/>
      <c r="AT3" s="857"/>
      <c r="AU3" s="857"/>
      <c r="AV3" s="857"/>
      <c r="AW3" s="857"/>
      <c r="AX3" s="24" t="s">
        <v>64</v>
      </c>
    </row>
    <row r="4" spans="1:50" ht="24.75" customHeight="1" x14ac:dyDescent="0.15">
      <c r="A4" s="692" t="s">
        <v>25</v>
      </c>
      <c r="B4" s="693"/>
      <c r="C4" s="693"/>
      <c r="D4" s="693"/>
      <c r="E4" s="693"/>
      <c r="F4" s="693"/>
      <c r="G4" s="670" t="s">
        <v>587</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481</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7" t="s">
        <v>380</v>
      </c>
      <c r="H5" s="828"/>
      <c r="I5" s="828"/>
      <c r="J5" s="828"/>
      <c r="K5" s="828"/>
      <c r="L5" s="828"/>
      <c r="M5" s="829" t="s">
        <v>65</v>
      </c>
      <c r="N5" s="830"/>
      <c r="O5" s="830"/>
      <c r="P5" s="830"/>
      <c r="Q5" s="830"/>
      <c r="R5" s="831"/>
      <c r="S5" s="832" t="s">
        <v>69</v>
      </c>
      <c r="T5" s="828"/>
      <c r="U5" s="828"/>
      <c r="V5" s="828"/>
      <c r="W5" s="828"/>
      <c r="X5" s="833"/>
      <c r="Y5" s="686" t="s">
        <v>3</v>
      </c>
      <c r="Z5" s="534"/>
      <c r="AA5" s="534"/>
      <c r="AB5" s="534"/>
      <c r="AC5" s="534"/>
      <c r="AD5" s="535"/>
      <c r="AE5" s="687" t="s">
        <v>482</v>
      </c>
      <c r="AF5" s="687"/>
      <c r="AG5" s="687"/>
      <c r="AH5" s="687"/>
      <c r="AI5" s="687"/>
      <c r="AJ5" s="687"/>
      <c r="AK5" s="687"/>
      <c r="AL5" s="687"/>
      <c r="AM5" s="687"/>
      <c r="AN5" s="687"/>
      <c r="AO5" s="687"/>
      <c r="AP5" s="688"/>
      <c r="AQ5" s="689" t="s">
        <v>590</v>
      </c>
      <c r="AR5" s="690"/>
      <c r="AS5" s="690"/>
      <c r="AT5" s="690"/>
      <c r="AU5" s="690"/>
      <c r="AV5" s="690"/>
      <c r="AW5" s="690"/>
      <c r="AX5" s="691"/>
    </row>
    <row r="6" spans="1:50" ht="39" customHeight="1" x14ac:dyDescent="0.15">
      <c r="A6" s="694" t="s">
        <v>4</v>
      </c>
      <c r="B6" s="695"/>
      <c r="C6" s="695"/>
      <c r="D6" s="695"/>
      <c r="E6" s="695"/>
      <c r="F6" s="695"/>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6" t="s">
        <v>22</v>
      </c>
      <c r="B7" s="487"/>
      <c r="C7" s="487"/>
      <c r="D7" s="487"/>
      <c r="E7" s="487"/>
      <c r="F7" s="488"/>
      <c r="G7" s="489" t="s">
        <v>483</v>
      </c>
      <c r="H7" s="490"/>
      <c r="I7" s="490"/>
      <c r="J7" s="490"/>
      <c r="K7" s="490"/>
      <c r="L7" s="490"/>
      <c r="M7" s="490"/>
      <c r="N7" s="490"/>
      <c r="O7" s="490"/>
      <c r="P7" s="490"/>
      <c r="Q7" s="490"/>
      <c r="R7" s="490"/>
      <c r="S7" s="490"/>
      <c r="T7" s="490"/>
      <c r="U7" s="490"/>
      <c r="V7" s="490"/>
      <c r="W7" s="490"/>
      <c r="X7" s="491"/>
      <c r="Y7" s="910" t="s">
        <v>312</v>
      </c>
      <c r="Z7" s="434"/>
      <c r="AA7" s="434"/>
      <c r="AB7" s="434"/>
      <c r="AC7" s="434"/>
      <c r="AD7" s="911"/>
      <c r="AE7" s="900" t="s">
        <v>331</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86" t="s">
        <v>211</v>
      </c>
      <c r="B8" s="487"/>
      <c r="C8" s="487"/>
      <c r="D8" s="487"/>
      <c r="E8" s="487"/>
      <c r="F8" s="488"/>
      <c r="G8" s="921" t="str">
        <f>入力規則等!A27</f>
        <v>科学技術・イノベーション</v>
      </c>
      <c r="H8" s="708"/>
      <c r="I8" s="708"/>
      <c r="J8" s="708"/>
      <c r="K8" s="708"/>
      <c r="L8" s="708"/>
      <c r="M8" s="708"/>
      <c r="N8" s="708"/>
      <c r="O8" s="708"/>
      <c r="P8" s="708"/>
      <c r="Q8" s="708"/>
      <c r="R8" s="708"/>
      <c r="S8" s="708"/>
      <c r="T8" s="708"/>
      <c r="U8" s="708"/>
      <c r="V8" s="708"/>
      <c r="W8" s="708"/>
      <c r="X8" s="922"/>
      <c r="Y8" s="834" t="s">
        <v>212</v>
      </c>
      <c r="Z8" s="835"/>
      <c r="AA8" s="835"/>
      <c r="AB8" s="835"/>
      <c r="AC8" s="835"/>
      <c r="AD8" s="836"/>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7" t="s">
        <v>23</v>
      </c>
      <c r="B9" s="838"/>
      <c r="C9" s="838"/>
      <c r="D9" s="838"/>
      <c r="E9" s="838"/>
      <c r="F9" s="838"/>
      <c r="G9" s="839" t="s">
        <v>484</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15">
      <c r="A10" s="648" t="s">
        <v>29</v>
      </c>
      <c r="B10" s="649"/>
      <c r="C10" s="649"/>
      <c r="D10" s="649"/>
      <c r="E10" s="649"/>
      <c r="F10" s="649"/>
      <c r="G10" s="742" t="s">
        <v>485</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直接実施</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64" t="s">
        <v>24</v>
      </c>
      <c r="B12" s="965"/>
      <c r="C12" s="965"/>
      <c r="D12" s="965"/>
      <c r="E12" s="965"/>
      <c r="F12" s="966"/>
      <c r="G12" s="748"/>
      <c r="H12" s="749"/>
      <c r="I12" s="749"/>
      <c r="J12" s="749"/>
      <c r="K12" s="749"/>
      <c r="L12" s="749"/>
      <c r="M12" s="749"/>
      <c r="N12" s="749"/>
      <c r="O12" s="749"/>
      <c r="P12" s="406" t="s">
        <v>315</v>
      </c>
      <c r="Q12" s="407"/>
      <c r="R12" s="407"/>
      <c r="S12" s="407"/>
      <c r="T12" s="407"/>
      <c r="U12" s="407"/>
      <c r="V12" s="408"/>
      <c r="W12" s="406" t="s">
        <v>335</v>
      </c>
      <c r="X12" s="407"/>
      <c r="Y12" s="407"/>
      <c r="Z12" s="407"/>
      <c r="AA12" s="407"/>
      <c r="AB12" s="407"/>
      <c r="AC12" s="408"/>
      <c r="AD12" s="406" t="s">
        <v>342</v>
      </c>
      <c r="AE12" s="407"/>
      <c r="AF12" s="407"/>
      <c r="AG12" s="407"/>
      <c r="AH12" s="407"/>
      <c r="AI12" s="407"/>
      <c r="AJ12" s="408"/>
      <c r="AK12" s="406" t="s">
        <v>349</v>
      </c>
      <c r="AL12" s="407"/>
      <c r="AM12" s="407"/>
      <c r="AN12" s="407"/>
      <c r="AO12" s="407"/>
      <c r="AP12" s="407"/>
      <c r="AQ12" s="408"/>
      <c r="AR12" s="406" t="s">
        <v>350</v>
      </c>
      <c r="AS12" s="407"/>
      <c r="AT12" s="407"/>
      <c r="AU12" s="407"/>
      <c r="AV12" s="407"/>
      <c r="AW12" s="407"/>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5">
        <v>8.1999999999999993</v>
      </c>
      <c r="Q13" s="646"/>
      <c r="R13" s="646"/>
      <c r="S13" s="646"/>
      <c r="T13" s="646"/>
      <c r="U13" s="646"/>
      <c r="V13" s="647"/>
      <c r="W13" s="645">
        <v>8.1999999999999993</v>
      </c>
      <c r="X13" s="646"/>
      <c r="Y13" s="646"/>
      <c r="Z13" s="646"/>
      <c r="AA13" s="646"/>
      <c r="AB13" s="646"/>
      <c r="AC13" s="647"/>
      <c r="AD13" s="645">
        <v>8.1999999999999993</v>
      </c>
      <c r="AE13" s="646"/>
      <c r="AF13" s="646"/>
      <c r="AG13" s="646"/>
      <c r="AH13" s="646"/>
      <c r="AI13" s="646"/>
      <c r="AJ13" s="647"/>
      <c r="AK13" s="645">
        <v>7.7</v>
      </c>
      <c r="AL13" s="646"/>
      <c r="AM13" s="646"/>
      <c r="AN13" s="646"/>
      <c r="AO13" s="646"/>
      <c r="AP13" s="646"/>
      <c r="AQ13" s="647"/>
      <c r="AR13" s="907">
        <v>7.726</v>
      </c>
      <c r="AS13" s="908"/>
      <c r="AT13" s="908"/>
      <c r="AU13" s="908"/>
      <c r="AV13" s="908"/>
      <c r="AW13" s="908"/>
      <c r="AX13" s="909"/>
    </row>
    <row r="14" spans="1:50" ht="21" customHeight="1" x14ac:dyDescent="0.15">
      <c r="A14" s="602"/>
      <c r="B14" s="603"/>
      <c r="C14" s="603"/>
      <c r="D14" s="603"/>
      <c r="E14" s="603"/>
      <c r="F14" s="604"/>
      <c r="G14" s="713"/>
      <c r="H14" s="714"/>
      <c r="I14" s="699" t="s">
        <v>8</v>
      </c>
      <c r="J14" s="750"/>
      <c r="K14" s="750"/>
      <c r="L14" s="750"/>
      <c r="M14" s="750"/>
      <c r="N14" s="750"/>
      <c r="O14" s="751"/>
      <c r="P14" s="645" t="s">
        <v>486</v>
      </c>
      <c r="Q14" s="646"/>
      <c r="R14" s="646"/>
      <c r="S14" s="646"/>
      <c r="T14" s="646"/>
      <c r="U14" s="646"/>
      <c r="V14" s="647"/>
      <c r="W14" s="645" t="s">
        <v>487</v>
      </c>
      <c r="X14" s="646"/>
      <c r="Y14" s="646"/>
      <c r="Z14" s="646"/>
      <c r="AA14" s="646"/>
      <c r="AB14" s="646"/>
      <c r="AC14" s="647"/>
      <c r="AD14" s="645" t="s">
        <v>487</v>
      </c>
      <c r="AE14" s="646"/>
      <c r="AF14" s="646"/>
      <c r="AG14" s="646"/>
      <c r="AH14" s="646"/>
      <c r="AI14" s="646"/>
      <c r="AJ14" s="647"/>
      <c r="AK14" s="645" t="s">
        <v>486</v>
      </c>
      <c r="AL14" s="646"/>
      <c r="AM14" s="646"/>
      <c r="AN14" s="646"/>
      <c r="AO14" s="646"/>
      <c r="AP14" s="646"/>
      <c r="AQ14" s="647"/>
      <c r="AR14" s="776"/>
      <c r="AS14" s="776"/>
      <c r="AT14" s="776"/>
      <c r="AU14" s="776"/>
      <c r="AV14" s="776"/>
      <c r="AW14" s="776"/>
      <c r="AX14" s="777"/>
    </row>
    <row r="15" spans="1:50" ht="21" customHeight="1" x14ac:dyDescent="0.15">
      <c r="A15" s="602"/>
      <c r="B15" s="603"/>
      <c r="C15" s="603"/>
      <c r="D15" s="603"/>
      <c r="E15" s="603"/>
      <c r="F15" s="604"/>
      <c r="G15" s="713"/>
      <c r="H15" s="714"/>
      <c r="I15" s="699" t="s">
        <v>50</v>
      </c>
      <c r="J15" s="700"/>
      <c r="K15" s="700"/>
      <c r="L15" s="700"/>
      <c r="M15" s="700"/>
      <c r="N15" s="700"/>
      <c r="O15" s="701"/>
      <c r="P15" s="645" t="s">
        <v>486</v>
      </c>
      <c r="Q15" s="646"/>
      <c r="R15" s="646"/>
      <c r="S15" s="646"/>
      <c r="T15" s="646"/>
      <c r="U15" s="646"/>
      <c r="V15" s="647"/>
      <c r="W15" s="645" t="s">
        <v>486</v>
      </c>
      <c r="X15" s="646"/>
      <c r="Y15" s="646"/>
      <c r="Z15" s="646"/>
      <c r="AA15" s="646"/>
      <c r="AB15" s="646"/>
      <c r="AC15" s="647"/>
      <c r="AD15" s="645" t="s">
        <v>486</v>
      </c>
      <c r="AE15" s="646"/>
      <c r="AF15" s="646"/>
      <c r="AG15" s="646"/>
      <c r="AH15" s="646"/>
      <c r="AI15" s="646"/>
      <c r="AJ15" s="647"/>
      <c r="AK15" s="645" t="s">
        <v>486</v>
      </c>
      <c r="AL15" s="646"/>
      <c r="AM15" s="646"/>
      <c r="AN15" s="646"/>
      <c r="AO15" s="646"/>
      <c r="AP15" s="646"/>
      <c r="AQ15" s="647"/>
      <c r="AR15" s="645" t="s">
        <v>582</v>
      </c>
      <c r="AS15" s="646"/>
      <c r="AT15" s="646"/>
      <c r="AU15" s="646"/>
      <c r="AV15" s="646"/>
      <c r="AW15" s="646"/>
      <c r="AX15" s="794"/>
    </row>
    <row r="16" spans="1:50" ht="21" customHeight="1" x14ac:dyDescent="0.15">
      <c r="A16" s="602"/>
      <c r="B16" s="603"/>
      <c r="C16" s="603"/>
      <c r="D16" s="603"/>
      <c r="E16" s="603"/>
      <c r="F16" s="604"/>
      <c r="G16" s="713"/>
      <c r="H16" s="714"/>
      <c r="I16" s="699" t="s">
        <v>51</v>
      </c>
      <c r="J16" s="700"/>
      <c r="K16" s="700"/>
      <c r="L16" s="700"/>
      <c r="M16" s="700"/>
      <c r="N16" s="700"/>
      <c r="O16" s="701"/>
      <c r="P16" s="645" t="s">
        <v>486</v>
      </c>
      <c r="Q16" s="646"/>
      <c r="R16" s="646"/>
      <c r="S16" s="646"/>
      <c r="T16" s="646"/>
      <c r="U16" s="646"/>
      <c r="V16" s="647"/>
      <c r="W16" s="645" t="s">
        <v>488</v>
      </c>
      <c r="X16" s="646"/>
      <c r="Y16" s="646"/>
      <c r="Z16" s="646"/>
      <c r="AA16" s="646"/>
      <c r="AB16" s="646"/>
      <c r="AC16" s="647"/>
      <c r="AD16" s="645" t="s">
        <v>486</v>
      </c>
      <c r="AE16" s="646"/>
      <c r="AF16" s="646"/>
      <c r="AG16" s="646"/>
      <c r="AH16" s="646"/>
      <c r="AI16" s="646"/>
      <c r="AJ16" s="647"/>
      <c r="AK16" s="645" t="s">
        <v>486</v>
      </c>
      <c r="AL16" s="646"/>
      <c r="AM16" s="646"/>
      <c r="AN16" s="646"/>
      <c r="AO16" s="646"/>
      <c r="AP16" s="646"/>
      <c r="AQ16" s="647"/>
      <c r="AR16" s="745"/>
      <c r="AS16" s="746"/>
      <c r="AT16" s="746"/>
      <c r="AU16" s="746"/>
      <c r="AV16" s="746"/>
      <c r="AW16" s="746"/>
      <c r="AX16" s="747"/>
    </row>
    <row r="17" spans="1:50" ht="24.75" customHeight="1" x14ac:dyDescent="0.15">
      <c r="A17" s="602"/>
      <c r="B17" s="603"/>
      <c r="C17" s="603"/>
      <c r="D17" s="603"/>
      <c r="E17" s="603"/>
      <c r="F17" s="604"/>
      <c r="G17" s="713"/>
      <c r="H17" s="714"/>
      <c r="I17" s="699" t="s">
        <v>49</v>
      </c>
      <c r="J17" s="750"/>
      <c r="K17" s="750"/>
      <c r="L17" s="750"/>
      <c r="M17" s="750"/>
      <c r="N17" s="750"/>
      <c r="O17" s="751"/>
      <c r="P17" s="645" t="s">
        <v>486</v>
      </c>
      <c r="Q17" s="646"/>
      <c r="R17" s="646"/>
      <c r="S17" s="646"/>
      <c r="T17" s="646"/>
      <c r="U17" s="646"/>
      <c r="V17" s="647"/>
      <c r="W17" s="645" t="s">
        <v>486</v>
      </c>
      <c r="X17" s="646"/>
      <c r="Y17" s="646"/>
      <c r="Z17" s="646"/>
      <c r="AA17" s="646"/>
      <c r="AB17" s="646"/>
      <c r="AC17" s="647"/>
      <c r="AD17" s="645" t="s">
        <v>489</v>
      </c>
      <c r="AE17" s="646"/>
      <c r="AF17" s="646"/>
      <c r="AG17" s="646"/>
      <c r="AH17" s="646"/>
      <c r="AI17" s="646"/>
      <c r="AJ17" s="647"/>
      <c r="AK17" s="645" t="s">
        <v>486</v>
      </c>
      <c r="AL17" s="646"/>
      <c r="AM17" s="646"/>
      <c r="AN17" s="646"/>
      <c r="AO17" s="646"/>
      <c r="AP17" s="646"/>
      <c r="AQ17" s="647"/>
      <c r="AR17" s="905"/>
      <c r="AS17" s="905"/>
      <c r="AT17" s="905"/>
      <c r="AU17" s="905"/>
      <c r="AV17" s="905"/>
      <c r="AW17" s="905"/>
      <c r="AX17" s="906"/>
    </row>
    <row r="18" spans="1:50" ht="24.75" customHeight="1" x14ac:dyDescent="0.15">
      <c r="A18" s="602"/>
      <c r="B18" s="603"/>
      <c r="C18" s="603"/>
      <c r="D18" s="603"/>
      <c r="E18" s="603"/>
      <c r="F18" s="604"/>
      <c r="G18" s="715"/>
      <c r="H18" s="716"/>
      <c r="I18" s="704" t="s">
        <v>20</v>
      </c>
      <c r="J18" s="705"/>
      <c r="K18" s="705"/>
      <c r="L18" s="705"/>
      <c r="M18" s="705"/>
      <c r="N18" s="705"/>
      <c r="O18" s="706"/>
      <c r="P18" s="866">
        <f>SUM(P13:V17)</f>
        <v>8.1999999999999993</v>
      </c>
      <c r="Q18" s="867"/>
      <c r="R18" s="867"/>
      <c r="S18" s="867"/>
      <c r="T18" s="867"/>
      <c r="U18" s="867"/>
      <c r="V18" s="868"/>
      <c r="W18" s="866">
        <f>SUM(W13:AC17)</f>
        <v>8.1999999999999993</v>
      </c>
      <c r="X18" s="867"/>
      <c r="Y18" s="867"/>
      <c r="Z18" s="867"/>
      <c r="AA18" s="867"/>
      <c r="AB18" s="867"/>
      <c r="AC18" s="868"/>
      <c r="AD18" s="866">
        <f>SUM(AD13:AJ17)</f>
        <v>8.1999999999999993</v>
      </c>
      <c r="AE18" s="867"/>
      <c r="AF18" s="867"/>
      <c r="AG18" s="867"/>
      <c r="AH18" s="867"/>
      <c r="AI18" s="867"/>
      <c r="AJ18" s="868"/>
      <c r="AK18" s="866">
        <f>SUM(AK13:AQ17)</f>
        <v>7.7</v>
      </c>
      <c r="AL18" s="867"/>
      <c r="AM18" s="867"/>
      <c r="AN18" s="867"/>
      <c r="AO18" s="867"/>
      <c r="AP18" s="867"/>
      <c r="AQ18" s="868"/>
      <c r="AR18" s="866">
        <f>SUM(AR13:AX17)</f>
        <v>7.726</v>
      </c>
      <c r="AS18" s="867"/>
      <c r="AT18" s="867"/>
      <c r="AU18" s="867"/>
      <c r="AV18" s="867"/>
      <c r="AW18" s="867"/>
      <c r="AX18" s="869"/>
    </row>
    <row r="19" spans="1:50" ht="24.75" customHeight="1" x14ac:dyDescent="0.15">
      <c r="A19" s="602"/>
      <c r="B19" s="603"/>
      <c r="C19" s="603"/>
      <c r="D19" s="603"/>
      <c r="E19" s="603"/>
      <c r="F19" s="604"/>
      <c r="G19" s="864" t="s">
        <v>9</v>
      </c>
      <c r="H19" s="865"/>
      <c r="I19" s="865"/>
      <c r="J19" s="865"/>
      <c r="K19" s="865"/>
      <c r="L19" s="865"/>
      <c r="M19" s="865"/>
      <c r="N19" s="865"/>
      <c r="O19" s="865"/>
      <c r="P19" s="645">
        <v>6.1</v>
      </c>
      <c r="Q19" s="646"/>
      <c r="R19" s="646"/>
      <c r="S19" s="646"/>
      <c r="T19" s="646"/>
      <c r="U19" s="646"/>
      <c r="V19" s="647"/>
      <c r="W19" s="645">
        <v>6.3</v>
      </c>
      <c r="X19" s="646"/>
      <c r="Y19" s="646"/>
      <c r="Z19" s="646"/>
      <c r="AA19" s="646"/>
      <c r="AB19" s="646"/>
      <c r="AC19" s="647"/>
      <c r="AD19" s="645">
        <v>5.4</v>
      </c>
      <c r="AE19" s="646"/>
      <c r="AF19" s="646"/>
      <c r="AG19" s="646"/>
      <c r="AH19" s="646"/>
      <c r="AI19" s="646"/>
      <c r="AJ19" s="647"/>
      <c r="AK19" s="314"/>
      <c r="AL19" s="314"/>
      <c r="AM19" s="314"/>
      <c r="AN19" s="314"/>
      <c r="AO19" s="314"/>
      <c r="AP19" s="314"/>
      <c r="AQ19" s="314"/>
      <c r="AR19" s="314"/>
      <c r="AS19" s="314"/>
      <c r="AT19" s="314"/>
      <c r="AU19" s="314"/>
      <c r="AV19" s="314"/>
      <c r="AW19" s="314"/>
      <c r="AX19" s="316"/>
    </row>
    <row r="20" spans="1:50" ht="24.75" customHeight="1" x14ac:dyDescent="0.15">
      <c r="A20" s="602"/>
      <c r="B20" s="603"/>
      <c r="C20" s="603"/>
      <c r="D20" s="603"/>
      <c r="E20" s="603"/>
      <c r="F20" s="604"/>
      <c r="G20" s="864" t="s">
        <v>10</v>
      </c>
      <c r="H20" s="865"/>
      <c r="I20" s="865"/>
      <c r="J20" s="865"/>
      <c r="K20" s="865"/>
      <c r="L20" s="865"/>
      <c r="M20" s="865"/>
      <c r="N20" s="865"/>
      <c r="O20" s="865"/>
      <c r="P20" s="302">
        <f>IF(P18=0, "-", SUM(P19)/P18)</f>
        <v>0.74390243902439024</v>
      </c>
      <c r="Q20" s="302"/>
      <c r="R20" s="302"/>
      <c r="S20" s="302"/>
      <c r="T20" s="302"/>
      <c r="U20" s="302"/>
      <c r="V20" s="302"/>
      <c r="W20" s="302">
        <f t="shared" ref="W20" si="0">IF(W18=0, "-", SUM(W19)/W18)</f>
        <v>0.76829268292682928</v>
      </c>
      <c r="X20" s="302"/>
      <c r="Y20" s="302"/>
      <c r="Z20" s="302"/>
      <c r="AA20" s="302"/>
      <c r="AB20" s="302"/>
      <c r="AC20" s="302"/>
      <c r="AD20" s="302">
        <f t="shared" ref="AD20" si="1">IF(AD18=0, "-", SUM(AD19)/AD18)</f>
        <v>0.6585365853658538</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7"/>
      <c r="B21" s="838"/>
      <c r="C21" s="838"/>
      <c r="D21" s="838"/>
      <c r="E21" s="838"/>
      <c r="F21" s="967"/>
      <c r="G21" s="300" t="s">
        <v>277</v>
      </c>
      <c r="H21" s="301"/>
      <c r="I21" s="301"/>
      <c r="J21" s="301"/>
      <c r="K21" s="301"/>
      <c r="L21" s="301"/>
      <c r="M21" s="301"/>
      <c r="N21" s="301"/>
      <c r="O21" s="301"/>
      <c r="P21" s="302">
        <f>IF(P19=0, "-", SUM(P19)/SUM(P13,P14))</f>
        <v>0.74390243902439024</v>
      </c>
      <c r="Q21" s="302"/>
      <c r="R21" s="302"/>
      <c r="S21" s="302"/>
      <c r="T21" s="302"/>
      <c r="U21" s="302"/>
      <c r="V21" s="302"/>
      <c r="W21" s="302">
        <f t="shared" ref="W21" si="2">IF(W19=0, "-", SUM(W19)/SUM(W13,W14))</f>
        <v>0.76829268292682928</v>
      </c>
      <c r="X21" s="302"/>
      <c r="Y21" s="302"/>
      <c r="Z21" s="302"/>
      <c r="AA21" s="302"/>
      <c r="AB21" s="302"/>
      <c r="AC21" s="302"/>
      <c r="AD21" s="302">
        <f t="shared" ref="AD21" si="3">IF(AD19=0, "-", SUM(AD19)/SUM(AD13,AD14))</f>
        <v>0.6585365853658538</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4" t="s">
        <v>351</v>
      </c>
      <c r="B22" s="935"/>
      <c r="C22" s="935"/>
      <c r="D22" s="935"/>
      <c r="E22" s="935"/>
      <c r="F22" s="936"/>
      <c r="G22" s="972" t="s">
        <v>257</v>
      </c>
      <c r="H22" s="206"/>
      <c r="I22" s="206"/>
      <c r="J22" s="206"/>
      <c r="K22" s="206"/>
      <c r="L22" s="206"/>
      <c r="M22" s="206"/>
      <c r="N22" s="206"/>
      <c r="O22" s="207"/>
      <c r="P22" s="923" t="s">
        <v>352</v>
      </c>
      <c r="Q22" s="206"/>
      <c r="R22" s="206"/>
      <c r="S22" s="206"/>
      <c r="T22" s="206"/>
      <c r="U22" s="206"/>
      <c r="V22" s="207"/>
      <c r="W22" s="923" t="s">
        <v>353</v>
      </c>
      <c r="X22" s="206"/>
      <c r="Y22" s="206"/>
      <c r="Z22" s="206"/>
      <c r="AA22" s="206"/>
      <c r="AB22" s="206"/>
      <c r="AC22" s="207"/>
      <c r="AD22" s="923" t="s">
        <v>256</v>
      </c>
      <c r="AE22" s="206"/>
      <c r="AF22" s="206"/>
      <c r="AG22" s="206"/>
      <c r="AH22" s="206"/>
      <c r="AI22" s="206"/>
      <c r="AJ22" s="206"/>
      <c r="AK22" s="206"/>
      <c r="AL22" s="206"/>
      <c r="AM22" s="206"/>
      <c r="AN22" s="206"/>
      <c r="AO22" s="206"/>
      <c r="AP22" s="206"/>
      <c r="AQ22" s="206"/>
      <c r="AR22" s="206"/>
      <c r="AS22" s="206"/>
      <c r="AT22" s="206"/>
      <c r="AU22" s="206"/>
      <c r="AV22" s="206"/>
      <c r="AW22" s="206"/>
      <c r="AX22" s="943"/>
    </row>
    <row r="23" spans="1:50" ht="25.5" customHeight="1" x14ac:dyDescent="0.15">
      <c r="A23" s="937"/>
      <c r="B23" s="938"/>
      <c r="C23" s="938"/>
      <c r="D23" s="938"/>
      <c r="E23" s="938"/>
      <c r="F23" s="939"/>
      <c r="G23" s="973" t="s">
        <v>490</v>
      </c>
      <c r="H23" s="974"/>
      <c r="I23" s="974"/>
      <c r="J23" s="974"/>
      <c r="K23" s="974"/>
      <c r="L23" s="974"/>
      <c r="M23" s="974"/>
      <c r="N23" s="974"/>
      <c r="O23" s="975"/>
      <c r="P23" s="907">
        <v>2.6</v>
      </c>
      <c r="Q23" s="908"/>
      <c r="R23" s="908"/>
      <c r="S23" s="908"/>
      <c r="T23" s="908"/>
      <c r="U23" s="908"/>
      <c r="V23" s="924"/>
      <c r="W23" s="907">
        <v>2.601</v>
      </c>
      <c r="X23" s="908"/>
      <c r="Y23" s="908"/>
      <c r="Z23" s="908"/>
      <c r="AA23" s="908"/>
      <c r="AB23" s="908"/>
      <c r="AC23" s="924"/>
      <c r="AD23" s="944"/>
      <c r="AE23" s="945"/>
      <c r="AF23" s="945"/>
      <c r="AG23" s="945"/>
      <c r="AH23" s="945"/>
      <c r="AI23" s="945"/>
      <c r="AJ23" s="945"/>
      <c r="AK23" s="945"/>
      <c r="AL23" s="945"/>
      <c r="AM23" s="945"/>
      <c r="AN23" s="945"/>
      <c r="AO23" s="945"/>
      <c r="AP23" s="945"/>
      <c r="AQ23" s="945"/>
      <c r="AR23" s="945"/>
      <c r="AS23" s="945"/>
      <c r="AT23" s="945"/>
      <c r="AU23" s="945"/>
      <c r="AV23" s="945"/>
      <c r="AW23" s="945"/>
      <c r="AX23" s="946"/>
    </row>
    <row r="24" spans="1:50" ht="25.5" customHeight="1" x14ac:dyDescent="0.15">
      <c r="A24" s="937"/>
      <c r="B24" s="938"/>
      <c r="C24" s="938"/>
      <c r="D24" s="938"/>
      <c r="E24" s="938"/>
      <c r="F24" s="939"/>
      <c r="G24" s="925" t="s">
        <v>491</v>
      </c>
      <c r="H24" s="926"/>
      <c r="I24" s="926"/>
      <c r="J24" s="926"/>
      <c r="K24" s="926"/>
      <c r="L24" s="926"/>
      <c r="M24" s="926"/>
      <c r="N24" s="926"/>
      <c r="O24" s="927"/>
      <c r="P24" s="645">
        <v>2.5</v>
      </c>
      <c r="Q24" s="646"/>
      <c r="R24" s="646"/>
      <c r="S24" s="646"/>
      <c r="T24" s="646"/>
      <c r="U24" s="646"/>
      <c r="V24" s="647"/>
      <c r="W24" s="645">
        <v>2.4769999999999999</v>
      </c>
      <c r="X24" s="646"/>
      <c r="Y24" s="646"/>
      <c r="Z24" s="646"/>
      <c r="AA24" s="646"/>
      <c r="AB24" s="646"/>
      <c r="AC24" s="647"/>
      <c r="AD24" s="947"/>
      <c r="AE24" s="948"/>
      <c r="AF24" s="948"/>
      <c r="AG24" s="948"/>
      <c r="AH24" s="948"/>
      <c r="AI24" s="948"/>
      <c r="AJ24" s="948"/>
      <c r="AK24" s="948"/>
      <c r="AL24" s="948"/>
      <c r="AM24" s="948"/>
      <c r="AN24" s="948"/>
      <c r="AO24" s="948"/>
      <c r="AP24" s="948"/>
      <c r="AQ24" s="948"/>
      <c r="AR24" s="948"/>
      <c r="AS24" s="948"/>
      <c r="AT24" s="948"/>
      <c r="AU24" s="948"/>
      <c r="AV24" s="948"/>
      <c r="AW24" s="948"/>
      <c r="AX24" s="949"/>
    </row>
    <row r="25" spans="1:50" ht="25.5" customHeight="1" x14ac:dyDescent="0.15">
      <c r="A25" s="937"/>
      <c r="B25" s="938"/>
      <c r="C25" s="938"/>
      <c r="D25" s="938"/>
      <c r="E25" s="938"/>
      <c r="F25" s="939"/>
      <c r="G25" s="925" t="s">
        <v>492</v>
      </c>
      <c r="H25" s="926"/>
      <c r="I25" s="926"/>
      <c r="J25" s="926"/>
      <c r="K25" s="926"/>
      <c r="L25" s="926"/>
      <c r="M25" s="926"/>
      <c r="N25" s="926"/>
      <c r="O25" s="927"/>
      <c r="P25" s="645">
        <v>1</v>
      </c>
      <c r="Q25" s="646"/>
      <c r="R25" s="646"/>
      <c r="S25" s="646"/>
      <c r="T25" s="646"/>
      <c r="U25" s="646"/>
      <c r="V25" s="647"/>
      <c r="W25" s="645">
        <v>0.96699999999999997</v>
      </c>
      <c r="X25" s="646"/>
      <c r="Y25" s="646"/>
      <c r="Z25" s="646"/>
      <c r="AA25" s="646"/>
      <c r="AB25" s="646"/>
      <c r="AC25" s="647"/>
      <c r="AD25" s="947"/>
      <c r="AE25" s="948"/>
      <c r="AF25" s="948"/>
      <c r="AG25" s="948"/>
      <c r="AH25" s="948"/>
      <c r="AI25" s="948"/>
      <c r="AJ25" s="948"/>
      <c r="AK25" s="948"/>
      <c r="AL25" s="948"/>
      <c r="AM25" s="948"/>
      <c r="AN25" s="948"/>
      <c r="AO25" s="948"/>
      <c r="AP25" s="948"/>
      <c r="AQ25" s="948"/>
      <c r="AR25" s="948"/>
      <c r="AS25" s="948"/>
      <c r="AT25" s="948"/>
      <c r="AU25" s="948"/>
      <c r="AV25" s="948"/>
      <c r="AW25" s="948"/>
      <c r="AX25" s="949"/>
    </row>
    <row r="26" spans="1:50" ht="25.5" customHeight="1" x14ac:dyDescent="0.15">
      <c r="A26" s="937"/>
      <c r="B26" s="938"/>
      <c r="C26" s="938"/>
      <c r="D26" s="938"/>
      <c r="E26" s="938"/>
      <c r="F26" s="939"/>
      <c r="G26" s="925" t="s">
        <v>493</v>
      </c>
      <c r="H26" s="926"/>
      <c r="I26" s="926"/>
      <c r="J26" s="926"/>
      <c r="K26" s="926"/>
      <c r="L26" s="926"/>
      <c r="M26" s="926"/>
      <c r="N26" s="926"/>
      <c r="O26" s="927"/>
      <c r="P26" s="645">
        <v>0.8</v>
      </c>
      <c r="Q26" s="646"/>
      <c r="R26" s="646"/>
      <c r="S26" s="646"/>
      <c r="T26" s="646"/>
      <c r="U26" s="646"/>
      <c r="V26" s="647"/>
      <c r="W26" s="645">
        <v>0.75800000000000001</v>
      </c>
      <c r="X26" s="646"/>
      <c r="Y26" s="646"/>
      <c r="Z26" s="646"/>
      <c r="AA26" s="646"/>
      <c r="AB26" s="646"/>
      <c r="AC26" s="647"/>
      <c r="AD26" s="947"/>
      <c r="AE26" s="948"/>
      <c r="AF26" s="948"/>
      <c r="AG26" s="948"/>
      <c r="AH26" s="948"/>
      <c r="AI26" s="948"/>
      <c r="AJ26" s="948"/>
      <c r="AK26" s="948"/>
      <c r="AL26" s="948"/>
      <c r="AM26" s="948"/>
      <c r="AN26" s="948"/>
      <c r="AO26" s="948"/>
      <c r="AP26" s="948"/>
      <c r="AQ26" s="948"/>
      <c r="AR26" s="948"/>
      <c r="AS26" s="948"/>
      <c r="AT26" s="948"/>
      <c r="AU26" s="948"/>
      <c r="AV26" s="948"/>
      <c r="AW26" s="948"/>
      <c r="AX26" s="949"/>
    </row>
    <row r="27" spans="1:50" ht="25.5" customHeight="1" x14ac:dyDescent="0.15">
      <c r="A27" s="937"/>
      <c r="B27" s="938"/>
      <c r="C27" s="938"/>
      <c r="D27" s="938"/>
      <c r="E27" s="938"/>
      <c r="F27" s="939"/>
      <c r="G27" s="925" t="s">
        <v>494</v>
      </c>
      <c r="H27" s="926"/>
      <c r="I27" s="926"/>
      <c r="J27" s="926"/>
      <c r="K27" s="926"/>
      <c r="L27" s="926"/>
      <c r="M27" s="926"/>
      <c r="N27" s="926"/>
      <c r="O27" s="927"/>
      <c r="P27" s="645">
        <v>0.7</v>
      </c>
      <c r="Q27" s="646"/>
      <c r="R27" s="646"/>
      <c r="S27" s="646"/>
      <c r="T27" s="646"/>
      <c r="U27" s="646"/>
      <c r="V27" s="647"/>
      <c r="W27" s="645">
        <v>0.70099999999999996</v>
      </c>
      <c r="X27" s="646"/>
      <c r="Y27" s="646"/>
      <c r="Z27" s="646"/>
      <c r="AA27" s="646"/>
      <c r="AB27" s="646"/>
      <c r="AC27" s="647"/>
      <c r="AD27" s="947"/>
      <c r="AE27" s="948"/>
      <c r="AF27" s="948"/>
      <c r="AG27" s="948"/>
      <c r="AH27" s="948"/>
      <c r="AI27" s="948"/>
      <c r="AJ27" s="948"/>
      <c r="AK27" s="948"/>
      <c r="AL27" s="948"/>
      <c r="AM27" s="948"/>
      <c r="AN27" s="948"/>
      <c r="AO27" s="948"/>
      <c r="AP27" s="948"/>
      <c r="AQ27" s="948"/>
      <c r="AR27" s="948"/>
      <c r="AS27" s="948"/>
      <c r="AT27" s="948"/>
      <c r="AU27" s="948"/>
      <c r="AV27" s="948"/>
      <c r="AW27" s="948"/>
      <c r="AX27" s="949"/>
    </row>
    <row r="28" spans="1:50" ht="25.5" customHeight="1" x14ac:dyDescent="0.15">
      <c r="A28" s="937"/>
      <c r="B28" s="938"/>
      <c r="C28" s="938"/>
      <c r="D28" s="938"/>
      <c r="E28" s="938"/>
      <c r="F28" s="939"/>
      <c r="G28" s="928" t="s">
        <v>261</v>
      </c>
      <c r="H28" s="929"/>
      <c r="I28" s="929"/>
      <c r="J28" s="929"/>
      <c r="K28" s="929"/>
      <c r="L28" s="929"/>
      <c r="M28" s="929"/>
      <c r="N28" s="929"/>
      <c r="O28" s="930"/>
      <c r="P28" s="866">
        <f>P29-SUM(P23:P27)</f>
        <v>0.10000000000000053</v>
      </c>
      <c r="Q28" s="867"/>
      <c r="R28" s="867"/>
      <c r="S28" s="867"/>
      <c r="T28" s="867"/>
      <c r="U28" s="867"/>
      <c r="V28" s="868"/>
      <c r="W28" s="866">
        <f>W29-SUM(W23:W27)</f>
        <v>0.22200000000000131</v>
      </c>
      <c r="X28" s="867"/>
      <c r="Y28" s="867"/>
      <c r="Z28" s="867"/>
      <c r="AA28" s="867"/>
      <c r="AB28" s="867"/>
      <c r="AC28" s="868"/>
      <c r="AD28" s="947"/>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ht="25.5" customHeight="1" thickBot="1" x14ac:dyDescent="0.2">
      <c r="A29" s="940"/>
      <c r="B29" s="941"/>
      <c r="C29" s="941"/>
      <c r="D29" s="941"/>
      <c r="E29" s="941"/>
      <c r="F29" s="942"/>
      <c r="G29" s="931" t="s">
        <v>258</v>
      </c>
      <c r="H29" s="932"/>
      <c r="I29" s="932"/>
      <c r="J29" s="932"/>
      <c r="K29" s="932"/>
      <c r="L29" s="932"/>
      <c r="M29" s="932"/>
      <c r="N29" s="932"/>
      <c r="O29" s="933"/>
      <c r="P29" s="645">
        <f>AK13</f>
        <v>7.7</v>
      </c>
      <c r="Q29" s="646"/>
      <c r="R29" s="646"/>
      <c r="S29" s="646"/>
      <c r="T29" s="646"/>
      <c r="U29" s="646"/>
      <c r="V29" s="647"/>
      <c r="W29" s="955">
        <f>AR13</f>
        <v>7.726</v>
      </c>
      <c r="X29" s="956"/>
      <c r="Y29" s="956"/>
      <c r="Z29" s="956"/>
      <c r="AA29" s="956"/>
      <c r="AB29" s="956"/>
      <c r="AC29" s="957"/>
      <c r="AD29" s="950"/>
      <c r="AE29" s="950"/>
      <c r="AF29" s="950"/>
      <c r="AG29" s="950"/>
      <c r="AH29" s="950"/>
      <c r="AI29" s="950"/>
      <c r="AJ29" s="950"/>
      <c r="AK29" s="950"/>
      <c r="AL29" s="950"/>
      <c r="AM29" s="950"/>
      <c r="AN29" s="950"/>
      <c r="AO29" s="950"/>
      <c r="AP29" s="950"/>
      <c r="AQ29" s="950"/>
      <c r="AR29" s="950"/>
      <c r="AS29" s="950"/>
      <c r="AT29" s="950"/>
      <c r="AU29" s="950"/>
      <c r="AV29" s="950"/>
      <c r="AW29" s="950"/>
      <c r="AX29" s="951"/>
    </row>
    <row r="30" spans="1:50" ht="18.75" customHeight="1" x14ac:dyDescent="0.15">
      <c r="A30" s="849" t="s">
        <v>273</v>
      </c>
      <c r="B30" s="850"/>
      <c r="C30" s="850"/>
      <c r="D30" s="850"/>
      <c r="E30" s="850"/>
      <c r="F30" s="851"/>
      <c r="G30" s="761" t="s">
        <v>145</v>
      </c>
      <c r="H30" s="762"/>
      <c r="I30" s="762"/>
      <c r="J30" s="762"/>
      <c r="K30" s="762"/>
      <c r="L30" s="762"/>
      <c r="M30" s="762"/>
      <c r="N30" s="762"/>
      <c r="O30" s="763"/>
      <c r="P30" s="845" t="s">
        <v>58</v>
      </c>
      <c r="Q30" s="762"/>
      <c r="R30" s="762"/>
      <c r="S30" s="762"/>
      <c r="T30" s="762"/>
      <c r="U30" s="762"/>
      <c r="V30" s="762"/>
      <c r="W30" s="762"/>
      <c r="X30" s="763"/>
      <c r="Y30" s="842"/>
      <c r="Z30" s="843"/>
      <c r="AA30" s="844"/>
      <c r="AB30" s="846" t="s">
        <v>11</v>
      </c>
      <c r="AC30" s="847"/>
      <c r="AD30" s="848"/>
      <c r="AE30" s="846" t="s">
        <v>315</v>
      </c>
      <c r="AF30" s="847"/>
      <c r="AG30" s="847"/>
      <c r="AH30" s="848"/>
      <c r="AI30" s="846" t="s">
        <v>337</v>
      </c>
      <c r="AJ30" s="847"/>
      <c r="AK30" s="847"/>
      <c r="AL30" s="848"/>
      <c r="AM30" s="903" t="s">
        <v>342</v>
      </c>
      <c r="AN30" s="903"/>
      <c r="AO30" s="903"/>
      <c r="AP30" s="846"/>
      <c r="AQ30" s="755" t="s">
        <v>187</v>
      </c>
      <c r="AR30" s="756"/>
      <c r="AS30" s="756"/>
      <c r="AT30" s="757"/>
      <c r="AU30" s="762" t="s">
        <v>133</v>
      </c>
      <c r="AV30" s="762"/>
      <c r="AW30" s="762"/>
      <c r="AX30" s="904"/>
    </row>
    <row r="31" spans="1:50" ht="18.75" customHeight="1" x14ac:dyDescent="0.15">
      <c r="A31" s="388"/>
      <c r="B31" s="389"/>
      <c r="C31" s="389"/>
      <c r="D31" s="389"/>
      <c r="E31" s="389"/>
      <c r="F31" s="390"/>
      <c r="G31" s="404"/>
      <c r="H31" s="386"/>
      <c r="I31" s="386"/>
      <c r="J31" s="386"/>
      <c r="K31" s="386"/>
      <c r="L31" s="386"/>
      <c r="M31" s="386"/>
      <c r="N31" s="386"/>
      <c r="O31" s="405"/>
      <c r="P31" s="426"/>
      <c r="Q31" s="386"/>
      <c r="R31" s="386"/>
      <c r="S31" s="386"/>
      <c r="T31" s="386"/>
      <c r="U31" s="386"/>
      <c r="V31" s="386"/>
      <c r="W31" s="386"/>
      <c r="X31" s="405"/>
      <c r="Y31" s="443"/>
      <c r="Z31" s="444"/>
      <c r="AA31" s="445"/>
      <c r="AB31" s="231"/>
      <c r="AC31" s="232"/>
      <c r="AD31" s="233"/>
      <c r="AE31" s="231"/>
      <c r="AF31" s="232"/>
      <c r="AG31" s="232"/>
      <c r="AH31" s="233"/>
      <c r="AI31" s="231"/>
      <c r="AJ31" s="232"/>
      <c r="AK31" s="232"/>
      <c r="AL31" s="233"/>
      <c r="AM31" s="235"/>
      <c r="AN31" s="235"/>
      <c r="AO31" s="235"/>
      <c r="AP31" s="231"/>
      <c r="AQ31" s="578"/>
      <c r="AR31" s="185"/>
      <c r="AS31" s="118" t="s">
        <v>188</v>
      </c>
      <c r="AT31" s="119"/>
      <c r="AU31" s="184">
        <v>2</v>
      </c>
      <c r="AV31" s="184"/>
      <c r="AW31" s="386" t="s">
        <v>177</v>
      </c>
      <c r="AX31" s="387"/>
    </row>
    <row r="32" spans="1:50" ht="23.25" customHeight="1" x14ac:dyDescent="0.15">
      <c r="A32" s="391"/>
      <c r="B32" s="389"/>
      <c r="C32" s="389"/>
      <c r="D32" s="389"/>
      <c r="E32" s="389"/>
      <c r="F32" s="390"/>
      <c r="G32" s="552" t="s">
        <v>495</v>
      </c>
      <c r="H32" s="553"/>
      <c r="I32" s="553"/>
      <c r="J32" s="553"/>
      <c r="K32" s="553"/>
      <c r="L32" s="553"/>
      <c r="M32" s="553"/>
      <c r="N32" s="553"/>
      <c r="O32" s="554"/>
      <c r="P32" s="90" t="s">
        <v>496</v>
      </c>
      <c r="Q32" s="90"/>
      <c r="R32" s="90"/>
      <c r="S32" s="90"/>
      <c r="T32" s="90"/>
      <c r="U32" s="90"/>
      <c r="V32" s="90"/>
      <c r="W32" s="90"/>
      <c r="X32" s="91"/>
      <c r="Y32" s="462" t="s">
        <v>12</v>
      </c>
      <c r="Z32" s="522"/>
      <c r="AA32" s="523"/>
      <c r="AB32" s="452" t="s">
        <v>497</v>
      </c>
      <c r="AC32" s="452"/>
      <c r="AD32" s="452"/>
      <c r="AE32" s="202">
        <v>101</v>
      </c>
      <c r="AF32" s="203"/>
      <c r="AG32" s="203"/>
      <c r="AH32" s="203"/>
      <c r="AI32" s="202">
        <v>127</v>
      </c>
      <c r="AJ32" s="203"/>
      <c r="AK32" s="203"/>
      <c r="AL32" s="203"/>
      <c r="AM32" s="202">
        <v>137.5</v>
      </c>
      <c r="AN32" s="203"/>
      <c r="AO32" s="203"/>
      <c r="AP32" s="203"/>
      <c r="AQ32" s="325" t="s">
        <v>537</v>
      </c>
      <c r="AR32" s="192"/>
      <c r="AS32" s="192"/>
      <c r="AT32" s="326"/>
      <c r="AU32" s="203" t="s">
        <v>537</v>
      </c>
      <c r="AV32" s="203"/>
      <c r="AW32" s="203"/>
      <c r="AX32" s="205"/>
    </row>
    <row r="33" spans="1:50" ht="23.25" customHeight="1" x14ac:dyDescent="0.15">
      <c r="A33" s="392"/>
      <c r="B33" s="393"/>
      <c r="C33" s="393"/>
      <c r="D33" s="393"/>
      <c r="E33" s="393"/>
      <c r="F33" s="394"/>
      <c r="G33" s="555"/>
      <c r="H33" s="556"/>
      <c r="I33" s="556"/>
      <c r="J33" s="556"/>
      <c r="K33" s="556"/>
      <c r="L33" s="556"/>
      <c r="M33" s="556"/>
      <c r="N33" s="556"/>
      <c r="O33" s="557"/>
      <c r="P33" s="93"/>
      <c r="Q33" s="93"/>
      <c r="R33" s="93"/>
      <c r="S33" s="93"/>
      <c r="T33" s="93"/>
      <c r="U33" s="93"/>
      <c r="V33" s="93"/>
      <c r="W33" s="93"/>
      <c r="X33" s="94"/>
      <c r="Y33" s="406" t="s">
        <v>53</v>
      </c>
      <c r="Z33" s="407"/>
      <c r="AA33" s="408"/>
      <c r="AB33" s="514" t="s">
        <v>497</v>
      </c>
      <c r="AC33" s="514"/>
      <c r="AD33" s="514"/>
      <c r="AE33" s="202">
        <v>100</v>
      </c>
      <c r="AF33" s="203"/>
      <c r="AG33" s="203"/>
      <c r="AH33" s="203"/>
      <c r="AI33" s="202">
        <v>100</v>
      </c>
      <c r="AJ33" s="203"/>
      <c r="AK33" s="203"/>
      <c r="AL33" s="203"/>
      <c r="AM33" s="202">
        <v>100</v>
      </c>
      <c r="AN33" s="203"/>
      <c r="AO33" s="203"/>
      <c r="AP33" s="203"/>
      <c r="AQ33" s="325" t="s">
        <v>537</v>
      </c>
      <c r="AR33" s="192"/>
      <c r="AS33" s="192"/>
      <c r="AT33" s="326"/>
      <c r="AU33" s="203">
        <v>100</v>
      </c>
      <c r="AV33" s="203"/>
      <c r="AW33" s="203"/>
      <c r="AX33" s="205"/>
    </row>
    <row r="34" spans="1:50" ht="57.6" customHeight="1" x14ac:dyDescent="0.15">
      <c r="A34" s="391"/>
      <c r="B34" s="389"/>
      <c r="C34" s="389"/>
      <c r="D34" s="389"/>
      <c r="E34" s="389"/>
      <c r="F34" s="390"/>
      <c r="G34" s="558"/>
      <c r="H34" s="559"/>
      <c r="I34" s="559"/>
      <c r="J34" s="559"/>
      <c r="K34" s="559"/>
      <c r="L34" s="559"/>
      <c r="M34" s="559"/>
      <c r="N34" s="559"/>
      <c r="O34" s="560"/>
      <c r="P34" s="96"/>
      <c r="Q34" s="96"/>
      <c r="R34" s="96"/>
      <c r="S34" s="96"/>
      <c r="T34" s="96"/>
      <c r="U34" s="96"/>
      <c r="V34" s="96"/>
      <c r="W34" s="96"/>
      <c r="X34" s="97"/>
      <c r="Y34" s="406" t="s">
        <v>13</v>
      </c>
      <c r="Z34" s="407"/>
      <c r="AA34" s="408"/>
      <c r="AB34" s="547" t="s">
        <v>178</v>
      </c>
      <c r="AC34" s="547"/>
      <c r="AD34" s="547"/>
      <c r="AE34" s="202">
        <v>101</v>
      </c>
      <c r="AF34" s="203"/>
      <c r="AG34" s="203"/>
      <c r="AH34" s="203"/>
      <c r="AI34" s="202">
        <v>127</v>
      </c>
      <c r="AJ34" s="203"/>
      <c r="AK34" s="203"/>
      <c r="AL34" s="203"/>
      <c r="AM34" s="202">
        <v>137.5</v>
      </c>
      <c r="AN34" s="203"/>
      <c r="AO34" s="203"/>
      <c r="AP34" s="203"/>
      <c r="AQ34" s="325" t="s">
        <v>538</v>
      </c>
      <c r="AR34" s="192"/>
      <c r="AS34" s="192"/>
      <c r="AT34" s="326"/>
      <c r="AU34" s="203" t="s">
        <v>537</v>
      </c>
      <c r="AV34" s="203"/>
      <c r="AW34" s="203"/>
      <c r="AX34" s="205"/>
    </row>
    <row r="35" spans="1:50" ht="23.25" customHeight="1" x14ac:dyDescent="0.15">
      <c r="A35" s="210" t="s">
        <v>303</v>
      </c>
      <c r="B35" s="211"/>
      <c r="C35" s="211"/>
      <c r="D35" s="211"/>
      <c r="E35" s="211"/>
      <c r="F35" s="212"/>
      <c r="G35" s="216" t="s">
        <v>498</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58" t="s">
        <v>273</v>
      </c>
      <c r="B37" s="759"/>
      <c r="C37" s="759"/>
      <c r="D37" s="759"/>
      <c r="E37" s="759"/>
      <c r="F37" s="760"/>
      <c r="G37" s="401" t="s">
        <v>145</v>
      </c>
      <c r="H37" s="402"/>
      <c r="I37" s="402"/>
      <c r="J37" s="402"/>
      <c r="K37" s="402"/>
      <c r="L37" s="402"/>
      <c r="M37" s="402"/>
      <c r="N37" s="402"/>
      <c r="O37" s="403"/>
      <c r="P37" s="439" t="s">
        <v>58</v>
      </c>
      <c r="Q37" s="402"/>
      <c r="R37" s="402"/>
      <c r="S37" s="402"/>
      <c r="T37" s="402"/>
      <c r="U37" s="402"/>
      <c r="V37" s="402"/>
      <c r="W37" s="402"/>
      <c r="X37" s="403"/>
      <c r="Y37" s="440"/>
      <c r="Z37" s="441"/>
      <c r="AA37" s="442"/>
      <c r="AB37" s="398" t="s">
        <v>11</v>
      </c>
      <c r="AC37" s="399"/>
      <c r="AD37" s="400"/>
      <c r="AE37" s="228" t="s">
        <v>315</v>
      </c>
      <c r="AF37" s="229"/>
      <c r="AG37" s="229"/>
      <c r="AH37" s="230"/>
      <c r="AI37" s="228" t="s">
        <v>313</v>
      </c>
      <c r="AJ37" s="229"/>
      <c r="AK37" s="229"/>
      <c r="AL37" s="230"/>
      <c r="AM37" s="234" t="s">
        <v>342</v>
      </c>
      <c r="AN37" s="234"/>
      <c r="AO37" s="234"/>
      <c r="AP37" s="234"/>
      <c r="AQ37" s="136" t="s">
        <v>187</v>
      </c>
      <c r="AR37" s="137"/>
      <c r="AS37" s="137"/>
      <c r="AT37" s="138"/>
      <c r="AU37" s="402" t="s">
        <v>133</v>
      </c>
      <c r="AV37" s="402"/>
      <c r="AW37" s="402"/>
      <c r="AX37" s="898"/>
    </row>
    <row r="38" spans="1:50" ht="18.75" hidden="1" customHeight="1" x14ac:dyDescent="0.15">
      <c r="A38" s="388"/>
      <c r="B38" s="389"/>
      <c r="C38" s="389"/>
      <c r="D38" s="389"/>
      <c r="E38" s="389"/>
      <c r="F38" s="390"/>
      <c r="G38" s="404"/>
      <c r="H38" s="386"/>
      <c r="I38" s="386"/>
      <c r="J38" s="386"/>
      <c r="K38" s="386"/>
      <c r="L38" s="386"/>
      <c r="M38" s="386"/>
      <c r="N38" s="386"/>
      <c r="O38" s="405"/>
      <c r="P38" s="426"/>
      <c r="Q38" s="386"/>
      <c r="R38" s="386"/>
      <c r="S38" s="386"/>
      <c r="T38" s="386"/>
      <c r="U38" s="386"/>
      <c r="V38" s="386"/>
      <c r="W38" s="386"/>
      <c r="X38" s="405"/>
      <c r="Y38" s="443"/>
      <c r="Z38" s="444"/>
      <c r="AA38" s="445"/>
      <c r="AB38" s="231"/>
      <c r="AC38" s="232"/>
      <c r="AD38" s="233"/>
      <c r="AE38" s="231"/>
      <c r="AF38" s="232"/>
      <c r="AG38" s="232"/>
      <c r="AH38" s="233"/>
      <c r="AI38" s="231"/>
      <c r="AJ38" s="232"/>
      <c r="AK38" s="232"/>
      <c r="AL38" s="233"/>
      <c r="AM38" s="235"/>
      <c r="AN38" s="235"/>
      <c r="AO38" s="235"/>
      <c r="AP38" s="235"/>
      <c r="AQ38" s="578"/>
      <c r="AR38" s="185"/>
      <c r="AS38" s="118" t="s">
        <v>188</v>
      </c>
      <c r="AT38" s="119"/>
      <c r="AU38" s="184"/>
      <c r="AV38" s="184"/>
      <c r="AW38" s="386" t="s">
        <v>177</v>
      </c>
      <c r="AX38" s="387"/>
    </row>
    <row r="39" spans="1:50" ht="23.25" hidden="1" customHeight="1" x14ac:dyDescent="0.15">
      <c r="A39" s="391"/>
      <c r="B39" s="389"/>
      <c r="C39" s="389"/>
      <c r="D39" s="389"/>
      <c r="E39" s="389"/>
      <c r="F39" s="390"/>
      <c r="G39" s="552"/>
      <c r="H39" s="553"/>
      <c r="I39" s="553"/>
      <c r="J39" s="553"/>
      <c r="K39" s="553"/>
      <c r="L39" s="553"/>
      <c r="M39" s="553"/>
      <c r="N39" s="553"/>
      <c r="O39" s="554"/>
      <c r="P39" s="90"/>
      <c r="Q39" s="90"/>
      <c r="R39" s="90"/>
      <c r="S39" s="90"/>
      <c r="T39" s="90"/>
      <c r="U39" s="90"/>
      <c r="V39" s="90"/>
      <c r="W39" s="90"/>
      <c r="X39" s="91"/>
      <c r="Y39" s="462" t="s">
        <v>12</v>
      </c>
      <c r="Z39" s="522"/>
      <c r="AA39" s="523"/>
      <c r="AB39" s="452"/>
      <c r="AC39" s="452"/>
      <c r="AD39" s="452"/>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15">
      <c r="A40" s="392"/>
      <c r="B40" s="393"/>
      <c r="C40" s="393"/>
      <c r="D40" s="393"/>
      <c r="E40" s="393"/>
      <c r="F40" s="394"/>
      <c r="G40" s="555"/>
      <c r="H40" s="556"/>
      <c r="I40" s="556"/>
      <c r="J40" s="556"/>
      <c r="K40" s="556"/>
      <c r="L40" s="556"/>
      <c r="M40" s="556"/>
      <c r="N40" s="556"/>
      <c r="O40" s="557"/>
      <c r="P40" s="93"/>
      <c r="Q40" s="93"/>
      <c r="R40" s="93"/>
      <c r="S40" s="93"/>
      <c r="T40" s="93"/>
      <c r="U40" s="93"/>
      <c r="V40" s="93"/>
      <c r="W40" s="93"/>
      <c r="X40" s="94"/>
      <c r="Y40" s="406" t="s">
        <v>53</v>
      </c>
      <c r="Z40" s="407"/>
      <c r="AA40" s="408"/>
      <c r="AB40" s="514"/>
      <c r="AC40" s="514"/>
      <c r="AD40" s="514"/>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15">
      <c r="A41" s="395"/>
      <c r="B41" s="396"/>
      <c r="C41" s="396"/>
      <c r="D41" s="396"/>
      <c r="E41" s="396"/>
      <c r="F41" s="397"/>
      <c r="G41" s="558"/>
      <c r="H41" s="559"/>
      <c r="I41" s="559"/>
      <c r="J41" s="559"/>
      <c r="K41" s="559"/>
      <c r="L41" s="559"/>
      <c r="M41" s="559"/>
      <c r="N41" s="559"/>
      <c r="O41" s="560"/>
      <c r="P41" s="96"/>
      <c r="Q41" s="96"/>
      <c r="R41" s="96"/>
      <c r="S41" s="96"/>
      <c r="T41" s="96"/>
      <c r="U41" s="96"/>
      <c r="V41" s="96"/>
      <c r="W41" s="96"/>
      <c r="X41" s="97"/>
      <c r="Y41" s="406" t="s">
        <v>13</v>
      </c>
      <c r="Z41" s="407"/>
      <c r="AA41" s="408"/>
      <c r="AB41" s="547" t="s">
        <v>178</v>
      </c>
      <c r="AC41" s="547"/>
      <c r="AD41" s="547"/>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8" t="s">
        <v>273</v>
      </c>
      <c r="B44" s="759"/>
      <c r="C44" s="759"/>
      <c r="D44" s="759"/>
      <c r="E44" s="759"/>
      <c r="F44" s="760"/>
      <c r="G44" s="401" t="s">
        <v>145</v>
      </c>
      <c r="H44" s="402"/>
      <c r="I44" s="402"/>
      <c r="J44" s="402"/>
      <c r="K44" s="402"/>
      <c r="L44" s="402"/>
      <c r="M44" s="402"/>
      <c r="N44" s="402"/>
      <c r="O44" s="403"/>
      <c r="P44" s="439" t="s">
        <v>58</v>
      </c>
      <c r="Q44" s="402"/>
      <c r="R44" s="402"/>
      <c r="S44" s="402"/>
      <c r="T44" s="402"/>
      <c r="U44" s="402"/>
      <c r="V44" s="402"/>
      <c r="W44" s="402"/>
      <c r="X44" s="403"/>
      <c r="Y44" s="440"/>
      <c r="Z44" s="441"/>
      <c r="AA44" s="442"/>
      <c r="AB44" s="398" t="s">
        <v>11</v>
      </c>
      <c r="AC44" s="399"/>
      <c r="AD44" s="400"/>
      <c r="AE44" s="228" t="s">
        <v>315</v>
      </c>
      <c r="AF44" s="229"/>
      <c r="AG44" s="229"/>
      <c r="AH44" s="230"/>
      <c r="AI44" s="228" t="s">
        <v>313</v>
      </c>
      <c r="AJ44" s="229"/>
      <c r="AK44" s="229"/>
      <c r="AL44" s="230"/>
      <c r="AM44" s="234" t="s">
        <v>342</v>
      </c>
      <c r="AN44" s="234"/>
      <c r="AO44" s="234"/>
      <c r="AP44" s="234"/>
      <c r="AQ44" s="136" t="s">
        <v>187</v>
      </c>
      <c r="AR44" s="137"/>
      <c r="AS44" s="137"/>
      <c r="AT44" s="138"/>
      <c r="AU44" s="402" t="s">
        <v>133</v>
      </c>
      <c r="AV44" s="402"/>
      <c r="AW44" s="402"/>
      <c r="AX44" s="898"/>
    </row>
    <row r="45" spans="1:50" ht="18.75" hidden="1" customHeight="1" x14ac:dyDescent="0.15">
      <c r="A45" s="388"/>
      <c r="B45" s="389"/>
      <c r="C45" s="389"/>
      <c r="D45" s="389"/>
      <c r="E45" s="389"/>
      <c r="F45" s="390"/>
      <c r="G45" s="404"/>
      <c r="H45" s="386"/>
      <c r="I45" s="386"/>
      <c r="J45" s="386"/>
      <c r="K45" s="386"/>
      <c r="L45" s="386"/>
      <c r="M45" s="386"/>
      <c r="N45" s="386"/>
      <c r="O45" s="405"/>
      <c r="P45" s="426"/>
      <c r="Q45" s="386"/>
      <c r="R45" s="386"/>
      <c r="S45" s="386"/>
      <c r="T45" s="386"/>
      <c r="U45" s="386"/>
      <c r="V45" s="386"/>
      <c r="W45" s="386"/>
      <c r="X45" s="405"/>
      <c r="Y45" s="443"/>
      <c r="Z45" s="444"/>
      <c r="AA45" s="445"/>
      <c r="AB45" s="231"/>
      <c r="AC45" s="232"/>
      <c r="AD45" s="233"/>
      <c r="AE45" s="231"/>
      <c r="AF45" s="232"/>
      <c r="AG45" s="232"/>
      <c r="AH45" s="233"/>
      <c r="AI45" s="231"/>
      <c r="AJ45" s="232"/>
      <c r="AK45" s="232"/>
      <c r="AL45" s="233"/>
      <c r="AM45" s="235"/>
      <c r="AN45" s="235"/>
      <c r="AO45" s="235"/>
      <c r="AP45" s="235"/>
      <c r="AQ45" s="578"/>
      <c r="AR45" s="185"/>
      <c r="AS45" s="118" t="s">
        <v>188</v>
      </c>
      <c r="AT45" s="119"/>
      <c r="AU45" s="184"/>
      <c r="AV45" s="184"/>
      <c r="AW45" s="386" t="s">
        <v>177</v>
      </c>
      <c r="AX45" s="387"/>
    </row>
    <row r="46" spans="1:50" ht="23.25" hidden="1" customHeight="1" x14ac:dyDescent="0.15">
      <c r="A46" s="391"/>
      <c r="B46" s="389"/>
      <c r="C46" s="389"/>
      <c r="D46" s="389"/>
      <c r="E46" s="389"/>
      <c r="F46" s="390"/>
      <c r="G46" s="552"/>
      <c r="H46" s="553"/>
      <c r="I46" s="553"/>
      <c r="J46" s="553"/>
      <c r="K46" s="553"/>
      <c r="L46" s="553"/>
      <c r="M46" s="553"/>
      <c r="N46" s="553"/>
      <c r="O46" s="554"/>
      <c r="P46" s="90"/>
      <c r="Q46" s="90"/>
      <c r="R46" s="90"/>
      <c r="S46" s="90"/>
      <c r="T46" s="90"/>
      <c r="U46" s="90"/>
      <c r="V46" s="90"/>
      <c r="W46" s="90"/>
      <c r="X46" s="91"/>
      <c r="Y46" s="462" t="s">
        <v>12</v>
      </c>
      <c r="Z46" s="522"/>
      <c r="AA46" s="523"/>
      <c r="AB46" s="452"/>
      <c r="AC46" s="452"/>
      <c r="AD46" s="452"/>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392"/>
      <c r="B47" s="393"/>
      <c r="C47" s="393"/>
      <c r="D47" s="393"/>
      <c r="E47" s="393"/>
      <c r="F47" s="394"/>
      <c r="G47" s="555"/>
      <c r="H47" s="556"/>
      <c r="I47" s="556"/>
      <c r="J47" s="556"/>
      <c r="K47" s="556"/>
      <c r="L47" s="556"/>
      <c r="M47" s="556"/>
      <c r="N47" s="556"/>
      <c r="O47" s="557"/>
      <c r="P47" s="93"/>
      <c r="Q47" s="93"/>
      <c r="R47" s="93"/>
      <c r="S47" s="93"/>
      <c r="T47" s="93"/>
      <c r="U47" s="93"/>
      <c r="V47" s="93"/>
      <c r="W47" s="93"/>
      <c r="X47" s="94"/>
      <c r="Y47" s="406" t="s">
        <v>53</v>
      </c>
      <c r="Z47" s="407"/>
      <c r="AA47" s="408"/>
      <c r="AB47" s="514"/>
      <c r="AC47" s="514"/>
      <c r="AD47" s="514"/>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395"/>
      <c r="B48" s="396"/>
      <c r="C48" s="396"/>
      <c r="D48" s="396"/>
      <c r="E48" s="396"/>
      <c r="F48" s="397"/>
      <c r="G48" s="558"/>
      <c r="H48" s="559"/>
      <c r="I48" s="559"/>
      <c r="J48" s="559"/>
      <c r="K48" s="559"/>
      <c r="L48" s="559"/>
      <c r="M48" s="559"/>
      <c r="N48" s="559"/>
      <c r="O48" s="560"/>
      <c r="P48" s="96"/>
      <c r="Q48" s="96"/>
      <c r="R48" s="96"/>
      <c r="S48" s="96"/>
      <c r="T48" s="96"/>
      <c r="U48" s="96"/>
      <c r="V48" s="96"/>
      <c r="W48" s="96"/>
      <c r="X48" s="97"/>
      <c r="Y48" s="406" t="s">
        <v>13</v>
      </c>
      <c r="Z48" s="407"/>
      <c r="AA48" s="408"/>
      <c r="AB48" s="547" t="s">
        <v>178</v>
      </c>
      <c r="AC48" s="547"/>
      <c r="AD48" s="547"/>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8" t="s">
        <v>273</v>
      </c>
      <c r="B51" s="389"/>
      <c r="C51" s="389"/>
      <c r="D51" s="389"/>
      <c r="E51" s="389"/>
      <c r="F51" s="390"/>
      <c r="G51" s="401" t="s">
        <v>145</v>
      </c>
      <c r="H51" s="402"/>
      <c r="I51" s="402"/>
      <c r="J51" s="402"/>
      <c r="K51" s="402"/>
      <c r="L51" s="402"/>
      <c r="M51" s="402"/>
      <c r="N51" s="402"/>
      <c r="O51" s="403"/>
      <c r="P51" s="439" t="s">
        <v>58</v>
      </c>
      <c r="Q51" s="402"/>
      <c r="R51" s="402"/>
      <c r="S51" s="402"/>
      <c r="T51" s="402"/>
      <c r="U51" s="402"/>
      <c r="V51" s="402"/>
      <c r="W51" s="402"/>
      <c r="X51" s="403"/>
      <c r="Y51" s="440"/>
      <c r="Z51" s="441"/>
      <c r="AA51" s="442"/>
      <c r="AB51" s="398" t="s">
        <v>11</v>
      </c>
      <c r="AC51" s="399"/>
      <c r="AD51" s="400"/>
      <c r="AE51" s="228" t="s">
        <v>315</v>
      </c>
      <c r="AF51" s="229"/>
      <c r="AG51" s="229"/>
      <c r="AH51" s="230"/>
      <c r="AI51" s="228" t="s">
        <v>313</v>
      </c>
      <c r="AJ51" s="229"/>
      <c r="AK51" s="229"/>
      <c r="AL51" s="230"/>
      <c r="AM51" s="234" t="s">
        <v>342</v>
      </c>
      <c r="AN51" s="234"/>
      <c r="AO51" s="234"/>
      <c r="AP51" s="234"/>
      <c r="AQ51" s="136" t="s">
        <v>187</v>
      </c>
      <c r="AR51" s="137"/>
      <c r="AS51" s="137"/>
      <c r="AT51" s="138"/>
      <c r="AU51" s="912" t="s">
        <v>133</v>
      </c>
      <c r="AV51" s="912"/>
      <c r="AW51" s="912"/>
      <c r="AX51" s="913"/>
    </row>
    <row r="52" spans="1:50" ht="18.75" hidden="1" customHeight="1" x14ac:dyDescent="0.15">
      <c r="A52" s="388"/>
      <c r="B52" s="389"/>
      <c r="C52" s="389"/>
      <c r="D52" s="389"/>
      <c r="E52" s="389"/>
      <c r="F52" s="390"/>
      <c r="G52" s="404"/>
      <c r="H52" s="386"/>
      <c r="I52" s="386"/>
      <c r="J52" s="386"/>
      <c r="K52" s="386"/>
      <c r="L52" s="386"/>
      <c r="M52" s="386"/>
      <c r="N52" s="386"/>
      <c r="O52" s="405"/>
      <c r="P52" s="426"/>
      <c r="Q52" s="386"/>
      <c r="R52" s="386"/>
      <c r="S52" s="386"/>
      <c r="T52" s="386"/>
      <c r="U52" s="386"/>
      <c r="V52" s="386"/>
      <c r="W52" s="386"/>
      <c r="X52" s="405"/>
      <c r="Y52" s="443"/>
      <c r="Z52" s="444"/>
      <c r="AA52" s="445"/>
      <c r="AB52" s="231"/>
      <c r="AC52" s="232"/>
      <c r="AD52" s="233"/>
      <c r="AE52" s="231"/>
      <c r="AF52" s="232"/>
      <c r="AG52" s="232"/>
      <c r="AH52" s="233"/>
      <c r="AI52" s="231"/>
      <c r="AJ52" s="232"/>
      <c r="AK52" s="232"/>
      <c r="AL52" s="233"/>
      <c r="AM52" s="235"/>
      <c r="AN52" s="235"/>
      <c r="AO52" s="235"/>
      <c r="AP52" s="235"/>
      <c r="AQ52" s="578"/>
      <c r="AR52" s="185"/>
      <c r="AS52" s="118" t="s">
        <v>188</v>
      </c>
      <c r="AT52" s="119"/>
      <c r="AU52" s="184"/>
      <c r="AV52" s="184"/>
      <c r="AW52" s="386" t="s">
        <v>177</v>
      </c>
      <c r="AX52" s="387"/>
    </row>
    <row r="53" spans="1:50" ht="23.25" hidden="1" customHeight="1" x14ac:dyDescent="0.15">
      <c r="A53" s="391"/>
      <c r="B53" s="389"/>
      <c r="C53" s="389"/>
      <c r="D53" s="389"/>
      <c r="E53" s="389"/>
      <c r="F53" s="390"/>
      <c r="G53" s="552"/>
      <c r="H53" s="553"/>
      <c r="I53" s="553"/>
      <c r="J53" s="553"/>
      <c r="K53" s="553"/>
      <c r="L53" s="553"/>
      <c r="M53" s="553"/>
      <c r="N53" s="553"/>
      <c r="O53" s="554"/>
      <c r="P53" s="90"/>
      <c r="Q53" s="90"/>
      <c r="R53" s="90"/>
      <c r="S53" s="90"/>
      <c r="T53" s="90"/>
      <c r="U53" s="90"/>
      <c r="V53" s="90"/>
      <c r="W53" s="90"/>
      <c r="X53" s="91"/>
      <c r="Y53" s="462" t="s">
        <v>12</v>
      </c>
      <c r="Z53" s="522"/>
      <c r="AA53" s="523"/>
      <c r="AB53" s="452"/>
      <c r="AC53" s="452"/>
      <c r="AD53" s="452"/>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92"/>
      <c r="B54" s="393"/>
      <c r="C54" s="393"/>
      <c r="D54" s="393"/>
      <c r="E54" s="393"/>
      <c r="F54" s="394"/>
      <c r="G54" s="555"/>
      <c r="H54" s="556"/>
      <c r="I54" s="556"/>
      <c r="J54" s="556"/>
      <c r="K54" s="556"/>
      <c r="L54" s="556"/>
      <c r="M54" s="556"/>
      <c r="N54" s="556"/>
      <c r="O54" s="557"/>
      <c r="P54" s="93"/>
      <c r="Q54" s="93"/>
      <c r="R54" s="93"/>
      <c r="S54" s="93"/>
      <c r="T54" s="93"/>
      <c r="U54" s="93"/>
      <c r="V54" s="93"/>
      <c r="W54" s="93"/>
      <c r="X54" s="94"/>
      <c r="Y54" s="406" t="s">
        <v>53</v>
      </c>
      <c r="Z54" s="407"/>
      <c r="AA54" s="408"/>
      <c r="AB54" s="514"/>
      <c r="AC54" s="514"/>
      <c r="AD54" s="514"/>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395"/>
      <c r="B55" s="396"/>
      <c r="C55" s="396"/>
      <c r="D55" s="396"/>
      <c r="E55" s="396"/>
      <c r="F55" s="397"/>
      <c r="G55" s="558"/>
      <c r="H55" s="559"/>
      <c r="I55" s="559"/>
      <c r="J55" s="559"/>
      <c r="K55" s="559"/>
      <c r="L55" s="559"/>
      <c r="M55" s="559"/>
      <c r="N55" s="559"/>
      <c r="O55" s="560"/>
      <c r="P55" s="96"/>
      <c r="Q55" s="96"/>
      <c r="R55" s="96"/>
      <c r="S55" s="96"/>
      <c r="T55" s="96"/>
      <c r="U55" s="96"/>
      <c r="V55" s="96"/>
      <c r="W55" s="96"/>
      <c r="X55" s="97"/>
      <c r="Y55" s="406" t="s">
        <v>13</v>
      </c>
      <c r="Z55" s="407"/>
      <c r="AA55" s="408"/>
      <c r="AB55" s="582" t="s">
        <v>14</v>
      </c>
      <c r="AC55" s="582"/>
      <c r="AD55" s="582"/>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8" t="s">
        <v>273</v>
      </c>
      <c r="B58" s="389"/>
      <c r="C58" s="389"/>
      <c r="D58" s="389"/>
      <c r="E58" s="389"/>
      <c r="F58" s="390"/>
      <c r="G58" s="401" t="s">
        <v>145</v>
      </c>
      <c r="H58" s="402"/>
      <c r="I58" s="402"/>
      <c r="J58" s="402"/>
      <c r="K58" s="402"/>
      <c r="L58" s="402"/>
      <c r="M58" s="402"/>
      <c r="N58" s="402"/>
      <c r="O58" s="403"/>
      <c r="P58" s="439" t="s">
        <v>58</v>
      </c>
      <c r="Q58" s="402"/>
      <c r="R58" s="402"/>
      <c r="S58" s="402"/>
      <c r="T58" s="402"/>
      <c r="U58" s="402"/>
      <c r="V58" s="402"/>
      <c r="W58" s="402"/>
      <c r="X58" s="403"/>
      <c r="Y58" s="440"/>
      <c r="Z58" s="441"/>
      <c r="AA58" s="442"/>
      <c r="AB58" s="398" t="s">
        <v>11</v>
      </c>
      <c r="AC58" s="399"/>
      <c r="AD58" s="400"/>
      <c r="AE58" s="228" t="s">
        <v>315</v>
      </c>
      <c r="AF58" s="229"/>
      <c r="AG58" s="229"/>
      <c r="AH58" s="230"/>
      <c r="AI58" s="228" t="s">
        <v>313</v>
      </c>
      <c r="AJ58" s="229"/>
      <c r="AK58" s="229"/>
      <c r="AL58" s="230"/>
      <c r="AM58" s="234" t="s">
        <v>342</v>
      </c>
      <c r="AN58" s="234"/>
      <c r="AO58" s="234"/>
      <c r="AP58" s="234"/>
      <c r="AQ58" s="136" t="s">
        <v>187</v>
      </c>
      <c r="AR58" s="137"/>
      <c r="AS58" s="137"/>
      <c r="AT58" s="138"/>
      <c r="AU58" s="912" t="s">
        <v>133</v>
      </c>
      <c r="AV58" s="912"/>
      <c r="AW58" s="912"/>
      <c r="AX58" s="913"/>
    </row>
    <row r="59" spans="1:50" ht="18.75" hidden="1" customHeight="1" x14ac:dyDescent="0.15">
      <c r="A59" s="388"/>
      <c r="B59" s="389"/>
      <c r="C59" s="389"/>
      <c r="D59" s="389"/>
      <c r="E59" s="389"/>
      <c r="F59" s="390"/>
      <c r="G59" s="404"/>
      <c r="H59" s="386"/>
      <c r="I59" s="386"/>
      <c r="J59" s="386"/>
      <c r="K59" s="386"/>
      <c r="L59" s="386"/>
      <c r="M59" s="386"/>
      <c r="N59" s="386"/>
      <c r="O59" s="405"/>
      <c r="P59" s="426"/>
      <c r="Q59" s="386"/>
      <c r="R59" s="386"/>
      <c r="S59" s="386"/>
      <c r="T59" s="386"/>
      <c r="U59" s="386"/>
      <c r="V59" s="386"/>
      <c r="W59" s="386"/>
      <c r="X59" s="405"/>
      <c r="Y59" s="443"/>
      <c r="Z59" s="444"/>
      <c r="AA59" s="445"/>
      <c r="AB59" s="231"/>
      <c r="AC59" s="232"/>
      <c r="AD59" s="233"/>
      <c r="AE59" s="231"/>
      <c r="AF59" s="232"/>
      <c r="AG59" s="232"/>
      <c r="AH59" s="233"/>
      <c r="AI59" s="231"/>
      <c r="AJ59" s="232"/>
      <c r="AK59" s="232"/>
      <c r="AL59" s="233"/>
      <c r="AM59" s="235"/>
      <c r="AN59" s="235"/>
      <c r="AO59" s="235"/>
      <c r="AP59" s="235"/>
      <c r="AQ59" s="578"/>
      <c r="AR59" s="185"/>
      <c r="AS59" s="118" t="s">
        <v>188</v>
      </c>
      <c r="AT59" s="119"/>
      <c r="AU59" s="184"/>
      <c r="AV59" s="184"/>
      <c r="AW59" s="386" t="s">
        <v>177</v>
      </c>
      <c r="AX59" s="387"/>
    </row>
    <row r="60" spans="1:50" ht="23.25" hidden="1" customHeight="1" x14ac:dyDescent="0.15">
      <c r="A60" s="391"/>
      <c r="B60" s="389"/>
      <c r="C60" s="389"/>
      <c r="D60" s="389"/>
      <c r="E60" s="389"/>
      <c r="F60" s="390"/>
      <c r="G60" s="552"/>
      <c r="H60" s="553"/>
      <c r="I60" s="553"/>
      <c r="J60" s="553"/>
      <c r="K60" s="553"/>
      <c r="L60" s="553"/>
      <c r="M60" s="553"/>
      <c r="N60" s="553"/>
      <c r="O60" s="554"/>
      <c r="P60" s="90"/>
      <c r="Q60" s="90"/>
      <c r="R60" s="90"/>
      <c r="S60" s="90"/>
      <c r="T60" s="90"/>
      <c r="U60" s="90"/>
      <c r="V60" s="90"/>
      <c r="W60" s="90"/>
      <c r="X60" s="91"/>
      <c r="Y60" s="462" t="s">
        <v>12</v>
      </c>
      <c r="Z60" s="522"/>
      <c r="AA60" s="523"/>
      <c r="AB60" s="452"/>
      <c r="AC60" s="452"/>
      <c r="AD60" s="452"/>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92"/>
      <c r="B61" s="393"/>
      <c r="C61" s="393"/>
      <c r="D61" s="393"/>
      <c r="E61" s="393"/>
      <c r="F61" s="394"/>
      <c r="G61" s="555"/>
      <c r="H61" s="556"/>
      <c r="I61" s="556"/>
      <c r="J61" s="556"/>
      <c r="K61" s="556"/>
      <c r="L61" s="556"/>
      <c r="M61" s="556"/>
      <c r="N61" s="556"/>
      <c r="O61" s="557"/>
      <c r="P61" s="93"/>
      <c r="Q61" s="93"/>
      <c r="R61" s="93"/>
      <c r="S61" s="93"/>
      <c r="T61" s="93"/>
      <c r="U61" s="93"/>
      <c r="V61" s="93"/>
      <c r="W61" s="93"/>
      <c r="X61" s="94"/>
      <c r="Y61" s="406" t="s">
        <v>53</v>
      </c>
      <c r="Z61" s="407"/>
      <c r="AA61" s="408"/>
      <c r="AB61" s="514"/>
      <c r="AC61" s="514"/>
      <c r="AD61" s="514"/>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92"/>
      <c r="B62" s="393"/>
      <c r="C62" s="393"/>
      <c r="D62" s="393"/>
      <c r="E62" s="393"/>
      <c r="F62" s="394"/>
      <c r="G62" s="558"/>
      <c r="H62" s="559"/>
      <c r="I62" s="559"/>
      <c r="J62" s="559"/>
      <c r="K62" s="559"/>
      <c r="L62" s="559"/>
      <c r="M62" s="559"/>
      <c r="N62" s="559"/>
      <c r="O62" s="560"/>
      <c r="P62" s="96"/>
      <c r="Q62" s="96"/>
      <c r="R62" s="96"/>
      <c r="S62" s="96"/>
      <c r="T62" s="96"/>
      <c r="U62" s="96"/>
      <c r="V62" s="96"/>
      <c r="W62" s="96"/>
      <c r="X62" s="97"/>
      <c r="Y62" s="406" t="s">
        <v>13</v>
      </c>
      <c r="Z62" s="407"/>
      <c r="AA62" s="408"/>
      <c r="AB62" s="547" t="s">
        <v>14</v>
      </c>
      <c r="AC62" s="547"/>
      <c r="AD62" s="547"/>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3" t="s">
        <v>274</v>
      </c>
      <c r="B65" s="474"/>
      <c r="C65" s="474"/>
      <c r="D65" s="474"/>
      <c r="E65" s="474"/>
      <c r="F65" s="475"/>
      <c r="G65" s="476"/>
      <c r="H65" s="223" t="s">
        <v>145</v>
      </c>
      <c r="I65" s="223"/>
      <c r="J65" s="223"/>
      <c r="K65" s="223"/>
      <c r="L65" s="223"/>
      <c r="M65" s="223"/>
      <c r="N65" s="223"/>
      <c r="O65" s="224"/>
      <c r="P65" s="222" t="s">
        <v>58</v>
      </c>
      <c r="Q65" s="223"/>
      <c r="R65" s="223"/>
      <c r="S65" s="223"/>
      <c r="T65" s="223"/>
      <c r="U65" s="223"/>
      <c r="V65" s="224"/>
      <c r="W65" s="478" t="s">
        <v>269</v>
      </c>
      <c r="X65" s="479"/>
      <c r="Y65" s="482"/>
      <c r="Z65" s="482"/>
      <c r="AA65" s="483"/>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6"/>
      <c r="B66" s="467"/>
      <c r="C66" s="467"/>
      <c r="D66" s="467"/>
      <c r="E66" s="467"/>
      <c r="F66" s="468"/>
      <c r="G66" s="477"/>
      <c r="H66" s="226"/>
      <c r="I66" s="226"/>
      <c r="J66" s="226"/>
      <c r="K66" s="226"/>
      <c r="L66" s="226"/>
      <c r="M66" s="226"/>
      <c r="N66" s="226"/>
      <c r="O66" s="227"/>
      <c r="P66" s="225"/>
      <c r="Q66" s="226"/>
      <c r="R66" s="226"/>
      <c r="S66" s="226"/>
      <c r="T66" s="226"/>
      <c r="U66" s="226"/>
      <c r="V66" s="227"/>
      <c r="W66" s="480"/>
      <c r="X66" s="481"/>
      <c r="Y66" s="484"/>
      <c r="Z66" s="484"/>
      <c r="AA66" s="485"/>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272</v>
      </c>
      <c r="AX66" s="238"/>
    </row>
    <row r="67" spans="1:50" ht="23.25" hidden="1" customHeight="1" x14ac:dyDescent="0.15">
      <c r="A67" s="466"/>
      <c r="B67" s="467"/>
      <c r="C67" s="467"/>
      <c r="D67" s="467"/>
      <c r="E67" s="467"/>
      <c r="F67" s="468"/>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6"/>
      <c r="B68" s="467"/>
      <c r="C68" s="467"/>
      <c r="D68" s="467"/>
      <c r="E68" s="467"/>
      <c r="F68" s="468"/>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6"/>
      <c r="B69" s="467"/>
      <c r="C69" s="467"/>
      <c r="D69" s="467"/>
      <c r="E69" s="467"/>
      <c r="F69" s="468"/>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6" t="s">
        <v>278</v>
      </c>
      <c r="B70" s="467"/>
      <c r="C70" s="467"/>
      <c r="D70" s="467"/>
      <c r="E70" s="467"/>
      <c r="F70" s="468"/>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6"/>
      <c r="B71" s="467"/>
      <c r="C71" s="467"/>
      <c r="D71" s="467"/>
      <c r="E71" s="467"/>
      <c r="F71" s="468"/>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9"/>
      <c r="B72" s="470"/>
      <c r="C72" s="470"/>
      <c r="D72" s="470"/>
      <c r="E72" s="470"/>
      <c r="F72" s="471"/>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7" t="s">
        <v>274</v>
      </c>
      <c r="B73" s="498"/>
      <c r="C73" s="498"/>
      <c r="D73" s="498"/>
      <c r="E73" s="498"/>
      <c r="F73" s="499"/>
      <c r="G73" s="570"/>
      <c r="H73" s="115" t="s">
        <v>145</v>
      </c>
      <c r="I73" s="115"/>
      <c r="J73" s="115"/>
      <c r="K73" s="115"/>
      <c r="L73" s="115"/>
      <c r="M73" s="115"/>
      <c r="N73" s="115"/>
      <c r="O73" s="116"/>
      <c r="P73" s="144" t="s">
        <v>58</v>
      </c>
      <c r="Q73" s="115"/>
      <c r="R73" s="115"/>
      <c r="S73" s="115"/>
      <c r="T73" s="115"/>
      <c r="U73" s="115"/>
      <c r="V73" s="115"/>
      <c r="W73" s="115"/>
      <c r="X73" s="116"/>
      <c r="Y73" s="572"/>
      <c r="Z73" s="573"/>
      <c r="AA73" s="574"/>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500"/>
      <c r="B74" s="501"/>
      <c r="C74" s="501"/>
      <c r="D74" s="501"/>
      <c r="E74" s="501"/>
      <c r="F74" s="502"/>
      <c r="G74" s="571"/>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8"/>
      <c r="AR74" s="185"/>
      <c r="AS74" s="118" t="s">
        <v>188</v>
      </c>
      <c r="AT74" s="119"/>
      <c r="AU74" s="578"/>
      <c r="AV74" s="185"/>
      <c r="AW74" s="118" t="s">
        <v>177</v>
      </c>
      <c r="AX74" s="180"/>
    </row>
    <row r="75" spans="1:50" ht="23.25" hidden="1" customHeight="1" x14ac:dyDescent="0.15">
      <c r="A75" s="500"/>
      <c r="B75" s="501"/>
      <c r="C75" s="501"/>
      <c r="D75" s="501"/>
      <c r="E75" s="501"/>
      <c r="F75" s="502"/>
      <c r="G75" s="597"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500"/>
      <c r="B76" s="501"/>
      <c r="C76" s="501"/>
      <c r="D76" s="501"/>
      <c r="E76" s="501"/>
      <c r="F76" s="502"/>
      <c r="G76" s="598"/>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500"/>
      <c r="B77" s="501"/>
      <c r="C77" s="501"/>
      <c r="D77" s="501"/>
      <c r="E77" s="501"/>
      <c r="F77" s="502"/>
      <c r="G77" s="599"/>
      <c r="H77" s="96"/>
      <c r="I77" s="96"/>
      <c r="J77" s="96"/>
      <c r="K77" s="96"/>
      <c r="L77" s="96"/>
      <c r="M77" s="96"/>
      <c r="N77" s="96"/>
      <c r="O77" s="97"/>
      <c r="P77" s="93"/>
      <c r="Q77" s="93"/>
      <c r="R77" s="93"/>
      <c r="S77" s="93"/>
      <c r="T77" s="93"/>
      <c r="U77" s="93"/>
      <c r="V77" s="93"/>
      <c r="W77" s="93"/>
      <c r="X77" s="94"/>
      <c r="Y77" s="144" t="s">
        <v>13</v>
      </c>
      <c r="Z77" s="115"/>
      <c r="AA77" s="116"/>
      <c r="AB77" s="567" t="s">
        <v>14</v>
      </c>
      <c r="AC77" s="567"/>
      <c r="AD77" s="567"/>
      <c r="AE77" s="878"/>
      <c r="AF77" s="879"/>
      <c r="AG77" s="879"/>
      <c r="AH77" s="879"/>
      <c r="AI77" s="878"/>
      <c r="AJ77" s="879"/>
      <c r="AK77" s="879"/>
      <c r="AL77" s="879"/>
      <c r="AM77" s="878"/>
      <c r="AN77" s="879"/>
      <c r="AO77" s="879"/>
      <c r="AP77" s="879"/>
      <c r="AQ77" s="325"/>
      <c r="AR77" s="192"/>
      <c r="AS77" s="192"/>
      <c r="AT77" s="326"/>
      <c r="AU77" s="203"/>
      <c r="AV77" s="203"/>
      <c r="AW77" s="203"/>
      <c r="AX77" s="205"/>
    </row>
    <row r="78" spans="1:50" ht="69.75" hidden="1" customHeight="1" x14ac:dyDescent="0.15">
      <c r="A78" s="319" t="s">
        <v>306</v>
      </c>
      <c r="B78" s="320"/>
      <c r="C78" s="320"/>
      <c r="D78" s="320"/>
      <c r="E78" s="317" t="s">
        <v>252</v>
      </c>
      <c r="F78" s="318"/>
      <c r="G78" s="47" t="s">
        <v>190</v>
      </c>
      <c r="H78" s="575"/>
      <c r="I78" s="576"/>
      <c r="J78" s="576"/>
      <c r="K78" s="576"/>
      <c r="L78" s="576"/>
      <c r="M78" s="576"/>
      <c r="N78" s="576"/>
      <c r="O78" s="577"/>
      <c r="P78" s="132"/>
      <c r="Q78" s="132"/>
      <c r="R78" s="132"/>
      <c r="S78" s="132"/>
      <c r="T78" s="132"/>
      <c r="U78" s="132"/>
      <c r="V78" s="132"/>
      <c r="W78" s="132"/>
      <c r="X78" s="132"/>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row>
    <row r="79" spans="1:50" ht="18.75" hidden="1" customHeight="1" x14ac:dyDescent="0.15">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2" t="s">
        <v>268</v>
      </c>
      <c r="AP79" s="263"/>
      <c r="AQ79" s="263"/>
      <c r="AR79" s="66" t="s">
        <v>266</v>
      </c>
      <c r="AS79" s="262"/>
      <c r="AT79" s="263"/>
      <c r="AU79" s="263"/>
      <c r="AV79" s="263"/>
      <c r="AW79" s="263"/>
      <c r="AX79" s="968"/>
    </row>
    <row r="80" spans="1:50" ht="18.75" hidden="1" customHeight="1" x14ac:dyDescent="0.15">
      <c r="A80" s="852" t="s">
        <v>146</v>
      </c>
      <c r="B80" s="515" t="s">
        <v>265</v>
      </c>
      <c r="C80" s="516"/>
      <c r="D80" s="516"/>
      <c r="E80" s="516"/>
      <c r="F80" s="517"/>
      <c r="G80" s="424" t="s">
        <v>138</v>
      </c>
      <c r="H80" s="424"/>
      <c r="I80" s="424"/>
      <c r="J80" s="424"/>
      <c r="K80" s="424"/>
      <c r="L80" s="424"/>
      <c r="M80" s="424"/>
      <c r="N80" s="424"/>
      <c r="O80" s="424"/>
      <c r="P80" s="424"/>
      <c r="Q80" s="424"/>
      <c r="R80" s="424"/>
      <c r="S80" s="424"/>
      <c r="T80" s="424"/>
      <c r="U80" s="424"/>
      <c r="V80" s="424"/>
      <c r="W80" s="424"/>
      <c r="X80" s="424"/>
      <c r="Y80" s="424"/>
      <c r="Z80" s="424"/>
      <c r="AA80" s="504"/>
      <c r="AB80" s="423" t="s">
        <v>354</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x14ac:dyDescent="0.15">
      <c r="A81" s="853"/>
      <c r="B81" s="518"/>
      <c r="C81" s="419"/>
      <c r="D81" s="419"/>
      <c r="E81" s="419"/>
      <c r="F81" s="420"/>
      <c r="G81" s="386"/>
      <c r="H81" s="386"/>
      <c r="I81" s="386"/>
      <c r="J81" s="386"/>
      <c r="K81" s="386"/>
      <c r="L81" s="386"/>
      <c r="M81" s="386"/>
      <c r="N81" s="386"/>
      <c r="O81" s="386"/>
      <c r="P81" s="386"/>
      <c r="Q81" s="386"/>
      <c r="R81" s="386"/>
      <c r="S81" s="386"/>
      <c r="T81" s="386"/>
      <c r="U81" s="386"/>
      <c r="V81" s="386"/>
      <c r="W81" s="386"/>
      <c r="X81" s="386"/>
      <c r="Y81" s="386"/>
      <c r="Z81" s="386"/>
      <c r="AA81" s="405"/>
      <c r="AB81" s="42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53"/>
      <c r="B82" s="518"/>
      <c r="C82" s="419"/>
      <c r="D82" s="419"/>
      <c r="E82" s="419"/>
      <c r="F82" s="420"/>
      <c r="G82" s="664"/>
      <c r="H82" s="664"/>
      <c r="I82" s="664"/>
      <c r="J82" s="664"/>
      <c r="K82" s="664"/>
      <c r="L82" s="664"/>
      <c r="M82" s="664"/>
      <c r="N82" s="664"/>
      <c r="O82" s="664"/>
      <c r="P82" s="664"/>
      <c r="Q82" s="664"/>
      <c r="R82" s="664"/>
      <c r="S82" s="664"/>
      <c r="T82" s="664"/>
      <c r="U82" s="664"/>
      <c r="V82" s="664"/>
      <c r="W82" s="664"/>
      <c r="X82" s="664"/>
      <c r="Y82" s="664"/>
      <c r="Z82" s="664"/>
      <c r="AA82" s="665"/>
      <c r="AB82" s="872"/>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3"/>
    </row>
    <row r="83" spans="1:60" ht="22.5" hidden="1" customHeight="1" x14ac:dyDescent="0.15">
      <c r="A83" s="853"/>
      <c r="B83" s="518"/>
      <c r="C83" s="419"/>
      <c r="D83" s="419"/>
      <c r="E83" s="419"/>
      <c r="F83" s="420"/>
      <c r="G83" s="666"/>
      <c r="H83" s="666"/>
      <c r="I83" s="666"/>
      <c r="J83" s="666"/>
      <c r="K83" s="666"/>
      <c r="L83" s="666"/>
      <c r="M83" s="666"/>
      <c r="N83" s="666"/>
      <c r="O83" s="666"/>
      <c r="P83" s="666"/>
      <c r="Q83" s="666"/>
      <c r="R83" s="666"/>
      <c r="S83" s="666"/>
      <c r="T83" s="666"/>
      <c r="U83" s="666"/>
      <c r="V83" s="666"/>
      <c r="W83" s="666"/>
      <c r="X83" s="666"/>
      <c r="Y83" s="666"/>
      <c r="Z83" s="666"/>
      <c r="AA83" s="667"/>
      <c r="AB83" s="874"/>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5"/>
    </row>
    <row r="84" spans="1:60" ht="19.5" hidden="1" customHeight="1" x14ac:dyDescent="0.15">
      <c r="A84" s="853"/>
      <c r="B84" s="519"/>
      <c r="C84" s="520"/>
      <c r="D84" s="520"/>
      <c r="E84" s="520"/>
      <c r="F84" s="521"/>
      <c r="G84" s="668"/>
      <c r="H84" s="668"/>
      <c r="I84" s="668"/>
      <c r="J84" s="668"/>
      <c r="K84" s="668"/>
      <c r="L84" s="668"/>
      <c r="M84" s="668"/>
      <c r="N84" s="668"/>
      <c r="O84" s="668"/>
      <c r="P84" s="668"/>
      <c r="Q84" s="668"/>
      <c r="R84" s="668"/>
      <c r="S84" s="668"/>
      <c r="T84" s="668"/>
      <c r="U84" s="668"/>
      <c r="V84" s="668"/>
      <c r="W84" s="668"/>
      <c r="X84" s="668"/>
      <c r="Y84" s="668"/>
      <c r="Z84" s="668"/>
      <c r="AA84" s="669"/>
      <c r="AB84" s="876"/>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7"/>
    </row>
    <row r="85" spans="1:60" ht="18.75" hidden="1" customHeight="1" x14ac:dyDescent="0.15">
      <c r="A85" s="853"/>
      <c r="B85" s="419" t="s">
        <v>144</v>
      </c>
      <c r="C85" s="419"/>
      <c r="D85" s="419"/>
      <c r="E85" s="419"/>
      <c r="F85" s="420"/>
      <c r="G85" s="503" t="s">
        <v>60</v>
      </c>
      <c r="H85" s="424"/>
      <c r="I85" s="424"/>
      <c r="J85" s="424"/>
      <c r="K85" s="424"/>
      <c r="L85" s="424"/>
      <c r="M85" s="424"/>
      <c r="N85" s="424"/>
      <c r="O85" s="504"/>
      <c r="P85" s="423" t="s">
        <v>62</v>
      </c>
      <c r="Q85" s="424"/>
      <c r="R85" s="424"/>
      <c r="S85" s="424"/>
      <c r="T85" s="424"/>
      <c r="U85" s="424"/>
      <c r="V85" s="424"/>
      <c r="W85" s="424"/>
      <c r="X85" s="504"/>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4" t="s">
        <v>133</v>
      </c>
      <c r="AV85" s="524"/>
      <c r="AW85" s="524"/>
      <c r="AX85" s="525"/>
      <c r="AY85" s="10"/>
      <c r="AZ85" s="10"/>
      <c r="BA85" s="10"/>
      <c r="BB85" s="10"/>
      <c r="BC85" s="10"/>
    </row>
    <row r="86" spans="1:60" ht="18.75" hidden="1" customHeight="1" x14ac:dyDescent="0.15">
      <c r="A86" s="853"/>
      <c r="B86" s="419"/>
      <c r="C86" s="419"/>
      <c r="D86" s="419"/>
      <c r="E86" s="419"/>
      <c r="F86" s="420"/>
      <c r="G86" s="404"/>
      <c r="H86" s="386"/>
      <c r="I86" s="386"/>
      <c r="J86" s="386"/>
      <c r="K86" s="386"/>
      <c r="L86" s="386"/>
      <c r="M86" s="386"/>
      <c r="N86" s="386"/>
      <c r="O86" s="405"/>
      <c r="P86" s="426"/>
      <c r="Q86" s="386"/>
      <c r="R86" s="386"/>
      <c r="S86" s="386"/>
      <c r="T86" s="386"/>
      <c r="U86" s="386"/>
      <c r="V86" s="386"/>
      <c r="W86" s="386"/>
      <c r="X86" s="405"/>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6" t="s">
        <v>177</v>
      </c>
      <c r="AX86" s="387"/>
      <c r="AY86" s="10"/>
      <c r="AZ86" s="10"/>
      <c r="BA86" s="10"/>
      <c r="BB86" s="10"/>
      <c r="BC86" s="10"/>
      <c r="BD86" s="10"/>
      <c r="BE86" s="10"/>
      <c r="BF86" s="10"/>
      <c r="BG86" s="10"/>
      <c r="BH86" s="10"/>
    </row>
    <row r="87" spans="1:60" ht="23.25" hidden="1" customHeight="1" x14ac:dyDescent="0.15">
      <c r="A87" s="853"/>
      <c r="B87" s="419"/>
      <c r="C87" s="419"/>
      <c r="D87" s="419"/>
      <c r="E87" s="419"/>
      <c r="F87" s="420"/>
      <c r="G87" s="89"/>
      <c r="H87" s="90"/>
      <c r="I87" s="90"/>
      <c r="J87" s="90"/>
      <c r="K87" s="90"/>
      <c r="L87" s="90"/>
      <c r="M87" s="90"/>
      <c r="N87" s="90"/>
      <c r="O87" s="91"/>
      <c r="P87" s="90"/>
      <c r="Q87" s="505"/>
      <c r="R87" s="505"/>
      <c r="S87" s="505"/>
      <c r="T87" s="505"/>
      <c r="U87" s="505"/>
      <c r="V87" s="505"/>
      <c r="W87" s="505"/>
      <c r="X87" s="506"/>
      <c r="Y87" s="549" t="s">
        <v>61</v>
      </c>
      <c r="Z87" s="550"/>
      <c r="AA87" s="551"/>
      <c r="AB87" s="452"/>
      <c r="AC87" s="452"/>
      <c r="AD87" s="452"/>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15">
      <c r="A88" s="853"/>
      <c r="B88" s="419"/>
      <c r="C88" s="419"/>
      <c r="D88" s="419"/>
      <c r="E88" s="419"/>
      <c r="F88" s="420"/>
      <c r="G88" s="92"/>
      <c r="H88" s="93"/>
      <c r="I88" s="93"/>
      <c r="J88" s="93"/>
      <c r="K88" s="93"/>
      <c r="L88" s="93"/>
      <c r="M88" s="93"/>
      <c r="N88" s="93"/>
      <c r="O88" s="94"/>
      <c r="P88" s="507"/>
      <c r="Q88" s="507"/>
      <c r="R88" s="507"/>
      <c r="S88" s="507"/>
      <c r="T88" s="507"/>
      <c r="U88" s="507"/>
      <c r="V88" s="507"/>
      <c r="W88" s="507"/>
      <c r="X88" s="508"/>
      <c r="Y88" s="449" t="s">
        <v>53</v>
      </c>
      <c r="Z88" s="450"/>
      <c r="AA88" s="451"/>
      <c r="AB88" s="514"/>
      <c r="AC88" s="514"/>
      <c r="AD88" s="514"/>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15">
      <c r="A89" s="853"/>
      <c r="B89" s="520"/>
      <c r="C89" s="520"/>
      <c r="D89" s="520"/>
      <c r="E89" s="520"/>
      <c r="F89" s="521"/>
      <c r="G89" s="95"/>
      <c r="H89" s="96"/>
      <c r="I89" s="96"/>
      <c r="J89" s="96"/>
      <c r="K89" s="96"/>
      <c r="L89" s="96"/>
      <c r="M89" s="96"/>
      <c r="N89" s="96"/>
      <c r="O89" s="97"/>
      <c r="P89" s="161"/>
      <c r="Q89" s="161"/>
      <c r="R89" s="161"/>
      <c r="S89" s="161"/>
      <c r="T89" s="161"/>
      <c r="U89" s="161"/>
      <c r="V89" s="161"/>
      <c r="W89" s="161"/>
      <c r="X89" s="548"/>
      <c r="Y89" s="449" t="s">
        <v>13</v>
      </c>
      <c r="Z89" s="450"/>
      <c r="AA89" s="451"/>
      <c r="AB89" s="582" t="s">
        <v>14</v>
      </c>
      <c r="AC89" s="582"/>
      <c r="AD89" s="582"/>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53"/>
      <c r="B90" s="419" t="s">
        <v>144</v>
      </c>
      <c r="C90" s="419"/>
      <c r="D90" s="419"/>
      <c r="E90" s="419"/>
      <c r="F90" s="420"/>
      <c r="G90" s="503" t="s">
        <v>60</v>
      </c>
      <c r="H90" s="424"/>
      <c r="I90" s="424"/>
      <c r="J90" s="424"/>
      <c r="K90" s="424"/>
      <c r="L90" s="424"/>
      <c r="M90" s="424"/>
      <c r="N90" s="424"/>
      <c r="O90" s="504"/>
      <c r="P90" s="423" t="s">
        <v>62</v>
      </c>
      <c r="Q90" s="424"/>
      <c r="R90" s="424"/>
      <c r="S90" s="424"/>
      <c r="T90" s="424"/>
      <c r="U90" s="424"/>
      <c r="V90" s="424"/>
      <c r="W90" s="424"/>
      <c r="X90" s="504"/>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4" t="s">
        <v>133</v>
      </c>
      <c r="AV90" s="524"/>
      <c r="AW90" s="524"/>
      <c r="AX90" s="525"/>
    </row>
    <row r="91" spans="1:60" ht="18.75" hidden="1" customHeight="1" x14ac:dyDescent="0.15">
      <c r="A91" s="853"/>
      <c r="B91" s="419"/>
      <c r="C91" s="419"/>
      <c r="D91" s="419"/>
      <c r="E91" s="419"/>
      <c r="F91" s="420"/>
      <c r="G91" s="404"/>
      <c r="H91" s="386"/>
      <c r="I91" s="386"/>
      <c r="J91" s="386"/>
      <c r="K91" s="386"/>
      <c r="L91" s="386"/>
      <c r="M91" s="386"/>
      <c r="N91" s="386"/>
      <c r="O91" s="405"/>
      <c r="P91" s="426"/>
      <c r="Q91" s="386"/>
      <c r="R91" s="386"/>
      <c r="S91" s="386"/>
      <c r="T91" s="386"/>
      <c r="U91" s="386"/>
      <c r="V91" s="386"/>
      <c r="W91" s="386"/>
      <c r="X91" s="405"/>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6" t="s">
        <v>177</v>
      </c>
      <c r="AX91" s="387"/>
      <c r="AY91" s="10"/>
      <c r="AZ91" s="10"/>
      <c r="BA91" s="10"/>
      <c r="BB91" s="10"/>
      <c r="BC91" s="10"/>
    </row>
    <row r="92" spans="1:60" ht="23.25" hidden="1" customHeight="1" x14ac:dyDescent="0.15">
      <c r="A92" s="853"/>
      <c r="B92" s="419"/>
      <c r="C92" s="419"/>
      <c r="D92" s="419"/>
      <c r="E92" s="419"/>
      <c r="F92" s="420"/>
      <c r="G92" s="89"/>
      <c r="H92" s="90"/>
      <c r="I92" s="90"/>
      <c r="J92" s="90"/>
      <c r="K92" s="90"/>
      <c r="L92" s="90"/>
      <c r="M92" s="90"/>
      <c r="N92" s="90"/>
      <c r="O92" s="91"/>
      <c r="P92" s="90"/>
      <c r="Q92" s="505"/>
      <c r="R92" s="505"/>
      <c r="S92" s="505"/>
      <c r="T92" s="505"/>
      <c r="U92" s="505"/>
      <c r="V92" s="505"/>
      <c r="W92" s="505"/>
      <c r="X92" s="506"/>
      <c r="Y92" s="549" t="s">
        <v>61</v>
      </c>
      <c r="Z92" s="550"/>
      <c r="AA92" s="551"/>
      <c r="AB92" s="452"/>
      <c r="AC92" s="452"/>
      <c r="AD92" s="452"/>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53"/>
      <c r="B93" s="419"/>
      <c r="C93" s="419"/>
      <c r="D93" s="419"/>
      <c r="E93" s="419"/>
      <c r="F93" s="420"/>
      <c r="G93" s="92"/>
      <c r="H93" s="93"/>
      <c r="I93" s="93"/>
      <c r="J93" s="93"/>
      <c r="K93" s="93"/>
      <c r="L93" s="93"/>
      <c r="M93" s="93"/>
      <c r="N93" s="93"/>
      <c r="O93" s="94"/>
      <c r="P93" s="507"/>
      <c r="Q93" s="507"/>
      <c r="R93" s="507"/>
      <c r="S93" s="507"/>
      <c r="T93" s="507"/>
      <c r="U93" s="507"/>
      <c r="V93" s="507"/>
      <c r="W93" s="507"/>
      <c r="X93" s="508"/>
      <c r="Y93" s="449" t="s">
        <v>53</v>
      </c>
      <c r="Z93" s="450"/>
      <c r="AA93" s="451"/>
      <c r="AB93" s="514"/>
      <c r="AC93" s="514"/>
      <c r="AD93" s="514"/>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53"/>
      <c r="B94" s="520"/>
      <c r="C94" s="520"/>
      <c r="D94" s="520"/>
      <c r="E94" s="520"/>
      <c r="F94" s="521"/>
      <c r="G94" s="95"/>
      <c r="H94" s="96"/>
      <c r="I94" s="96"/>
      <c r="J94" s="96"/>
      <c r="K94" s="96"/>
      <c r="L94" s="96"/>
      <c r="M94" s="96"/>
      <c r="N94" s="96"/>
      <c r="O94" s="97"/>
      <c r="P94" s="161"/>
      <c r="Q94" s="161"/>
      <c r="R94" s="161"/>
      <c r="S94" s="161"/>
      <c r="T94" s="161"/>
      <c r="U94" s="161"/>
      <c r="V94" s="161"/>
      <c r="W94" s="161"/>
      <c r="X94" s="548"/>
      <c r="Y94" s="449" t="s">
        <v>13</v>
      </c>
      <c r="Z94" s="450"/>
      <c r="AA94" s="451"/>
      <c r="AB94" s="582" t="s">
        <v>14</v>
      </c>
      <c r="AC94" s="582"/>
      <c r="AD94" s="582"/>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53"/>
      <c r="B95" s="419" t="s">
        <v>144</v>
      </c>
      <c r="C95" s="419"/>
      <c r="D95" s="419"/>
      <c r="E95" s="419"/>
      <c r="F95" s="420"/>
      <c r="G95" s="503" t="s">
        <v>60</v>
      </c>
      <c r="H95" s="424"/>
      <c r="I95" s="424"/>
      <c r="J95" s="424"/>
      <c r="K95" s="424"/>
      <c r="L95" s="424"/>
      <c r="M95" s="424"/>
      <c r="N95" s="424"/>
      <c r="O95" s="504"/>
      <c r="P95" s="423" t="s">
        <v>62</v>
      </c>
      <c r="Q95" s="424"/>
      <c r="R95" s="424"/>
      <c r="S95" s="424"/>
      <c r="T95" s="424"/>
      <c r="U95" s="424"/>
      <c r="V95" s="424"/>
      <c r="W95" s="424"/>
      <c r="X95" s="504"/>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4" t="s">
        <v>133</v>
      </c>
      <c r="AV95" s="524"/>
      <c r="AW95" s="524"/>
      <c r="AX95" s="525"/>
      <c r="AY95" s="10"/>
      <c r="AZ95" s="10"/>
      <c r="BA95" s="10"/>
      <c r="BB95" s="10"/>
      <c r="BC95" s="10"/>
      <c r="BD95" s="10"/>
      <c r="BE95" s="10"/>
      <c r="BF95" s="10"/>
      <c r="BG95" s="10"/>
      <c r="BH95" s="10"/>
    </row>
    <row r="96" spans="1:60" ht="18.75" hidden="1" customHeight="1" x14ac:dyDescent="0.15">
      <c r="A96" s="853"/>
      <c r="B96" s="419"/>
      <c r="C96" s="419"/>
      <c r="D96" s="419"/>
      <c r="E96" s="419"/>
      <c r="F96" s="420"/>
      <c r="G96" s="404"/>
      <c r="H96" s="386"/>
      <c r="I96" s="386"/>
      <c r="J96" s="386"/>
      <c r="K96" s="386"/>
      <c r="L96" s="386"/>
      <c r="M96" s="386"/>
      <c r="N96" s="386"/>
      <c r="O96" s="405"/>
      <c r="P96" s="426"/>
      <c r="Q96" s="386"/>
      <c r="R96" s="386"/>
      <c r="S96" s="386"/>
      <c r="T96" s="386"/>
      <c r="U96" s="386"/>
      <c r="V96" s="386"/>
      <c r="W96" s="386"/>
      <c r="X96" s="405"/>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6" t="s">
        <v>177</v>
      </c>
      <c r="AX96" s="387"/>
    </row>
    <row r="97" spans="1:60" ht="23.25" hidden="1" customHeight="1" x14ac:dyDescent="0.15">
      <c r="A97" s="853"/>
      <c r="B97" s="419"/>
      <c r="C97" s="419"/>
      <c r="D97" s="419"/>
      <c r="E97" s="419"/>
      <c r="F97" s="420"/>
      <c r="G97" s="89"/>
      <c r="H97" s="90"/>
      <c r="I97" s="90"/>
      <c r="J97" s="90"/>
      <c r="K97" s="90"/>
      <c r="L97" s="90"/>
      <c r="M97" s="90"/>
      <c r="N97" s="90"/>
      <c r="O97" s="91"/>
      <c r="P97" s="90"/>
      <c r="Q97" s="505"/>
      <c r="R97" s="505"/>
      <c r="S97" s="505"/>
      <c r="T97" s="505"/>
      <c r="U97" s="505"/>
      <c r="V97" s="505"/>
      <c r="W97" s="505"/>
      <c r="X97" s="506"/>
      <c r="Y97" s="549" t="s">
        <v>61</v>
      </c>
      <c r="Z97" s="550"/>
      <c r="AA97" s="551"/>
      <c r="AB97" s="459"/>
      <c r="AC97" s="460"/>
      <c r="AD97" s="461"/>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53"/>
      <c r="B98" s="419"/>
      <c r="C98" s="419"/>
      <c r="D98" s="419"/>
      <c r="E98" s="419"/>
      <c r="F98" s="420"/>
      <c r="G98" s="92"/>
      <c r="H98" s="93"/>
      <c r="I98" s="93"/>
      <c r="J98" s="93"/>
      <c r="K98" s="93"/>
      <c r="L98" s="93"/>
      <c r="M98" s="93"/>
      <c r="N98" s="93"/>
      <c r="O98" s="94"/>
      <c r="P98" s="507"/>
      <c r="Q98" s="507"/>
      <c r="R98" s="507"/>
      <c r="S98" s="507"/>
      <c r="T98" s="507"/>
      <c r="U98" s="507"/>
      <c r="V98" s="507"/>
      <c r="W98" s="507"/>
      <c r="X98" s="508"/>
      <c r="Y98" s="449" t="s">
        <v>53</v>
      </c>
      <c r="Z98" s="450"/>
      <c r="AA98" s="451"/>
      <c r="AB98" s="453"/>
      <c r="AC98" s="454"/>
      <c r="AD98" s="455"/>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54"/>
      <c r="B99" s="421"/>
      <c r="C99" s="421"/>
      <c r="D99" s="421"/>
      <c r="E99" s="421"/>
      <c r="F99" s="422"/>
      <c r="G99" s="568"/>
      <c r="H99" s="200"/>
      <c r="I99" s="200"/>
      <c r="J99" s="200"/>
      <c r="K99" s="200"/>
      <c r="L99" s="200"/>
      <c r="M99" s="200"/>
      <c r="N99" s="200"/>
      <c r="O99" s="569"/>
      <c r="P99" s="509"/>
      <c r="Q99" s="509"/>
      <c r="R99" s="509"/>
      <c r="S99" s="509"/>
      <c r="T99" s="509"/>
      <c r="U99" s="509"/>
      <c r="V99" s="509"/>
      <c r="W99" s="509"/>
      <c r="X99" s="510"/>
      <c r="Y99" s="883" t="s">
        <v>13</v>
      </c>
      <c r="Z99" s="884"/>
      <c r="AA99" s="885"/>
      <c r="AB99" s="880" t="s">
        <v>14</v>
      </c>
      <c r="AC99" s="881"/>
      <c r="AD99" s="882"/>
      <c r="AE99" s="511"/>
      <c r="AF99" s="512"/>
      <c r="AG99" s="512"/>
      <c r="AH99" s="513"/>
      <c r="AI99" s="511"/>
      <c r="AJ99" s="512"/>
      <c r="AK99" s="512"/>
      <c r="AL99" s="513"/>
      <c r="AM99" s="511"/>
      <c r="AN99" s="512"/>
      <c r="AO99" s="512"/>
      <c r="AP99" s="512"/>
      <c r="AQ99" s="526"/>
      <c r="AR99" s="527"/>
      <c r="AS99" s="527"/>
      <c r="AT99" s="528"/>
      <c r="AU99" s="512"/>
      <c r="AV99" s="512"/>
      <c r="AW99" s="512"/>
      <c r="AX99" s="529"/>
    </row>
    <row r="100" spans="1:60" ht="31.5" customHeight="1" x14ac:dyDescent="0.15">
      <c r="A100" s="492" t="s">
        <v>275</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42"/>
      <c r="Z100" s="843"/>
      <c r="AA100" s="844"/>
      <c r="AB100" s="472" t="s">
        <v>11</v>
      </c>
      <c r="AC100" s="472"/>
      <c r="AD100" s="472"/>
      <c r="AE100" s="530" t="s">
        <v>315</v>
      </c>
      <c r="AF100" s="531"/>
      <c r="AG100" s="531"/>
      <c r="AH100" s="532"/>
      <c r="AI100" s="530" t="s">
        <v>335</v>
      </c>
      <c r="AJ100" s="531"/>
      <c r="AK100" s="531"/>
      <c r="AL100" s="532"/>
      <c r="AM100" s="530" t="s">
        <v>342</v>
      </c>
      <c r="AN100" s="531"/>
      <c r="AO100" s="531"/>
      <c r="AP100" s="532"/>
      <c r="AQ100" s="304" t="s">
        <v>355</v>
      </c>
      <c r="AR100" s="305"/>
      <c r="AS100" s="305"/>
      <c r="AT100" s="306"/>
      <c r="AU100" s="304" t="s">
        <v>356</v>
      </c>
      <c r="AV100" s="305"/>
      <c r="AW100" s="305"/>
      <c r="AX100" s="307"/>
    </row>
    <row r="101" spans="1:60" ht="23.25" customHeight="1" x14ac:dyDescent="0.15">
      <c r="A101" s="413"/>
      <c r="B101" s="414"/>
      <c r="C101" s="414"/>
      <c r="D101" s="414"/>
      <c r="E101" s="414"/>
      <c r="F101" s="415"/>
      <c r="G101" s="90" t="s">
        <v>499</v>
      </c>
      <c r="H101" s="90"/>
      <c r="I101" s="90"/>
      <c r="J101" s="90"/>
      <c r="K101" s="90"/>
      <c r="L101" s="90"/>
      <c r="M101" s="90"/>
      <c r="N101" s="90"/>
      <c r="O101" s="90"/>
      <c r="P101" s="90"/>
      <c r="Q101" s="90"/>
      <c r="R101" s="90"/>
      <c r="S101" s="90"/>
      <c r="T101" s="90"/>
      <c r="U101" s="90"/>
      <c r="V101" s="90"/>
      <c r="W101" s="90"/>
      <c r="X101" s="91"/>
      <c r="Y101" s="533" t="s">
        <v>54</v>
      </c>
      <c r="Z101" s="534"/>
      <c r="AA101" s="535"/>
      <c r="AB101" s="452" t="s">
        <v>500</v>
      </c>
      <c r="AC101" s="452"/>
      <c r="AD101" s="452"/>
      <c r="AE101" s="202">
        <v>8</v>
      </c>
      <c r="AF101" s="203"/>
      <c r="AG101" s="203"/>
      <c r="AH101" s="204"/>
      <c r="AI101" s="202">
        <v>9</v>
      </c>
      <c r="AJ101" s="203"/>
      <c r="AK101" s="203"/>
      <c r="AL101" s="204"/>
      <c r="AM101" s="202">
        <v>6</v>
      </c>
      <c r="AN101" s="203"/>
      <c r="AO101" s="203"/>
      <c r="AP101" s="204"/>
      <c r="AQ101" s="202" t="s">
        <v>508</v>
      </c>
      <c r="AR101" s="203"/>
      <c r="AS101" s="203"/>
      <c r="AT101" s="204"/>
      <c r="AU101" s="202" t="s">
        <v>509</v>
      </c>
      <c r="AV101" s="203"/>
      <c r="AW101" s="203"/>
      <c r="AX101" s="204"/>
    </row>
    <row r="102" spans="1:60" ht="23.25" customHeight="1" x14ac:dyDescent="0.15">
      <c r="A102" s="416"/>
      <c r="B102" s="417"/>
      <c r="C102" s="417"/>
      <c r="D102" s="417"/>
      <c r="E102" s="417"/>
      <c r="F102" s="418"/>
      <c r="G102" s="96"/>
      <c r="H102" s="96"/>
      <c r="I102" s="96"/>
      <c r="J102" s="96"/>
      <c r="K102" s="96"/>
      <c r="L102" s="96"/>
      <c r="M102" s="96"/>
      <c r="N102" s="96"/>
      <c r="O102" s="96"/>
      <c r="P102" s="96"/>
      <c r="Q102" s="96"/>
      <c r="R102" s="96"/>
      <c r="S102" s="96"/>
      <c r="T102" s="96"/>
      <c r="U102" s="96"/>
      <c r="V102" s="96"/>
      <c r="W102" s="96"/>
      <c r="X102" s="97"/>
      <c r="Y102" s="436" t="s">
        <v>55</v>
      </c>
      <c r="Z102" s="437"/>
      <c r="AA102" s="438"/>
      <c r="AB102" s="452" t="s">
        <v>500</v>
      </c>
      <c r="AC102" s="452"/>
      <c r="AD102" s="452"/>
      <c r="AE102" s="409">
        <v>8</v>
      </c>
      <c r="AF102" s="409"/>
      <c r="AG102" s="409"/>
      <c r="AH102" s="409"/>
      <c r="AI102" s="409">
        <v>9</v>
      </c>
      <c r="AJ102" s="409"/>
      <c r="AK102" s="409"/>
      <c r="AL102" s="409"/>
      <c r="AM102" s="409">
        <v>7</v>
      </c>
      <c r="AN102" s="409"/>
      <c r="AO102" s="409"/>
      <c r="AP102" s="409"/>
      <c r="AQ102" s="257">
        <v>9</v>
      </c>
      <c r="AR102" s="258"/>
      <c r="AS102" s="258"/>
      <c r="AT102" s="303"/>
      <c r="AU102" s="257" t="s">
        <v>510</v>
      </c>
      <c r="AV102" s="258"/>
      <c r="AW102" s="258"/>
      <c r="AX102" s="303"/>
    </row>
    <row r="103" spans="1:60" ht="31.5" hidden="1" customHeight="1" x14ac:dyDescent="0.15">
      <c r="A103" s="410" t="s">
        <v>275</v>
      </c>
      <c r="B103" s="411"/>
      <c r="C103" s="411"/>
      <c r="D103" s="411"/>
      <c r="E103" s="411"/>
      <c r="F103" s="412"/>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11</v>
      </c>
      <c r="AC103" s="407"/>
      <c r="AD103" s="408"/>
      <c r="AE103" s="406" t="s">
        <v>315</v>
      </c>
      <c r="AF103" s="407"/>
      <c r="AG103" s="407"/>
      <c r="AH103" s="408"/>
      <c r="AI103" s="406" t="s">
        <v>313</v>
      </c>
      <c r="AJ103" s="407"/>
      <c r="AK103" s="407"/>
      <c r="AL103" s="408"/>
      <c r="AM103" s="406" t="s">
        <v>342</v>
      </c>
      <c r="AN103" s="407"/>
      <c r="AO103" s="407"/>
      <c r="AP103" s="408"/>
      <c r="AQ103" s="268" t="s">
        <v>355</v>
      </c>
      <c r="AR103" s="269"/>
      <c r="AS103" s="269"/>
      <c r="AT103" s="308"/>
      <c r="AU103" s="268" t="s">
        <v>356</v>
      </c>
      <c r="AV103" s="269"/>
      <c r="AW103" s="269"/>
      <c r="AX103" s="270"/>
    </row>
    <row r="104" spans="1:60" ht="23.25" hidden="1" customHeight="1" x14ac:dyDescent="0.15">
      <c r="A104" s="413"/>
      <c r="B104" s="414"/>
      <c r="C104" s="414"/>
      <c r="D104" s="414"/>
      <c r="E104" s="414"/>
      <c r="F104" s="415"/>
      <c r="G104" s="90"/>
      <c r="H104" s="90"/>
      <c r="I104" s="90"/>
      <c r="J104" s="90"/>
      <c r="K104" s="90"/>
      <c r="L104" s="90"/>
      <c r="M104" s="90"/>
      <c r="N104" s="90"/>
      <c r="O104" s="90"/>
      <c r="P104" s="90"/>
      <c r="Q104" s="90"/>
      <c r="R104" s="90"/>
      <c r="S104" s="90"/>
      <c r="T104" s="90"/>
      <c r="U104" s="90"/>
      <c r="V104" s="90"/>
      <c r="W104" s="90"/>
      <c r="X104" s="91"/>
      <c r="Y104" s="456" t="s">
        <v>54</v>
      </c>
      <c r="Z104" s="457"/>
      <c r="AA104" s="458"/>
      <c r="AB104" s="536"/>
      <c r="AC104" s="537"/>
      <c r="AD104" s="538"/>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6"/>
      <c r="B105" s="417"/>
      <c r="C105" s="417"/>
      <c r="D105" s="417"/>
      <c r="E105" s="417"/>
      <c r="F105" s="418"/>
      <c r="G105" s="96"/>
      <c r="H105" s="96"/>
      <c r="I105" s="96"/>
      <c r="J105" s="96"/>
      <c r="K105" s="96"/>
      <c r="L105" s="96"/>
      <c r="M105" s="96"/>
      <c r="N105" s="96"/>
      <c r="O105" s="96"/>
      <c r="P105" s="96"/>
      <c r="Q105" s="96"/>
      <c r="R105" s="96"/>
      <c r="S105" s="96"/>
      <c r="T105" s="96"/>
      <c r="U105" s="96"/>
      <c r="V105" s="96"/>
      <c r="W105" s="96"/>
      <c r="X105" s="97"/>
      <c r="Y105" s="436" t="s">
        <v>55</v>
      </c>
      <c r="Z105" s="539"/>
      <c r="AA105" s="540"/>
      <c r="AB105" s="459"/>
      <c r="AC105" s="460"/>
      <c r="AD105" s="461"/>
      <c r="AE105" s="409"/>
      <c r="AF105" s="409"/>
      <c r="AG105" s="409"/>
      <c r="AH105" s="409"/>
      <c r="AI105" s="409"/>
      <c r="AJ105" s="409"/>
      <c r="AK105" s="409"/>
      <c r="AL105" s="409"/>
      <c r="AM105" s="409"/>
      <c r="AN105" s="409"/>
      <c r="AO105" s="409"/>
      <c r="AP105" s="409"/>
      <c r="AQ105" s="202"/>
      <c r="AR105" s="203"/>
      <c r="AS105" s="203"/>
      <c r="AT105" s="204"/>
      <c r="AU105" s="257"/>
      <c r="AV105" s="258"/>
      <c r="AW105" s="258"/>
      <c r="AX105" s="303"/>
    </row>
    <row r="106" spans="1:60" ht="31.5" hidden="1" customHeight="1" x14ac:dyDescent="0.15">
      <c r="A106" s="410" t="s">
        <v>275</v>
      </c>
      <c r="B106" s="411"/>
      <c r="C106" s="411"/>
      <c r="D106" s="411"/>
      <c r="E106" s="411"/>
      <c r="F106" s="412"/>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11</v>
      </c>
      <c r="AC106" s="407"/>
      <c r="AD106" s="408"/>
      <c r="AE106" s="406" t="s">
        <v>315</v>
      </c>
      <c r="AF106" s="407"/>
      <c r="AG106" s="407"/>
      <c r="AH106" s="408"/>
      <c r="AI106" s="406" t="s">
        <v>313</v>
      </c>
      <c r="AJ106" s="407"/>
      <c r="AK106" s="407"/>
      <c r="AL106" s="408"/>
      <c r="AM106" s="406" t="s">
        <v>342</v>
      </c>
      <c r="AN106" s="407"/>
      <c r="AO106" s="407"/>
      <c r="AP106" s="408"/>
      <c r="AQ106" s="268" t="s">
        <v>355</v>
      </c>
      <c r="AR106" s="269"/>
      <c r="AS106" s="269"/>
      <c r="AT106" s="308"/>
      <c r="AU106" s="268" t="s">
        <v>356</v>
      </c>
      <c r="AV106" s="269"/>
      <c r="AW106" s="269"/>
      <c r="AX106" s="270"/>
    </row>
    <row r="107" spans="1:60" ht="23.25" hidden="1" customHeight="1" x14ac:dyDescent="0.15">
      <c r="A107" s="413"/>
      <c r="B107" s="414"/>
      <c r="C107" s="414"/>
      <c r="D107" s="414"/>
      <c r="E107" s="414"/>
      <c r="F107" s="415"/>
      <c r="G107" s="90"/>
      <c r="H107" s="90"/>
      <c r="I107" s="90"/>
      <c r="J107" s="90"/>
      <c r="K107" s="90"/>
      <c r="L107" s="90"/>
      <c r="M107" s="90"/>
      <c r="N107" s="90"/>
      <c r="O107" s="90"/>
      <c r="P107" s="90"/>
      <c r="Q107" s="90"/>
      <c r="R107" s="90"/>
      <c r="S107" s="90"/>
      <c r="T107" s="90"/>
      <c r="U107" s="90"/>
      <c r="V107" s="90"/>
      <c r="W107" s="90"/>
      <c r="X107" s="91"/>
      <c r="Y107" s="456" t="s">
        <v>54</v>
      </c>
      <c r="Z107" s="457"/>
      <c r="AA107" s="458"/>
      <c r="AB107" s="536"/>
      <c r="AC107" s="537"/>
      <c r="AD107" s="538"/>
      <c r="AE107" s="409"/>
      <c r="AF107" s="409"/>
      <c r="AG107" s="409"/>
      <c r="AH107" s="409"/>
      <c r="AI107" s="409"/>
      <c r="AJ107" s="409"/>
      <c r="AK107" s="409"/>
      <c r="AL107" s="409"/>
      <c r="AM107" s="409"/>
      <c r="AN107" s="409"/>
      <c r="AO107" s="409"/>
      <c r="AP107" s="409"/>
      <c r="AQ107" s="202"/>
      <c r="AR107" s="203"/>
      <c r="AS107" s="203"/>
      <c r="AT107" s="204"/>
      <c r="AU107" s="202"/>
      <c r="AV107" s="203"/>
      <c r="AW107" s="203"/>
      <c r="AX107" s="204"/>
    </row>
    <row r="108" spans="1:60" ht="23.25" hidden="1" customHeight="1" x14ac:dyDescent="0.15">
      <c r="A108" s="416"/>
      <c r="B108" s="417"/>
      <c r="C108" s="417"/>
      <c r="D108" s="417"/>
      <c r="E108" s="417"/>
      <c r="F108" s="418"/>
      <c r="G108" s="96"/>
      <c r="H108" s="96"/>
      <c r="I108" s="96"/>
      <c r="J108" s="96"/>
      <c r="K108" s="96"/>
      <c r="L108" s="96"/>
      <c r="M108" s="96"/>
      <c r="N108" s="96"/>
      <c r="O108" s="96"/>
      <c r="P108" s="96"/>
      <c r="Q108" s="96"/>
      <c r="R108" s="96"/>
      <c r="S108" s="96"/>
      <c r="T108" s="96"/>
      <c r="U108" s="96"/>
      <c r="V108" s="96"/>
      <c r="W108" s="96"/>
      <c r="X108" s="97"/>
      <c r="Y108" s="436" t="s">
        <v>55</v>
      </c>
      <c r="Z108" s="539"/>
      <c r="AA108" s="540"/>
      <c r="AB108" s="459"/>
      <c r="AC108" s="460"/>
      <c r="AD108" s="461"/>
      <c r="AE108" s="409"/>
      <c r="AF108" s="409"/>
      <c r="AG108" s="409"/>
      <c r="AH108" s="409"/>
      <c r="AI108" s="409"/>
      <c r="AJ108" s="409"/>
      <c r="AK108" s="409"/>
      <c r="AL108" s="409"/>
      <c r="AM108" s="409"/>
      <c r="AN108" s="409"/>
      <c r="AO108" s="409"/>
      <c r="AP108" s="409"/>
      <c r="AQ108" s="202"/>
      <c r="AR108" s="203"/>
      <c r="AS108" s="203"/>
      <c r="AT108" s="204"/>
      <c r="AU108" s="257"/>
      <c r="AV108" s="258"/>
      <c r="AW108" s="258"/>
      <c r="AX108" s="303"/>
    </row>
    <row r="109" spans="1:60" ht="31.5" hidden="1" customHeight="1" x14ac:dyDescent="0.15">
      <c r="A109" s="410" t="s">
        <v>275</v>
      </c>
      <c r="B109" s="411"/>
      <c r="C109" s="411"/>
      <c r="D109" s="411"/>
      <c r="E109" s="411"/>
      <c r="F109" s="412"/>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11</v>
      </c>
      <c r="AC109" s="407"/>
      <c r="AD109" s="408"/>
      <c r="AE109" s="406" t="s">
        <v>315</v>
      </c>
      <c r="AF109" s="407"/>
      <c r="AG109" s="407"/>
      <c r="AH109" s="408"/>
      <c r="AI109" s="406" t="s">
        <v>313</v>
      </c>
      <c r="AJ109" s="407"/>
      <c r="AK109" s="407"/>
      <c r="AL109" s="408"/>
      <c r="AM109" s="406" t="s">
        <v>342</v>
      </c>
      <c r="AN109" s="407"/>
      <c r="AO109" s="407"/>
      <c r="AP109" s="408"/>
      <c r="AQ109" s="268" t="s">
        <v>355</v>
      </c>
      <c r="AR109" s="269"/>
      <c r="AS109" s="269"/>
      <c r="AT109" s="308"/>
      <c r="AU109" s="268" t="s">
        <v>356</v>
      </c>
      <c r="AV109" s="269"/>
      <c r="AW109" s="269"/>
      <c r="AX109" s="270"/>
    </row>
    <row r="110" spans="1:60" ht="23.25" hidden="1" customHeight="1" x14ac:dyDescent="0.15">
      <c r="A110" s="413"/>
      <c r="B110" s="414"/>
      <c r="C110" s="414"/>
      <c r="D110" s="414"/>
      <c r="E110" s="414"/>
      <c r="F110" s="415"/>
      <c r="G110" s="90"/>
      <c r="H110" s="90"/>
      <c r="I110" s="90"/>
      <c r="J110" s="90"/>
      <c r="K110" s="90"/>
      <c r="L110" s="90"/>
      <c r="M110" s="90"/>
      <c r="N110" s="90"/>
      <c r="O110" s="90"/>
      <c r="P110" s="90"/>
      <c r="Q110" s="90"/>
      <c r="R110" s="90"/>
      <c r="S110" s="90"/>
      <c r="T110" s="90"/>
      <c r="U110" s="90"/>
      <c r="V110" s="90"/>
      <c r="W110" s="90"/>
      <c r="X110" s="91"/>
      <c r="Y110" s="456" t="s">
        <v>54</v>
      </c>
      <c r="Z110" s="457"/>
      <c r="AA110" s="458"/>
      <c r="AB110" s="536"/>
      <c r="AC110" s="537"/>
      <c r="AD110" s="538"/>
      <c r="AE110" s="409"/>
      <c r="AF110" s="409"/>
      <c r="AG110" s="409"/>
      <c r="AH110" s="409"/>
      <c r="AI110" s="409"/>
      <c r="AJ110" s="409"/>
      <c r="AK110" s="409"/>
      <c r="AL110" s="409"/>
      <c r="AM110" s="409"/>
      <c r="AN110" s="409"/>
      <c r="AO110" s="409"/>
      <c r="AP110" s="409"/>
      <c r="AQ110" s="202"/>
      <c r="AR110" s="203"/>
      <c r="AS110" s="203"/>
      <c r="AT110" s="204"/>
      <c r="AU110" s="202"/>
      <c r="AV110" s="203"/>
      <c r="AW110" s="203"/>
      <c r="AX110" s="204"/>
    </row>
    <row r="111" spans="1:60" ht="23.25" hidden="1" customHeight="1" x14ac:dyDescent="0.15">
      <c r="A111" s="416"/>
      <c r="B111" s="417"/>
      <c r="C111" s="417"/>
      <c r="D111" s="417"/>
      <c r="E111" s="417"/>
      <c r="F111" s="418"/>
      <c r="G111" s="96"/>
      <c r="H111" s="96"/>
      <c r="I111" s="96"/>
      <c r="J111" s="96"/>
      <c r="K111" s="96"/>
      <c r="L111" s="96"/>
      <c r="M111" s="96"/>
      <c r="N111" s="96"/>
      <c r="O111" s="96"/>
      <c r="P111" s="96"/>
      <c r="Q111" s="96"/>
      <c r="R111" s="96"/>
      <c r="S111" s="96"/>
      <c r="T111" s="96"/>
      <c r="U111" s="96"/>
      <c r="V111" s="96"/>
      <c r="W111" s="96"/>
      <c r="X111" s="97"/>
      <c r="Y111" s="436" t="s">
        <v>55</v>
      </c>
      <c r="Z111" s="539"/>
      <c r="AA111" s="540"/>
      <c r="AB111" s="459"/>
      <c r="AC111" s="460"/>
      <c r="AD111" s="461"/>
      <c r="AE111" s="409"/>
      <c r="AF111" s="409"/>
      <c r="AG111" s="409"/>
      <c r="AH111" s="409"/>
      <c r="AI111" s="409"/>
      <c r="AJ111" s="409"/>
      <c r="AK111" s="409"/>
      <c r="AL111" s="409"/>
      <c r="AM111" s="409"/>
      <c r="AN111" s="409"/>
      <c r="AO111" s="409"/>
      <c r="AP111" s="409"/>
      <c r="AQ111" s="202"/>
      <c r="AR111" s="203"/>
      <c r="AS111" s="203"/>
      <c r="AT111" s="204"/>
      <c r="AU111" s="257"/>
      <c r="AV111" s="258"/>
      <c r="AW111" s="258"/>
      <c r="AX111" s="303"/>
    </row>
    <row r="112" spans="1:60" ht="31.5" hidden="1" customHeight="1" x14ac:dyDescent="0.15">
      <c r="A112" s="410" t="s">
        <v>275</v>
      </c>
      <c r="B112" s="411"/>
      <c r="C112" s="411"/>
      <c r="D112" s="411"/>
      <c r="E112" s="411"/>
      <c r="F112" s="412"/>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11</v>
      </c>
      <c r="AC112" s="407"/>
      <c r="AD112" s="408"/>
      <c r="AE112" s="406" t="s">
        <v>315</v>
      </c>
      <c r="AF112" s="407"/>
      <c r="AG112" s="407"/>
      <c r="AH112" s="408"/>
      <c r="AI112" s="406" t="s">
        <v>313</v>
      </c>
      <c r="AJ112" s="407"/>
      <c r="AK112" s="407"/>
      <c r="AL112" s="408"/>
      <c r="AM112" s="406" t="s">
        <v>342</v>
      </c>
      <c r="AN112" s="407"/>
      <c r="AO112" s="407"/>
      <c r="AP112" s="408"/>
      <c r="AQ112" s="268" t="s">
        <v>355</v>
      </c>
      <c r="AR112" s="269"/>
      <c r="AS112" s="269"/>
      <c r="AT112" s="308"/>
      <c r="AU112" s="268" t="s">
        <v>356</v>
      </c>
      <c r="AV112" s="269"/>
      <c r="AW112" s="269"/>
      <c r="AX112" s="270"/>
    </row>
    <row r="113" spans="1:50" ht="23.25" hidden="1" customHeight="1" x14ac:dyDescent="0.15">
      <c r="A113" s="413"/>
      <c r="B113" s="414"/>
      <c r="C113" s="414"/>
      <c r="D113" s="414"/>
      <c r="E113" s="414"/>
      <c r="F113" s="415"/>
      <c r="G113" s="90"/>
      <c r="H113" s="90"/>
      <c r="I113" s="90"/>
      <c r="J113" s="90"/>
      <c r="K113" s="90"/>
      <c r="L113" s="90"/>
      <c r="M113" s="90"/>
      <c r="N113" s="90"/>
      <c r="O113" s="90"/>
      <c r="P113" s="90"/>
      <c r="Q113" s="90"/>
      <c r="R113" s="90"/>
      <c r="S113" s="90"/>
      <c r="T113" s="90"/>
      <c r="U113" s="90"/>
      <c r="V113" s="90"/>
      <c r="W113" s="90"/>
      <c r="X113" s="91"/>
      <c r="Y113" s="456" t="s">
        <v>54</v>
      </c>
      <c r="Z113" s="457"/>
      <c r="AA113" s="458"/>
      <c r="AB113" s="536"/>
      <c r="AC113" s="537"/>
      <c r="AD113" s="538"/>
      <c r="AE113" s="409"/>
      <c r="AF113" s="409"/>
      <c r="AG113" s="409"/>
      <c r="AH113" s="409"/>
      <c r="AI113" s="409"/>
      <c r="AJ113" s="409"/>
      <c r="AK113" s="409"/>
      <c r="AL113" s="409"/>
      <c r="AM113" s="409"/>
      <c r="AN113" s="409"/>
      <c r="AO113" s="409"/>
      <c r="AP113" s="409"/>
      <c r="AQ113" s="202"/>
      <c r="AR113" s="203"/>
      <c r="AS113" s="203"/>
      <c r="AT113" s="204"/>
      <c r="AU113" s="202"/>
      <c r="AV113" s="203"/>
      <c r="AW113" s="203"/>
      <c r="AX113" s="204"/>
    </row>
    <row r="114" spans="1:50" ht="23.25" hidden="1" customHeight="1" x14ac:dyDescent="0.15">
      <c r="A114" s="416"/>
      <c r="B114" s="417"/>
      <c r="C114" s="417"/>
      <c r="D114" s="417"/>
      <c r="E114" s="417"/>
      <c r="F114" s="418"/>
      <c r="G114" s="96"/>
      <c r="H114" s="96"/>
      <c r="I114" s="96"/>
      <c r="J114" s="96"/>
      <c r="K114" s="96"/>
      <c r="L114" s="96"/>
      <c r="M114" s="96"/>
      <c r="N114" s="96"/>
      <c r="O114" s="96"/>
      <c r="P114" s="96"/>
      <c r="Q114" s="96"/>
      <c r="R114" s="96"/>
      <c r="S114" s="96"/>
      <c r="T114" s="96"/>
      <c r="U114" s="96"/>
      <c r="V114" s="96"/>
      <c r="W114" s="96"/>
      <c r="X114" s="97"/>
      <c r="Y114" s="436" t="s">
        <v>55</v>
      </c>
      <c r="Z114" s="539"/>
      <c r="AA114" s="540"/>
      <c r="AB114" s="459"/>
      <c r="AC114" s="460"/>
      <c r="AD114" s="461"/>
      <c r="AE114" s="409"/>
      <c r="AF114" s="409"/>
      <c r="AG114" s="409"/>
      <c r="AH114" s="409"/>
      <c r="AI114" s="409"/>
      <c r="AJ114" s="409"/>
      <c r="AK114" s="409"/>
      <c r="AL114" s="409"/>
      <c r="AM114" s="409"/>
      <c r="AN114" s="409"/>
      <c r="AO114" s="409"/>
      <c r="AP114" s="409"/>
      <c r="AQ114" s="202"/>
      <c r="AR114" s="203"/>
      <c r="AS114" s="203"/>
      <c r="AT114" s="204"/>
      <c r="AU114" s="202"/>
      <c r="AV114" s="203"/>
      <c r="AW114" s="203"/>
      <c r="AX114" s="204"/>
    </row>
    <row r="115" spans="1:50" ht="23.25" customHeight="1" x14ac:dyDescent="0.15">
      <c r="A115" s="427" t="s">
        <v>15</v>
      </c>
      <c r="B115" s="428"/>
      <c r="C115" s="428"/>
      <c r="D115" s="428"/>
      <c r="E115" s="428"/>
      <c r="F115" s="429"/>
      <c r="G115" s="407" t="s">
        <v>16</v>
      </c>
      <c r="H115" s="407"/>
      <c r="I115" s="407"/>
      <c r="J115" s="407"/>
      <c r="K115" s="407"/>
      <c r="L115" s="407"/>
      <c r="M115" s="407"/>
      <c r="N115" s="407"/>
      <c r="O115" s="407"/>
      <c r="P115" s="407"/>
      <c r="Q115" s="407"/>
      <c r="R115" s="407"/>
      <c r="S115" s="407"/>
      <c r="T115" s="407"/>
      <c r="U115" s="407"/>
      <c r="V115" s="407"/>
      <c r="W115" s="407"/>
      <c r="X115" s="408"/>
      <c r="Y115" s="544"/>
      <c r="Z115" s="545"/>
      <c r="AA115" s="546"/>
      <c r="AB115" s="406" t="s">
        <v>11</v>
      </c>
      <c r="AC115" s="407"/>
      <c r="AD115" s="408"/>
      <c r="AE115" s="406" t="s">
        <v>315</v>
      </c>
      <c r="AF115" s="407"/>
      <c r="AG115" s="407"/>
      <c r="AH115" s="408"/>
      <c r="AI115" s="406" t="s">
        <v>313</v>
      </c>
      <c r="AJ115" s="407"/>
      <c r="AK115" s="407"/>
      <c r="AL115" s="408"/>
      <c r="AM115" s="406" t="s">
        <v>342</v>
      </c>
      <c r="AN115" s="407"/>
      <c r="AO115" s="407"/>
      <c r="AP115" s="408"/>
      <c r="AQ115" s="579" t="s">
        <v>357</v>
      </c>
      <c r="AR115" s="580"/>
      <c r="AS115" s="580"/>
      <c r="AT115" s="580"/>
      <c r="AU115" s="580"/>
      <c r="AV115" s="580"/>
      <c r="AW115" s="580"/>
      <c r="AX115" s="581"/>
    </row>
    <row r="116" spans="1:50" ht="23.25" customHeight="1" x14ac:dyDescent="0.15">
      <c r="A116" s="430"/>
      <c r="B116" s="431"/>
      <c r="C116" s="431"/>
      <c r="D116" s="431"/>
      <c r="E116" s="431"/>
      <c r="F116" s="432"/>
      <c r="G116" s="381" t="s">
        <v>501</v>
      </c>
      <c r="H116" s="381"/>
      <c r="I116" s="381"/>
      <c r="J116" s="381"/>
      <c r="K116" s="381"/>
      <c r="L116" s="381"/>
      <c r="M116" s="381"/>
      <c r="N116" s="381"/>
      <c r="O116" s="381"/>
      <c r="P116" s="381"/>
      <c r="Q116" s="381"/>
      <c r="R116" s="381"/>
      <c r="S116" s="381"/>
      <c r="T116" s="381"/>
      <c r="U116" s="381"/>
      <c r="V116" s="381"/>
      <c r="W116" s="381"/>
      <c r="X116" s="381"/>
      <c r="Y116" s="446" t="s">
        <v>15</v>
      </c>
      <c r="Z116" s="447"/>
      <c r="AA116" s="448"/>
      <c r="AB116" s="453" t="s">
        <v>502</v>
      </c>
      <c r="AC116" s="454"/>
      <c r="AD116" s="455"/>
      <c r="AE116" s="409">
        <v>765</v>
      </c>
      <c r="AF116" s="409"/>
      <c r="AG116" s="409"/>
      <c r="AH116" s="409"/>
      <c r="AI116" s="409">
        <v>696</v>
      </c>
      <c r="AJ116" s="409"/>
      <c r="AK116" s="409"/>
      <c r="AL116" s="409"/>
      <c r="AM116" s="409">
        <v>893.5</v>
      </c>
      <c r="AN116" s="409"/>
      <c r="AO116" s="409"/>
      <c r="AP116" s="409"/>
      <c r="AQ116" s="202">
        <v>790</v>
      </c>
      <c r="AR116" s="203"/>
      <c r="AS116" s="203"/>
      <c r="AT116" s="203"/>
      <c r="AU116" s="203"/>
      <c r="AV116" s="203"/>
      <c r="AW116" s="203"/>
      <c r="AX116" s="205"/>
    </row>
    <row r="117" spans="1:50" ht="46.5" customHeight="1" thickBot="1" x14ac:dyDescent="0.2">
      <c r="A117" s="433"/>
      <c r="B117" s="434"/>
      <c r="C117" s="434"/>
      <c r="D117" s="434"/>
      <c r="E117" s="434"/>
      <c r="F117" s="435"/>
      <c r="G117" s="382"/>
      <c r="H117" s="382"/>
      <c r="I117" s="382"/>
      <c r="J117" s="382"/>
      <c r="K117" s="382"/>
      <c r="L117" s="382"/>
      <c r="M117" s="382"/>
      <c r="N117" s="382"/>
      <c r="O117" s="382"/>
      <c r="P117" s="382"/>
      <c r="Q117" s="382"/>
      <c r="R117" s="382"/>
      <c r="S117" s="382"/>
      <c r="T117" s="382"/>
      <c r="U117" s="382"/>
      <c r="V117" s="382"/>
      <c r="W117" s="382"/>
      <c r="X117" s="382"/>
      <c r="Y117" s="462" t="s">
        <v>48</v>
      </c>
      <c r="Z117" s="437"/>
      <c r="AA117" s="438"/>
      <c r="AB117" s="463" t="s">
        <v>503</v>
      </c>
      <c r="AC117" s="464"/>
      <c r="AD117" s="465"/>
      <c r="AE117" s="542" t="s">
        <v>504</v>
      </c>
      <c r="AF117" s="542"/>
      <c r="AG117" s="542"/>
      <c r="AH117" s="542"/>
      <c r="AI117" s="542" t="s">
        <v>505</v>
      </c>
      <c r="AJ117" s="542"/>
      <c r="AK117" s="542"/>
      <c r="AL117" s="542"/>
      <c r="AM117" s="542" t="s">
        <v>539</v>
      </c>
      <c r="AN117" s="542"/>
      <c r="AO117" s="542"/>
      <c r="AP117" s="542"/>
      <c r="AQ117" s="542" t="s">
        <v>536</v>
      </c>
      <c r="AR117" s="542"/>
      <c r="AS117" s="542"/>
      <c r="AT117" s="542"/>
      <c r="AU117" s="542"/>
      <c r="AV117" s="542"/>
      <c r="AW117" s="542"/>
      <c r="AX117" s="543"/>
    </row>
    <row r="118" spans="1:50" ht="23.25" hidden="1" customHeight="1" x14ac:dyDescent="0.15">
      <c r="A118" s="427" t="s">
        <v>15</v>
      </c>
      <c r="B118" s="428"/>
      <c r="C118" s="428"/>
      <c r="D118" s="428"/>
      <c r="E118" s="428"/>
      <c r="F118" s="429"/>
      <c r="G118" s="407" t="s">
        <v>16</v>
      </c>
      <c r="H118" s="407"/>
      <c r="I118" s="407"/>
      <c r="J118" s="407"/>
      <c r="K118" s="407"/>
      <c r="L118" s="407"/>
      <c r="M118" s="407"/>
      <c r="N118" s="407"/>
      <c r="O118" s="407"/>
      <c r="P118" s="407"/>
      <c r="Q118" s="407"/>
      <c r="R118" s="407"/>
      <c r="S118" s="407"/>
      <c r="T118" s="407"/>
      <c r="U118" s="407"/>
      <c r="V118" s="407"/>
      <c r="W118" s="407"/>
      <c r="X118" s="408"/>
      <c r="Y118" s="544"/>
      <c r="Z118" s="545"/>
      <c r="AA118" s="546"/>
      <c r="AB118" s="406" t="s">
        <v>11</v>
      </c>
      <c r="AC118" s="407"/>
      <c r="AD118" s="408"/>
      <c r="AE118" s="406" t="s">
        <v>315</v>
      </c>
      <c r="AF118" s="407"/>
      <c r="AG118" s="407"/>
      <c r="AH118" s="408"/>
      <c r="AI118" s="406" t="s">
        <v>313</v>
      </c>
      <c r="AJ118" s="407"/>
      <c r="AK118" s="407"/>
      <c r="AL118" s="408"/>
      <c r="AM118" s="406" t="s">
        <v>342</v>
      </c>
      <c r="AN118" s="407"/>
      <c r="AO118" s="407"/>
      <c r="AP118" s="408"/>
      <c r="AQ118" s="579" t="s">
        <v>357</v>
      </c>
      <c r="AR118" s="580"/>
      <c r="AS118" s="580"/>
      <c r="AT118" s="580"/>
      <c r="AU118" s="580"/>
      <c r="AV118" s="580"/>
      <c r="AW118" s="580"/>
      <c r="AX118" s="581"/>
    </row>
    <row r="119" spans="1:50" ht="23.25" hidden="1" customHeight="1" x14ac:dyDescent="0.15">
      <c r="A119" s="430"/>
      <c r="B119" s="431"/>
      <c r="C119" s="431"/>
      <c r="D119" s="431"/>
      <c r="E119" s="431"/>
      <c r="F119" s="432"/>
      <c r="G119" s="381" t="s">
        <v>282</v>
      </c>
      <c r="H119" s="381"/>
      <c r="I119" s="381"/>
      <c r="J119" s="381"/>
      <c r="K119" s="381"/>
      <c r="L119" s="381"/>
      <c r="M119" s="381"/>
      <c r="N119" s="381"/>
      <c r="O119" s="381"/>
      <c r="P119" s="381"/>
      <c r="Q119" s="381"/>
      <c r="R119" s="381"/>
      <c r="S119" s="381"/>
      <c r="T119" s="381"/>
      <c r="U119" s="381"/>
      <c r="V119" s="381"/>
      <c r="W119" s="381"/>
      <c r="X119" s="381"/>
      <c r="Y119" s="446" t="s">
        <v>15</v>
      </c>
      <c r="Z119" s="447"/>
      <c r="AA119" s="448"/>
      <c r="AB119" s="453"/>
      <c r="AC119" s="454"/>
      <c r="AD119" s="455"/>
      <c r="AE119" s="409"/>
      <c r="AF119" s="409"/>
      <c r="AG119" s="409"/>
      <c r="AH119" s="409"/>
      <c r="AI119" s="409"/>
      <c r="AJ119" s="409"/>
      <c r="AK119" s="409"/>
      <c r="AL119" s="409"/>
      <c r="AM119" s="409"/>
      <c r="AN119" s="409"/>
      <c r="AO119" s="409"/>
      <c r="AP119" s="409"/>
      <c r="AQ119" s="409"/>
      <c r="AR119" s="409"/>
      <c r="AS119" s="409"/>
      <c r="AT119" s="409"/>
      <c r="AU119" s="409"/>
      <c r="AV119" s="409"/>
      <c r="AW119" s="409"/>
      <c r="AX119" s="541"/>
    </row>
    <row r="120" spans="1:50" ht="46.5" hidden="1" customHeight="1" x14ac:dyDescent="0.15">
      <c r="A120" s="433"/>
      <c r="B120" s="434"/>
      <c r="C120" s="434"/>
      <c r="D120" s="434"/>
      <c r="E120" s="434"/>
      <c r="F120" s="435"/>
      <c r="G120" s="382"/>
      <c r="H120" s="382"/>
      <c r="I120" s="382"/>
      <c r="J120" s="382"/>
      <c r="K120" s="382"/>
      <c r="L120" s="382"/>
      <c r="M120" s="382"/>
      <c r="N120" s="382"/>
      <c r="O120" s="382"/>
      <c r="P120" s="382"/>
      <c r="Q120" s="382"/>
      <c r="R120" s="382"/>
      <c r="S120" s="382"/>
      <c r="T120" s="382"/>
      <c r="U120" s="382"/>
      <c r="V120" s="382"/>
      <c r="W120" s="382"/>
      <c r="X120" s="382"/>
      <c r="Y120" s="462" t="s">
        <v>48</v>
      </c>
      <c r="Z120" s="437"/>
      <c r="AA120" s="438"/>
      <c r="AB120" s="463" t="s">
        <v>281</v>
      </c>
      <c r="AC120" s="464"/>
      <c r="AD120" s="465"/>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15">
      <c r="A121" s="427" t="s">
        <v>15</v>
      </c>
      <c r="B121" s="428"/>
      <c r="C121" s="428"/>
      <c r="D121" s="428"/>
      <c r="E121" s="428"/>
      <c r="F121" s="429"/>
      <c r="G121" s="407" t="s">
        <v>16</v>
      </c>
      <c r="H121" s="407"/>
      <c r="I121" s="407"/>
      <c r="J121" s="407"/>
      <c r="K121" s="407"/>
      <c r="L121" s="407"/>
      <c r="M121" s="407"/>
      <c r="N121" s="407"/>
      <c r="O121" s="407"/>
      <c r="P121" s="407"/>
      <c r="Q121" s="407"/>
      <c r="R121" s="407"/>
      <c r="S121" s="407"/>
      <c r="T121" s="407"/>
      <c r="U121" s="407"/>
      <c r="V121" s="407"/>
      <c r="W121" s="407"/>
      <c r="X121" s="408"/>
      <c r="Y121" s="544"/>
      <c r="Z121" s="545"/>
      <c r="AA121" s="546"/>
      <c r="AB121" s="406" t="s">
        <v>11</v>
      </c>
      <c r="AC121" s="407"/>
      <c r="AD121" s="408"/>
      <c r="AE121" s="406" t="s">
        <v>315</v>
      </c>
      <c r="AF121" s="407"/>
      <c r="AG121" s="407"/>
      <c r="AH121" s="408"/>
      <c r="AI121" s="406" t="s">
        <v>313</v>
      </c>
      <c r="AJ121" s="407"/>
      <c r="AK121" s="407"/>
      <c r="AL121" s="408"/>
      <c r="AM121" s="406" t="s">
        <v>342</v>
      </c>
      <c r="AN121" s="407"/>
      <c r="AO121" s="407"/>
      <c r="AP121" s="408"/>
      <c r="AQ121" s="579" t="s">
        <v>357</v>
      </c>
      <c r="AR121" s="580"/>
      <c r="AS121" s="580"/>
      <c r="AT121" s="580"/>
      <c r="AU121" s="580"/>
      <c r="AV121" s="580"/>
      <c r="AW121" s="580"/>
      <c r="AX121" s="581"/>
    </row>
    <row r="122" spans="1:50" ht="23.25" hidden="1" customHeight="1" x14ac:dyDescent="0.15">
      <c r="A122" s="430"/>
      <c r="B122" s="431"/>
      <c r="C122" s="431"/>
      <c r="D122" s="431"/>
      <c r="E122" s="431"/>
      <c r="F122" s="432"/>
      <c r="G122" s="381" t="s">
        <v>283</v>
      </c>
      <c r="H122" s="381"/>
      <c r="I122" s="381"/>
      <c r="J122" s="381"/>
      <c r="K122" s="381"/>
      <c r="L122" s="381"/>
      <c r="M122" s="381"/>
      <c r="N122" s="381"/>
      <c r="O122" s="381"/>
      <c r="P122" s="381"/>
      <c r="Q122" s="381"/>
      <c r="R122" s="381"/>
      <c r="S122" s="381"/>
      <c r="T122" s="381"/>
      <c r="U122" s="381"/>
      <c r="V122" s="381"/>
      <c r="W122" s="381"/>
      <c r="X122" s="381"/>
      <c r="Y122" s="446" t="s">
        <v>15</v>
      </c>
      <c r="Z122" s="447"/>
      <c r="AA122" s="448"/>
      <c r="AB122" s="453"/>
      <c r="AC122" s="454"/>
      <c r="AD122" s="455"/>
      <c r="AE122" s="409"/>
      <c r="AF122" s="409"/>
      <c r="AG122" s="409"/>
      <c r="AH122" s="409"/>
      <c r="AI122" s="409"/>
      <c r="AJ122" s="409"/>
      <c r="AK122" s="409"/>
      <c r="AL122" s="409"/>
      <c r="AM122" s="409"/>
      <c r="AN122" s="409"/>
      <c r="AO122" s="409"/>
      <c r="AP122" s="409"/>
      <c r="AQ122" s="409"/>
      <c r="AR122" s="409"/>
      <c r="AS122" s="409"/>
      <c r="AT122" s="409"/>
      <c r="AU122" s="409"/>
      <c r="AV122" s="409"/>
      <c r="AW122" s="409"/>
      <c r="AX122" s="541"/>
    </row>
    <row r="123" spans="1:50" ht="46.5" hidden="1" customHeight="1" x14ac:dyDescent="0.15">
      <c r="A123" s="433"/>
      <c r="B123" s="434"/>
      <c r="C123" s="434"/>
      <c r="D123" s="434"/>
      <c r="E123" s="434"/>
      <c r="F123" s="435"/>
      <c r="G123" s="382"/>
      <c r="H123" s="382"/>
      <c r="I123" s="382"/>
      <c r="J123" s="382"/>
      <c r="K123" s="382"/>
      <c r="L123" s="382"/>
      <c r="M123" s="382"/>
      <c r="N123" s="382"/>
      <c r="O123" s="382"/>
      <c r="P123" s="382"/>
      <c r="Q123" s="382"/>
      <c r="R123" s="382"/>
      <c r="S123" s="382"/>
      <c r="T123" s="382"/>
      <c r="U123" s="382"/>
      <c r="V123" s="382"/>
      <c r="W123" s="382"/>
      <c r="X123" s="382"/>
      <c r="Y123" s="462" t="s">
        <v>48</v>
      </c>
      <c r="Z123" s="437"/>
      <c r="AA123" s="438"/>
      <c r="AB123" s="463" t="s">
        <v>284</v>
      </c>
      <c r="AC123" s="464"/>
      <c r="AD123" s="465"/>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27" t="s">
        <v>15</v>
      </c>
      <c r="B124" s="428"/>
      <c r="C124" s="428"/>
      <c r="D124" s="428"/>
      <c r="E124" s="428"/>
      <c r="F124" s="429"/>
      <c r="G124" s="407" t="s">
        <v>16</v>
      </c>
      <c r="H124" s="407"/>
      <c r="I124" s="407"/>
      <c r="J124" s="407"/>
      <c r="K124" s="407"/>
      <c r="L124" s="407"/>
      <c r="M124" s="407"/>
      <c r="N124" s="407"/>
      <c r="O124" s="407"/>
      <c r="P124" s="407"/>
      <c r="Q124" s="407"/>
      <c r="R124" s="407"/>
      <c r="S124" s="407"/>
      <c r="T124" s="407"/>
      <c r="U124" s="407"/>
      <c r="V124" s="407"/>
      <c r="W124" s="407"/>
      <c r="X124" s="408"/>
      <c r="Y124" s="544"/>
      <c r="Z124" s="545"/>
      <c r="AA124" s="546"/>
      <c r="AB124" s="406" t="s">
        <v>11</v>
      </c>
      <c r="AC124" s="407"/>
      <c r="AD124" s="408"/>
      <c r="AE124" s="406" t="s">
        <v>315</v>
      </c>
      <c r="AF124" s="407"/>
      <c r="AG124" s="407"/>
      <c r="AH124" s="408"/>
      <c r="AI124" s="406" t="s">
        <v>313</v>
      </c>
      <c r="AJ124" s="407"/>
      <c r="AK124" s="407"/>
      <c r="AL124" s="408"/>
      <c r="AM124" s="406" t="s">
        <v>342</v>
      </c>
      <c r="AN124" s="407"/>
      <c r="AO124" s="407"/>
      <c r="AP124" s="408"/>
      <c r="AQ124" s="579" t="s">
        <v>357</v>
      </c>
      <c r="AR124" s="580"/>
      <c r="AS124" s="580"/>
      <c r="AT124" s="580"/>
      <c r="AU124" s="580"/>
      <c r="AV124" s="580"/>
      <c r="AW124" s="580"/>
      <c r="AX124" s="581"/>
    </row>
    <row r="125" spans="1:50" ht="23.25" hidden="1" customHeight="1" x14ac:dyDescent="0.15">
      <c r="A125" s="430"/>
      <c r="B125" s="431"/>
      <c r="C125" s="431"/>
      <c r="D125" s="431"/>
      <c r="E125" s="431"/>
      <c r="F125" s="432"/>
      <c r="G125" s="381" t="s">
        <v>283</v>
      </c>
      <c r="H125" s="381"/>
      <c r="I125" s="381"/>
      <c r="J125" s="381"/>
      <c r="K125" s="381"/>
      <c r="L125" s="381"/>
      <c r="M125" s="381"/>
      <c r="N125" s="381"/>
      <c r="O125" s="381"/>
      <c r="P125" s="381"/>
      <c r="Q125" s="381"/>
      <c r="R125" s="381"/>
      <c r="S125" s="381"/>
      <c r="T125" s="381"/>
      <c r="U125" s="381"/>
      <c r="V125" s="381"/>
      <c r="W125" s="381"/>
      <c r="X125" s="917"/>
      <c r="Y125" s="446" t="s">
        <v>15</v>
      </c>
      <c r="Z125" s="447"/>
      <c r="AA125" s="448"/>
      <c r="AB125" s="453"/>
      <c r="AC125" s="454"/>
      <c r="AD125" s="455"/>
      <c r="AE125" s="409"/>
      <c r="AF125" s="409"/>
      <c r="AG125" s="409"/>
      <c r="AH125" s="409"/>
      <c r="AI125" s="409"/>
      <c r="AJ125" s="409"/>
      <c r="AK125" s="409"/>
      <c r="AL125" s="409"/>
      <c r="AM125" s="409"/>
      <c r="AN125" s="409"/>
      <c r="AO125" s="409"/>
      <c r="AP125" s="409"/>
      <c r="AQ125" s="409"/>
      <c r="AR125" s="409"/>
      <c r="AS125" s="409"/>
      <c r="AT125" s="409"/>
      <c r="AU125" s="409"/>
      <c r="AV125" s="409"/>
      <c r="AW125" s="409"/>
      <c r="AX125" s="541"/>
    </row>
    <row r="126" spans="1:50" ht="46.5" hidden="1" customHeight="1" x14ac:dyDescent="0.15">
      <c r="A126" s="433"/>
      <c r="B126" s="434"/>
      <c r="C126" s="434"/>
      <c r="D126" s="434"/>
      <c r="E126" s="434"/>
      <c r="F126" s="435"/>
      <c r="G126" s="382"/>
      <c r="H126" s="382"/>
      <c r="I126" s="382"/>
      <c r="J126" s="382"/>
      <c r="K126" s="382"/>
      <c r="L126" s="382"/>
      <c r="M126" s="382"/>
      <c r="N126" s="382"/>
      <c r="O126" s="382"/>
      <c r="P126" s="382"/>
      <c r="Q126" s="382"/>
      <c r="R126" s="382"/>
      <c r="S126" s="382"/>
      <c r="T126" s="382"/>
      <c r="U126" s="382"/>
      <c r="V126" s="382"/>
      <c r="W126" s="382"/>
      <c r="X126" s="918"/>
      <c r="Y126" s="462" t="s">
        <v>48</v>
      </c>
      <c r="Z126" s="437"/>
      <c r="AA126" s="438"/>
      <c r="AB126" s="463" t="s">
        <v>281</v>
      </c>
      <c r="AC126" s="464"/>
      <c r="AD126" s="465"/>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19" t="s">
        <v>15</v>
      </c>
      <c r="B127" s="431"/>
      <c r="C127" s="431"/>
      <c r="D127" s="431"/>
      <c r="E127" s="431"/>
      <c r="F127" s="432"/>
      <c r="G127" s="232" t="s">
        <v>16</v>
      </c>
      <c r="H127" s="232"/>
      <c r="I127" s="232"/>
      <c r="J127" s="232"/>
      <c r="K127" s="232"/>
      <c r="L127" s="232"/>
      <c r="M127" s="232"/>
      <c r="N127" s="232"/>
      <c r="O127" s="232"/>
      <c r="P127" s="232"/>
      <c r="Q127" s="232"/>
      <c r="R127" s="232"/>
      <c r="S127" s="232"/>
      <c r="T127" s="232"/>
      <c r="U127" s="232"/>
      <c r="V127" s="232"/>
      <c r="W127" s="232"/>
      <c r="X127" s="233"/>
      <c r="Y127" s="914"/>
      <c r="Z127" s="915"/>
      <c r="AA127" s="916"/>
      <c r="AB127" s="231" t="s">
        <v>11</v>
      </c>
      <c r="AC127" s="232"/>
      <c r="AD127" s="233"/>
      <c r="AE127" s="406" t="s">
        <v>315</v>
      </c>
      <c r="AF127" s="407"/>
      <c r="AG127" s="407"/>
      <c r="AH127" s="408"/>
      <c r="AI127" s="406" t="s">
        <v>313</v>
      </c>
      <c r="AJ127" s="407"/>
      <c r="AK127" s="407"/>
      <c r="AL127" s="408"/>
      <c r="AM127" s="406" t="s">
        <v>342</v>
      </c>
      <c r="AN127" s="407"/>
      <c r="AO127" s="407"/>
      <c r="AP127" s="408"/>
      <c r="AQ127" s="579" t="s">
        <v>357</v>
      </c>
      <c r="AR127" s="580"/>
      <c r="AS127" s="580"/>
      <c r="AT127" s="580"/>
      <c r="AU127" s="580"/>
      <c r="AV127" s="580"/>
      <c r="AW127" s="580"/>
      <c r="AX127" s="581"/>
    </row>
    <row r="128" spans="1:50" ht="23.25" hidden="1" customHeight="1" x14ac:dyDescent="0.15">
      <c r="A128" s="430"/>
      <c r="B128" s="431"/>
      <c r="C128" s="431"/>
      <c r="D128" s="431"/>
      <c r="E128" s="431"/>
      <c r="F128" s="432"/>
      <c r="G128" s="381" t="s">
        <v>283</v>
      </c>
      <c r="H128" s="381"/>
      <c r="I128" s="381"/>
      <c r="J128" s="381"/>
      <c r="K128" s="381"/>
      <c r="L128" s="381"/>
      <c r="M128" s="381"/>
      <c r="N128" s="381"/>
      <c r="O128" s="381"/>
      <c r="P128" s="381"/>
      <c r="Q128" s="381"/>
      <c r="R128" s="381"/>
      <c r="S128" s="381"/>
      <c r="T128" s="381"/>
      <c r="U128" s="381"/>
      <c r="V128" s="381"/>
      <c r="W128" s="381"/>
      <c r="X128" s="381"/>
      <c r="Y128" s="446" t="s">
        <v>15</v>
      </c>
      <c r="Z128" s="447"/>
      <c r="AA128" s="448"/>
      <c r="AB128" s="453"/>
      <c r="AC128" s="454"/>
      <c r="AD128" s="455"/>
      <c r="AE128" s="409"/>
      <c r="AF128" s="409"/>
      <c r="AG128" s="409"/>
      <c r="AH128" s="409"/>
      <c r="AI128" s="409"/>
      <c r="AJ128" s="409"/>
      <c r="AK128" s="409"/>
      <c r="AL128" s="409"/>
      <c r="AM128" s="409"/>
      <c r="AN128" s="409"/>
      <c r="AO128" s="409"/>
      <c r="AP128" s="409"/>
      <c r="AQ128" s="409"/>
      <c r="AR128" s="409"/>
      <c r="AS128" s="409"/>
      <c r="AT128" s="409"/>
      <c r="AU128" s="409"/>
      <c r="AV128" s="409"/>
      <c r="AW128" s="409"/>
      <c r="AX128" s="541"/>
    </row>
    <row r="129" spans="1:50" ht="46.5" hidden="1" customHeight="1" thickBot="1" x14ac:dyDescent="0.2">
      <c r="A129" s="433"/>
      <c r="B129" s="434"/>
      <c r="C129" s="434"/>
      <c r="D129" s="434"/>
      <c r="E129" s="434"/>
      <c r="F129" s="435"/>
      <c r="G129" s="382"/>
      <c r="H129" s="382"/>
      <c r="I129" s="382"/>
      <c r="J129" s="382"/>
      <c r="K129" s="382"/>
      <c r="L129" s="382"/>
      <c r="M129" s="382"/>
      <c r="N129" s="382"/>
      <c r="O129" s="382"/>
      <c r="P129" s="382"/>
      <c r="Q129" s="382"/>
      <c r="R129" s="382"/>
      <c r="S129" s="382"/>
      <c r="T129" s="382"/>
      <c r="U129" s="382"/>
      <c r="V129" s="382"/>
      <c r="W129" s="382"/>
      <c r="X129" s="382"/>
      <c r="Y129" s="462" t="s">
        <v>48</v>
      </c>
      <c r="Z129" s="437"/>
      <c r="AA129" s="438"/>
      <c r="AB129" s="463" t="s">
        <v>281</v>
      </c>
      <c r="AC129" s="464"/>
      <c r="AD129" s="465"/>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15">
      <c r="A130" s="173" t="s">
        <v>330</v>
      </c>
      <c r="B130" s="170"/>
      <c r="C130" s="169" t="s">
        <v>191</v>
      </c>
      <c r="D130" s="170"/>
      <c r="E130" s="154" t="s">
        <v>220</v>
      </c>
      <c r="F130" s="155"/>
      <c r="G130" s="156" t="s">
        <v>591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591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509</v>
      </c>
      <c r="AR133" s="184"/>
      <c r="AS133" s="118" t="s">
        <v>188</v>
      </c>
      <c r="AT133" s="119"/>
      <c r="AU133" s="185">
        <v>2</v>
      </c>
      <c r="AV133" s="185"/>
      <c r="AW133" s="118" t="s">
        <v>177</v>
      </c>
      <c r="AX133" s="180"/>
    </row>
    <row r="134" spans="1:50" ht="39.75" customHeight="1" x14ac:dyDescent="0.15">
      <c r="A134" s="174"/>
      <c r="B134" s="171"/>
      <c r="C134" s="165"/>
      <c r="D134" s="171"/>
      <c r="E134" s="165"/>
      <c r="F134" s="166"/>
      <c r="G134" s="89" t="s">
        <v>506</v>
      </c>
      <c r="H134" s="90"/>
      <c r="I134" s="90"/>
      <c r="J134" s="90"/>
      <c r="K134" s="90"/>
      <c r="L134" s="90"/>
      <c r="M134" s="90"/>
      <c r="N134" s="90"/>
      <c r="O134" s="90"/>
      <c r="P134" s="90"/>
      <c r="Q134" s="90"/>
      <c r="R134" s="90"/>
      <c r="S134" s="90"/>
      <c r="T134" s="90"/>
      <c r="U134" s="90"/>
      <c r="V134" s="90"/>
      <c r="W134" s="90"/>
      <c r="X134" s="91"/>
      <c r="Y134" s="186" t="s">
        <v>202</v>
      </c>
      <c r="Z134" s="187"/>
      <c r="AA134" s="188"/>
      <c r="AB134" s="189" t="s">
        <v>178</v>
      </c>
      <c r="AC134" s="190"/>
      <c r="AD134" s="190"/>
      <c r="AE134" s="191">
        <v>87</v>
      </c>
      <c r="AF134" s="192"/>
      <c r="AG134" s="192"/>
      <c r="AH134" s="192"/>
      <c r="AI134" s="191">
        <v>92</v>
      </c>
      <c r="AJ134" s="192"/>
      <c r="AK134" s="192"/>
      <c r="AL134" s="192"/>
      <c r="AM134" s="191">
        <v>89</v>
      </c>
      <c r="AN134" s="192"/>
      <c r="AO134" s="192"/>
      <c r="AP134" s="192"/>
      <c r="AQ134" s="191" t="s">
        <v>510</v>
      </c>
      <c r="AR134" s="192"/>
      <c r="AS134" s="192"/>
      <c r="AT134" s="192"/>
      <c r="AU134" s="191" t="s">
        <v>511</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178</v>
      </c>
      <c r="AC135" s="198"/>
      <c r="AD135" s="198"/>
      <c r="AE135" s="191">
        <v>85</v>
      </c>
      <c r="AF135" s="192"/>
      <c r="AG135" s="192"/>
      <c r="AH135" s="192"/>
      <c r="AI135" s="191">
        <v>85</v>
      </c>
      <c r="AJ135" s="192"/>
      <c r="AK135" s="192"/>
      <c r="AL135" s="192"/>
      <c r="AM135" s="191">
        <v>85</v>
      </c>
      <c r="AN135" s="192"/>
      <c r="AO135" s="192"/>
      <c r="AP135" s="192"/>
      <c r="AQ135" s="191" t="s">
        <v>509</v>
      </c>
      <c r="AR135" s="192"/>
      <c r="AS135" s="192"/>
      <c r="AT135" s="192"/>
      <c r="AU135" s="191">
        <v>85</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15">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customHeight="1" x14ac:dyDescent="0.15">
      <c r="A154" s="174"/>
      <c r="B154" s="171"/>
      <c r="C154" s="165"/>
      <c r="D154" s="171"/>
      <c r="E154" s="165"/>
      <c r="F154" s="166"/>
      <c r="G154" s="89" t="s">
        <v>582</v>
      </c>
      <c r="H154" s="90"/>
      <c r="I154" s="90"/>
      <c r="J154" s="90"/>
      <c r="K154" s="90"/>
      <c r="L154" s="90"/>
      <c r="M154" s="90"/>
      <c r="N154" s="90"/>
      <c r="O154" s="90"/>
      <c r="P154" s="91"/>
      <c r="Q154" s="110" t="s">
        <v>582</v>
      </c>
      <c r="R154" s="90"/>
      <c r="S154" s="90"/>
      <c r="T154" s="90"/>
      <c r="U154" s="90"/>
      <c r="V154" s="90"/>
      <c r="W154" s="90"/>
      <c r="X154" s="90"/>
      <c r="Y154" s="90"/>
      <c r="Z154" s="90"/>
      <c r="AA154" s="277"/>
      <c r="AB154" s="126" t="s">
        <v>582</v>
      </c>
      <c r="AC154" s="127"/>
      <c r="AD154" s="127"/>
      <c r="AE154" s="132" t="s">
        <v>582</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582</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507</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12"/>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13"/>
    </row>
    <row r="190" spans="1:50" ht="45" customHeight="1" x14ac:dyDescent="0.15">
      <c r="A190" s="174"/>
      <c r="B190" s="171"/>
      <c r="C190" s="165"/>
      <c r="D190" s="171"/>
      <c r="E190" s="154" t="s">
        <v>220</v>
      </c>
      <c r="F190" s="155"/>
      <c r="G190" s="156" t="s">
        <v>583</v>
      </c>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customHeight="1" x14ac:dyDescent="0.15">
      <c r="A191" s="174"/>
      <c r="B191" s="171"/>
      <c r="C191" s="165"/>
      <c r="D191" s="171"/>
      <c r="E191" s="159" t="s">
        <v>219</v>
      </c>
      <c r="F191" s="160"/>
      <c r="G191" s="95" t="s">
        <v>582</v>
      </c>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customHeight="1" x14ac:dyDescent="0.15">
      <c r="A194" s="174"/>
      <c r="B194" s="171"/>
      <c r="C194" s="165"/>
      <c r="D194" s="171"/>
      <c r="E194" s="165"/>
      <c r="F194" s="166"/>
      <c r="G194" s="89" t="s">
        <v>582</v>
      </c>
      <c r="H194" s="90"/>
      <c r="I194" s="90"/>
      <c r="J194" s="90"/>
      <c r="K194" s="90"/>
      <c r="L194" s="90"/>
      <c r="M194" s="90"/>
      <c r="N194" s="90"/>
      <c r="O194" s="90"/>
      <c r="P194" s="90"/>
      <c r="Q194" s="90"/>
      <c r="R194" s="90"/>
      <c r="S194" s="90"/>
      <c r="T194" s="90"/>
      <c r="U194" s="90"/>
      <c r="V194" s="90"/>
      <c r="W194" s="90"/>
      <c r="X194" s="91"/>
      <c r="Y194" s="186" t="s">
        <v>202</v>
      </c>
      <c r="Z194" s="187"/>
      <c r="AA194" s="188"/>
      <c r="AB194" s="189" t="s">
        <v>582</v>
      </c>
      <c r="AC194" s="190"/>
      <c r="AD194" s="190"/>
      <c r="AE194" s="191" t="s">
        <v>582</v>
      </c>
      <c r="AF194" s="192"/>
      <c r="AG194" s="192"/>
      <c r="AH194" s="192"/>
      <c r="AI194" s="191" t="s">
        <v>583</v>
      </c>
      <c r="AJ194" s="192"/>
      <c r="AK194" s="192"/>
      <c r="AL194" s="192"/>
      <c r="AM194" s="191" t="s">
        <v>582</v>
      </c>
      <c r="AN194" s="192"/>
      <c r="AO194" s="192"/>
      <c r="AP194" s="192"/>
      <c r="AQ194" s="191" t="s">
        <v>582</v>
      </c>
      <c r="AR194" s="192"/>
      <c r="AS194" s="192"/>
      <c r="AT194" s="192"/>
      <c r="AU194" s="191" t="s">
        <v>582</v>
      </c>
      <c r="AV194" s="192"/>
      <c r="AW194" s="192"/>
      <c r="AX194" s="193"/>
    </row>
    <row r="195" spans="1:50" ht="39.75" customHeight="1" thickBo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t="s">
        <v>582</v>
      </c>
      <c r="AC195" s="198"/>
      <c r="AD195" s="198"/>
      <c r="AE195" s="191" t="s">
        <v>582</v>
      </c>
      <c r="AF195" s="192"/>
      <c r="AG195" s="192"/>
      <c r="AH195" s="192"/>
      <c r="AI195" s="191" t="s">
        <v>582</v>
      </c>
      <c r="AJ195" s="192"/>
      <c r="AK195" s="192"/>
      <c r="AL195" s="192"/>
      <c r="AM195" s="191" t="s">
        <v>584</v>
      </c>
      <c r="AN195" s="192"/>
      <c r="AO195" s="192"/>
      <c r="AP195" s="192"/>
      <c r="AQ195" s="191" t="s">
        <v>582</v>
      </c>
      <c r="AR195" s="192"/>
      <c r="AS195" s="192"/>
      <c r="AT195" s="192"/>
      <c r="AU195" s="191" t="s">
        <v>582</v>
      </c>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thickBo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345</v>
      </c>
      <c r="D430" s="919"/>
      <c r="E430" s="159" t="s">
        <v>323</v>
      </c>
      <c r="F430" s="886"/>
      <c r="G430" s="887" t="s">
        <v>207</v>
      </c>
      <c r="H430" s="108"/>
      <c r="I430" s="108"/>
      <c r="J430" s="888"/>
      <c r="K430" s="889"/>
      <c r="L430" s="889"/>
      <c r="M430" s="889"/>
      <c r="N430" s="889"/>
      <c r="O430" s="889"/>
      <c r="P430" s="889"/>
      <c r="Q430" s="889"/>
      <c r="R430" s="889"/>
      <c r="S430" s="889"/>
      <c r="T430" s="890"/>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1"/>
    </row>
    <row r="431" spans="1:50" ht="18.75" hidden="1"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336</v>
      </c>
      <c r="AJ431" s="324"/>
      <c r="AK431" s="324"/>
      <c r="AL431" s="144"/>
      <c r="AM431" s="324" t="s">
        <v>349</v>
      </c>
      <c r="AN431" s="324"/>
      <c r="AO431" s="324"/>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8"/>
      <c r="AR432" s="185"/>
      <c r="AS432" s="118" t="s">
        <v>188</v>
      </c>
      <c r="AT432" s="119"/>
      <c r="AU432" s="185"/>
      <c r="AV432" s="185"/>
      <c r="AW432" s="118" t="s">
        <v>177</v>
      </c>
      <c r="AX432" s="180"/>
    </row>
    <row r="433" spans="1:50" ht="23.25" hidden="1" customHeight="1" x14ac:dyDescent="0.15">
      <c r="A433" s="174"/>
      <c r="B433" s="171"/>
      <c r="C433" s="165"/>
      <c r="D433" s="171"/>
      <c r="E433" s="327"/>
      <c r="F433" s="328"/>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5"/>
      <c r="AF433" s="192"/>
      <c r="AG433" s="192"/>
      <c r="AH433" s="192"/>
      <c r="AI433" s="325"/>
      <c r="AJ433" s="192"/>
      <c r="AK433" s="192"/>
      <c r="AL433" s="192"/>
      <c r="AM433" s="325"/>
      <c r="AN433" s="192"/>
      <c r="AO433" s="192"/>
      <c r="AP433" s="326"/>
      <c r="AQ433" s="325"/>
      <c r="AR433" s="192"/>
      <c r="AS433" s="192"/>
      <c r="AT433" s="326"/>
      <c r="AU433" s="192"/>
      <c r="AV433" s="192"/>
      <c r="AW433" s="192"/>
      <c r="AX433" s="193"/>
    </row>
    <row r="434" spans="1:50" ht="23.25" hidden="1"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5"/>
      <c r="AF434" s="192"/>
      <c r="AG434" s="192"/>
      <c r="AH434" s="326"/>
      <c r="AI434" s="325"/>
      <c r="AJ434" s="192"/>
      <c r="AK434" s="192"/>
      <c r="AL434" s="192"/>
      <c r="AM434" s="325"/>
      <c r="AN434" s="192"/>
      <c r="AO434" s="192"/>
      <c r="AP434" s="326"/>
      <c r="AQ434" s="325"/>
      <c r="AR434" s="192"/>
      <c r="AS434" s="192"/>
      <c r="AT434" s="326"/>
      <c r="AU434" s="192"/>
      <c r="AV434" s="192"/>
      <c r="AW434" s="192"/>
      <c r="AX434" s="193"/>
    </row>
    <row r="435" spans="1:50" ht="23.25" hidden="1"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7" t="s">
        <v>178</v>
      </c>
      <c r="AC435" s="567"/>
      <c r="AD435" s="567"/>
      <c r="AE435" s="325"/>
      <c r="AF435" s="192"/>
      <c r="AG435" s="192"/>
      <c r="AH435" s="326"/>
      <c r="AI435" s="325"/>
      <c r="AJ435" s="192"/>
      <c r="AK435" s="192"/>
      <c r="AL435" s="192"/>
      <c r="AM435" s="325"/>
      <c r="AN435" s="192"/>
      <c r="AO435" s="192"/>
      <c r="AP435" s="326"/>
      <c r="AQ435" s="325"/>
      <c r="AR435" s="192"/>
      <c r="AS435" s="192"/>
      <c r="AT435" s="326"/>
      <c r="AU435" s="192"/>
      <c r="AV435" s="192"/>
      <c r="AW435" s="192"/>
      <c r="AX435" s="193"/>
    </row>
    <row r="436" spans="1:50" ht="18.75" hidden="1"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336</v>
      </c>
      <c r="AJ436" s="324"/>
      <c r="AK436" s="324"/>
      <c r="AL436" s="144"/>
      <c r="AM436" s="324" t="s">
        <v>349</v>
      </c>
      <c r="AN436" s="324"/>
      <c r="AO436" s="324"/>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8"/>
      <c r="AR437" s="185"/>
      <c r="AS437" s="118" t="s">
        <v>188</v>
      </c>
      <c r="AT437" s="119"/>
      <c r="AU437" s="185"/>
      <c r="AV437" s="185"/>
      <c r="AW437" s="118" t="s">
        <v>177</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7" t="s">
        <v>178</v>
      </c>
      <c r="AC440" s="567"/>
      <c r="AD440" s="567"/>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336</v>
      </c>
      <c r="AJ441" s="324"/>
      <c r="AK441" s="324"/>
      <c r="AL441" s="144"/>
      <c r="AM441" s="324" t="s">
        <v>349</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8"/>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7" t="s">
        <v>178</v>
      </c>
      <c r="AC445" s="567"/>
      <c r="AD445" s="567"/>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336</v>
      </c>
      <c r="AJ446" s="324"/>
      <c r="AK446" s="324"/>
      <c r="AL446" s="144"/>
      <c r="AM446" s="324" t="s">
        <v>349</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8"/>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7" t="s">
        <v>178</v>
      </c>
      <c r="AC450" s="567"/>
      <c r="AD450" s="567"/>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336</v>
      </c>
      <c r="AJ451" s="324"/>
      <c r="AK451" s="324"/>
      <c r="AL451" s="144"/>
      <c r="AM451" s="324" t="s">
        <v>349</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8"/>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7" t="s">
        <v>178</v>
      </c>
      <c r="AC455" s="567"/>
      <c r="AD455" s="567"/>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hidden="1"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336</v>
      </c>
      <c r="AJ456" s="324"/>
      <c r="AK456" s="324"/>
      <c r="AL456" s="144"/>
      <c r="AM456" s="324" t="s">
        <v>349</v>
      </c>
      <c r="AN456" s="324"/>
      <c r="AO456" s="324"/>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8"/>
      <c r="AR457" s="185"/>
      <c r="AS457" s="118" t="s">
        <v>188</v>
      </c>
      <c r="AT457" s="119"/>
      <c r="AU457" s="185"/>
      <c r="AV457" s="185"/>
      <c r="AW457" s="118" t="s">
        <v>177</v>
      </c>
      <c r="AX457" s="180"/>
    </row>
    <row r="458" spans="1:50" ht="23.25" hidden="1" customHeight="1" x14ac:dyDescent="0.15">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hidden="1"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hidden="1"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7" t="s">
        <v>14</v>
      </c>
      <c r="AC460" s="567"/>
      <c r="AD460" s="567"/>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336</v>
      </c>
      <c r="AJ461" s="324"/>
      <c r="AK461" s="324"/>
      <c r="AL461" s="144"/>
      <c r="AM461" s="324" t="s">
        <v>349</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8"/>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7" t="s">
        <v>14</v>
      </c>
      <c r="AC465" s="567"/>
      <c r="AD465" s="567"/>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336</v>
      </c>
      <c r="AJ466" s="324"/>
      <c r="AK466" s="324"/>
      <c r="AL466" s="144"/>
      <c r="AM466" s="324" t="s">
        <v>349</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8"/>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7" t="s">
        <v>14</v>
      </c>
      <c r="AC470" s="567"/>
      <c r="AD470" s="567"/>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336</v>
      </c>
      <c r="AJ471" s="324"/>
      <c r="AK471" s="324"/>
      <c r="AL471" s="144"/>
      <c r="AM471" s="324" t="s">
        <v>349</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8"/>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7" t="s">
        <v>14</v>
      </c>
      <c r="AC475" s="567"/>
      <c r="AD475" s="567"/>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336</v>
      </c>
      <c r="AJ476" s="324"/>
      <c r="AK476" s="324"/>
      <c r="AL476" s="144"/>
      <c r="AM476" s="324" t="s">
        <v>349</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8"/>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7" t="s">
        <v>14</v>
      </c>
      <c r="AC480" s="567"/>
      <c r="AD480" s="567"/>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hidden="1"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7" t="s">
        <v>207</v>
      </c>
      <c r="H484" s="108"/>
      <c r="I484" s="108"/>
      <c r="J484" s="888"/>
      <c r="K484" s="889"/>
      <c r="L484" s="889"/>
      <c r="M484" s="889"/>
      <c r="N484" s="889"/>
      <c r="O484" s="889"/>
      <c r="P484" s="889"/>
      <c r="Q484" s="889"/>
      <c r="R484" s="889"/>
      <c r="S484" s="889"/>
      <c r="T484" s="890"/>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1"/>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336</v>
      </c>
      <c r="AJ485" s="324"/>
      <c r="AK485" s="324"/>
      <c r="AL485" s="144"/>
      <c r="AM485" s="324" t="s">
        <v>349</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8"/>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7" t="s">
        <v>178</v>
      </c>
      <c r="AC489" s="567"/>
      <c r="AD489" s="567"/>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336</v>
      </c>
      <c r="AJ490" s="324"/>
      <c r="AK490" s="324"/>
      <c r="AL490" s="144"/>
      <c r="AM490" s="324" t="s">
        <v>349</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8"/>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7" t="s">
        <v>178</v>
      </c>
      <c r="AC494" s="567"/>
      <c r="AD494" s="567"/>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336</v>
      </c>
      <c r="AJ495" s="324"/>
      <c r="AK495" s="324"/>
      <c r="AL495" s="144"/>
      <c r="AM495" s="324" t="s">
        <v>349</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8"/>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7" t="s">
        <v>178</v>
      </c>
      <c r="AC499" s="567"/>
      <c r="AD499" s="567"/>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336</v>
      </c>
      <c r="AJ500" s="324"/>
      <c r="AK500" s="324"/>
      <c r="AL500" s="144"/>
      <c r="AM500" s="324" t="s">
        <v>349</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8"/>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7" t="s">
        <v>178</v>
      </c>
      <c r="AC504" s="567"/>
      <c r="AD504" s="567"/>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336</v>
      </c>
      <c r="AJ505" s="324"/>
      <c r="AK505" s="324"/>
      <c r="AL505" s="144"/>
      <c r="AM505" s="324" t="s">
        <v>349</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8"/>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7" t="s">
        <v>178</v>
      </c>
      <c r="AC509" s="567"/>
      <c r="AD509" s="567"/>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336</v>
      </c>
      <c r="AJ510" s="324"/>
      <c r="AK510" s="324"/>
      <c r="AL510" s="144"/>
      <c r="AM510" s="324" t="s">
        <v>349</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8"/>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7" t="s">
        <v>14</v>
      </c>
      <c r="AC514" s="567"/>
      <c r="AD514" s="567"/>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336</v>
      </c>
      <c r="AJ515" s="324"/>
      <c r="AK515" s="324"/>
      <c r="AL515" s="144"/>
      <c r="AM515" s="324" t="s">
        <v>349</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8"/>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7" t="s">
        <v>14</v>
      </c>
      <c r="AC519" s="567"/>
      <c r="AD519" s="567"/>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336</v>
      </c>
      <c r="AJ520" s="324"/>
      <c r="AK520" s="324"/>
      <c r="AL520" s="144"/>
      <c r="AM520" s="324" t="s">
        <v>349</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8"/>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7" t="s">
        <v>14</v>
      </c>
      <c r="AC524" s="567"/>
      <c r="AD524" s="567"/>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336</v>
      </c>
      <c r="AJ525" s="324"/>
      <c r="AK525" s="324"/>
      <c r="AL525" s="144"/>
      <c r="AM525" s="324" t="s">
        <v>349</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8"/>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7" t="s">
        <v>14</v>
      </c>
      <c r="AC529" s="567"/>
      <c r="AD529" s="567"/>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336</v>
      </c>
      <c r="AJ530" s="324"/>
      <c r="AK530" s="324"/>
      <c r="AL530" s="144"/>
      <c r="AM530" s="324" t="s">
        <v>349</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8"/>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7" t="s">
        <v>14</v>
      </c>
      <c r="AC534" s="567"/>
      <c r="AD534" s="567"/>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7" t="s">
        <v>207</v>
      </c>
      <c r="H538" s="108"/>
      <c r="I538" s="108"/>
      <c r="J538" s="888"/>
      <c r="K538" s="889"/>
      <c r="L538" s="889"/>
      <c r="M538" s="889"/>
      <c r="N538" s="889"/>
      <c r="O538" s="889"/>
      <c r="P538" s="889"/>
      <c r="Q538" s="889"/>
      <c r="R538" s="889"/>
      <c r="S538" s="889"/>
      <c r="T538" s="890"/>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1"/>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336</v>
      </c>
      <c r="AJ539" s="324"/>
      <c r="AK539" s="324"/>
      <c r="AL539" s="144"/>
      <c r="AM539" s="324" t="s">
        <v>349</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8"/>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7" t="s">
        <v>178</v>
      </c>
      <c r="AC543" s="567"/>
      <c r="AD543" s="567"/>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336</v>
      </c>
      <c r="AJ544" s="324"/>
      <c r="AK544" s="324"/>
      <c r="AL544" s="144"/>
      <c r="AM544" s="324" t="s">
        <v>349</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8"/>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7" t="s">
        <v>178</v>
      </c>
      <c r="AC548" s="567"/>
      <c r="AD548" s="567"/>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336</v>
      </c>
      <c r="AJ549" s="324"/>
      <c r="AK549" s="324"/>
      <c r="AL549" s="144"/>
      <c r="AM549" s="324" t="s">
        <v>349</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8"/>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7" t="s">
        <v>178</v>
      </c>
      <c r="AC553" s="567"/>
      <c r="AD553" s="567"/>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336</v>
      </c>
      <c r="AJ554" s="324"/>
      <c r="AK554" s="324"/>
      <c r="AL554" s="144"/>
      <c r="AM554" s="324" t="s">
        <v>349</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8"/>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7" t="s">
        <v>178</v>
      </c>
      <c r="AC558" s="567"/>
      <c r="AD558" s="567"/>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336</v>
      </c>
      <c r="AJ559" s="324"/>
      <c r="AK559" s="324"/>
      <c r="AL559" s="144"/>
      <c r="AM559" s="324" t="s">
        <v>349</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8"/>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7" t="s">
        <v>178</v>
      </c>
      <c r="AC563" s="567"/>
      <c r="AD563" s="567"/>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336</v>
      </c>
      <c r="AJ564" s="324"/>
      <c r="AK564" s="324"/>
      <c r="AL564" s="144"/>
      <c r="AM564" s="324" t="s">
        <v>349</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8"/>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7" t="s">
        <v>14</v>
      </c>
      <c r="AC568" s="567"/>
      <c r="AD568" s="567"/>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336</v>
      </c>
      <c r="AJ569" s="324"/>
      <c r="AK569" s="324"/>
      <c r="AL569" s="144"/>
      <c r="AM569" s="324" t="s">
        <v>349</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8"/>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7" t="s">
        <v>14</v>
      </c>
      <c r="AC573" s="567"/>
      <c r="AD573" s="567"/>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336</v>
      </c>
      <c r="AJ574" s="324"/>
      <c r="AK574" s="324"/>
      <c r="AL574" s="144"/>
      <c r="AM574" s="324" t="s">
        <v>349</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8"/>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7" t="s">
        <v>14</v>
      </c>
      <c r="AC578" s="567"/>
      <c r="AD578" s="567"/>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336</v>
      </c>
      <c r="AJ579" s="324"/>
      <c r="AK579" s="324"/>
      <c r="AL579" s="144"/>
      <c r="AM579" s="324" t="s">
        <v>349</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8"/>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7" t="s">
        <v>14</v>
      </c>
      <c r="AC583" s="567"/>
      <c r="AD583" s="567"/>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336</v>
      </c>
      <c r="AJ584" s="324"/>
      <c r="AK584" s="324"/>
      <c r="AL584" s="144"/>
      <c r="AM584" s="324" t="s">
        <v>349</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8"/>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7" t="s">
        <v>14</v>
      </c>
      <c r="AC588" s="567"/>
      <c r="AD588" s="567"/>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7" t="s">
        <v>207</v>
      </c>
      <c r="H592" s="108"/>
      <c r="I592" s="108"/>
      <c r="J592" s="888"/>
      <c r="K592" s="889"/>
      <c r="L592" s="889"/>
      <c r="M592" s="889"/>
      <c r="N592" s="889"/>
      <c r="O592" s="889"/>
      <c r="P592" s="889"/>
      <c r="Q592" s="889"/>
      <c r="R592" s="889"/>
      <c r="S592" s="889"/>
      <c r="T592" s="890"/>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1"/>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336</v>
      </c>
      <c r="AJ593" s="324"/>
      <c r="AK593" s="324"/>
      <c r="AL593" s="144"/>
      <c r="AM593" s="324" t="s">
        <v>349</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8"/>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7" t="s">
        <v>178</v>
      </c>
      <c r="AC597" s="567"/>
      <c r="AD597" s="567"/>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336</v>
      </c>
      <c r="AJ598" s="324"/>
      <c r="AK598" s="324"/>
      <c r="AL598" s="144"/>
      <c r="AM598" s="324" t="s">
        <v>349</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8"/>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7" t="s">
        <v>178</v>
      </c>
      <c r="AC602" s="567"/>
      <c r="AD602" s="567"/>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336</v>
      </c>
      <c r="AJ603" s="324"/>
      <c r="AK603" s="324"/>
      <c r="AL603" s="144"/>
      <c r="AM603" s="324" t="s">
        <v>349</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8"/>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7" t="s">
        <v>178</v>
      </c>
      <c r="AC607" s="567"/>
      <c r="AD607" s="567"/>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336</v>
      </c>
      <c r="AJ608" s="324"/>
      <c r="AK608" s="324"/>
      <c r="AL608" s="144"/>
      <c r="AM608" s="324" t="s">
        <v>349</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8"/>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7" t="s">
        <v>178</v>
      </c>
      <c r="AC612" s="567"/>
      <c r="AD612" s="567"/>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336</v>
      </c>
      <c r="AJ613" s="324"/>
      <c r="AK613" s="324"/>
      <c r="AL613" s="144"/>
      <c r="AM613" s="324" t="s">
        <v>349</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8"/>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7" t="s">
        <v>178</v>
      </c>
      <c r="AC617" s="567"/>
      <c r="AD617" s="567"/>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336</v>
      </c>
      <c r="AJ618" s="324"/>
      <c r="AK618" s="324"/>
      <c r="AL618" s="144"/>
      <c r="AM618" s="324" t="s">
        <v>349</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8"/>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7" t="s">
        <v>14</v>
      </c>
      <c r="AC622" s="567"/>
      <c r="AD622" s="567"/>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336</v>
      </c>
      <c r="AJ623" s="324"/>
      <c r="AK623" s="324"/>
      <c r="AL623" s="144"/>
      <c r="AM623" s="324" t="s">
        <v>349</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8"/>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7" t="s">
        <v>14</v>
      </c>
      <c r="AC627" s="567"/>
      <c r="AD627" s="567"/>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336</v>
      </c>
      <c r="AJ628" s="324"/>
      <c r="AK628" s="324"/>
      <c r="AL628" s="144"/>
      <c r="AM628" s="324" t="s">
        <v>349</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8"/>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7" t="s">
        <v>14</v>
      </c>
      <c r="AC632" s="567"/>
      <c r="AD632" s="567"/>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336</v>
      </c>
      <c r="AJ633" s="324"/>
      <c r="AK633" s="324"/>
      <c r="AL633" s="144"/>
      <c r="AM633" s="324" t="s">
        <v>349</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8"/>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7" t="s">
        <v>14</v>
      </c>
      <c r="AC637" s="567"/>
      <c r="AD637" s="567"/>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336</v>
      </c>
      <c r="AJ638" s="324"/>
      <c r="AK638" s="324"/>
      <c r="AL638" s="144"/>
      <c r="AM638" s="324" t="s">
        <v>349</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8"/>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7" t="s">
        <v>14</v>
      </c>
      <c r="AC642" s="567"/>
      <c r="AD642" s="567"/>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7" t="s">
        <v>207</v>
      </c>
      <c r="H646" s="108"/>
      <c r="I646" s="108"/>
      <c r="J646" s="888"/>
      <c r="K646" s="889"/>
      <c r="L646" s="889"/>
      <c r="M646" s="889"/>
      <c r="N646" s="889"/>
      <c r="O646" s="889"/>
      <c r="P646" s="889"/>
      <c r="Q646" s="889"/>
      <c r="R646" s="889"/>
      <c r="S646" s="889"/>
      <c r="T646" s="890"/>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1"/>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336</v>
      </c>
      <c r="AJ647" s="324"/>
      <c r="AK647" s="324"/>
      <c r="AL647" s="144"/>
      <c r="AM647" s="324" t="s">
        <v>349</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8"/>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7" t="s">
        <v>178</v>
      </c>
      <c r="AC651" s="567"/>
      <c r="AD651" s="567"/>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336</v>
      </c>
      <c r="AJ652" s="324"/>
      <c r="AK652" s="324"/>
      <c r="AL652" s="144"/>
      <c r="AM652" s="324" t="s">
        <v>349</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8"/>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7" t="s">
        <v>178</v>
      </c>
      <c r="AC656" s="567"/>
      <c r="AD656" s="567"/>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336</v>
      </c>
      <c r="AJ657" s="324"/>
      <c r="AK657" s="324"/>
      <c r="AL657" s="144"/>
      <c r="AM657" s="324" t="s">
        <v>349</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8"/>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7" t="s">
        <v>178</v>
      </c>
      <c r="AC661" s="567"/>
      <c r="AD661" s="567"/>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336</v>
      </c>
      <c r="AJ662" s="324"/>
      <c r="AK662" s="324"/>
      <c r="AL662" s="144"/>
      <c r="AM662" s="324" t="s">
        <v>349</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8"/>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7" t="s">
        <v>178</v>
      </c>
      <c r="AC666" s="567"/>
      <c r="AD666" s="567"/>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336</v>
      </c>
      <c r="AJ667" s="324"/>
      <c r="AK667" s="324"/>
      <c r="AL667" s="144"/>
      <c r="AM667" s="324" t="s">
        <v>349</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8"/>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7" t="s">
        <v>178</v>
      </c>
      <c r="AC671" s="567"/>
      <c r="AD671" s="567"/>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336</v>
      </c>
      <c r="AJ672" s="324"/>
      <c r="AK672" s="324"/>
      <c r="AL672" s="144"/>
      <c r="AM672" s="324" t="s">
        <v>349</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8"/>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7" t="s">
        <v>14</v>
      </c>
      <c r="AC676" s="567"/>
      <c r="AD676" s="567"/>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336</v>
      </c>
      <c r="AJ677" s="324"/>
      <c r="AK677" s="324"/>
      <c r="AL677" s="144"/>
      <c r="AM677" s="324" t="s">
        <v>349</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8"/>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7" t="s">
        <v>14</v>
      </c>
      <c r="AC681" s="567"/>
      <c r="AD681" s="567"/>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336</v>
      </c>
      <c r="AJ682" s="324"/>
      <c r="AK682" s="324"/>
      <c r="AL682" s="144"/>
      <c r="AM682" s="324" t="s">
        <v>349</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8"/>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7" t="s">
        <v>14</v>
      </c>
      <c r="AC686" s="567"/>
      <c r="AD686" s="567"/>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336</v>
      </c>
      <c r="AJ687" s="324"/>
      <c r="AK687" s="324"/>
      <c r="AL687" s="144"/>
      <c r="AM687" s="324" t="s">
        <v>349</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8"/>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7" t="s">
        <v>14</v>
      </c>
      <c r="AC691" s="567"/>
      <c r="AD691" s="567"/>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336</v>
      </c>
      <c r="AJ692" s="324"/>
      <c r="AK692" s="324"/>
      <c r="AL692" s="144"/>
      <c r="AM692" s="324" t="s">
        <v>349</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8"/>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7" t="s">
        <v>14</v>
      </c>
      <c r="AC696" s="567"/>
      <c r="AD696" s="567"/>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0"/>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12" t="s">
        <v>30</v>
      </c>
      <c r="AH701" s="370"/>
      <c r="AI701" s="370"/>
      <c r="AJ701" s="370"/>
      <c r="AK701" s="370"/>
      <c r="AL701" s="370"/>
      <c r="AM701" s="370"/>
      <c r="AN701" s="370"/>
      <c r="AO701" s="370"/>
      <c r="AP701" s="370"/>
      <c r="AQ701" s="370"/>
      <c r="AR701" s="370"/>
      <c r="AS701" s="370"/>
      <c r="AT701" s="370"/>
      <c r="AU701" s="370"/>
      <c r="AV701" s="370"/>
      <c r="AW701" s="370"/>
      <c r="AX701" s="813"/>
    </row>
    <row r="702" spans="1:50" ht="66" customHeight="1" x14ac:dyDescent="0.15">
      <c r="A702" s="858" t="s">
        <v>139</v>
      </c>
      <c r="B702" s="859"/>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30" t="s">
        <v>512</v>
      </c>
      <c r="AE702" s="331"/>
      <c r="AF702" s="331"/>
      <c r="AG702" s="373" t="s">
        <v>513</v>
      </c>
      <c r="AH702" s="374"/>
      <c r="AI702" s="374"/>
      <c r="AJ702" s="374"/>
      <c r="AK702" s="374"/>
      <c r="AL702" s="374"/>
      <c r="AM702" s="374"/>
      <c r="AN702" s="374"/>
      <c r="AO702" s="374"/>
      <c r="AP702" s="374"/>
      <c r="AQ702" s="374"/>
      <c r="AR702" s="374"/>
      <c r="AS702" s="374"/>
      <c r="AT702" s="374"/>
      <c r="AU702" s="374"/>
      <c r="AV702" s="374"/>
      <c r="AW702" s="374"/>
      <c r="AX702" s="375"/>
    </row>
    <row r="703" spans="1:50" ht="90.4" customHeight="1" x14ac:dyDescent="0.15">
      <c r="A703" s="860"/>
      <c r="B703" s="861"/>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80"/>
      <c r="AD703" s="312" t="s">
        <v>512</v>
      </c>
      <c r="AE703" s="313"/>
      <c r="AF703" s="313"/>
      <c r="AG703" s="86" t="s">
        <v>514</v>
      </c>
      <c r="AH703" s="87"/>
      <c r="AI703" s="87"/>
      <c r="AJ703" s="87"/>
      <c r="AK703" s="87"/>
      <c r="AL703" s="87"/>
      <c r="AM703" s="87"/>
      <c r="AN703" s="87"/>
      <c r="AO703" s="87"/>
      <c r="AP703" s="87"/>
      <c r="AQ703" s="87"/>
      <c r="AR703" s="87"/>
      <c r="AS703" s="87"/>
      <c r="AT703" s="87"/>
      <c r="AU703" s="87"/>
      <c r="AV703" s="87"/>
      <c r="AW703" s="87"/>
      <c r="AX703" s="88"/>
    </row>
    <row r="704" spans="1:50" ht="142.15" customHeight="1" x14ac:dyDescent="0.15">
      <c r="A704" s="862"/>
      <c r="B704" s="863"/>
      <c r="C704" s="806" t="s">
        <v>141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0" t="s">
        <v>512</v>
      </c>
      <c r="AE704" s="771"/>
      <c r="AF704" s="771"/>
      <c r="AG704" s="152" t="s">
        <v>515</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8" t="s">
        <v>38</v>
      </c>
      <c r="B705" s="629"/>
      <c r="C705" s="809" t="s">
        <v>40</v>
      </c>
      <c r="D705" s="810"/>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1"/>
      <c r="AD705" s="702" t="s">
        <v>512</v>
      </c>
      <c r="AE705" s="703"/>
      <c r="AF705" s="703"/>
      <c r="AG705" s="110" t="s">
        <v>517</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0"/>
      <c r="B706" s="631"/>
      <c r="C706" s="782"/>
      <c r="D706" s="783"/>
      <c r="E706" s="718" t="s">
        <v>304</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12" t="s">
        <v>516</v>
      </c>
      <c r="AE706" s="313"/>
      <c r="AF706" s="651"/>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0"/>
      <c r="B707" s="631"/>
      <c r="C707" s="784"/>
      <c r="D707" s="785"/>
      <c r="E707" s="721" t="s">
        <v>242</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3" t="s">
        <v>516</v>
      </c>
      <c r="AE707" s="824"/>
      <c r="AF707" s="824"/>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0"/>
      <c r="B708" s="632"/>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2" t="s">
        <v>518</v>
      </c>
      <c r="AE708" s="593"/>
      <c r="AF708" s="593"/>
      <c r="AG708" s="730"/>
      <c r="AH708" s="731"/>
      <c r="AI708" s="731"/>
      <c r="AJ708" s="731"/>
      <c r="AK708" s="731"/>
      <c r="AL708" s="731"/>
      <c r="AM708" s="731"/>
      <c r="AN708" s="731"/>
      <c r="AO708" s="731"/>
      <c r="AP708" s="731"/>
      <c r="AQ708" s="731"/>
      <c r="AR708" s="731"/>
      <c r="AS708" s="731"/>
      <c r="AT708" s="731"/>
      <c r="AU708" s="731"/>
      <c r="AV708" s="731"/>
      <c r="AW708" s="731"/>
      <c r="AX708" s="732"/>
    </row>
    <row r="709" spans="1:50" ht="63" customHeight="1" x14ac:dyDescent="0.15">
      <c r="A709" s="630"/>
      <c r="B709" s="632"/>
      <c r="C709" s="379" t="s">
        <v>142</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2" t="s">
        <v>512</v>
      </c>
      <c r="AE709" s="313"/>
      <c r="AF709" s="313"/>
      <c r="AG709" s="86" t="s">
        <v>519</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0"/>
      <c r="B710" s="632"/>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2" t="s">
        <v>518</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72.400000000000006" customHeight="1" x14ac:dyDescent="0.15">
      <c r="A711" s="630"/>
      <c r="B711" s="632"/>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1"/>
      <c r="AD711" s="312" t="s">
        <v>512</v>
      </c>
      <c r="AE711" s="313"/>
      <c r="AF711" s="313"/>
      <c r="AG711" s="86" t="s">
        <v>520</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0"/>
      <c r="B712" s="632"/>
      <c r="C712" s="379" t="s">
        <v>270</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1"/>
      <c r="AD712" s="770" t="s">
        <v>518</v>
      </c>
      <c r="AE712" s="771"/>
      <c r="AF712" s="771"/>
      <c r="AG712" s="798"/>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30"/>
      <c r="B713" s="632"/>
      <c r="C713" s="969" t="s">
        <v>271</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12" t="s">
        <v>518</v>
      </c>
      <c r="AE713" s="313"/>
      <c r="AF713" s="651"/>
      <c r="AG713" s="86"/>
      <c r="AH713" s="87"/>
      <c r="AI713" s="87"/>
      <c r="AJ713" s="87"/>
      <c r="AK713" s="87"/>
      <c r="AL713" s="87"/>
      <c r="AM713" s="87"/>
      <c r="AN713" s="87"/>
      <c r="AO713" s="87"/>
      <c r="AP713" s="87"/>
      <c r="AQ713" s="87"/>
      <c r="AR713" s="87"/>
      <c r="AS713" s="87"/>
      <c r="AT713" s="87"/>
      <c r="AU713" s="87"/>
      <c r="AV713" s="87"/>
      <c r="AW713" s="87"/>
      <c r="AX713" s="88"/>
    </row>
    <row r="714" spans="1:50" ht="51.4" customHeight="1" x14ac:dyDescent="0.15">
      <c r="A714" s="633"/>
      <c r="B714" s="634"/>
      <c r="C714" s="635" t="s">
        <v>248</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5" t="s">
        <v>512</v>
      </c>
      <c r="AE714" s="796"/>
      <c r="AF714" s="797"/>
      <c r="AG714" s="724" t="s">
        <v>521</v>
      </c>
      <c r="AH714" s="725"/>
      <c r="AI714" s="725"/>
      <c r="AJ714" s="725"/>
      <c r="AK714" s="725"/>
      <c r="AL714" s="725"/>
      <c r="AM714" s="725"/>
      <c r="AN714" s="725"/>
      <c r="AO714" s="725"/>
      <c r="AP714" s="725"/>
      <c r="AQ714" s="725"/>
      <c r="AR714" s="725"/>
      <c r="AS714" s="725"/>
      <c r="AT714" s="725"/>
      <c r="AU714" s="725"/>
      <c r="AV714" s="725"/>
      <c r="AW714" s="725"/>
      <c r="AX714" s="726"/>
    </row>
    <row r="715" spans="1:50" ht="52.9" customHeight="1" x14ac:dyDescent="0.15">
      <c r="A715" s="628" t="s">
        <v>39</v>
      </c>
      <c r="B715" s="772"/>
      <c r="C715" s="773" t="s">
        <v>249</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512</v>
      </c>
      <c r="AE715" s="593"/>
      <c r="AF715" s="644"/>
      <c r="AG715" s="730" t="s">
        <v>535</v>
      </c>
      <c r="AH715" s="731"/>
      <c r="AI715" s="731"/>
      <c r="AJ715" s="731"/>
      <c r="AK715" s="731"/>
      <c r="AL715" s="731"/>
      <c r="AM715" s="731"/>
      <c r="AN715" s="731"/>
      <c r="AO715" s="731"/>
      <c r="AP715" s="731"/>
      <c r="AQ715" s="731"/>
      <c r="AR715" s="731"/>
      <c r="AS715" s="731"/>
      <c r="AT715" s="731"/>
      <c r="AU715" s="731"/>
      <c r="AV715" s="731"/>
      <c r="AW715" s="731"/>
      <c r="AX715" s="732"/>
    </row>
    <row r="716" spans="1:50" ht="97.1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512</v>
      </c>
      <c r="AE716" s="615"/>
      <c r="AF716" s="615"/>
      <c r="AG716" s="86" t="s">
        <v>522</v>
      </c>
      <c r="AH716" s="87"/>
      <c r="AI716" s="87"/>
      <c r="AJ716" s="87"/>
      <c r="AK716" s="87"/>
      <c r="AL716" s="87"/>
      <c r="AM716" s="87"/>
      <c r="AN716" s="87"/>
      <c r="AO716" s="87"/>
      <c r="AP716" s="87"/>
      <c r="AQ716" s="87"/>
      <c r="AR716" s="87"/>
      <c r="AS716" s="87"/>
      <c r="AT716" s="87"/>
      <c r="AU716" s="87"/>
      <c r="AV716" s="87"/>
      <c r="AW716" s="87"/>
      <c r="AX716" s="88"/>
    </row>
    <row r="717" spans="1:50" ht="52.5" customHeight="1" x14ac:dyDescent="0.15">
      <c r="A717" s="630"/>
      <c r="B717" s="632"/>
      <c r="C717" s="379" t="s">
        <v>198</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2" t="s">
        <v>512</v>
      </c>
      <c r="AE717" s="313"/>
      <c r="AF717" s="313"/>
      <c r="AG717" s="86" t="s">
        <v>523</v>
      </c>
      <c r="AH717" s="87"/>
      <c r="AI717" s="87"/>
      <c r="AJ717" s="87"/>
      <c r="AK717" s="87"/>
      <c r="AL717" s="87"/>
      <c r="AM717" s="87"/>
      <c r="AN717" s="87"/>
      <c r="AO717" s="87"/>
      <c r="AP717" s="87"/>
      <c r="AQ717" s="87"/>
      <c r="AR717" s="87"/>
      <c r="AS717" s="87"/>
      <c r="AT717" s="87"/>
      <c r="AU717" s="87"/>
      <c r="AV717" s="87"/>
      <c r="AW717" s="87"/>
      <c r="AX717" s="88"/>
    </row>
    <row r="718" spans="1:50" ht="49.5" customHeight="1" x14ac:dyDescent="0.15">
      <c r="A718" s="633"/>
      <c r="B718" s="634"/>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2" t="s">
        <v>512</v>
      </c>
      <c r="AE718" s="313"/>
      <c r="AF718" s="313"/>
      <c r="AG718" s="112" t="s">
        <v>524</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4" t="s">
        <v>57</v>
      </c>
      <c r="B719" s="765"/>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518</v>
      </c>
      <c r="AE719" s="593"/>
      <c r="AF719" s="593"/>
      <c r="AG719" s="110"/>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15">
      <c r="A720" s="766"/>
      <c r="B720" s="767"/>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6"/>
      <c r="B721" s="767"/>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6"/>
      <c r="B722" s="767"/>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6"/>
      <c r="B723" s="767"/>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6"/>
      <c r="B724" s="767"/>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8"/>
      <c r="B725" s="769"/>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171" customHeight="1" x14ac:dyDescent="0.15">
      <c r="A726" s="628" t="s">
        <v>47</v>
      </c>
      <c r="B726" s="790"/>
      <c r="C726" s="803" t="s">
        <v>52</v>
      </c>
      <c r="D726" s="825"/>
      <c r="E726" s="825"/>
      <c r="F726" s="826"/>
      <c r="G726" s="565" t="s">
        <v>540</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5" customHeight="1" thickBot="1" x14ac:dyDescent="0.2">
      <c r="A727" s="791"/>
      <c r="B727" s="792"/>
      <c r="C727" s="736" t="s">
        <v>56</v>
      </c>
      <c r="D727" s="737"/>
      <c r="E727" s="737"/>
      <c r="F727" s="738"/>
      <c r="G727" s="563" t="s">
        <v>525</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67.5" customHeight="1" thickBot="1" x14ac:dyDescent="0.2">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67.5" customHeight="1" thickBot="1" x14ac:dyDescent="0.2">
      <c r="A731" s="787" t="s">
        <v>137</v>
      </c>
      <c r="B731" s="788"/>
      <c r="C731" s="788"/>
      <c r="D731" s="788"/>
      <c r="E731" s="789"/>
      <c r="F731" s="717" t="s">
        <v>588</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65.45" customHeight="1" thickBot="1" x14ac:dyDescent="0.2">
      <c r="A733" s="661" t="s">
        <v>137</v>
      </c>
      <c r="B733" s="662"/>
      <c r="C733" s="662"/>
      <c r="D733" s="662"/>
      <c r="E733" s="663"/>
      <c r="F733" s="625" t="s">
        <v>589</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67.5" customHeight="1" thickBot="1" x14ac:dyDescent="0.2">
      <c r="A735" s="778" t="s">
        <v>526</v>
      </c>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15">
      <c r="A736" s="638" t="s">
        <v>276</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76" t="s">
        <v>326</v>
      </c>
      <c r="B737" s="195"/>
      <c r="C737" s="195"/>
      <c r="D737" s="196"/>
      <c r="E737" s="977" t="s">
        <v>527</v>
      </c>
      <c r="F737" s="977"/>
      <c r="G737" s="977"/>
      <c r="H737" s="977"/>
      <c r="I737" s="977"/>
      <c r="J737" s="977"/>
      <c r="K737" s="977"/>
      <c r="L737" s="977"/>
      <c r="M737" s="977"/>
      <c r="N737" s="350" t="s">
        <v>321</v>
      </c>
      <c r="O737" s="350"/>
      <c r="P737" s="350"/>
      <c r="Q737" s="350"/>
      <c r="R737" s="977" t="s">
        <v>528</v>
      </c>
      <c r="S737" s="977"/>
      <c r="T737" s="977"/>
      <c r="U737" s="977"/>
      <c r="V737" s="977"/>
      <c r="W737" s="977"/>
      <c r="X737" s="977"/>
      <c r="Y737" s="977"/>
      <c r="Z737" s="977"/>
      <c r="AA737" s="350" t="s">
        <v>320</v>
      </c>
      <c r="AB737" s="350"/>
      <c r="AC737" s="350"/>
      <c r="AD737" s="350"/>
      <c r="AE737" s="977" t="s">
        <v>529</v>
      </c>
      <c r="AF737" s="977"/>
      <c r="AG737" s="977"/>
      <c r="AH737" s="977"/>
      <c r="AI737" s="977"/>
      <c r="AJ737" s="977"/>
      <c r="AK737" s="977"/>
      <c r="AL737" s="977"/>
      <c r="AM737" s="977"/>
      <c r="AN737" s="350" t="s">
        <v>319</v>
      </c>
      <c r="AO737" s="350"/>
      <c r="AP737" s="350"/>
      <c r="AQ737" s="350"/>
      <c r="AR737" s="983" t="s">
        <v>530</v>
      </c>
      <c r="AS737" s="984"/>
      <c r="AT737" s="984"/>
      <c r="AU737" s="984"/>
      <c r="AV737" s="984"/>
      <c r="AW737" s="984"/>
      <c r="AX737" s="985"/>
      <c r="AY737" s="74"/>
      <c r="AZ737" s="74"/>
    </row>
    <row r="738" spans="1:52" ht="24.75" customHeight="1" x14ac:dyDescent="0.15">
      <c r="A738" s="976" t="s">
        <v>318</v>
      </c>
      <c r="B738" s="195"/>
      <c r="C738" s="195"/>
      <c r="D738" s="196"/>
      <c r="E738" s="977" t="s">
        <v>531</v>
      </c>
      <c r="F738" s="977"/>
      <c r="G738" s="977"/>
      <c r="H738" s="977"/>
      <c r="I738" s="977"/>
      <c r="J738" s="977"/>
      <c r="K738" s="977"/>
      <c r="L738" s="977"/>
      <c r="M738" s="977"/>
      <c r="N738" s="350" t="s">
        <v>317</v>
      </c>
      <c r="O738" s="350"/>
      <c r="P738" s="350"/>
      <c r="Q738" s="350"/>
      <c r="R738" s="977" t="s">
        <v>532</v>
      </c>
      <c r="S738" s="977"/>
      <c r="T738" s="977"/>
      <c r="U738" s="977"/>
      <c r="V738" s="977"/>
      <c r="W738" s="977"/>
      <c r="X738" s="977"/>
      <c r="Y738" s="977"/>
      <c r="Z738" s="977"/>
      <c r="AA738" s="350" t="s">
        <v>316</v>
      </c>
      <c r="AB738" s="350"/>
      <c r="AC738" s="350"/>
      <c r="AD738" s="350"/>
      <c r="AE738" s="977" t="s">
        <v>533</v>
      </c>
      <c r="AF738" s="977"/>
      <c r="AG738" s="977"/>
      <c r="AH738" s="977"/>
      <c r="AI738" s="977"/>
      <c r="AJ738" s="977"/>
      <c r="AK738" s="977"/>
      <c r="AL738" s="977"/>
      <c r="AM738" s="977"/>
      <c r="AN738" s="350" t="s">
        <v>315</v>
      </c>
      <c r="AO738" s="350"/>
      <c r="AP738" s="350"/>
      <c r="AQ738" s="350"/>
      <c r="AR738" s="983" t="s">
        <v>532</v>
      </c>
      <c r="AS738" s="984"/>
      <c r="AT738" s="984"/>
      <c r="AU738" s="984"/>
      <c r="AV738" s="984"/>
      <c r="AW738" s="984"/>
      <c r="AX738" s="985"/>
    </row>
    <row r="739" spans="1:52" ht="24.75" customHeight="1" x14ac:dyDescent="0.15">
      <c r="A739" s="976" t="s">
        <v>314</v>
      </c>
      <c r="B739" s="195"/>
      <c r="C739" s="195"/>
      <c r="D739" s="196"/>
      <c r="E739" s="977" t="s">
        <v>534</v>
      </c>
      <c r="F739" s="977"/>
      <c r="G739" s="977"/>
      <c r="H739" s="977"/>
      <c r="I739" s="977"/>
      <c r="J739" s="977"/>
      <c r="K739" s="977"/>
      <c r="L739" s="977"/>
      <c r="M739" s="977"/>
      <c r="N739" s="978"/>
      <c r="O739" s="978"/>
      <c r="P739" s="978"/>
      <c r="Q739" s="978"/>
      <c r="R739" s="979"/>
      <c r="S739" s="979"/>
      <c r="T739" s="979"/>
      <c r="U739" s="979"/>
      <c r="V739" s="979"/>
      <c r="W739" s="979"/>
      <c r="X739" s="979"/>
      <c r="Y739" s="979"/>
      <c r="Z739" s="979"/>
      <c r="AA739" s="978"/>
      <c r="AB739" s="978"/>
      <c r="AC739" s="978"/>
      <c r="AD739" s="978"/>
      <c r="AE739" s="979"/>
      <c r="AF739" s="979"/>
      <c r="AG739" s="979"/>
      <c r="AH739" s="979"/>
      <c r="AI739" s="979"/>
      <c r="AJ739" s="979"/>
      <c r="AK739" s="979"/>
      <c r="AL739" s="979"/>
      <c r="AM739" s="979"/>
      <c r="AN739" s="978"/>
      <c r="AO739" s="978"/>
      <c r="AP739" s="978"/>
      <c r="AQ739" s="978"/>
      <c r="AR739" s="980"/>
      <c r="AS739" s="981"/>
      <c r="AT739" s="981"/>
      <c r="AU739" s="981"/>
      <c r="AV739" s="981"/>
      <c r="AW739" s="981"/>
      <c r="AX739" s="982"/>
    </row>
    <row r="740" spans="1:52" ht="24.75" customHeight="1" thickBot="1" x14ac:dyDescent="0.2">
      <c r="A740" s="958" t="s">
        <v>338</v>
      </c>
      <c r="B740" s="959"/>
      <c r="C740" s="959"/>
      <c r="D740" s="960"/>
      <c r="E740" s="961" t="s">
        <v>480</v>
      </c>
      <c r="F740" s="962"/>
      <c r="G740" s="962"/>
      <c r="H740" s="78" t="str">
        <f>IF(E740="", "", "(")</f>
        <v>(</v>
      </c>
      <c r="I740" s="962"/>
      <c r="J740" s="962"/>
      <c r="K740" s="78" t="str">
        <f>IF(OR(I740="　", I740=""), "", "-")</f>
        <v/>
      </c>
      <c r="L740" s="963">
        <v>136</v>
      </c>
      <c r="M740" s="963"/>
      <c r="N740" s="79" t="str">
        <f>IF(O740="", "", "-")</f>
        <v/>
      </c>
      <c r="O740" s="80"/>
      <c r="P740" s="79" t="str">
        <f>IF(E740="", "", ")")</f>
        <v>)</v>
      </c>
      <c r="Q740" s="961"/>
      <c r="R740" s="962"/>
      <c r="S740" s="962"/>
      <c r="T740" s="78" t="str">
        <f>IF(Q740="", "", "(")</f>
        <v/>
      </c>
      <c r="U740" s="962" t="s">
        <v>266</v>
      </c>
      <c r="V740" s="962"/>
      <c r="W740" s="78" t="str">
        <f>IF(OR(U740="　", U740=""), "", "-")</f>
        <v/>
      </c>
      <c r="X740" s="963"/>
      <c r="Y740" s="963"/>
      <c r="Z740" s="79" t="str">
        <f>IF(AA740="", "", "-")</f>
        <v/>
      </c>
      <c r="AA740" s="80"/>
      <c r="AB740" s="79" t="str">
        <f>IF(Q740="", "", ")")</f>
        <v/>
      </c>
      <c r="AC740" s="961"/>
      <c r="AD740" s="962"/>
      <c r="AE740" s="962"/>
      <c r="AF740" s="78" t="str">
        <f>IF(AC740="", "", "(")</f>
        <v/>
      </c>
      <c r="AG740" s="962"/>
      <c r="AH740" s="962"/>
      <c r="AI740" s="78" t="str">
        <f>IF(OR(AG740="　", AG740=""), "", "-")</f>
        <v/>
      </c>
      <c r="AJ740" s="963"/>
      <c r="AK740" s="963"/>
      <c r="AL740" s="79" t="str">
        <f>IF(AM740="", "", "-")</f>
        <v/>
      </c>
      <c r="AM740" s="80"/>
      <c r="AN740" s="79" t="str">
        <f>IF(AC740="", "", ")")</f>
        <v/>
      </c>
      <c r="AO740" s="986"/>
      <c r="AP740" s="987"/>
      <c r="AQ740" s="987"/>
      <c r="AR740" s="987"/>
      <c r="AS740" s="987"/>
      <c r="AT740" s="987"/>
      <c r="AU740" s="987"/>
      <c r="AV740" s="987"/>
      <c r="AW740" s="987"/>
      <c r="AX740" s="988"/>
    </row>
    <row r="741" spans="1:52" ht="28.35" customHeight="1" x14ac:dyDescent="0.15">
      <c r="A741" s="602" t="s">
        <v>307</v>
      </c>
      <c r="B741" s="603"/>
      <c r="C741" s="603"/>
      <c r="D741" s="603"/>
      <c r="E741" s="603"/>
      <c r="F741" s="60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2"/>
      <c r="B742" s="603"/>
      <c r="C742" s="603"/>
      <c r="D742" s="603"/>
      <c r="E742" s="603"/>
      <c r="F742" s="60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2"/>
      <c r="B743" s="603"/>
      <c r="C743" s="603"/>
      <c r="D743" s="603"/>
      <c r="E743" s="603"/>
      <c r="F743" s="60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2"/>
      <c r="B744" s="603"/>
      <c r="C744" s="603"/>
      <c r="D744" s="603"/>
      <c r="E744" s="603"/>
      <c r="F744" s="60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2"/>
      <c r="B745" s="603"/>
      <c r="C745" s="603"/>
      <c r="D745" s="603"/>
      <c r="E745" s="603"/>
      <c r="F745" s="60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2"/>
      <c r="B746" s="603"/>
      <c r="C746" s="603"/>
      <c r="D746" s="603"/>
      <c r="E746" s="603"/>
      <c r="F746" s="60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2"/>
      <c r="B747" s="603"/>
      <c r="C747" s="603"/>
      <c r="D747" s="603"/>
      <c r="E747" s="603"/>
      <c r="F747" s="60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2"/>
      <c r="B748" s="603"/>
      <c r="C748" s="603"/>
      <c r="D748" s="603"/>
      <c r="E748" s="603"/>
      <c r="F748" s="60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2"/>
      <c r="B749" s="603"/>
      <c r="C749" s="603"/>
      <c r="D749" s="603"/>
      <c r="E749" s="603"/>
      <c r="F749" s="60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2"/>
      <c r="B750" s="603"/>
      <c r="C750" s="603"/>
      <c r="D750" s="603"/>
      <c r="E750" s="603"/>
      <c r="F750" s="60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2"/>
      <c r="B751" s="603"/>
      <c r="C751" s="603"/>
      <c r="D751" s="603"/>
      <c r="E751" s="603"/>
      <c r="F751" s="60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2"/>
      <c r="B752" s="603"/>
      <c r="C752" s="603"/>
      <c r="D752" s="603"/>
      <c r="E752" s="603"/>
      <c r="F752" s="60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2"/>
      <c r="B753" s="603"/>
      <c r="C753" s="603"/>
      <c r="D753" s="603"/>
      <c r="E753" s="603"/>
      <c r="F753" s="60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2"/>
      <c r="B754" s="603"/>
      <c r="C754" s="603"/>
      <c r="D754" s="603"/>
      <c r="E754" s="603"/>
      <c r="F754" s="60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2"/>
      <c r="B755" s="603"/>
      <c r="C755" s="603"/>
      <c r="D755" s="603"/>
      <c r="E755" s="603"/>
      <c r="F755" s="60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2"/>
      <c r="B756" s="603"/>
      <c r="C756" s="603"/>
      <c r="D756" s="603"/>
      <c r="E756" s="603"/>
      <c r="F756" s="60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2"/>
      <c r="B757" s="603"/>
      <c r="C757" s="603"/>
      <c r="D757" s="603"/>
      <c r="E757" s="603"/>
      <c r="F757" s="60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2"/>
      <c r="B758" s="603"/>
      <c r="C758" s="603"/>
      <c r="D758" s="603"/>
      <c r="E758" s="603"/>
      <c r="F758" s="60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2"/>
      <c r="B759" s="603"/>
      <c r="C759" s="603"/>
      <c r="D759" s="603"/>
      <c r="E759" s="603"/>
      <c r="F759" s="60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2"/>
      <c r="B760" s="603"/>
      <c r="C760" s="603"/>
      <c r="D760" s="603"/>
      <c r="E760" s="603"/>
      <c r="F760" s="60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2"/>
      <c r="B761" s="603"/>
      <c r="C761" s="603"/>
      <c r="D761" s="603"/>
      <c r="E761" s="603"/>
      <c r="F761" s="60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2"/>
      <c r="B762" s="603"/>
      <c r="C762" s="603"/>
      <c r="D762" s="603"/>
      <c r="E762" s="603"/>
      <c r="F762" s="60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2"/>
      <c r="B763" s="603"/>
      <c r="C763" s="603"/>
      <c r="D763" s="603"/>
      <c r="E763" s="603"/>
      <c r="F763" s="60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2"/>
      <c r="B764" s="603"/>
      <c r="C764" s="603"/>
      <c r="D764" s="603"/>
      <c r="E764" s="603"/>
      <c r="F764" s="60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2"/>
      <c r="B765" s="603"/>
      <c r="C765" s="603"/>
      <c r="D765" s="603"/>
      <c r="E765" s="603"/>
      <c r="F765" s="60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2"/>
      <c r="B766" s="603"/>
      <c r="C766" s="603"/>
      <c r="D766" s="603"/>
      <c r="E766" s="603"/>
      <c r="F766" s="60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2"/>
      <c r="B767" s="603"/>
      <c r="C767" s="603"/>
      <c r="D767" s="603"/>
      <c r="E767" s="603"/>
      <c r="F767" s="60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2"/>
      <c r="B768" s="603"/>
      <c r="C768" s="603"/>
      <c r="D768" s="603"/>
      <c r="E768" s="603"/>
      <c r="F768" s="60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2"/>
      <c r="B769" s="603"/>
      <c r="C769" s="603"/>
      <c r="D769" s="603"/>
      <c r="E769" s="603"/>
      <c r="F769" s="60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2"/>
      <c r="B770" s="603"/>
      <c r="C770" s="603"/>
      <c r="D770" s="603"/>
      <c r="E770" s="603"/>
      <c r="F770" s="60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2"/>
      <c r="B771" s="603"/>
      <c r="C771" s="603"/>
      <c r="D771" s="603"/>
      <c r="E771" s="603"/>
      <c r="F771" s="60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2"/>
      <c r="B772" s="603"/>
      <c r="C772" s="603"/>
      <c r="D772" s="603"/>
      <c r="E772" s="603"/>
      <c r="F772" s="60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2"/>
      <c r="B773" s="603"/>
      <c r="C773" s="603"/>
      <c r="D773" s="603"/>
      <c r="E773" s="603"/>
      <c r="F773" s="60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2"/>
      <c r="B774" s="603"/>
      <c r="C774" s="603"/>
      <c r="D774" s="603"/>
      <c r="E774" s="603"/>
      <c r="F774" s="60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2"/>
      <c r="B775" s="603"/>
      <c r="C775" s="603"/>
      <c r="D775" s="603"/>
      <c r="E775" s="603"/>
      <c r="F775" s="60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2"/>
      <c r="B776" s="603"/>
      <c r="C776" s="603"/>
      <c r="D776" s="603"/>
      <c r="E776" s="603"/>
      <c r="F776" s="60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2"/>
      <c r="B777" s="603"/>
      <c r="C777" s="603"/>
      <c r="D777" s="603"/>
      <c r="E777" s="603"/>
      <c r="F777" s="60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2"/>
      <c r="B778" s="603"/>
      <c r="C778" s="603"/>
      <c r="D778" s="603"/>
      <c r="E778" s="603"/>
      <c r="F778" s="60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5"/>
      <c r="B779" s="606"/>
      <c r="C779" s="606"/>
      <c r="D779" s="606"/>
      <c r="E779" s="606"/>
      <c r="F779" s="60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6" t="s">
        <v>309</v>
      </c>
      <c r="B780" s="617"/>
      <c r="C780" s="617"/>
      <c r="D780" s="617"/>
      <c r="E780" s="617"/>
      <c r="F780" s="618"/>
      <c r="G780" s="583" t="s">
        <v>555</v>
      </c>
      <c r="H780" s="584"/>
      <c r="I780" s="584"/>
      <c r="J780" s="584"/>
      <c r="K780" s="584"/>
      <c r="L780" s="584"/>
      <c r="M780" s="584"/>
      <c r="N780" s="584"/>
      <c r="O780" s="584"/>
      <c r="P780" s="584"/>
      <c r="Q780" s="584"/>
      <c r="R780" s="584"/>
      <c r="S780" s="584"/>
      <c r="T780" s="584"/>
      <c r="U780" s="584"/>
      <c r="V780" s="584"/>
      <c r="W780" s="584"/>
      <c r="X780" s="584"/>
      <c r="Y780" s="584"/>
      <c r="Z780" s="584"/>
      <c r="AA780" s="584"/>
      <c r="AB780" s="585"/>
      <c r="AC780" s="583" t="s">
        <v>286</v>
      </c>
      <c r="AD780" s="584"/>
      <c r="AE780" s="584"/>
      <c r="AF780" s="584"/>
      <c r="AG780" s="584"/>
      <c r="AH780" s="584"/>
      <c r="AI780" s="584"/>
      <c r="AJ780" s="584"/>
      <c r="AK780" s="584"/>
      <c r="AL780" s="584"/>
      <c r="AM780" s="584"/>
      <c r="AN780" s="584"/>
      <c r="AO780" s="584"/>
      <c r="AP780" s="584"/>
      <c r="AQ780" s="584"/>
      <c r="AR780" s="584"/>
      <c r="AS780" s="584"/>
      <c r="AT780" s="584"/>
      <c r="AU780" s="584"/>
      <c r="AV780" s="584"/>
      <c r="AW780" s="584"/>
      <c r="AX780" s="781"/>
    </row>
    <row r="781" spans="1:50" ht="24.75" customHeight="1" x14ac:dyDescent="0.15">
      <c r="A781" s="619"/>
      <c r="B781" s="620"/>
      <c r="C781" s="620"/>
      <c r="D781" s="620"/>
      <c r="E781" s="620"/>
      <c r="F781" s="621"/>
      <c r="G781" s="803" t="s">
        <v>17</v>
      </c>
      <c r="H781" s="656"/>
      <c r="I781" s="656"/>
      <c r="J781" s="656"/>
      <c r="K781" s="656"/>
      <c r="L781" s="655" t="s">
        <v>18</v>
      </c>
      <c r="M781" s="656"/>
      <c r="N781" s="656"/>
      <c r="O781" s="656"/>
      <c r="P781" s="656"/>
      <c r="Q781" s="656"/>
      <c r="R781" s="656"/>
      <c r="S781" s="656"/>
      <c r="T781" s="656"/>
      <c r="U781" s="656"/>
      <c r="V781" s="656"/>
      <c r="W781" s="656"/>
      <c r="X781" s="657"/>
      <c r="Y781" s="641" t="s">
        <v>19</v>
      </c>
      <c r="Z781" s="642"/>
      <c r="AA781" s="642"/>
      <c r="AB781" s="786"/>
      <c r="AC781" s="803" t="s">
        <v>17</v>
      </c>
      <c r="AD781" s="656"/>
      <c r="AE781" s="656"/>
      <c r="AF781" s="656"/>
      <c r="AG781" s="656"/>
      <c r="AH781" s="655" t="s">
        <v>18</v>
      </c>
      <c r="AI781" s="656"/>
      <c r="AJ781" s="656"/>
      <c r="AK781" s="656"/>
      <c r="AL781" s="656"/>
      <c r="AM781" s="656"/>
      <c r="AN781" s="656"/>
      <c r="AO781" s="656"/>
      <c r="AP781" s="656"/>
      <c r="AQ781" s="656"/>
      <c r="AR781" s="656"/>
      <c r="AS781" s="656"/>
      <c r="AT781" s="657"/>
      <c r="AU781" s="641" t="s">
        <v>19</v>
      </c>
      <c r="AV781" s="642"/>
      <c r="AW781" s="642"/>
      <c r="AX781" s="643"/>
    </row>
    <row r="782" spans="1:50" ht="24.75" customHeight="1" x14ac:dyDescent="0.15">
      <c r="A782" s="619"/>
      <c r="B782" s="620"/>
      <c r="C782" s="620"/>
      <c r="D782" s="620"/>
      <c r="E782" s="620"/>
      <c r="F782" s="621"/>
      <c r="G782" s="658"/>
      <c r="H782" s="659"/>
      <c r="I782" s="659"/>
      <c r="J782" s="659"/>
      <c r="K782" s="660"/>
      <c r="L782" s="652"/>
      <c r="M782" s="653"/>
      <c r="N782" s="653"/>
      <c r="O782" s="653"/>
      <c r="P782" s="653"/>
      <c r="Q782" s="653"/>
      <c r="R782" s="653"/>
      <c r="S782" s="653"/>
      <c r="T782" s="653"/>
      <c r="U782" s="653"/>
      <c r="V782" s="653"/>
      <c r="W782" s="653"/>
      <c r="X782" s="654"/>
      <c r="Y782" s="376"/>
      <c r="Z782" s="377"/>
      <c r="AA782" s="377"/>
      <c r="AB782" s="793"/>
      <c r="AC782" s="658"/>
      <c r="AD782" s="659"/>
      <c r="AE782" s="659"/>
      <c r="AF782" s="659"/>
      <c r="AG782" s="660"/>
      <c r="AH782" s="652"/>
      <c r="AI782" s="653"/>
      <c r="AJ782" s="653"/>
      <c r="AK782" s="653"/>
      <c r="AL782" s="653"/>
      <c r="AM782" s="653"/>
      <c r="AN782" s="653"/>
      <c r="AO782" s="653"/>
      <c r="AP782" s="653"/>
      <c r="AQ782" s="653"/>
      <c r="AR782" s="653"/>
      <c r="AS782" s="653"/>
      <c r="AT782" s="654"/>
      <c r="AU782" s="376"/>
      <c r="AV782" s="377"/>
      <c r="AW782" s="377"/>
      <c r="AX782" s="378"/>
    </row>
    <row r="783" spans="1:50" ht="24.75" customHeight="1" x14ac:dyDescent="0.15">
      <c r="A783" s="619"/>
      <c r="B783" s="620"/>
      <c r="C783" s="620"/>
      <c r="D783" s="620"/>
      <c r="E783" s="620"/>
      <c r="F783" s="621"/>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15">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15">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x14ac:dyDescent="0.15">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0" ht="24.75" customHeight="1" thickBot="1" x14ac:dyDescent="0.2">
      <c r="A792" s="619"/>
      <c r="B792" s="620"/>
      <c r="C792" s="620"/>
      <c r="D792" s="620"/>
      <c r="E792" s="620"/>
      <c r="F792" s="621"/>
      <c r="G792" s="814" t="s">
        <v>20</v>
      </c>
      <c r="H792" s="815"/>
      <c r="I792" s="815"/>
      <c r="J792" s="815"/>
      <c r="K792" s="815"/>
      <c r="L792" s="816"/>
      <c r="M792" s="817"/>
      <c r="N792" s="817"/>
      <c r="O792" s="817"/>
      <c r="P792" s="817"/>
      <c r="Q792" s="817"/>
      <c r="R792" s="817"/>
      <c r="S792" s="817"/>
      <c r="T792" s="817"/>
      <c r="U792" s="817"/>
      <c r="V792" s="817"/>
      <c r="W792" s="817"/>
      <c r="X792" s="818"/>
      <c r="Y792" s="819">
        <f>SUM(Y782:AB791)</f>
        <v>0</v>
      </c>
      <c r="Z792" s="820"/>
      <c r="AA792" s="820"/>
      <c r="AB792" s="821"/>
      <c r="AC792" s="814" t="s">
        <v>20</v>
      </c>
      <c r="AD792" s="815"/>
      <c r="AE792" s="815"/>
      <c r="AF792" s="815"/>
      <c r="AG792" s="815"/>
      <c r="AH792" s="816"/>
      <c r="AI792" s="817"/>
      <c r="AJ792" s="817"/>
      <c r="AK792" s="817"/>
      <c r="AL792" s="817"/>
      <c r="AM792" s="817"/>
      <c r="AN792" s="817"/>
      <c r="AO792" s="817"/>
      <c r="AP792" s="817"/>
      <c r="AQ792" s="817"/>
      <c r="AR792" s="817"/>
      <c r="AS792" s="817"/>
      <c r="AT792" s="818"/>
      <c r="AU792" s="819">
        <f>SUM(AU782:AX791)</f>
        <v>0</v>
      </c>
      <c r="AV792" s="820"/>
      <c r="AW792" s="820"/>
      <c r="AX792" s="822"/>
    </row>
    <row r="793" spans="1:50" ht="24.75" customHeight="1" x14ac:dyDescent="0.15">
      <c r="A793" s="619"/>
      <c r="B793" s="620"/>
      <c r="C793" s="620"/>
      <c r="D793" s="620"/>
      <c r="E793" s="620"/>
      <c r="F793" s="621"/>
      <c r="G793" s="583" t="s">
        <v>244</v>
      </c>
      <c r="H793" s="584"/>
      <c r="I793" s="584"/>
      <c r="J793" s="584"/>
      <c r="K793" s="584"/>
      <c r="L793" s="584"/>
      <c r="M793" s="584"/>
      <c r="N793" s="584"/>
      <c r="O793" s="584"/>
      <c r="P793" s="584"/>
      <c r="Q793" s="584"/>
      <c r="R793" s="584"/>
      <c r="S793" s="584"/>
      <c r="T793" s="584"/>
      <c r="U793" s="584"/>
      <c r="V793" s="584"/>
      <c r="W793" s="584"/>
      <c r="X793" s="584"/>
      <c r="Y793" s="584"/>
      <c r="Z793" s="584"/>
      <c r="AA793" s="584"/>
      <c r="AB793" s="585"/>
      <c r="AC793" s="583" t="s">
        <v>585</v>
      </c>
      <c r="AD793" s="584"/>
      <c r="AE793" s="584"/>
      <c r="AF793" s="584"/>
      <c r="AG793" s="584"/>
      <c r="AH793" s="584"/>
      <c r="AI793" s="584"/>
      <c r="AJ793" s="584"/>
      <c r="AK793" s="584"/>
      <c r="AL793" s="584"/>
      <c r="AM793" s="584"/>
      <c r="AN793" s="584"/>
      <c r="AO793" s="584"/>
      <c r="AP793" s="584"/>
      <c r="AQ793" s="584"/>
      <c r="AR793" s="584"/>
      <c r="AS793" s="584"/>
      <c r="AT793" s="584"/>
      <c r="AU793" s="584"/>
      <c r="AV793" s="584"/>
      <c r="AW793" s="584"/>
      <c r="AX793" s="781"/>
    </row>
    <row r="794" spans="1:50" ht="24.75" customHeight="1" x14ac:dyDescent="0.15">
      <c r="A794" s="619"/>
      <c r="B794" s="620"/>
      <c r="C794" s="620"/>
      <c r="D794" s="620"/>
      <c r="E794" s="620"/>
      <c r="F794" s="621"/>
      <c r="G794" s="803" t="s">
        <v>17</v>
      </c>
      <c r="H794" s="656"/>
      <c r="I794" s="656"/>
      <c r="J794" s="656"/>
      <c r="K794" s="656"/>
      <c r="L794" s="655" t="s">
        <v>18</v>
      </c>
      <c r="M794" s="656"/>
      <c r="N794" s="656"/>
      <c r="O794" s="656"/>
      <c r="P794" s="656"/>
      <c r="Q794" s="656"/>
      <c r="R794" s="656"/>
      <c r="S794" s="656"/>
      <c r="T794" s="656"/>
      <c r="U794" s="656"/>
      <c r="V794" s="656"/>
      <c r="W794" s="656"/>
      <c r="X794" s="657"/>
      <c r="Y794" s="641" t="s">
        <v>19</v>
      </c>
      <c r="Z794" s="642"/>
      <c r="AA794" s="642"/>
      <c r="AB794" s="786"/>
      <c r="AC794" s="803" t="s">
        <v>17</v>
      </c>
      <c r="AD794" s="656"/>
      <c r="AE794" s="656"/>
      <c r="AF794" s="656"/>
      <c r="AG794" s="656"/>
      <c r="AH794" s="655" t="s">
        <v>18</v>
      </c>
      <c r="AI794" s="656"/>
      <c r="AJ794" s="656"/>
      <c r="AK794" s="656"/>
      <c r="AL794" s="656"/>
      <c r="AM794" s="656"/>
      <c r="AN794" s="656"/>
      <c r="AO794" s="656"/>
      <c r="AP794" s="656"/>
      <c r="AQ794" s="656"/>
      <c r="AR794" s="656"/>
      <c r="AS794" s="656"/>
      <c r="AT794" s="657"/>
      <c r="AU794" s="641" t="s">
        <v>19</v>
      </c>
      <c r="AV794" s="642"/>
      <c r="AW794" s="642"/>
      <c r="AX794" s="643"/>
    </row>
    <row r="795" spans="1:50" ht="24.75" customHeight="1" x14ac:dyDescent="0.15">
      <c r="A795" s="619"/>
      <c r="B795" s="620"/>
      <c r="C795" s="620"/>
      <c r="D795" s="620"/>
      <c r="E795" s="620"/>
      <c r="F795" s="621"/>
      <c r="G795" s="658"/>
      <c r="H795" s="659"/>
      <c r="I795" s="659"/>
      <c r="J795" s="659"/>
      <c r="K795" s="660"/>
      <c r="L795" s="652"/>
      <c r="M795" s="653"/>
      <c r="N795" s="653"/>
      <c r="O795" s="653"/>
      <c r="P795" s="653"/>
      <c r="Q795" s="653"/>
      <c r="R795" s="653"/>
      <c r="S795" s="653"/>
      <c r="T795" s="653"/>
      <c r="U795" s="653"/>
      <c r="V795" s="653"/>
      <c r="W795" s="653"/>
      <c r="X795" s="654"/>
      <c r="Y795" s="376"/>
      <c r="Z795" s="377"/>
      <c r="AA795" s="377"/>
      <c r="AB795" s="793"/>
      <c r="AC795" s="658"/>
      <c r="AD795" s="659"/>
      <c r="AE795" s="659"/>
      <c r="AF795" s="659"/>
      <c r="AG795" s="660"/>
      <c r="AH795" s="652"/>
      <c r="AI795" s="653"/>
      <c r="AJ795" s="653"/>
      <c r="AK795" s="653"/>
      <c r="AL795" s="653"/>
      <c r="AM795" s="653"/>
      <c r="AN795" s="653"/>
      <c r="AO795" s="653"/>
      <c r="AP795" s="653"/>
      <c r="AQ795" s="653"/>
      <c r="AR795" s="653"/>
      <c r="AS795" s="653"/>
      <c r="AT795" s="654"/>
      <c r="AU795" s="376"/>
      <c r="AV795" s="377"/>
      <c r="AW795" s="377"/>
      <c r="AX795" s="378"/>
    </row>
    <row r="796" spans="1:50" ht="24.75"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customHeight="1" x14ac:dyDescent="0.15">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row>
    <row r="805" spans="1:50" ht="24.75" customHeight="1" x14ac:dyDescent="0.15">
      <c r="A805" s="619"/>
      <c r="B805" s="620"/>
      <c r="C805" s="620"/>
      <c r="D805" s="620"/>
      <c r="E805" s="620"/>
      <c r="F805" s="621"/>
      <c r="G805" s="814" t="s">
        <v>20</v>
      </c>
      <c r="H805" s="815"/>
      <c r="I805" s="815"/>
      <c r="J805" s="815"/>
      <c r="K805" s="815"/>
      <c r="L805" s="816"/>
      <c r="M805" s="817"/>
      <c r="N805" s="817"/>
      <c r="O805" s="817"/>
      <c r="P805" s="817"/>
      <c r="Q805" s="817"/>
      <c r="R805" s="817"/>
      <c r="S805" s="817"/>
      <c r="T805" s="817"/>
      <c r="U805" s="817"/>
      <c r="V805" s="817"/>
      <c r="W805" s="817"/>
      <c r="X805" s="818"/>
      <c r="Y805" s="819">
        <f>SUM(Y795:AB804)</f>
        <v>0</v>
      </c>
      <c r="Z805" s="820"/>
      <c r="AA805" s="820"/>
      <c r="AB805" s="821"/>
      <c r="AC805" s="814" t="s">
        <v>20</v>
      </c>
      <c r="AD805" s="815"/>
      <c r="AE805" s="815"/>
      <c r="AF805" s="815"/>
      <c r="AG805" s="815"/>
      <c r="AH805" s="816"/>
      <c r="AI805" s="817"/>
      <c r="AJ805" s="817"/>
      <c r="AK805" s="817"/>
      <c r="AL805" s="817"/>
      <c r="AM805" s="817"/>
      <c r="AN805" s="817"/>
      <c r="AO805" s="817"/>
      <c r="AP805" s="817"/>
      <c r="AQ805" s="817"/>
      <c r="AR805" s="817"/>
      <c r="AS805" s="817"/>
      <c r="AT805" s="818"/>
      <c r="AU805" s="819">
        <f>SUM(AU795:AX804)</f>
        <v>0</v>
      </c>
      <c r="AV805" s="820"/>
      <c r="AW805" s="820"/>
      <c r="AX805" s="822"/>
    </row>
    <row r="806" spans="1:50" ht="24.75" hidden="1" customHeight="1" x14ac:dyDescent="0.15">
      <c r="A806" s="619"/>
      <c r="B806" s="620"/>
      <c r="C806" s="620"/>
      <c r="D806" s="620"/>
      <c r="E806" s="620"/>
      <c r="F806" s="621"/>
      <c r="G806" s="583" t="s">
        <v>245</v>
      </c>
      <c r="H806" s="584"/>
      <c r="I806" s="584"/>
      <c r="J806" s="584"/>
      <c r="K806" s="584"/>
      <c r="L806" s="584"/>
      <c r="M806" s="584"/>
      <c r="N806" s="584"/>
      <c r="O806" s="584"/>
      <c r="P806" s="584"/>
      <c r="Q806" s="584"/>
      <c r="R806" s="584"/>
      <c r="S806" s="584"/>
      <c r="T806" s="584"/>
      <c r="U806" s="584"/>
      <c r="V806" s="584"/>
      <c r="W806" s="584"/>
      <c r="X806" s="584"/>
      <c r="Y806" s="584"/>
      <c r="Z806" s="584"/>
      <c r="AA806" s="584"/>
      <c r="AB806" s="585"/>
      <c r="AC806" s="583" t="s">
        <v>246</v>
      </c>
      <c r="AD806" s="584"/>
      <c r="AE806" s="584"/>
      <c r="AF806" s="584"/>
      <c r="AG806" s="584"/>
      <c r="AH806" s="584"/>
      <c r="AI806" s="584"/>
      <c r="AJ806" s="584"/>
      <c r="AK806" s="584"/>
      <c r="AL806" s="584"/>
      <c r="AM806" s="584"/>
      <c r="AN806" s="584"/>
      <c r="AO806" s="584"/>
      <c r="AP806" s="584"/>
      <c r="AQ806" s="584"/>
      <c r="AR806" s="584"/>
      <c r="AS806" s="584"/>
      <c r="AT806" s="584"/>
      <c r="AU806" s="584"/>
      <c r="AV806" s="584"/>
      <c r="AW806" s="584"/>
      <c r="AX806" s="781"/>
    </row>
    <row r="807" spans="1:50" ht="24.75" hidden="1" customHeight="1" x14ac:dyDescent="0.15">
      <c r="A807" s="619"/>
      <c r="B807" s="620"/>
      <c r="C807" s="620"/>
      <c r="D807" s="620"/>
      <c r="E807" s="620"/>
      <c r="F807" s="621"/>
      <c r="G807" s="803" t="s">
        <v>17</v>
      </c>
      <c r="H807" s="656"/>
      <c r="I807" s="656"/>
      <c r="J807" s="656"/>
      <c r="K807" s="656"/>
      <c r="L807" s="655" t="s">
        <v>18</v>
      </c>
      <c r="M807" s="656"/>
      <c r="N807" s="656"/>
      <c r="O807" s="656"/>
      <c r="P807" s="656"/>
      <c r="Q807" s="656"/>
      <c r="R807" s="656"/>
      <c r="S807" s="656"/>
      <c r="T807" s="656"/>
      <c r="U807" s="656"/>
      <c r="V807" s="656"/>
      <c r="W807" s="656"/>
      <c r="X807" s="657"/>
      <c r="Y807" s="641" t="s">
        <v>19</v>
      </c>
      <c r="Z807" s="642"/>
      <c r="AA807" s="642"/>
      <c r="AB807" s="786"/>
      <c r="AC807" s="803" t="s">
        <v>17</v>
      </c>
      <c r="AD807" s="656"/>
      <c r="AE807" s="656"/>
      <c r="AF807" s="656"/>
      <c r="AG807" s="656"/>
      <c r="AH807" s="655" t="s">
        <v>18</v>
      </c>
      <c r="AI807" s="656"/>
      <c r="AJ807" s="656"/>
      <c r="AK807" s="656"/>
      <c r="AL807" s="656"/>
      <c r="AM807" s="656"/>
      <c r="AN807" s="656"/>
      <c r="AO807" s="656"/>
      <c r="AP807" s="656"/>
      <c r="AQ807" s="656"/>
      <c r="AR807" s="656"/>
      <c r="AS807" s="656"/>
      <c r="AT807" s="657"/>
      <c r="AU807" s="641" t="s">
        <v>19</v>
      </c>
      <c r="AV807" s="642"/>
      <c r="AW807" s="642"/>
      <c r="AX807" s="643"/>
    </row>
    <row r="808" spans="1:50" ht="24.75" hidden="1" customHeight="1" x14ac:dyDescent="0.15">
      <c r="A808" s="619"/>
      <c r="B808" s="620"/>
      <c r="C808" s="620"/>
      <c r="D808" s="620"/>
      <c r="E808" s="620"/>
      <c r="F808" s="621"/>
      <c r="G808" s="658"/>
      <c r="H808" s="659"/>
      <c r="I808" s="659"/>
      <c r="J808" s="659"/>
      <c r="K808" s="660"/>
      <c r="L808" s="652"/>
      <c r="M808" s="653"/>
      <c r="N808" s="653"/>
      <c r="O808" s="653"/>
      <c r="P808" s="653"/>
      <c r="Q808" s="653"/>
      <c r="R808" s="653"/>
      <c r="S808" s="653"/>
      <c r="T808" s="653"/>
      <c r="U808" s="653"/>
      <c r="V808" s="653"/>
      <c r="W808" s="653"/>
      <c r="X808" s="654"/>
      <c r="Y808" s="376"/>
      <c r="Z808" s="377"/>
      <c r="AA808" s="377"/>
      <c r="AB808" s="793"/>
      <c r="AC808" s="658"/>
      <c r="AD808" s="659"/>
      <c r="AE808" s="659"/>
      <c r="AF808" s="659"/>
      <c r="AG808" s="660"/>
      <c r="AH808" s="652"/>
      <c r="AI808" s="653"/>
      <c r="AJ808" s="653"/>
      <c r="AK808" s="653"/>
      <c r="AL808" s="653"/>
      <c r="AM808" s="653"/>
      <c r="AN808" s="653"/>
      <c r="AO808" s="653"/>
      <c r="AP808" s="653"/>
      <c r="AQ808" s="653"/>
      <c r="AR808" s="653"/>
      <c r="AS808" s="653"/>
      <c r="AT808" s="654"/>
      <c r="AU808" s="376"/>
      <c r="AV808" s="377"/>
      <c r="AW808" s="377"/>
      <c r="AX808" s="378"/>
    </row>
    <row r="809" spans="1:50"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x14ac:dyDescent="0.15">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row>
    <row r="818" spans="1:50" ht="24.75" hidden="1" customHeight="1" thickBot="1" x14ac:dyDescent="0.2">
      <c r="A818" s="619"/>
      <c r="B818" s="620"/>
      <c r="C818" s="620"/>
      <c r="D818" s="620"/>
      <c r="E818" s="620"/>
      <c r="F818" s="621"/>
      <c r="G818" s="814" t="s">
        <v>20</v>
      </c>
      <c r="H818" s="815"/>
      <c r="I818" s="815"/>
      <c r="J818" s="815"/>
      <c r="K818" s="815"/>
      <c r="L818" s="816"/>
      <c r="M818" s="817"/>
      <c r="N818" s="817"/>
      <c r="O818" s="817"/>
      <c r="P818" s="817"/>
      <c r="Q818" s="817"/>
      <c r="R818" s="817"/>
      <c r="S818" s="817"/>
      <c r="T818" s="817"/>
      <c r="U818" s="817"/>
      <c r="V818" s="817"/>
      <c r="W818" s="817"/>
      <c r="X818" s="818"/>
      <c r="Y818" s="819">
        <f>SUM(Y808:AB817)</f>
        <v>0</v>
      </c>
      <c r="Z818" s="820"/>
      <c r="AA818" s="820"/>
      <c r="AB818" s="821"/>
      <c r="AC818" s="814" t="s">
        <v>20</v>
      </c>
      <c r="AD818" s="815"/>
      <c r="AE818" s="815"/>
      <c r="AF818" s="815"/>
      <c r="AG818" s="815"/>
      <c r="AH818" s="816"/>
      <c r="AI818" s="817"/>
      <c r="AJ818" s="817"/>
      <c r="AK818" s="817"/>
      <c r="AL818" s="817"/>
      <c r="AM818" s="817"/>
      <c r="AN818" s="817"/>
      <c r="AO818" s="817"/>
      <c r="AP818" s="817"/>
      <c r="AQ818" s="817"/>
      <c r="AR818" s="817"/>
      <c r="AS818" s="817"/>
      <c r="AT818" s="818"/>
      <c r="AU818" s="819">
        <f>SUM(AU808:AX817)</f>
        <v>0</v>
      </c>
      <c r="AV818" s="820"/>
      <c r="AW818" s="820"/>
      <c r="AX818" s="822"/>
    </row>
    <row r="819" spans="1:50" ht="24.75" hidden="1" customHeight="1" x14ac:dyDescent="0.15">
      <c r="A819" s="619"/>
      <c r="B819" s="620"/>
      <c r="C819" s="620"/>
      <c r="D819" s="620"/>
      <c r="E819" s="620"/>
      <c r="F819" s="621"/>
      <c r="G819" s="583" t="s">
        <v>221</v>
      </c>
      <c r="H819" s="584"/>
      <c r="I819" s="584"/>
      <c r="J819" s="584"/>
      <c r="K819" s="584"/>
      <c r="L819" s="584"/>
      <c r="M819" s="584"/>
      <c r="N819" s="584"/>
      <c r="O819" s="584"/>
      <c r="P819" s="584"/>
      <c r="Q819" s="584"/>
      <c r="R819" s="584"/>
      <c r="S819" s="584"/>
      <c r="T819" s="584"/>
      <c r="U819" s="584"/>
      <c r="V819" s="584"/>
      <c r="W819" s="584"/>
      <c r="X819" s="584"/>
      <c r="Y819" s="584"/>
      <c r="Z819" s="584"/>
      <c r="AA819" s="584"/>
      <c r="AB819" s="585"/>
      <c r="AC819" s="583" t="s">
        <v>179</v>
      </c>
      <c r="AD819" s="584"/>
      <c r="AE819" s="584"/>
      <c r="AF819" s="584"/>
      <c r="AG819" s="584"/>
      <c r="AH819" s="584"/>
      <c r="AI819" s="584"/>
      <c r="AJ819" s="584"/>
      <c r="AK819" s="584"/>
      <c r="AL819" s="584"/>
      <c r="AM819" s="584"/>
      <c r="AN819" s="584"/>
      <c r="AO819" s="584"/>
      <c r="AP819" s="584"/>
      <c r="AQ819" s="584"/>
      <c r="AR819" s="584"/>
      <c r="AS819" s="584"/>
      <c r="AT819" s="584"/>
      <c r="AU819" s="584"/>
      <c r="AV819" s="584"/>
      <c r="AW819" s="584"/>
      <c r="AX819" s="781"/>
    </row>
    <row r="820" spans="1:50" ht="24.75" hidden="1" customHeight="1" x14ac:dyDescent="0.15">
      <c r="A820" s="619"/>
      <c r="B820" s="620"/>
      <c r="C820" s="620"/>
      <c r="D820" s="620"/>
      <c r="E820" s="620"/>
      <c r="F820" s="621"/>
      <c r="G820" s="803" t="s">
        <v>17</v>
      </c>
      <c r="H820" s="656"/>
      <c r="I820" s="656"/>
      <c r="J820" s="656"/>
      <c r="K820" s="656"/>
      <c r="L820" s="655" t="s">
        <v>18</v>
      </c>
      <c r="M820" s="656"/>
      <c r="N820" s="656"/>
      <c r="O820" s="656"/>
      <c r="P820" s="656"/>
      <c r="Q820" s="656"/>
      <c r="R820" s="656"/>
      <c r="S820" s="656"/>
      <c r="T820" s="656"/>
      <c r="U820" s="656"/>
      <c r="V820" s="656"/>
      <c r="W820" s="656"/>
      <c r="X820" s="657"/>
      <c r="Y820" s="641" t="s">
        <v>19</v>
      </c>
      <c r="Z820" s="642"/>
      <c r="AA820" s="642"/>
      <c r="AB820" s="786"/>
      <c r="AC820" s="803" t="s">
        <v>17</v>
      </c>
      <c r="AD820" s="656"/>
      <c r="AE820" s="656"/>
      <c r="AF820" s="656"/>
      <c r="AG820" s="656"/>
      <c r="AH820" s="655" t="s">
        <v>18</v>
      </c>
      <c r="AI820" s="656"/>
      <c r="AJ820" s="656"/>
      <c r="AK820" s="656"/>
      <c r="AL820" s="656"/>
      <c r="AM820" s="656"/>
      <c r="AN820" s="656"/>
      <c r="AO820" s="656"/>
      <c r="AP820" s="656"/>
      <c r="AQ820" s="656"/>
      <c r="AR820" s="656"/>
      <c r="AS820" s="656"/>
      <c r="AT820" s="657"/>
      <c r="AU820" s="641" t="s">
        <v>19</v>
      </c>
      <c r="AV820" s="642"/>
      <c r="AW820" s="642"/>
      <c r="AX820" s="643"/>
    </row>
    <row r="821" spans="1:50" s="16" customFormat="1" ht="24.75" hidden="1" customHeight="1" x14ac:dyDescent="0.15">
      <c r="A821" s="619"/>
      <c r="B821" s="620"/>
      <c r="C821" s="620"/>
      <c r="D821" s="620"/>
      <c r="E821" s="620"/>
      <c r="F821" s="621"/>
      <c r="G821" s="658"/>
      <c r="H821" s="659"/>
      <c r="I821" s="659"/>
      <c r="J821" s="659"/>
      <c r="K821" s="660"/>
      <c r="L821" s="652"/>
      <c r="M821" s="653"/>
      <c r="N821" s="653"/>
      <c r="O821" s="653"/>
      <c r="P821" s="653"/>
      <c r="Q821" s="653"/>
      <c r="R821" s="653"/>
      <c r="S821" s="653"/>
      <c r="T821" s="653"/>
      <c r="U821" s="653"/>
      <c r="V821" s="653"/>
      <c r="W821" s="653"/>
      <c r="X821" s="654"/>
      <c r="Y821" s="376"/>
      <c r="Z821" s="377"/>
      <c r="AA821" s="377"/>
      <c r="AB821" s="793"/>
      <c r="AC821" s="658"/>
      <c r="AD821" s="659"/>
      <c r="AE821" s="659"/>
      <c r="AF821" s="659"/>
      <c r="AG821" s="660"/>
      <c r="AH821" s="652"/>
      <c r="AI821" s="653"/>
      <c r="AJ821" s="653"/>
      <c r="AK821" s="653"/>
      <c r="AL821" s="653"/>
      <c r="AM821" s="653"/>
      <c r="AN821" s="653"/>
      <c r="AO821" s="653"/>
      <c r="AP821" s="653"/>
      <c r="AQ821" s="653"/>
      <c r="AR821" s="653"/>
      <c r="AS821" s="653"/>
      <c r="AT821" s="654"/>
      <c r="AU821" s="376"/>
      <c r="AV821" s="377"/>
      <c r="AW821" s="377"/>
      <c r="AX821" s="378"/>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row>
    <row r="831" spans="1:50" ht="24.75" hidden="1" customHeight="1" x14ac:dyDescent="0.15">
      <c r="A831" s="619"/>
      <c r="B831" s="620"/>
      <c r="C831" s="620"/>
      <c r="D831" s="620"/>
      <c r="E831" s="620"/>
      <c r="F831" s="621"/>
      <c r="G831" s="814" t="s">
        <v>20</v>
      </c>
      <c r="H831" s="815"/>
      <c r="I831" s="815"/>
      <c r="J831" s="815"/>
      <c r="K831" s="815"/>
      <c r="L831" s="816"/>
      <c r="M831" s="817"/>
      <c r="N831" s="817"/>
      <c r="O831" s="817"/>
      <c r="P831" s="817"/>
      <c r="Q831" s="817"/>
      <c r="R831" s="817"/>
      <c r="S831" s="817"/>
      <c r="T831" s="817"/>
      <c r="U831" s="817"/>
      <c r="V831" s="817"/>
      <c r="W831" s="817"/>
      <c r="X831" s="818"/>
      <c r="Y831" s="819">
        <f>SUM(Y821:AB830)</f>
        <v>0</v>
      </c>
      <c r="Z831" s="820"/>
      <c r="AA831" s="820"/>
      <c r="AB831" s="821"/>
      <c r="AC831" s="814" t="s">
        <v>20</v>
      </c>
      <c r="AD831" s="815"/>
      <c r="AE831" s="815"/>
      <c r="AF831" s="815"/>
      <c r="AG831" s="815"/>
      <c r="AH831" s="816"/>
      <c r="AI831" s="817"/>
      <c r="AJ831" s="817"/>
      <c r="AK831" s="817"/>
      <c r="AL831" s="817"/>
      <c r="AM831" s="817"/>
      <c r="AN831" s="817"/>
      <c r="AO831" s="817"/>
      <c r="AP831" s="817"/>
      <c r="AQ831" s="817"/>
      <c r="AR831" s="817"/>
      <c r="AS831" s="817"/>
      <c r="AT831" s="818"/>
      <c r="AU831" s="819">
        <f>SUM(AU821:AX830)</f>
        <v>0</v>
      </c>
      <c r="AV831" s="820"/>
      <c r="AW831" s="820"/>
      <c r="AX831" s="822"/>
    </row>
    <row r="832" spans="1:50" ht="24.75" hidden="1" customHeight="1" thickBot="1" x14ac:dyDescent="0.2">
      <c r="A832" s="892" t="s">
        <v>147</v>
      </c>
      <c r="B832" s="893"/>
      <c r="C832" s="893"/>
      <c r="D832" s="893"/>
      <c r="E832" s="893"/>
      <c r="F832" s="893"/>
      <c r="G832" s="893"/>
      <c r="H832" s="893"/>
      <c r="I832" s="893"/>
      <c r="J832" s="893"/>
      <c r="K832" s="893"/>
      <c r="L832" s="893"/>
      <c r="M832" s="893"/>
      <c r="N832" s="893"/>
      <c r="O832" s="893"/>
      <c r="P832" s="893"/>
      <c r="Q832" s="893"/>
      <c r="R832" s="893"/>
      <c r="S832" s="893"/>
      <c r="T832" s="893"/>
      <c r="U832" s="893"/>
      <c r="V832" s="893"/>
      <c r="W832" s="893"/>
      <c r="X832" s="893"/>
      <c r="Y832" s="893"/>
      <c r="Z832" s="893"/>
      <c r="AA832" s="893"/>
      <c r="AB832" s="893"/>
      <c r="AC832" s="893"/>
      <c r="AD832" s="893"/>
      <c r="AE832" s="893"/>
      <c r="AF832" s="893"/>
      <c r="AG832" s="893"/>
      <c r="AH832" s="893"/>
      <c r="AI832" s="893"/>
      <c r="AJ832" s="893"/>
      <c r="AK832" s="894"/>
      <c r="AL832" s="264" t="s">
        <v>268</v>
      </c>
      <c r="AM832" s="265"/>
      <c r="AN832" s="265"/>
      <c r="AO832" s="67" t="s">
        <v>266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262</v>
      </c>
      <c r="AD837" s="134"/>
      <c r="AE837" s="134"/>
      <c r="AF837" s="134"/>
      <c r="AG837" s="134"/>
      <c r="AH837" s="352" t="s">
        <v>291</v>
      </c>
      <c r="AI837" s="349"/>
      <c r="AJ837" s="349"/>
      <c r="AK837" s="349"/>
      <c r="AL837" s="349" t="s">
        <v>21</v>
      </c>
      <c r="AM837" s="349"/>
      <c r="AN837" s="349"/>
      <c r="AO837" s="354"/>
      <c r="AP837" s="355" t="s">
        <v>225</v>
      </c>
      <c r="AQ837" s="355"/>
      <c r="AR837" s="355"/>
      <c r="AS837" s="355"/>
      <c r="AT837" s="355"/>
      <c r="AU837" s="355"/>
      <c r="AV837" s="355"/>
      <c r="AW837" s="355"/>
      <c r="AX837" s="355"/>
    </row>
    <row r="838" spans="1:50" ht="56.45" customHeight="1" x14ac:dyDescent="0.15">
      <c r="A838" s="364">
        <v>1</v>
      </c>
      <c r="B838" s="364">
        <v>1</v>
      </c>
      <c r="C838" s="346" t="s">
        <v>556</v>
      </c>
      <c r="D838" s="332"/>
      <c r="E838" s="332"/>
      <c r="F838" s="332"/>
      <c r="G838" s="332"/>
      <c r="H838" s="332"/>
      <c r="I838" s="332"/>
      <c r="J838" s="333">
        <v>6130001001301</v>
      </c>
      <c r="K838" s="334"/>
      <c r="L838" s="334"/>
      <c r="M838" s="334"/>
      <c r="N838" s="334"/>
      <c r="O838" s="334"/>
      <c r="P838" s="347" t="s">
        <v>565</v>
      </c>
      <c r="Q838" s="335"/>
      <c r="R838" s="335"/>
      <c r="S838" s="335"/>
      <c r="T838" s="335"/>
      <c r="U838" s="335"/>
      <c r="V838" s="335"/>
      <c r="W838" s="335"/>
      <c r="X838" s="335"/>
      <c r="Y838" s="336">
        <v>0.45200000000000001</v>
      </c>
      <c r="Z838" s="337"/>
      <c r="AA838" s="337"/>
      <c r="AB838" s="338"/>
      <c r="AC838" s="348" t="s">
        <v>301</v>
      </c>
      <c r="AD838" s="356"/>
      <c r="AE838" s="356"/>
      <c r="AF838" s="356"/>
      <c r="AG838" s="356"/>
      <c r="AH838" s="357" t="s">
        <v>554</v>
      </c>
      <c r="AI838" s="358"/>
      <c r="AJ838" s="358"/>
      <c r="AK838" s="358"/>
      <c r="AL838" s="342" t="s">
        <v>543</v>
      </c>
      <c r="AM838" s="343"/>
      <c r="AN838" s="343"/>
      <c r="AO838" s="344"/>
      <c r="AP838" s="345"/>
      <c r="AQ838" s="345"/>
      <c r="AR838" s="345"/>
      <c r="AS838" s="345"/>
      <c r="AT838" s="345"/>
      <c r="AU838" s="345"/>
      <c r="AV838" s="345"/>
      <c r="AW838" s="345"/>
      <c r="AX838" s="345"/>
    </row>
    <row r="839" spans="1:50" ht="56.45" customHeight="1" x14ac:dyDescent="0.15">
      <c r="A839" s="364">
        <v>2</v>
      </c>
      <c r="B839" s="364">
        <v>1</v>
      </c>
      <c r="C839" s="346" t="s">
        <v>557</v>
      </c>
      <c r="D839" s="332"/>
      <c r="E839" s="332"/>
      <c r="F839" s="332"/>
      <c r="G839" s="332"/>
      <c r="H839" s="332"/>
      <c r="I839" s="332"/>
      <c r="J839" s="333">
        <v>5470001002266</v>
      </c>
      <c r="K839" s="334"/>
      <c r="L839" s="334"/>
      <c r="M839" s="334"/>
      <c r="N839" s="334"/>
      <c r="O839" s="334"/>
      <c r="P839" s="347" t="s">
        <v>571</v>
      </c>
      <c r="Q839" s="335"/>
      <c r="R839" s="335"/>
      <c r="S839" s="335"/>
      <c r="T839" s="335"/>
      <c r="U839" s="335"/>
      <c r="V839" s="335"/>
      <c r="W839" s="335"/>
      <c r="X839" s="335"/>
      <c r="Y839" s="336">
        <v>0.433</v>
      </c>
      <c r="Z839" s="337"/>
      <c r="AA839" s="337"/>
      <c r="AB839" s="338"/>
      <c r="AC839" s="348" t="s">
        <v>301</v>
      </c>
      <c r="AD839" s="356"/>
      <c r="AE839" s="356"/>
      <c r="AF839" s="356"/>
      <c r="AG839" s="356"/>
      <c r="AH839" s="357" t="s">
        <v>554</v>
      </c>
      <c r="AI839" s="358"/>
      <c r="AJ839" s="358"/>
      <c r="AK839" s="358"/>
      <c r="AL839" s="342" t="s">
        <v>543</v>
      </c>
      <c r="AM839" s="343"/>
      <c r="AN839" s="343"/>
      <c r="AO839" s="344"/>
      <c r="AP839" s="345"/>
      <c r="AQ839" s="345"/>
      <c r="AR839" s="345"/>
      <c r="AS839" s="345"/>
      <c r="AT839" s="345"/>
      <c r="AU839" s="345"/>
      <c r="AV839" s="345"/>
      <c r="AW839" s="345"/>
      <c r="AX839" s="345"/>
    </row>
    <row r="840" spans="1:50" ht="56.45" customHeight="1" x14ac:dyDescent="0.15">
      <c r="A840" s="364">
        <v>3</v>
      </c>
      <c r="B840" s="364">
        <v>1</v>
      </c>
      <c r="C840" s="346" t="s">
        <v>558</v>
      </c>
      <c r="D840" s="332"/>
      <c r="E840" s="332"/>
      <c r="F840" s="332"/>
      <c r="G840" s="332"/>
      <c r="H840" s="332"/>
      <c r="I840" s="332"/>
      <c r="J840" s="333">
        <v>3180005003424</v>
      </c>
      <c r="K840" s="334"/>
      <c r="L840" s="334"/>
      <c r="M840" s="334"/>
      <c r="N840" s="334"/>
      <c r="O840" s="334"/>
      <c r="P840" s="347" t="s">
        <v>568</v>
      </c>
      <c r="Q840" s="335"/>
      <c r="R840" s="335"/>
      <c r="S840" s="335"/>
      <c r="T840" s="335"/>
      <c r="U840" s="335"/>
      <c r="V840" s="335"/>
      <c r="W840" s="335"/>
      <c r="X840" s="335"/>
      <c r="Y840" s="336">
        <v>0.16700000000000001</v>
      </c>
      <c r="Z840" s="337"/>
      <c r="AA840" s="337"/>
      <c r="AB840" s="338"/>
      <c r="AC840" s="348" t="s">
        <v>301</v>
      </c>
      <c r="AD840" s="356"/>
      <c r="AE840" s="356"/>
      <c r="AF840" s="356"/>
      <c r="AG840" s="356"/>
      <c r="AH840" s="357" t="s">
        <v>554</v>
      </c>
      <c r="AI840" s="358"/>
      <c r="AJ840" s="358"/>
      <c r="AK840" s="358"/>
      <c r="AL840" s="342" t="s">
        <v>543</v>
      </c>
      <c r="AM840" s="343"/>
      <c r="AN840" s="343"/>
      <c r="AO840" s="344"/>
      <c r="AP840" s="345"/>
      <c r="AQ840" s="345"/>
      <c r="AR840" s="345"/>
      <c r="AS840" s="345"/>
      <c r="AT840" s="345"/>
      <c r="AU840" s="345"/>
      <c r="AV840" s="345"/>
      <c r="AW840" s="345"/>
      <c r="AX840" s="345"/>
    </row>
    <row r="841" spans="1:50" ht="56.45" customHeight="1" x14ac:dyDescent="0.15">
      <c r="A841" s="364">
        <v>4</v>
      </c>
      <c r="B841" s="364">
        <v>1</v>
      </c>
      <c r="C841" s="346" t="s">
        <v>559</v>
      </c>
      <c r="D841" s="332"/>
      <c r="E841" s="332"/>
      <c r="F841" s="332"/>
      <c r="G841" s="332"/>
      <c r="H841" s="332"/>
      <c r="I841" s="332"/>
      <c r="J841" s="333">
        <v>5370001006624</v>
      </c>
      <c r="K841" s="334"/>
      <c r="L841" s="334"/>
      <c r="M841" s="334"/>
      <c r="N841" s="334"/>
      <c r="O841" s="334"/>
      <c r="P841" s="347" t="s">
        <v>565</v>
      </c>
      <c r="Q841" s="335"/>
      <c r="R841" s="335"/>
      <c r="S841" s="335"/>
      <c r="T841" s="335"/>
      <c r="U841" s="335"/>
      <c r="V841" s="335"/>
      <c r="W841" s="335"/>
      <c r="X841" s="335"/>
      <c r="Y841" s="336">
        <v>0.161</v>
      </c>
      <c r="Z841" s="337"/>
      <c r="AA841" s="337"/>
      <c r="AB841" s="338"/>
      <c r="AC841" s="348" t="s">
        <v>301</v>
      </c>
      <c r="AD841" s="356"/>
      <c r="AE841" s="356"/>
      <c r="AF841" s="356"/>
      <c r="AG841" s="356"/>
      <c r="AH841" s="357" t="s">
        <v>554</v>
      </c>
      <c r="AI841" s="358"/>
      <c r="AJ841" s="358"/>
      <c r="AK841" s="358"/>
      <c r="AL841" s="342" t="s">
        <v>543</v>
      </c>
      <c r="AM841" s="343"/>
      <c r="AN841" s="343"/>
      <c r="AO841" s="344"/>
      <c r="AP841" s="345"/>
      <c r="AQ841" s="345"/>
      <c r="AR841" s="345"/>
      <c r="AS841" s="345"/>
      <c r="AT841" s="345"/>
      <c r="AU841" s="345"/>
      <c r="AV841" s="345"/>
      <c r="AW841" s="345"/>
      <c r="AX841" s="345"/>
    </row>
    <row r="842" spans="1:50" ht="56.45" customHeight="1" x14ac:dyDescent="0.15">
      <c r="A842" s="364">
        <v>5</v>
      </c>
      <c r="B842" s="364">
        <v>1</v>
      </c>
      <c r="C842" s="346" t="s">
        <v>560</v>
      </c>
      <c r="D842" s="332"/>
      <c r="E842" s="332"/>
      <c r="F842" s="332"/>
      <c r="G842" s="332"/>
      <c r="H842" s="332"/>
      <c r="I842" s="332"/>
      <c r="J842" s="333">
        <v>9250002000147</v>
      </c>
      <c r="K842" s="334"/>
      <c r="L842" s="334"/>
      <c r="M842" s="334"/>
      <c r="N842" s="334"/>
      <c r="O842" s="334"/>
      <c r="P842" s="347" t="s">
        <v>567</v>
      </c>
      <c r="Q842" s="335"/>
      <c r="R842" s="335"/>
      <c r="S842" s="335"/>
      <c r="T842" s="335"/>
      <c r="U842" s="335"/>
      <c r="V842" s="335"/>
      <c r="W842" s="335"/>
      <c r="X842" s="335"/>
      <c r="Y842" s="336">
        <v>0.155</v>
      </c>
      <c r="Z842" s="337"/>
      <c r="AA842" s="337"/>
      <c r="AB842" s="338"/>
      <c r="AC842" s="348" t="s">
        <v>301</v>
      </c>
      <c r="AD842" s="356"/>
      <c r="AE842" s="356"/>
      <c r="AF842" s="356"/>
      <c r="AG842" s="356"/>
      <c r="AH842" s="357" t="s">
        <v>554</v>
      </c>
      <c r="AI842" s="358"/>
      <c r="AJ842" s="358"/>
      <c r="AK842" s="358"/>
      <c r="AL842" s="342" t="s">
        <v>543</v>
      </c>
      <c r="AM842" s="343"/>
      <c r="AN842" s="343"/>
      <c r="AO842" s="344"/>
      <c r="AP842" s="345"/>
      <c r="AQ842" s="345"/>
      <c r="AR842" s="345"/>
      <c r="AS842" s="345"/>
      <c r="AT842" s="345"/>
      <c r="AU842" s="345"/>
      <c r="AV842" s="345"/>
      <c r="AW842" s="345"/>
      <c r="AX842" s="345"/>
    </row>
    <row r="843" spans="1:50" ht="56.45" customHeight="1" x14ac:dyDescent="0.15">
      <c r="A843" s="364">
        <v>6</v>
      </c>
      <c r="B843" s="364">
        <v>1</v>
      </c>
      <c r="C843" s="346" t="s">
        <v>561</v>
      </c>
      <c r="D843" s="332"/>
      <c r="E843" s="332"/>
      <c r="F843" s="332"/>
      <c r="G843" s="332"/>
      <c r="H843" s="332"/>
      <c r="I843" s="332"/>
      <c r="J843" s="333">
        <v>8350001002696</v>
      </c>
      <c r="K843" s="334"/>
      <c r="L843" s="334"/>
      <c r="M843" s="334"/>
      <c r="N843" s="334"/>
      <c r="O843" s="334"/>
      <c r="P843" s="347" t="s">
        <v>569</v>
      </c>
      <c r="Q843" s="335"/>
      <c r="R843" s="335"/>
      <c r="S843" s="335"/>
      <c r="T843" s="335"/>
      <c r="U843" s="335"/>
      <c r="V843" s="335"/>
      <c r="W843" s="335"/>
      <c r="X843" s="335"/>
      <c r="Y843" s="336">
        <v>0.155</v>
      </c>
      <c r="Z843" s="337"/>
      <c r="AA843" s="337"/>
      <c r="AB843" s="338"/>
      <c r="AC843" s="348" t="s">
        <v>301</v>
      </c>
      <c r="AD843" s="356"/>
      <c r="AE843" s="356"/>
      <c r="AF843" s="356"/>
      <c r="AG843" s="356"/>
      <c r="AH843" s="357" t="s">
        <v>554</v>
      </c>
      <c r="AI843" s="358"/>
      <c r="AJ843" s="358"/>
      <c r="AK843" s="358"/>
      <c r="AL843" s="342" t="s">
        <v>543</v>
      </c>
      <c r="AM843" s="343"/>
      <c r="AN843" s="343"/>
      <c r="AO843" s="344"/>
      <c r="AP843" s="345"/>
      <c r="AQ843" s="345"/>
      <c r="AR843" s="345"/>
      <c r="AS843" s="345"/>
      <c r="AT843" s="345"/>
      <c r="AU843" s="345"/>
      <c r="AV843" s="345"/>
      <c r="AW843" s="345"/>
      <c r="AX843" s="345"/>
    </row>
    <row r="844" spans="1:50" ht="56.45" customHeight="1" x14ac:dyDescent="0.15">
      <c r="A844" s="364">
        <v>7</v>
      </c>
      <c r="B844" s="364">
        <v>1</v>
      </c>
      <c r="C844" s="346" t="s">
        <v>562</v>
      </c>
      <c r="D844" s="332"/>
      <c r="E844" s="332"/>
      <c r="F844" s="332"/>
      <c r="G844" s="332"/>
      <c r="H844" s="332"/>
      <c r="I844" s="332"/>
      <c r="J844" s="333">
        <v>2430001013328</v>
      </c>
      <c r="K844" s="334"/>
      <c r="L844" s="334"/>
      <c r="M844" s="334"/>
      <c r="N844" s="334"/>
      <c r="O844" s="334"/>
      <c r="P844" s="347" t="s">
        <v>570</v>
      </c>
      <c r="Q844" s="335"/>
      <c r="R844" s="335"/>
      <c r="S844" s="335"/>
      <c r="T844" s="335"/>
      <c r="U844" s="335"/>
      <c r="V844" s="335"/>
      <c r="W844" s="335"/>
      <c r="X844" s="335"/>
      <c r="Y844" s="336">
        <v>0.13200000000000001</v>
      </c>
      <c r="Z844" s="337"/>
      <c r="AA844" s="337"/>
      <c r="AB844" s="338"/>
      <c r="AC844" s="348" t="s">
        <v>301</v>
      </c>
      <c r="AD844" s="356"/>
      <c r="AE844" s="356"/>
      <c r="AF844" s="356"/>
      <c r="AG844" s="356"/>
      <c r="AH844" s="357" t="s">
        <v>554</v>
      </c>
      <c r="AI844" s="358"/>
      <c r="AJ844" s="358"/>
      <c r="AK844" s="358"/>
      <c r="AL844" s="342" t="s">
        <v>543</v>
      </c>
      <c r="AM844" s="343"/>
      <c r="AN844" s="343"/>
      <c r="AO844" s="344"/>
      <c r="AP844" s="345"/>
      <c r="AQ844" s="345"/>
      <c r="AR844" s="345"/>
      <c r="AS844" s="345"/>
      <c r="AT844" s="345"/>
      <c r="AU844" s="345"/>
      <c r="AV844" s="345"/>
      <c r="AW844" s="345"/>
      <c r="AX844" s="345"/>
    </row>
    <row r="845" spans="1:50" ht="56.45" customHeight="1" x14ac:dyDescent="0.15">
      <c r="A845" s="364">
        <v>8</v>
      </c>
      <c r="B845" s="364">
        <v>1</v>
      </c>
      <c r="C845" s="346" t="s">
        <v>563</v>
      </c>
      <c r="D845" s="332"/>
      <c r="E845" s="332"/>
      <c r="F845" s="332"/>
      <c r="G845" s="332"/>
      <c r="H845" s="332"/>
      <c r="I845" s="332"/>
      <c r="J845" s="333">
        <v>1010001004320</v>
      </c>
      <c r="K845" s="334"/>
      <c r="L845" s="334"/>
      <c r="M845" s="334"/>
      <c r="N845" s="334"/>
      <c r="O845" s="334"/>
      <c r="P845" s="347" t="s">
        <v>566</v>
      </c>
      <c r="Q845" s="335"/>
      <c r="R845" s="335"/>
      <c r="S845" s="335"/>
      <c r="T845" s="335"/>
      <c r="U845" s="335"/>
      <c r="V845" s="335"/>
      <c r="W845" s="335"/>
      <c r="X845" s="335"/>
      <c r="Y845" s="336">
        <v>0.13100000000000001</v>
      </c>
      <c r="Z845" s="337"/>
      <c r="AA845" s="337"/>
      <c r="AB845" s="338"/>
      <c r="AC845" s="348" t="s">
        <v>301</v>
      </c>
      <c r="AD845" s="356"/>
      <c r="AE845" s="356"/>
      <c r="AF845" s="356"/>
      <c r="AG845" s="356"/>
      <c r="AH845" s="357" t="s">
        <v>554</v>
      </c>
      <c r="AI845" s="358"/>
      <c r="AJ845" s="358"/>
      <c r="AK845" s="358"/>
      <c r="AL845" s="342" t="s">
        <v>543</v>
      </c>
      <c r="AM845" s="343"/>
      <c r="AN845" s="343"/>
      <c r="AO845" s="344"/>
      <c r="AP845" s="345"/>
      <c r="AQ845" s="345"/>
      <c r="AR845" s="345"/>
      <c r="AS845" s="345"/>
      <c r="AT845" s="345"/>
      <c r="AU845" s="345"/>
      <c r="AV845" s="345"/>
      <c r="AW845" s="345"/>
      <c r="AX845" s="345"/>
    </row>
    <row r="846" spans="1:50" ht="56.45" customHeight="1" x14ac:dyDescent="0.15">
      <c r="A846" s="364">
        <v>9</v>
      </c>
      <c r="B846" s="364">
        <v>1</v>
      </c>
      <c r="C846" s="346" t="s">
        <v>564</v>
      </c>
      <c r="D846" s="332"/>
      <c r="E846" s="332"/>
      <c r="F846" s="332"/>
      <c r="G846" s="332"/>
      <c r="H846" s="332"/>
      <c r="I846" s="332"/>
      <c r="J846" s="333">
        <v>8010401037161</v>
      </c>
      <c r="K846" s="334"/>
      <c r="L846" s="334"/>
      <c r="M846" s="334"/>
      <c r="N846" s="334"/>
      <c r="O846" s="334"/>
      <c r="P846" s="347" t="s">
        <v>566</v>
      </c>
      <c r="Q846" s="335"/>
      <c r="R846" s="335"/>
      <c r="S846" s="335"/>
      <c r="T846" s="335"/>
      <c r="U846" s="335"/>
      <c r="V846" s="335"/>
      <c r="W846" s="335"/>
      <c r="X846" s="335"/>
      <c r="Y846" s="336">
        <v>7.9000000000000001E-2</v>
      </c>
      <c r="Z846" s="337"/>
      <c r="AA846" s="337"/>
      <c r="AB846" s="338"/>
      <c r="AC846" s="348" t="s">
        <v>301</v>
      </c>
      <c r="AD846" s="356"/>
      <c r="AE846" s="356"/>
      <c r="AF846" s="356"/>
      <c r="AG846" s="356"/>
      <c r="AH846" s="357" t="s">
        <v>554</v>
      </c>
      <c r="AI846" s="358"/>
      <c r="AJ846" s="358"/>
      <c r="AK846" s="358"/>
      <c r="AL846" s="342" t="s">
        <v>543</v>
      </c>
      <c r="AM846" s="343"/>
      <c r="AN846" s="343"/>
      <c r="AO846" s="344"/>
      <c r="AP846" s="345"/>
      <c r="AQ846" s="345"/>
      <c r="AR846" s="345"/>
      <c r="AS846" s="345"/>
      <c r="AT846" s="345"/>
      <c r="AU846" s="345"/>
      <c r="AV846" s="345"/>
      <c r="AW846" s="345"/>
      <c r="AX846" s="345"/>
    </row>
    <row r="847" spans="1:50" ht="30" hidden="1" customHeight="1" x14ac:dyDescent="0.15">
      <c r="A847" s="364">
        <v>10</v>
      </c>
      <c r="B847" s="364">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4">
        <v>11</v>
      </c>
      <c r="B848" s="364">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4">
        <v>12</v>
      </c>
      <c r="B849" s="364">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4">
        <v>13</v>
      </c>
      <c r="B850" s="364">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4">
        <v>14</v>
      </c>
      <c r="B851" s="364">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4">
        <v>15</v>
      </c>
      <c r="B852" s="364">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64">
        <v>16</v>
      </c>
      <c r="B853" s="364">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64">
        <v>17</v>
      </c>
      <c r="B854" s="364">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4">
        <v>18</v>
      </c>
      <c r="B855" s="364">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4">
        <v>19</v>
      </c>
      <c r="B856" s="364">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4">
        <v>20</v>
      </c>
      <c r="B857" s="364">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4">
        <v>21</v>
      </c>
      <c r="B858" s="364">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4">
        <v>22</v>
      </c>
      <c r="B859" s="364">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4">
        <v>23</v>
      </c>
      <c r="B860" s="364">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4">
        <v>24</v>
      </c>
      <c r="B861" s="364">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4">
        <v>25</v>
      </c>
      <c r="B862" s="364">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4">
        <v>26</v>
      </c>
      <c r="B863" s="364">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4">
        <v>27</v>
      </c>
      <c r="B864" s="364">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4">
        <v>28</v>
      </c>
      <c r="B865" s="364">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4">
        <v>29</v>
      </c>
      <c r="B866" s="364">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4">
        <v>30</v>
      </c>
      <c r="B867" s="364">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262</v>
      </c>
      <c r="AD870" s="134"/>
      <c r="AE870" s="134"/>
      <c r="AF870" s="134"/>
      <c r="AG870" s="134"/>
      <c r="AH870" s="352" t="s">
        <v>291</v>
      </c>
      <c r="AI870" s="349"/>
      <c r="AJ870" s="349"/>
      <c r="AK870" s="349"/>
      <c r="AL870" s="349" t="s">
        <v>21</v>
      </c>
      <c r="AM870" s="349"/>
      <c r="AN870" s="349"/>
      <c r="AO870" s="354"/>
      <c r="AP870" s="355" t="s">
        <v>225</v>
      </c>
      <c r="AQ870" s="355"/>
      <c r="AR870" s="355"/>
      <c r="AS870" s="355"/>
      <c r="AT870" s="355"/>
      <c r="AU870" s="355"/>
      <c r="AV870" s="355"/>
      <c r="AW870" s="355"/>
      <c r="AX870" s="355"/>
    </row>
    <row r="871" spans="1:50" ht="30" customHeight="1" x14ac:dyDescent="0.15">
      <c r="A871" s="364">
        <v>1</v>
      </c>
      <c r="B871" s="364">
        <v>1</v>
      </c>
      <c r="C871" s="346" t="s">
        <v>572</v>
      </c>
      <c r="D871" s="332"/>
      <c r="E871" s="332"/>
      <c r="F871" s="332"/>
      <c r="G871" s="332"/>
      <c r="H871" s="332"/>
      <c r="I871" s="332"/>
      <c r="J871" s="333">
        <v>8350001001681</v>
      </c>
      <c r="K871" s="334"/>
      <c r="L871" s="334"/>
      <c r="M871" s="334"/>
      <c r="N871" s="334"/>
      <c r="O871" s="334"/>
      <c r="P871" s="347" t="s">
        <v>574</v>
      </c>
      <c r="Q871" s="335"/>
      <c r="R871" s="335"/>
      <c r="S871" s="335"/>
      <c r="T871" s="335"/>
      <c r="U871" s="335"/>
      <c r="V871" s="335"/>
      <c r="W871" s="335"/>
      <c r="X871" s="335"/>
      <c r="Y871" s="336">
        <v>0.27</v>
      </c>
      <c r="Z871" s="337"/>
      <c r="AA871" s="337"/>
      <c r="AB871" s="338"/>
      <c r="AC871" s="348" t="s">
        <v>301</v>
      </c>
      <c r="AD871" s="356"/>
      <c r="AE871" s="356"/>
      <c r="AF871" s="356"/>
      <c r="AG871" s="356"/>
      <c r="AH871" s="357" t="s">
        <v>543</v>
      </c>
      <c r="AI871" s="358"/>
      <c r="AJ871" s="358"/>
      <c r="AK871" s="358"/>
      <c r="AL871" s="342" t="s">
        <v>543</v>
      </c>
      <c r="AM871" s="343"/>
      <c r="AN871" s="343"/>
      <c r="AO871" s="344"/>
      <c r="AP871" s="345"/>
      <c r="AQ871" s="345"/>
      <c r="AR871" s="345"/>
      <c r="AS871" s="345"/>
      <c r="AT871" s="345"/>
      <c r="AU871" s="345"/>
      <c r="AV871" s="345"/>
      <c r="AW871" s="345"/>
      <c r="AX871" s="345"/>
    </row>
    <row r="872" spans="1:50" ht="30" customHeight="1" x14ac:dyDescent="0.15">
      <c r="A872" s="364">
        <v>2</v>
      </c>
      <c r="B872" s="364">
        <v>1</v>
      </c>
      <c r="C872" s="346" t="s">
        <v>573</v>
      </c>
      <c r="D872" s="332"/>
      <c r="E872" s="332"/>
      <c r="F872" s="332"/>
      <c r="G872" s="332"/>
      <c r="H872" s="332"/>
      <c r="I872" s="332"/>
      <c r="J872" s="333">
        <v>2380005010153</v>
      </c>
      <c r="K872" s="334"/>
      <c r="L872" s="334"/>
      <c r="M872" s="334"/>
      <c r="N872" s="334"/>
      <c r="O872" s="334"/>
      <c r="P872" s="347" t="s">
        <v>574</v>
      </c>
      <c r="Q872" s="335"/>
      <c r="R872" s="335"/>
      <c r="S872" s="335"/>
      <c r="T872" s="335"/>
      <c r="U872" s="335"/>
      <c r="V872" s="335"/>
      <c r="W872" s="335"/>
      <c r="X872" s="335"/>
      <c r="Y872" s="336">
        <v>0.13600000000000001</v>
      </c>
      <c r="Z872" s="337"/>
      <c r="AA872" s="337"/>
      <c r="AB872" s="338"/>
      <c r="AC872" s="348" t="s">
        <v>301</v>
      </c>
      <c r="AD872" s="348"/>
      <c r="AE872" s="348"/>
      <c r="AF872" s="348"/>
      <c r="AG872" s="348"/>
      <c r="AH872" s="357" t="s">
        <v>543</v>
      </c>
      <c r="AI872" s="358"/>
      <c r="AJ872" s="358"/>
      <c r="AK872" s="358"/>
      <c r="AL872" s="342" t="s">
        <v>543</v>
      </c>
      <c r="AM872" s="343"/>
      <c r="AN872" s="343"/>
      <c r="AO872" s="344"/>
      <c r="AP872" s="345"/>
      <c r="AQ872" s="345"/>
      <c r="AR872" s="345"/>
      <c r="AS872" s="345"/>
      <c r="AT872" s="345"/>
      <c r="AU872" s="345"/>
      <c r="AV872" s="345"/>
      <c r="AW872" s="345"/>
      <c r="AX872" s="345"/>
    </row>
    <row r="873" spans="1:50" ht="30" hidden="1" customHeight="1" x14ac:dyDescent="0.15">
      <c r="A873" s="364">
        <v>3</v>
      </c>
      <c r="B873" s="364">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4">
        <v>4</v>
      </c>
      <c r="B874" s="364">
        <v>1</v>
      </c>
      <c r="C874" s="346"/>
      <c r="D874" s="332"/>
      <c r="E874" s="332"/>
      <c r="F874" s="332"/>
      <c r="G874" s="332"/>
      <c r="H874" s="332"/>
      <c r="I874" s="332"/>
      <c r="J874" s="333"/>
      <c r="K874" s="334"/>
      <c r="L874" s="334"/>
      <c r="M874" s="334"/>
      <c r="N874" s="334"/>
      <c r="O874" s="334"/>
      <c r="P874" s="347"/>
      <c r="Q874" s="335"/>
      <c r="R874" s="335"/>
      <c r="S874" s="335"/>
      <c r="T874" s="335"/>
      <c r="U874" s="335"/>
      <c r="V874" s="335"/>
      <c r="W874" s="335"/>
      <c r="X874" s="335"/>
      <c r="Y874" s="336"/>
      <c r="Z874" s="337"/>
      <c r="AA874" s="337"/>
      <c r="AB874" s="338"/>
      <c r="AC874" s="348"/>
      <c r="AD874" s="348"/>
      <c r="AE874" s="348"/>
      <c r="AF874" s="348"/>
      <c r="AG874" s="348"/>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4">
        <v>5</v>
      </c>
      <c r="B875" s="364">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4">
        <v>6</v>
      </c>
      <c r="B876" s="364">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4">
        <v>7</v>
      </c>
      <c r="B877" s="364">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4">
        <v>8</v>
      </c>
      <c r="B878" s="364">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4">
        <v>9</v>
      </c>
      <c r="B879" s="364">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4">
        <v>10</v>
      </c>
      <c r="B880" s="364">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4">
        <v>11</v>
      </c>
      <c r="B881" s="364">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4">
        <v>12</v>
      </c>
      <c r="B882" s="364">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4">
        <v>13</v>
      </c>
      <c r="B883" s="364">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4">
        <v>14</v>
      </c>
      <c r="B884" s="364">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4">
        <v>15</v>
      </c>
      <c r="B885" s="364">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64">
        <v>16</v>
      </c>
      <c r="B886" s="364">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64">
        <v>17</v>
      </c>
      <c r="B887" s="364">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4">
        <v>18</v>
      </c>
      <c r="B888" s="364">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4">
        <v>19</v>
      </c>
      <c r="B889" s="364">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4">
        <v>20</v>
      </c>
      <c r="B890" s="364">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4">
        <v>21</v>
      </c>
      <c r="B891" s="364">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4">
        <v>22</v>
      </c>
      <c r="B892" s="364">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4">
        <v>23</v>
      </c>
      <c r="B893" s="364">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4">
        <v>24</v>
      </c>
      <c r="B894" s="364">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4">
        <v>25</v>
      </c>
      <c r="B895" s="364">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4">
        <v>26</v>
      </c>
      <c r="B896" s="364">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4">
        <v>27</v>
      </c>
      <c r="B897" s="364">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4">
        <v>28</v>
      </c>
      <c r="B898" s="364">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4">
        <v>29</v>
      </c>
      <c r="B899" s="364">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4">
        <v>30</v>
      </c>
      <c r="B900" s="364">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262</v>
      </c>
      <c r="AD903" s="134"/>
      <c r="AE903" s="134"/>
      <c r="AF903" s="134"/>
      <c r="AG903" s="134"/>
      <c r="AH903" s="352" t="s">
        <v>291</v>
      </c>
      <c r="AI903" s="349"/>
      <c r="AJ903" s="349"/>
      <c r="AK903" s="349"/>
      <c r="AL903" s="349" t="s">
        <v>21</v>
      </c>
      <c r="AM903" s="349"/>
      <c r="AN903" s="349"/>
      <c r="AO903" s="354"/>
      <c r="AP903" s="355" t="s">
        <v>225</v>
      </c>
      <c r="AQ903" s="355"/>
      <c r="AR903" s="355"/>
      <c r="AS903" s="355"/>
      <c r="AT903" s="355"/>
      <c r="AU903" s="355"/>
      <c r="AV903" s="355"/>
      <c r="AW903" s="355"/>
      <c r="AX903" s="355"/>
    </row>
    <row r="904" spans="1:50" ht="30" customHeight="1" x14ac:dyDescent="0.15">
      <c r="A904" s="364">
        <v>1</v>
      </c>
      <c r="B904" s="364">
        <v>1</v>
      </c>
      <c r="C904" s="346" t="s">
        <v>576</v>
      </c>
      <c r="D904" s="332"/>
      <c r="E904" s="332"/>
      <c r="F904" s="332"/>
      <c r="G904" s="332"/>
      <c r="H904" s="332"/>
      <c r="I904" s="332"/>
      <c r="J904" s="333">
        <v>7430005003048</v>
      </c>
      <c r="K904" s="334"/>
      <c r="L904" s="334"/>
      <c r="M904" s="334"/>
      <c r="N904" s="334"/>
      <c r="O904" s="334"/>
      <c r="P904" s="347" t="s">
        <v>575</v>
      </c>
      <c r="Q904" s="335"/>
      <c r="R904" s="335"/>
      <c r="S904" s="335"/>
      <c r="T904" s="335"/>
      <c r="U904" s="335"/>
      <c r="V904" s="335"/>
      <c r="W904" s="335"/>
      <c r="X904" s="335"/>
      <c r="Y904" s="336">
        <v>7.4999999999999997E-2</v>
      </c>
      <c r="Z904" s="337"/>
      <c r="AA904" s="337"/>
      <c r="AB904" s="338"/>
      <c r="AC904" s="348" t="s">
        <v>301</v>
      </c>
      <c r="AD904" s="356"/>
      <c r="AE904" s="356"/>
      <c r="AF904" s="356"/>
      <c r="AG904" s="356"/>
      <c r="AH904" s="357" t="s">
        <v>543</v>
      </c>
      <c r="AI904" s="358"/>
      <c r="AJ904" s="358"/>
      <c r="AK904" s="358"/>
      <c r="AL904" s="342" t="s">
        <v>543</v>
      </c>
      <c r="AM904" s="343"/>
      <c r="AN904" s="343"/>
      <c r="AO904" s="344"/>
      <c r="AP904" s="345"/>
      <c r="AQ904" s="345"/>
      <c r="AR904" s="345"/>
      <c r="AS904" s="345"/>
      <c r="AT904" s="345"/>
      <c r="AU904" s="345"/>
      <c r="AV904" s="345"/>
      <c r="AW904" s="345"/>
      <c r="AX904" s="345"/>
    </row>
    <row r="905" spans="1:50" ht="30" customHeight="1" x14ac:dyDescent="0.15">
      <c r="A905" s="364">
        <v>2</v>
      </c>
      <c r="B905" s="364">
        <v>1</v>
      </c>
      <c r="C905" s="346" t="s">
        <v>578</v>
      </c>
      <c r="D905" s="332"/>
      <c r="E905" s="332"/>
      <c r="F905" s="332"/>
      <c r="G905" s="332"/>
      <c r="H905" s="332"/>
      <c r="I905" s="332"/>
      <c r="J905" s="333">
        <v>4350002004423</v>
      </c>
      <c r="K905" s="334"/>
      <c r="L905" s="334"/>
      <c r="M905" s="334"/>
      <c r="N905" s="334"/>
      <c r="O905" s="334"/>
      <c r="P905" s="347" t="s">
        <v>577</v>
      </c>
      <c r="Q905" s="335"/>
      <c r="R905" s="335"/>
      <c r="S905" s="335"/>
      <c r="T905" s="335"/>
      <c r="U905" s="335"/>
      <c r="V905" s="335"/>
      <c r="W905" s="335"/>
      <c r="X905" s="335"/>
      <c r="Y905" s="336">
        <v>4.9000000000000002E-2</v>
      </c>
      <c r="Z905" s="337"/>
      <c r="AA905" s="337"/>
      <c r="AB905" s="338"/>
      <c r="AC905" s="348" t="s">
        <v>301</v>
      </c>
      <c r="AD905" s="356"/>
      <c r="AE905" s="356"/>
      <c r="AF905" s="356"/>
      <c r="AG905" s="356"/>
      <c r="AH905" s="357" t="s">
        <v>543</v>
      </c>
      <c r="AI905" s="358"/>
      <c r="AJ905" s="358"/>
      <c r="AK905" s="358"/>
      <c r="AL905" s="342" t="s">
        <v>543</v>
      </c>
      <c r="AM905" s="343"/>
      <c r="AN905" s="343"/>
      <c r="AO905" s="344"/>
      <c r="AP905" s="345"/>
      <c r="AQ905" s="345"/>
      <c r="AR905" s="345"/>
      <c r="AS905" s="345"/>
      <c r="AT905" s="345"/>
      <c r="AU905" s="345"/>
      <c r="AV905" s="345"/>
      <c r="AW905" s="345"/>
      <c r="AX905" s="345"/>
    </row>
    <row r="906" spans="1:50" ht="30" customHeight="1" x14ac:dyDescent="0.15">
      <c r="A906" s="364">
        <v>3</v>
      </c>
      <c r="B906" s="364">
        <v>1</v>
      </c>
      <c r="C906" s="346" t="s">
        <v>579</v>
      </c>
      <c r="D906" s="332"/>
      <c r="E906" s="332"/>
      <c r="F906" s="332"/>
      <c r="G906" s="332"/>
      <c r="H906" s="332"/>
      <c r="I906" s="332"/>
      <c r="J906" s="333">
        <v>2080001012373</v>
      </c>
      <c r="K906" s="334"/>
      <c r="L906" s="334"/>
      <c r="M906" s="334"/>
      <c r="N906" s="334"/>
      <c r="O906" s="334"/>
      <c r="P906" s="347" t="s">
        <v>577</v>
      </c>
      <c r="Q906" s="335"/>
      <c r="R906" s="335"/>
      <c r="S906" s="335"/>
      <c r="T906" s="335"/>
      <c r="U906" s="335"/>
      <c r="V906" s="335"/>
      <c r="W906" s="335"/>
      <c r="X906" s="335"/>
      <c r="Y906" s="336">
        <v>4.9000000000000002E-2</v>
      </c>
      <c r="Z906" s="337"/>
      <c r="AA906" s="337"/>
      <c r="AB906" s="338"/>
      <c r="AC906" s="348" t="s">
        <v>301</v>
      </c>
      <c r="AD906" s="356"/>
      <c r="AE906" s="356"/>
      <c r="AF906" s="356"/>
      <c r="AG906" s="356"/>
      <c r="AH906" s="340" t="s">
        <v>581</v>
      </c>
      <c r="AI906" s="341"/>
      <c r="AJ906" s="341"/>
      <c r="AK906" s="341"/>
      <c r="AL906" s="342" t="s">
        <v>543</v>
      </c>
      <c r="AM906" s="343"/>
      <c r="AN906" s="343"/>
      <c r="AO906" s="344"/>
      <c r="AP906" s="345"/>
      <c r="AQ906" s="345"/>
      <c r="AR906" s="345"/>
      <c r="AS906" s="345"/>
      <c r="AT906" s="345"/>
      <c r="AU906" s="345"/>
      <c r="AV906" s="345"/>
      <c r="AW906" s="345"/>
      <c r="AX906" s="345"/>
    </row>
    <row r="907" spans="1:50" ht="30" customHeight="1" x14ac:dyDescent="0.15">
      <c r="A907" s="364">
        <v>4</v>
      </c>
      <c r="B907" s="364">
        <v>1</v>
      </c>
      <c r="C907" s="346" t="s">
        <v>580</v>
      </c>
      <c r="D907" s="332"/>
      <c r="E907" s="332"/>
      <c r="F907" s="332"/>
      <c r="G907" s="332"/>
      <c r="H907" s="332"/>
      <c r="I907" s="332"/>
      <c r="J907" s="333">
        <v>7130001004955</v>
      </c>
      <c r="K907" s="334"/>
      <c r="L907" s="334"/>
      <c r="M907" s="334"/>
      <c r="N907" s="334"/>
      <c r="O907" s="334"/>
      <c r="P907" s="347" t="s">
        <v>577</v>
      </c>
      <c r="Q907" s="335"/>
      <c r="R907" s="335"/>
      <c r="S907" s="335"/>
      <c r="T907" s="335"/>
      <c r="U907" s="335"/>
      <c r="V907" s="335"/>
      <c r="W907" s="335"/>
      <c r="X907" s="335"/>
      <c r="Y907" s="336">
        <v>2.7E-2</v>
      </c>
      <c r="Z907" s="337"/>
      <c r="AA907" s="337"/>
      <c r="AB907" s="338"/>
      <c r="AC907" s="348" t="s">
        <v>301</v>
      </c>
      <c r="AD907" s="356"/>
      <c r="AE907" s="356"/>
      <c r="AF907" s="356"/>
      <c r="AG907" s="356"/>
      <c r="AH907" s="340" t="s">
        <v>543</v>
      </c>
      <c r="AI907" s="341"/>
      <c r="AJ907" s="341"/>
      <c r="AK907" s="341"/>
      <c r="AL907" s="342" t="s">
        <v>543</v>
      </c>
      <c r="AM907" s="343"/>
      <c r="AN907" s="343"/>
      <c r="AO907" s="344"/>
      <c r="AP907" s="345"/>
      <c r="AQ907" s="345"/>
      <c r="AR907" s="345"/>
      <c r="AS907" s="345"/>
      <c r="AT907" s="345"/>
      <c r="AU907" s="345"/>
      <c r="AV907" s="345"/>
      <c r="AW907" s="345"/>
      <c r="AX907" s="345"/>
    </row>
    <row r="908" spans="1:50" ht="30" hidden="1" customHeight="1" x14ac:dyDescent="0.15">
      <c r="A908" s="364">
        <v>5</v>
      </c>
      <c r="B908" s="364">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4">
        <v>6</v>
      </c>
      <c r="B909" s="364">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4">
        <v>7</v>
      </c>
      <c r="B910" s="364">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4">
        <v>8</v>
      </c>
      <c r="B911" s="364">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4">
        <v>9</v>
      </c>
      <c r="B912" s="364">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4">
        <v>10</v>
      </c>
      <c r="B913" s="364">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4">
        <v>11</v>
      </c>
      <c r="B914" s="364">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4">
        <v>12</v>
      </c>
      <c r="B915" s="364">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4">
        <v>13</v>
      </c>
      <c r="B916" s="364">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4">
        <v>14</v>
      </c>
      <c r="B917" s="364">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4">
        <v>15</v>
      </c>
      <c r="B918" s="364">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4">
        <v>16</v>
      </c>
      <c r="B919" s="364">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4">
        <v>17</v>
      </c>
      <c r="B920" s="364">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4">
        <v>18</v>
      </c>
      <c r="B921" s="364">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4">
        <v>19</v>
      </c>
      <c r="B922" s="364">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4">
        <v>20</v>
      </c>
      <c r="B923" s="364">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4">
        <v>21</v>
      </c>
      <c r="B924" s="364">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4">
        <v>22</v>
      </c>
      <c r="B925" s="364">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4">
        <v>23</v>
      </c>
      <c r="B926" s="364">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4">
        <v>24</v>
      </c>
      <c r="B927" s="364">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4">
        <v>25</v>
      </c>
      <c r="B928" s="364">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4">
        <v>26</v>
      </c>
      <c r="B929" s="364">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4">
        <v>27</v>
      </c>
      <c r="B930" s="364">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4">
        <v>28</v>
      </c>
      <c r="B931" s="364">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4">
        <v>29</v>
      </c>
      <c r="B932" s="364">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4">
        <v>30</v>
      </c>
      <c r="B933" s="364">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262</v>
      </c>
      <c r="AD936" s="134"/>
      <c r="AE936" s="134"/>
      <c r="AF936" s="134"/>
      <c r="AG936" s="134"/>
      <c r="AH936" s="352" t="s">
        <v>291</v>
      </c>
      <c r="AI936" s="349"/>
      <c r="AJ936" s="349"/>
      <c r="AK936" s="349"/>
      <c r="AL936" s="349" t="s">
        <v>21</v>
      </c>
      <c r="AM936" s="349"/>
      <c r="AN936" s="349"/>
      <c r="AO936" s="354"/>
      <c r="AP936" s="355" t="s">
        <v>225</v>
      </c>
      <c r="AQ936" s="355"/>
      <c r="AR936" s="355"/>
      <c r="AS936" s="355"/>
      <c r="AT936" s="355"/>
      <c r="AU936" s="355"/>
      <c r="AV936" s="355"/>
      <c r="AW936" s="355"/>
      <c r="AX936" s="355"/>
    </row>
    <row r="937" spans="1:50" ht="30" customHeight="1" x14ac:dyDescent="0.15">
      <c r="A937" s="364">
        <v>1</v>
      </c>
      <c r="B937" s="364">
        <v>1</v>
      </c>
      <c r="C937" s="359" t="s">
        <v>545</v>
      </c>
      <c r="D937" s="360"/>
      <c r="E937" s="360"/>
      <c r="F937" s="360"/>
      <c r="G937" s="360"/>
      <c r="H937" s="360"/>
      <c r="I937" s="361"/>
      <c r="J937" s="333" t="s">
        <v>331</v>
      </c>
      <c r="K937" s="334"/>
      <c r="L937" s="334"/>
      <c r="M937" s="334"/>
      <c r="N937" s="334"/>
      <c r="O937" s="334"/>
      <c r="P937" s="347" t="s">
        <v>541</v>
      </c>
      <c r="Q937" s="335"/>
      <c r="R937" s="335"/>
      <c r="S937" s="335"/>
      <c r="T937" s="335"/>
      <c r="U937" s="335"/>
      <c r="V937" s="335"/>
      <c r="W937" s="335"/>
      <c r="X937" s="335"/>
      <c r="Y937" s="336">
        <v>0.17899999999999999</v>
      </c>
      <c r="Z937" s="337"/>
      <c r="AA937" s="337"/>
      <c r="AB937" s="338"/>
      <c r="AC937" s="348" t="s">
        <v>542</v>
      </c>
      <c r="AD937" s="356"/>
      <c r="AE937" s="356"/>
      <c r="AF937" s="356"/>
      <c r="AG937" s="356"/>
      <c r="AH937" s="357" t="s">
        <v>543</v>
      </c>
      <c r="AI937" s="358"/>
      <c r="AJ937" s="358"/>
      <c r="AK937" s="358"/>
      <c r="AL937" s="342" t="s">
        <v>544</v>
      </c>
      <c r="AM937" s="343"/>
      <c r="AN937" s="343"/>
      <c r="AO937" s="344"/>
      <c r="AP937" s="345"/>
      <c r="AQ937" s="345"/>
      <c r="AR937" s="345"/>
      <c r="AS937" s="345"/>
      <c r="AT937" s="345"/>
      <c r="AU937" s="345"/>
      <c r="AV937" s="345"/>
      <c r="AW937" s="345"/>
      <c r="AX937" s="345"/>
    </row>
    <row r="938" spans="1:50" ht="30" customHeight="1" x14ac:dyDescent="0.15">
      <c r="A938" s="364">
        <v>2</v>
      </c>
      <c r="B938" s="364">
        <v>1</v>
      </c>
      <c r="C938" s="359" t="s">
        <v>546</v>
      </c>
      <c r="D938" s="360"/>
      <c r="E938" s="360"/>
      <c r="F938" s="360"/>
      <c r="G938" s="360"/>
      <c r="H938" s="360"/>
      <c r="I938" s="361"/>
      <c r="J938" s="333" t="s">
        <v>543</v>
      </c>
      <c r="K938" s="334"/>
      <c r="L938" s="334"/>
      <c r="M938" s="334"/>
      <c r="N938" s="334"/>
      <c r="O938" s="334"/>
      <c r="P938" s="347" t="s">
        <v>541</v>
      </c>
      <c r="Q938" s="335"/>
      <c r="R938" s="335"/>
      <c r="S938" s="335"/>
      <c r="T938" s="335"/>
      <c r="U938" s="335"/>
      <c r="V938" s="335"/>
      <c r="W938" s="335"/>
      <c r="X938" s="335"/>
      <c r="Y938" s="336">
        <v>0.13100000000000001</v>
      </c>
      <c r="Z938" s="337"/>
      <c r="AA938" s="337"/>
      <c r="AB938" s="338"/>
      <c r="AC938" s="348" t="s">
        <v>542</v>
      </c>
      <c r="AD938" s="356"/>
      <c r="AE938" s="356"/>
      <c r="AF938" s="356"/>
      <c r="AG938" s="356"/>
      <c r="AH938" s="357" t="s">
        <v>543</v>
      </c>
      <c r="AI938" s="358"/>
      <c r="AJ938" s="358"/>
      <c r="AK938" s="358"/>
      <c r="AL938" s="342" t="s">
        <v>544</v>
      </c>
      <c r="AM938" s="343"/>
      <c r="AN938" s="343"/>
      <c r="AO938" s="344"/>
      <c r="AP938" s="345"/>
      <c r="AQ938" s="345"/>
      <c r="AR938" s="345"/>
      <c r="AS938" s="345"/>
      <c r="AT938" s="345"/>
      <c r="AU938" s="345"/>
      <c r="AV938" s="345"/>
      <c r="AW938" s="345"/>
      <c r="AX938" s="345"/>
    </row>
    <row r="939" spans="1:50" ht="30" customHeight="1" x14ac:dyDescent="0.15">
      <c r="A939" s="364">
        <v>3</v>
      </c>
      <c r="B939" s="364">
        <v>1</v>
      </c>
      <c r="C939" s="359" t="s">
        <v>547</v>
      </c>
      <c r="D939" s="360"/>
      <c r="E939" s="360"/>
      <c r="F939" s="360"/>
      <c r="G939" s="360"/>
      <c r="H939" s="360"/>
      <c r="I939" s="361"/>
      <c r="J939" s="333" t="s">
        <v>543</v>
      </c>
      <c r="K939" s="334"/>
      <c r="L939" s="334"/>
      <c r="M939" s="334"/>
      <c r="N939" s="334"/>
      <c r="O939" s="334"/>
      <c r="P939" s="347" t="s">
        <v>541</v>
      </c>
      <c r="Q939" s="335"/>
      <c r="R939" s="335"/>
      <c r="S939" s="335"/>
      <c r="T939" s="335"/>
      <c r="U939" s="335"/>
      <c r="V939" s="335"/>
      <c r="W939" s="335"/>
      <c r="X939" s="335"/>
      <c r="Y939" s="336">
        <v>0.1</v>
      </c>
      <c r="Z939" s="337"/>
      <c r="AA939" s="337"/>
      <c r="AB939" s="338"/>
      <c r="AC939" s="348" t="s">
        <v>542</v>
      </c>
      <c r="AD939" s="356"/>
      <c r="AE939" s="356"/>
      <c r="AF939" s="356"/>
      <c r="AG939" s="356"/>
      <c r="AH939" s="357" t="s">
        <v>543</v>
      </c>
      <c r="AI939" s="358"/>
      <c r="AJ939" s="358"/>
      <c r="AK939" s="358"/>
      <c r="AL939" s="342" t="s">
        <v>544</v>
      </c>
      <c r="AM939" s="343"/>
      <c r="AN939" s="343"/>
      <c r="AO939" s="344"/>
      <c r="AP939" s="345"/>
      <c r="AQ939" s="345"/>
      <c r="AR939" s="345"/>
      <c r="AS939" s="345"/>
      <c r="AT939" s="345"/>
      <c r="AU939" s="345"/>
      <c r="AV939" s="345"/>
      <c r="AW939" s="345"/>
      <c r="AX939" s="345"/>
    </row>
    <row r="940" spans="1:50" ht="30" customHeight="1" x14ac:dyDescent="0.15">
      <c r="A940" s="364">
        <v>4</v>
      </c>
      <c r="B940" s="364">
        <v>1</v>
      </c>
      <c r="C940" s="359" t="s">
        <v>548</v>
      </c>
      <c r="D940" s="360"/>
      <c r="E940" s="360"/>
      <c r="F940" s="360"/>
      <c r="G940" s="360"/>
      <c r="H940" s="360"/>
      <c r="I940" s="361"/>
      <c r="J940" s="333" t="s">
        <v>543</v>
      </c>
      <c r="K940" s="334"/>
      <c r="L940" s="334"/>
      <c r="M940" s="334"/>
      <c r="N940" s="334"/>
      <c r="O940" s="334"/>
      <c r="P940" s="347" t="s">
        <v>541</v>
      </c>
      <c r="Q940" s="335"/>
      <c r="R940" s="335"/>
      <c r="S940" s="335"/>
      <c r="T940" s="335"/>
      <c r="U940" s="335"/>
      <c r="V940" s="335"/>
      <c r="W940" s="335"/>
      <c r="X940" s="335"/>
      <c r="Y940" s="336">
        <v>7.2999999999999995E-2</v>
      </c>
      <c r="Z940" s="337"/>
      <c r="AA940" s="337"/>
      <c r="AB940" s="338"/>
      <c r="AC940" s="348" t="s">
        <v>542</v>
      </c>
      <c r="AD940" s="356"/>
      <c r="AE940" s="356"/>
      <c r="AF940" s="356"/>
      <c r="AG940" s="356"/>
      <c r="AH940" s="357" t="s">
        <v>543</v>
      </c>
      <c r="AI940" s="358"/>
      <c r="AJ940" s="358"/>
      <c r="AK940" s="358"/>
      <c r="AL940" s="342" t="s">
        <v>544</v>
      </c>
      <c r="AM940" s="343"/>
      <c r="AN940" s="343"/>
      <c r="AO940" s="344"/>
      <c r="AP940" s="345"/>
      <c r="AQ940" s="345"/>
      <c r="AR940" s="345"/>
      <c r="AS940" s="345"/>
      <c r="AT940" s="345"/>
      <c r="AU940" s="345"/>
      <c r="AV940" s="345"/>
      <c r="AW940" s="345"/>
      <c r="AX940" s="345"/>
    </row>
    <row r="941" spans="1:50" ht="30" customHeight="1" x14ac:dyDescent="0.15">
      <c r="A941" s="364">
        <v>5</v>
      </c>
      <c r="B941" s="364">
        <v>1</v>
      </c>
      <c r="C941" s="359" t="s">
        <v>549</v>
      </c>
      <c r="D941" s="360"/>
      <c r="E941" s="360"/>
      <c r="F941" s="360"/>
      <c r="G941" s="360"/>
      <c r="H941" s="360"/>
      <c r="I941" s="361"/>
      <c r="J941" s="333" t="s">
        <v>543</v>
      </c>
      <c r="K941" s="334"/>
      <c r="L941" s="334"/>
      <c r="M941" s="334"/>
      <c r="N941" s="334"/>
      <c r="O941" s="334"/>
      <c r="P941" s="347" t="s">
        <v>541</v>
      </c>
      <c r="Q941" s="335"/>
      <c r="R941" s="335"/>
      <c r="S941" s="335"/>
      <c r="T941" s="335"/>
      <c r="U941" s="335"/>
      <c r="V941" s="335"/>
      <c r="W941" s="335"/>
      <c r="X941" s="335"/>
      <c r="Y941" s="336">
        <v>6.5000000000000002E-2</v>
      </c>
      <c r="Z941" s="337"/>
      <c r="AA941" s="337"/>
      <c r="AB941" s="338"/>
      <c r="AC941" s="348" t="s">
        <v>542</v>
      </c>
      <c r="AD941" s="356"/>
      <c r="AE941" s="356"/>
      <c r="AF941" s="356"/>
      <c r="AG941" s="356"/>
      <c r="AH941" s="357" t="s">
        <v>543</v>
      </c>
      <c r="AI941" s="358"/>
      <c r="AJ941" s="358"/>
      <c r="AK941" s="358"/>
      <c r="AL941" s="342" t="s">
        <v>544</v>
      </c>
      <c r="AM941" s="343"/>
      <c r="AN941" s="343"/>
      <c r="AO941" s="344"/>
      <c r="AP941" s="345"/>
      <c r="AQ941" s="345"/>
      <c r="AR941" s="345"/>
      <c r="AS941" s="345"/>
      <c r="AT941" s="345"/>
      <c r="AU941" s="345"/>
      <c r="AV941" s="345"/>
      <c r="AW941" s="345"/>
      <c r="AX941" s="345"/>
    </row>
    <row r="942" spans="1:50" ht="30" customHeight="1" x14ac:dyDescent="0.15">
      <c r="A942" s="364">
        <v>6</v>
      </c>
      <c r="B942" s="364">
        <v>1</v>
      </c>
      <c r="C942" s="359" t="s">
        <v>550</v>
      </c>
      <c r="D942" s="360"/>
      <c r="E942" s="360"/>
      <c r="F942" s="360"/>
      <c r="G942" s="360"/>
      <c r="H942" s="360"/>
      <c r="I942" s="361"/>
      <c r="J942" s="333" t="s">
        <v>554</v>
      </c>
      <c r="K942" s="334"/>
      <c r="L942" s="334"/>
      <c r="M942" s="334"/>
      <c r="N942" s="334"/>
      <c r="O942" s="334"/>
      <c r="P942" s="347" t="s">
        <v>541</v>
      </c>
      <c r="Q942" s="335"/>
      <c r="R942" s="335"/>
      <c r="S942" s="335"/>
      <c r="T942" s="335"/>
      <c r="U942" s="335"/>
      <c r="V942" s="335"/>
      <c r="W942" s="335"/>
      <c r="X942" s="335"/>
      <c r="Y942" s="336">
        <v>6.5000000000000002E-2</v>
      </c>
      <c r="Z942" s="337"/>
      <c r="AA942" s="337"/>
      <c r="AB942" s="338"/>
      <c r="AC942" s="348" t="s">
        <v>542</v>
      </c>
      <c r="AD942" s="356"/>
      <c r="AE942" s="356"/>
      <c r="AF942" s="356"/>
      <c r="AG942" s="356"/>
      <c r="AH942" s="357" t="s">
        <v>543</v>
      </c>
      <c r="AI942" s="358"/>
      <c r="AJ942" s="358"/>
      <c r="AK942" s="358"/>
      <c r="AL942" s="342" t="s">
        <v>544</v>
      </c>
      <c r="AM942" s="343"/>
      <c r="AN942" s="343"/>
      <c r="AO942" s="344"/>
      <c r="AP942" s="345"/>
      <c r="AQ942" s="345"/>
      <c r="AR942" s="345"/>
      <c r="AS942" s="345"/>
      <c r="AT942" s="345"/>
      <c r="AU942" s="345"/>
      <c r="AV942" s="345"/>
      <c r="AW942" s="345"/>
      <c r="AX942" s="345"/>
    </row>
    <row r="943" spans="1:50" ht="30" customHeight="1" x14ac:dyDescent="0.15">
      <c r="A943" s="364">
        <v>7</v>
      </c>
      <c r="B943" s="364">
        <v>1</v>
      </c>
      <c r="C943" s="359" t="s">
        <v>551</v>
      </c>
      <c r="D943" s="360"/>
      <c r="E943" s="360"/>
      <c r="F943" s="360"/>
      <c r="G943" s="360"/>
      <c r="H943" s="360"/>
      <c r="I943" s="361"/>
      <c r="J943" s="333" t="s">
        <v>543</v>
      </c>
      <c r="K943" s="334"/>
      <c r="L943" s="334"/>
      <c r="M943" s="334"/>
      <c r="N943" s="334"/>
      <c r="O943" s="334"/>
      <c r="P943" s="347" t="s">
        <v>541</v>
      </c>
      <c r="Q943" s="335"/>
      <c r="R943" s="335"/>
      <c r="S943" s="335"/>
      <c r="T943" s="335"/>
      <c r="U943" s="335"/>
      <c r="V943" s="335"/>
      <c r="W943" s="335"/>
      <c r="X943" s="335"/>
      <c r="Y943" s="336">
        <v>5.7000000000000002E-2</v>
      </c>
      <c r="Z943" s="337"/>
      <c r="AA943" s="337"/>
      <c r="AB943" s="338"/>
      <c r="AC943" s="348" t="s">
        <v>542</v>
      </c>
      <c r="AD943" s="356"/>
      <c r="AE943" s="356"/>
      <c r="AF943" s="356"/>
      <c r="AG943" s="356"/>
      <c r="AH943" s="357" t="s">
        <v>543</v>
      </c>
      <c r="AI943" s="358"/>
      <c r="AJ943" s="358"/>
      <c r="AK943" s="358"/>
      <c r="AL943" s="342" t="s">
        <v>544</v>
      </c>
      <c r="AM943" s="343"/>
      <c r="AN943" s="343"/>
      <c r="AO943" s="344"/>
      <c r="AP943" s="345"/>
      <c r="AQ943" s="345"/>
      <c r="AR943" s="345"/>
      <c r="AS943" s="345"/>
      <c r="AT943" s="345"/>
      <c r="AU943" s="345"/>
      <c r="AV943" s="345"/>
      <c r="AW943" s="345"/>
      <c r="AX943" s="345"/>
    </row>
    <row r="944" spans="1:50" ht="30" customHeight="1" x14ac:dyDescent="0.15">
      <c r="A944" s="364">
        <v>8</v>
      </c>
      <c r="B944" s="364">
        <v>1</v>
      </c>
      <c r="C944" s="359" t="s">
        <v>552</v>
      </c>
      <c r="D944" s="360"/>
      <c r="E944" s="360"/>
      <c r="F944" s="360"/>
      <c r="G944" s="360"/>
      <c r="H944" s="360"/>
      <c r="I944" s="361"/>
      <c r="J944" s="333" t="s">
        <v>543</v>
      </c>
      <c r="K944" s="334"/>
      <c r="L944" s="334"/>
      <c r="M944" s="334"/>
      <c r="N944" s="334"/>
      <c r="O944" s="334"/>
      <c r="P944" s="347" t="s">
        <v>541</v>
      </c>
      <c r="Q944" s="335"/>
      <c r="R944" s="335"/>
      <c r="S944" s="335"/>
      <c r="T944" s="335"/>
      <c r="U944" s="335"/>
      <c r="V944" s="335"/>
      <c r="W944" s="335"/>
      <c r="X944" s="335"/>
      <c r="Y944" s="336">
        <v>5.7000000000000002E-2</v>
      </c>
      <c r="Z944" s="337"/>
      <c r="AA944" s="337"/>
      <c r="AB944" s="338"/>
      <c r="AC944" s="348" t="s">
        <v>542</v>
      </c>
      <c r="AD944" s="356"/>
      <c r="AE944" s="356"/>
      <c r="AF944" s="356"/>
      <c r="AG944" s="356"/>
      <c r="AH944" s="357" t="s">
        <v>543</v>
      </c>
      <c r="AI944" s="358"/>
      <c r="AJ944" s="358"/>
      <c r="AK944" s="358"/>
      <c r="AL944" s="342" t="s">
        <v>544</v>
      </c>
      <c r="AM944" s="343"/>
      <c r="AN944" s="343"/>
      <c r="AO944" s="344"/>
      <c r="AP944" s="345"/>
      <c r="AQ944" s="345"/>
      <c r="AR944" s="345"/>
      <c r="AS944" s="345"/>
      <c r="AT944" s="345"/>
      <c r="AU944" s="345"/>
      <c r="AV944" s="345"/>
      <c r="AW944" s="345"/>
      <c r="AX944" s="345"/>
    </row>
    <row r="945" spans="1:50" ht="30" customHeight="1" x14ac:dyDescent="0.15">
      <c r="A945" s="364">
        <v>9</v>
      </c>
      <c r="B945" s="364">
        <v>1</v>
      </c>
      <c r="C945" s="359" t="s">
        <v>553</v>
      </c>
      <c r="D945" s="360"/>
      <c r="E945" s="360"/>
      <c r="F945" s="360"/>
      <c r="G945" s="360"/>
      <c r="H945" s="360"/>
      <c r="I945" s="361"/>
      <c r="J945" s="333" t="s">
        <v>543</v>
      </c>
      <c r="K945" s="334"/>
      <c r="L945" s="334"/>
      <c r="M945" s="334"/>
      <c r="N945" s="334"/>
      <c r="O945" s="334"/>
      <c r="P945" s="347" t="s">
        <v>541</v>
      </c>
      <c r="Q945" s="335"/>
      <c r="R945" s="335"/>
      <c r="S945" s="335"/>
      <c r="T945" s="335"/>
      <c r="U945" s="335"/>
      <c r="V945" s="335"/>
      <c r="W945" s="335"/>
      <c r="X945" s="335"/>
      <c r="Y945" s="336">
        <v>5.6000000000000001E-2</v>
      </c>
      <c r="Z945" s="337"/>
      <c r="AA945" s="337"/>
      <c r="AB945" s="338"/>
      <c r="AC945" s="348" t="s">
        <v>542</v>
      </c>
      <c r="AD945" s="356"/>
      <c r="AE945" s="356"/>
      <c r="AF945" s="356"/>
      <c r="AG945" s="356"/>
      <c r="AH945" s="357" t="s">
        <v>543</v>
      </c>
      <c r="AI945" s="358"/>
      <c r="AJ945" s="358"/>
      <c r="AK945" s="358"/>
      <c r="AL945" s="342" t="s">
        <v>544</v>
      </c>
      <c r="AM945" s="343"/>
      <c r="AN945" s="343"/>
      <c r="AO945" s="344"/>
      <c r="AP945" s="345"/>
      <c r="AQ945" s="345"/>
      <c r="AR945" s="345"/>
      <c r="AS945" s="345"/>
      <c r="AT945" s="345"/>
      <c r="AU945" s="345"/>
      <c r="AV945" s="345"/>
      <c r="AW945" s="345"/>
      <c r="AX945" s="345"/>
    </row>
    <row r="946" spans="1:50" ht="30" customHeight="1" x14ac:dyDescent="0.15">
      <c r="A946" s="364">
        <v>10</v>
      </c>
      <c r="B946" s="364">
        <v>1</v>
      </c>
      <c r="C946" s="346" t="s">
        <v>586</v>
      </c>
      <c r="D946" s="332"/>
      <c r="E946" s="332"/>
      <c r="F946" s="332"/>
      <c r="G946" s="332"/>
      <c r="H946" s="332"/>
      <c r="I946" s="332"/>
      <c r="J946" s="333" t="s">
        <v>543</v>
      </c>
      <c r="K946" s="334"/>
      <c r="L946" s="334"/>
      <c r="M946" s="334"/>
      <c r="N946" s="334"/>
      <c r="O946" s="334"/>
      <c r="P946" s="347" t="s">
        <v>541</v>
      </c>
      <c r="Q946" s="335"/>
      <c r="R946" s="335"/>
      <c r="S946" s="335"/>
      <c r="T946" s="335"/>
      <c r="U946" s="335"/>
      <c r="V946" s="335"/>
      <c r="W946" s="335"/>
      <c r="X946" s="335"/>
      <c r="Y946" s="336">
        <v>5.5E-2</v>
      </c>
      <c r="Z946" s="337"/>
      <c r="AA946" s="337"/>
      <c r="AB946" s="338"/>
      <c r="AC946" s="348" t="s">
        <v>542</v>
      </c>
      <c r="AD946" s="356"/>
      <c r="AE946" s="356"/>
      <c r="AF946" s="356"/>
      <c r="AG946" s="356"/>
      <c r="AH946" s="357" t="s">
        <v>543</v>
      </c>
      <c r="AI946" s="358"/>
      <c r="AJ946" s="358"/>
      <c r="AK946" s="358"/>
      <c r="AL946" s="342" t="s">
        <v>544</v>
      </c>
      <c r="AM946" s="343"/>
      <c r="AN946" s="343"/>
      <c r="AO946" s="344"/>
      <c r="AP946" s="345"/>
      <c r="AQ946" s="345"/>
      <c r="AR946" s="345"/>
      <c r="AS946" s="345"/>
      <c r="AT946" s="345"/>
      <c r="AU946" s="345"/>
      <c r="AV946" s="345"/>
      <c r="AW946" s="345"/>
      <c r="AX946" s="345"/>
    </row>
    <row r="947" spans="1:50" ht="30" hidden="1" customHeight="1" x14ac:dyDescent="0.15">
      <c r="A947" s="364">
        <v>11</v>
      </c>
      <c r="B947" s="364">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4">
        <v>12</v>
      </c>
      <c r="B948" s="364">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4">
        <v>13</v>
      </c>
      <c r="B949" s="364">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4">
        <v>14</v>
      </c>
      <c r="B950" s="364">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4">
        <v>15</v>
      </c>
      <c r="B951" s="364">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4">
        <v>16</v>
      </c>
      <c r="B952" s="364">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4">
        <v>17</v>
      </c>
      <c r="B953" s="364">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4">
        <v>18</v>
      </c>
      <c r="B954" s="364">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4">
        <v>19</v>
      </c>
      <c r="B955" s="364">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4">
        <v>20</v>
      </c>
      <c r="B956" s="364">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4">
        <v>21</v>
      </c>
      <c r="B957" s="364">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4">
        <v>22</v>
      </c>
      <c r="B958" s="364">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4">
        <v>23</v>
      </c>
      <c r="B959" s="364">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4">
        <v>24</v>
      </c>
      <c r="B960" s="364">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4">
        <v>25</v>
      </c>
      <c r="B961" s="364">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4">
        <v>26</v>
      </c>
      <c r="B962" s="364">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4">
        <v>27</v>
      </c>
      <c r="B963" s="364">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4">
        <v>28</v>
      </c>
      <c r="B964" s="364">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4">
        <v>29</v>
      </c>
      <c r="B965" s="364">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4">
        <v>30</v>
      </c>
      <c r="B966" s="364">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262</v>
      </c>
      <c r="AD969" s="134"/>
      <c r="AE969" s="134"/>
      <c r="AF969" s="134"/>
      <c r="AG969" s="134"/>
      <c r="AH969" s="352" t="s">
        <v>291</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15">
      <c r="A970" s="364">
        <v>1</v>
      </c>
      <c r="B970" s="364">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4">
        <v>2</v>
      </c>
      <c r="B971" s="364">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15">
      <c r="A972" s="364">
        <v>3</v>
      </c>
      <c r="B972" s="364">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4">
        <v>4</v>
      </c>
      <c r="B973" s="364">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4">
        <v>5</v>
      </c>
      <c r="B974" s="364">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4">
        <v>6</v>
      </c>
      <c r="B975" s="364">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4">
        <v>7</v>
      </c>
      <c r="B976" s="364">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4">
        <v>8</v>
      </c>
      <c r="B977" s="364">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4">
        <v>9</v>
      </c>
      <c r="B978" s="364">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4">
        <v>10</v>
      </c>
      <c r="B979" s="364">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4">
        <v>11</v>
      </c>
      <c r="B980" s="364">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4">
        <v>12</v>
      </c>
      <c r="B981" s="364">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4">
        <v>13</v>
      </c>
      <c r="B982" s="364">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4">
        <v>14</v>
      </c>
      <c r="B983" s="364">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4">
        <v>15</v>
      </c>
      <c r="B984" s="364">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64">
        <v>16</v>
      </c>
      <c r="B985" s="364">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4">
        <v>17</v>
      </c>
      <c r="B986" s="364">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4">
        <v>18</v>
      </c>
      <c r="B987" s="364">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4">
        <v>19</v>
      </c>
      <c r="B988" s="364">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4">
        <v>20</v>
      </c>
      <c r="B989" s="364">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4">
        <v>21</v>
      </c>
      <c r="B990" s="364">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4">
        <v>22</v>
      </c>
      <c r="B991" s="364">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4">
        <v>23</v>
      </c>
      <c r="B992" s="364">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4">
        <v>24</v>
      </c>
      <c r="B993" s="364">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4">
        <v>25</v>
      </c>
      <c r="B994" s="364">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4">
        <v>26</v>
      </c>
      <c r="B995" s="364">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4">
        <v>27</v>
      </c>
      <c r="B996" s="364">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4">
        <v>28</v>
      </c>
      <c r="B997" s="364">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4">
        <v>29</v>
      </c>
      <c r="B998" s="364">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4">
        <v>30</v>
      </c>
      <c r="B999" s="364">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262</v>
      </c>
      <c r="AD1002" s="134"/>
      <c r="AE1002" s="134"/>
      <c r="AF1002" s="134"/>
      <c r="AG1002" s="134"/>
      <c r="AH1002" s="352" t="s">
        <v>291</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4">
        <v>1</v>
      </c>
      <c r="B1003" s="364">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4">
        <v>2</v>
      </c>
      <c r="B1004" s="364">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4">
        <v>3</v>
      </c>
      <c r="B1005" s="364">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4">
        <v>4</v>
      </c>
      <c r="B1006" s="364">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4">
        <v>5</v>
      </c>
      <c r="B1007" s="364">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4">
        <v>6</v>
      </c>
      <c r="B1008" s="364">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4">
        <v>7</v>
      </c>
      <c r="B1009" s="364">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4">
        <v>8</v>
      </c>
      <c r="B1010" s="364">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4">
        <v>9</v>
      </c>
      <c r="B1011" s="364">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4">
        <v>10</v>
      </c>
      <c r="B1012" s="364">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4">
        <v>11</v>
      </c>
      <c r="B1013" s="364">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4">
        <v>12</v>
      </c>
      <c r="B1014" s="364">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4">
        <v>13</v>
      </c>
      <c r="B1015" s="364">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4">
        <v>14</v>
      </c>
      <c r="B1016" s="364">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4">
        <v>15</v>
      </c>
      <c r="B1017" s="364">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4">
        <v>16</v>
      </c>
      <c r="B1018" s="364">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4">
        <v>17</v>
      </c>
      <c r="B1019" s="364">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4">
        <v>18</v>
      </c>
      <c r="B1020" s="364">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4">
        <v>19</v>
      </c>
      <c r="B1021" s="364">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4">
        <v>20</v>
      </c>
      <c r="B1022" s="364">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4">
        <v>21</v>
      </c>
      <c r="B1023" s="364">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4">
        <v>22</v>
      </c>
      <c r="B1024" s="364">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4">
        <v>23</v>
      </c>
      <c r="B1025" s="364">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4">
        <v>24</v>
      </c>
      <c r="B1026" s="364">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4">
        <v>25</v>
      </c>
      <c r="B1027" s="364">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4">
        <v>26</v>
      </c>
      <c r="B1028" s="364">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4">
        <v>27</v>
      </c>
      <c r="B1029" s="364">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4">
        <v>28</v>
      </c>
      <c r="B1030" s="364">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4">
        <v>29</v>
      </c>
      <c r="B1031" s="364">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4">
        <v>30</v>
      </c>
      <c r="B1032" s="364">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262</v>
      </c>
      <c r="AD1035" s="134"/>
      <c r="AE1035" s="134"/>
      <c r="AF1035" s="134"/>
      <c r="AG1035" s="134"/>
      <c r="AH1035" s="352" t="s">
        <v>291</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4">
        <v>1</v>
      </c>
      <c r="B1036" s="364">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4">
        <v>2</v>
      </c>
      <c r="B1037" s="364">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4">
        <v>3</v>
      </c>
      <c r="B1038" s="364">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4">
        <v>4</v>
      </c>
      <c r="B1039" s="364">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4">
        <v>5</v>
      </c>
      <c r="B1040" s="364">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4">
        <v>6</v>
      </c>
      <c r="B1041" s="364">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4">
        <v>7</v>
      </c>
      <c r="B1042" s="364">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4">
        <v>8</v>
      </c>
      <c r="B1043" s="364">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4">
        <v>9</v>
      </c>
      <c r="B1044" s="364">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4">
        <v>10</v>
      </c>
      <c r="B1045" s="364">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4">
        <v>11</v>
      </c>
      <c r="B1046" s="364">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4">
        <v>12</v>
      </c>
      <c r="B1047" s="364">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4">
        <v>13</v>
      </c>
      <c r="B1048" s="364">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4">
        <v>14</v>
      </c>
      <c r="B1049" s="364">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4">
        <v>15</v>
      </c>
      <c r="B1050" s="364">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4">
        <v>16</v>
      </c>
      <c r="B1051" s="364">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4">
        <v>17</v>
      </c>
      <c r="B1052" s="364">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4">
        <v>18</v>
      </c>
      <c r="B1053" s="364">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4">
        <v>19</v>
      </c>
      <c r="B1054" s="364">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4">
        <v>20</v>
      </c>
      <c r="B1055" s="364">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4">
        <v>21</v>
      </c>
      <c r="B1056" s="364">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4">
        <v>22</v>
      </c>
      <c r="B1057" s="364">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4">
        <v>23</v>
      </c>
      <c r="B1058" s="364">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4">
        <v>24</v>
      </c>
      <c r="B1059" s="364">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4">
        <v>25</v>
      </c>
      <c r="B1060" s="364">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4">
        <v>26</v>
      </c>
      <c r="B1061" s="364">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4">
        <v>27</v>
      </c>
      <c r="B1062" s="364">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4">
        <v>28</v>
      </c>
      <c r="B1063" s="364">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4">
        <v>29</v>
      </c>
      <c r="B1064" s="364">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4">
        <v>30</v>
      </c>
      <c r="B1065" s="364">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262</v>
      </c>
      <c r="AD1068" s="134"/>
      <c r="AE1068" s="134"/>
      <c r="AF1068" s="134"/>
      <c r="AG1068" s="134"/>
      <c r="AH1068" s="352" t="s">
        <v>291</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4">
        <v>1</v>
      </c>
      <c r="B1069" s="364">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4">
        <v>2</v>
      </c>
      <c r="B1070" s="364">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4">
        <v>3</v>
      </c>
      <c r="B1071" s="364">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4">
        <v>4</v>
      </c>
      <c r="B1072" s="364">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4">
        <v>5</v>
      </c>
      <c r="B1073" s="364">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4">
        <v>6</v>
      </c>
      <c r="B1074" s="364">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4">
        <v>7</v>
      </c>
      <c r="B1075" s="364">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4">
        <v>8</v>
      </c>
      <c r="B1076" s="364">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4">
        <v>9</v>
      </c>
      <c r="B1077" s="364">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4">
        <v>10</v>
      </c>
      <c r="B1078" s="364">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4">
        <v>11</v>
      </c>
      <c r="B1079" s="364">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4">
        <v>12</v>
      </c>
      <c r="B1080" s="364">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4">
        <v>13</v>
      </c>
      <c r="B1081" s="364">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4">
        <v>14</v>
      </c>
      <c r="B1082" s="364">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4">
        <v>15</v>
      </c>
      <c r="B1083" s="364">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4">
        <v>16</v>
      </c>
      <c r="B1084" s="364">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4">
        <v>17</v>
      </c>
      <c r="B1085" s="364">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4">
        <v>18</v>
      </c>
      <c r="B1086" s="364">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4">
        <v>19</v>
      </c>
      <c r="B1087" s="364">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4">
        <v>20</v>
      </c>
      <c r="B1088" s="364">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4">
        <v>21</v>
      </c>
      <c r="B1089" s="364">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4">
        <v>22</v>
      </c>
      <c r="B1090" s="364">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4">
        <v>23</v>
      </c>
      <c r="B1091" s="364">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4">
        <v>24</v>
      </c>
      <c r="B1092" s="364">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4">
        <v>25</v>
      </c>
      <c r="B1093" s="364">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4">
        <v>26</v>
      </c>
      <c r="B1094" s="364">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4">
        <v>27</v>
      </c>
      <c r="B1095" s="364">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4">
        <v>28</v>
      </c>
      <c r="B1096" s="364">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4">
        <v>29</v>
      </c>
      <c r="B1097" s="364">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4">
        <v>30</v>
      </c>
      <c r="B1098" s="364">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15">
      <c r="A1099" s="365" t="s">
        <v>253</v>
      </c>
      <c r="B1099" s="366"/>
      <c r="C1099" s="366"/>
      <c r="D1099" s="366"/>
      <c r="E1099" s="366"/>
      <c r="F1099" s="366"/>
      <c r="G1099" s="366"/>
      <c r="H1099" s="366"/>
      <c r="I1099" s="366"/>
      <c r="J1099" s="366"/>
      <c r="K1099" s="366"/>
      <c r="L1099" s="366"/>
      <c r="M1099" s="366"/>
      <c r="N1099" s="366"/>
      <c r="O1099" s="366"/>
      <c r="P1099" s="366"/>
      <c r="Q1099" s="366"/>
      <c r="R1099" s="366"/>
      <c r="S1099" s="366"/>
      <c r="T1099" s="366"/>
      <c r="U1099" s="366"/>
      <c r="V1099" s="366"/>
      <c r="W1099" s="366"/>
      <c r="X1099" s="366"/>
      <c r="Y1099" s="366"/>
      <c r="Z1099" s="366"/>
      <c r="AA1099" s="366"/>
      <c r="AB1099" s="366"/>
      <c r="AC1099" s="366"/>
      <c r="AD1099" s="366"/>
      <c r="AE1099" s="366"/>
      <c r="AF1099" s="366"/>
      <c r="AG1099" s="366"/>
      <c r="AH1099" s="366"/>
      <c r="AI1099" s="366"/>
      <c r="AJ1099" s="366"/>
      <c r="AK1099" s="367"/>
      <c r="AL1099" s="266" t="s">
        <v>268</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4"/>
      <c r="B1102" s="364"/>
      <c r="C1102" s="134" t="s">
        <v>218</v>
      </c>
      <c r="D1102" s="368"/>
      <c r="E1102" s="134" t="s">
        <v>217</v>
      </c>
      <c r="F1102" s="368"/>
      <c r="G1102" s="368"/>
      <c r="H1102" s="368"/>
      <c r="I1102" s="368"/>
      <c r="J1102" s="134" t="s">
        <v>224</v>
      </c>
      <c r="K1102" s="134"/>
      <c r="L1102" s="134"/>
      <c r="M1102" s="134"/>
      <c r="N1102" s="134"/>
      <c r="O1102" s="134"/>
      <c r="P1102" s="352" t="s">
        <v>27</v>
      </c>
      <c r="Q1102" s="352"/>
      <c r="R1102" s="352"/>
      <c r="S1102" s="352"/>
      <c r="T1102" s="352"/>
      <c r="U1102" s="352"/>
      <c r="V1102" s="352"/>
      <c r="W1102" s="352"/>
      <c r="X1102" s="352"/>
      <c r="Y1102" s="134" t="s">
        <v>226</v>
      </c>
      <c r="Z1102" s="368"/>
      <c r="AA1102" s="368"/>
      <c r="AB1102" s="368"/>
      <c r="AC1102" s="134" t="s">
        <v>200</v>
      </c>
      <c r="AD1102" s="134"/>
      <c r="AE1102" s="134"/>
      <c r="AF1102" s="134"/>
      <c r="AG1102" s="134"/>
      <c r="AH1102" s="352" t="s">
        <v>213</v>
      </c>
      <c r="AI1102" s="353"/>
      <c r="AJ1102" s="353"/>
      <c r="AK1102" s="353"/>
      <c r="AL1102" s="353" t="s">
        <v>21</v>
      </c>
      <c r="AM1102" s="353"/>
      <c r="AN1102" s="353"/>
      <c r="AO1102" s="369"/>
      <c r="AP1102" s="355" t="s">
        <v>254</v>
      </c>
      <c r="AQ1102" s="355"/>
      <c r="AR1102" s="355"/>
      <c r="AS1102" s="355"/>
      <c r="AT1102" s="355"/>
      <c r="AU1102" s="355"/>
      <c r="AV1102" s="355"/>
      <c r="AW1102" s="355"/>
      <c r="AX1102" s="355"/>
    </row>
    <row r="1103" spans="1:50" ht="30" hidden="1" customHeight="1" x14ac:dyDescent="0.15">
      <c r="A1103" s="364">
        <v>1</v>
      </c>
      <c r="B1103" s="364">
        <v>1</v>
      </c>
      <c r="C1103" s="362"/>
      <c r="D1103" s="362"/>
      <c r="E1103" s="363"/>
      <c r="F1103" s="363"/>
      <c r="G1103" s="363"/>
      <c r="H1103" s="363"/>
      <c r="I1103" s="363"/>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4">
        <v>2</v>
      </c>
      <c r="B1104" s="364">
        <v>1</v>
      </c>
      <c r="C1104" s="362"/>
      <c r="D1104" s="362"/>
      <c r="E1104" s="363"/>
      <c r="F1104" s="363"/>
      <c r="G1104" s="363"/>
      <c r="H1104" s="363"/>
      <c r="I1104" s="363"/>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4">
        <v>3</v>
      </c>
      <c r="B1105" s="364">
        <v>1</v>
      </c>
      <c r="C1105" s="362"/>
      <c r="D1105" s="362"/>
      <c r="E1105" s="363"/>
      <c r="F1105" s="363"/>
      <c r="G1105" s="363"/>
      <c r="H1105" s="363"/>
      <c r="I1105" s="363"/>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4">
        <v>4</v>
      </c>
      <c r="B1106" s="364">
        <v>1</v>
      </c>
      <c r="C1106" s="362"/>
      <c r="D1106" s="362"/>
      <c r="E1106" s="363"/>
      <c r="F1106" s="363"/>
      <c r="G1106" s="363"/>
      <c r="H1106" s="363"/>
      <c r="I1106" s="363"/>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4">
        <v>5</v>
      </c>
      <c r="B1107" s="364">
        <v>1</v>
      </c>
      <c r="C1107" s="362"/>
      <c r="D1107" s="362"/>
      <c r="E1107" s="363"/>
      <c r="F1107" s="363"/>
      <c r="G1107" s="363"/>
      <c r="H1107" s="363"/>
      <c r="I1107" s="363"/>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4">
        <v>6</v>
      </c>
      <c r="B1108" s="364">
        <v>1</v>
      </c>
      <c r="C1108" s="362"/>
      <c r="D1108" s="362"/>
      <c r="E1108" s="363"/>
      <c r="F1108" s="363"/>
      <c r="G1108" s="363"/>
      <c r="H1108" s="363"/>
      <c r="I1108" s="363"/>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4">
        <v>7</v>
      </c>
      <c r="B1109" s="364">
        <v>1</v>
      </c>
      <c r="C1109" s="362"/>
      <c r="D1109" s="362"/>
      <c r="E1109" s="363"/>
      <c r="F1109" s="363"/>
      <c r="G1109" s="363"/>
      <c r="H1109" s="363"/>
      <c r="I1109" s="363"/>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4">
        <v>8</v>
      </c>
      <c r="B1110" s="364">
        <v>1</v>
      </c>
      <c r="C1110" s="362"/>
      <c r="D1110" s="362"/>
      <c r="E1110" s="363"/>
      <c r="F1110" s="363"/>
      <c r="G1110" s="363"/>
      <c r="H1110" s="363"/>
      <c r="I1110" s="363"/>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4">
        <v>9</v>
      </c>
      <c r="B1111" s="364">
        <v>1</v>
      </c>
      <c r="C1111" s="362"/>
      <c r="D1111" s="362"/>
      <c r="E1111" s="363"/>
      <c r="F1111" s="363"/>
      <c r="G1111" s="363"/>
      <c r="H1111" s="363"/>
      <c r="I1111" s="363"/>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4">
        <v>10</v>
      </c>
      <c r="B1112" s="364">
        <v>1</v>
      </c>
      <c r="C1112" s="362"/>
      <c r="D1112" s="362"/>
      <c r="E1112" s="363"/>
      <c r="F1112" s="363"/>
      <c r="G1112" s="363"/>
      <c r="H1112" s="363"/>
      <c r="I1112" s="363"/>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4">
        <v>11</v>
      </c>
      <c r="B1113" s="364">
        <v>1</v>
      </c>
      <c r="C1113" s="362"/>
      <c r="D1113" s="362"/>
      <c r="E1113" s="363"/>
      <c r="F1113" s="363"/>
      <c r="G1113" s="363"/>
      <c r="H1113" s="363"/>
      <c r="I1113" s="363"/>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4">
        <v>12</v>
      </c>
      <c r="B1114" s="364">
        <v>1</v>
      </c>
      <c r="C1114" s="362"/>
      <c r="D1114" s="362"/>
      <c r="E1114" s="363"/>
      <c r="F1114" s="363"/>
      <c r="G1114" s="363"/>
      <c r="H1114" s="363"/>
      <c r="I1114" s="363"/>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4">
        <v>13</v>
      </c>
      <c r="B1115" s="364">
        <v>1</v>
      </c>
      <c r="C1115" s="362"/>
      <c r="D1115" s="362"/>
      <c r="E1115" s="363"/>
      <c r="F1115" s="363"/>
      <c r="G1115" s="363"/>
      <c r="H1115" s="363"/>
      <c r="I1115" s="363"/>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4">
        <v>14</v>
      </c>
      <c r="B1116" s="364">
        <v>1</v>
      </c>
      <c r="C1116" s="362"/>
      <c r="D1116" s="362"/>
      <c r="E1116" s="363"/>
      <c r="F1116" s="363"/>
      <c r="G1116" s="363"/>
      <c r="H1116" s="363"/>
      <c r="I1116" s="363"/>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4">
        <v>15</v>
      </c>
      <c r="B1117" s="364">
        <v>1</v>
      </c>
      <c r="C1117" s="362"/>
      <c r="D1117" s="362"/>
      <c r="E1117" s="363"/>
      <c r="F1117" s="363"/>
      <c r="G1117" s="363"/>
      <c r="H1117" s="363"/>
      <c r="I1117" s="363"/>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4">
        <v>16</v>
      </c>
      <c r="B1118" s="364">
        <v>1</v>
      </c>
      <c r="C1118" s="362"/>
      <c r="D1118" s="362"/>
      <c r="E1118" s="363"/>
      <c r="F1118" s="363"/>
      <c r="G1118" s="363"/>
      <c r="H1118" s="363"/>
      <c r="I1118" s="363"/>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4">
        <v>17</v>
      </c>
      <c r="B1119" s="364">
        <v>1</v>
      </c>
      <c r="C1119" s="362"/>
      <c r="D1119" s="362"/>
      <c r="E1119" s="363"/>
      <c r="F1119" s="363"/>
      <c r="G1119" s="363"/>
      <c r="H1119" s="363"/>
      <c r="I1119" s="363"/>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4">
        <v>18</v>
      </c>
      <c r="B1120" s="364">
        <v>1</v>
      </c>
      <c r="C1120" s="362"/>
      <c r="D1120" s="362"/>
      <c r="E1120" s="132"/>
      <c r="F1120" s="363"/>
      <c r="G1120" s="363"/>
      <c r="H1120" s="363"/>
      <c r="I1120" s="363"/>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4">
        <v>19</v>
      </c>
      <c r="B1121" s="364">
        <v>1</v>
      </c>
      <c r="C1121" s="362"/>
      <c r="D1121" s="362"/>
      <c r="E1121" s="363"/>
      <c r="F1121" s="363"/>
      <c r="G1121" s="363"/>
      <c r="H1121" s="363"/>
      <c r="I1121" s="363"/>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4">
        <v>20</v>
      </c>
      <c r="B1122" s="364">
        <v>1</v>
      </c>
      <c r="C1122" s="362"/>
      <c r="D1122" s="362"/>
      <c r="E1122" s="363"/>
      <c r="F1122" s="363"/>
      <c r="G1122" s="363"/>
      <c r="H1122" s="363"/>
      <c r="I1122" s="363"/>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4">
        <v>21</v>
      </c>
      <c r="B1123" s="364">
        <v>1</v>
      </c>
      <c r="C1123" s="362"/>
      <c r="D1123" s="362"/>
      <c r="E1123" s="363"/>
      <c r="F1123" s="363"/>
      <c r="G1123" s="363"/>
      <c r="H1123" s="363"/>
      <c r="I1123" s="363"/>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4">
        <v>22</v>
      </c>
      <c r="B1124" s="364">
        <v>1</v>
      </c>
      <c r="C1124" s="362"/>
      <c r="D1124" s="362"/>
      <c r="E1124" s="363"/>
      <c r="F1124" s="363"/>
      <c r="G1124" s="363"/>
      <c r="H1124" s="363"/>
      <c r="I1124" s="363"/>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4">
        <v>23</v>
      </c>
      <c r="B1125" s="364">
        <v>1</v>
      </c>
      <c r="C1125" s="362"/>
      <c r="D1125" s="362"/>
      <c r="E1125" s="363"/>
      <c r="F1125" s="363"/>
      <c r="G1125" s="363"/>
      <c r="H1125" s="363"/>
      <c r="I1125" s="363"/>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4">
        <v>24</v>
      </c>
      <c r="B1126" s="364">
        <v>1</v>
      </c>
      <c r="C1126" s="362"/>
      <c r="D1126" s="362"/>
      <c r="E1126" s="363"/>
      <c r="F1126" s="363"/>
      <c r="G1126" s="363"/>
      <c r="H1126" s="363"/>
      <c r="I1126" s="363"/>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4">
        <v>25</v>
      </c>
      <c r="B1127" s="364">
        <v>1</v>
      </c>
      <c r="C1127" s="362"/>
      <c r="D1127" s="362"/>
      <c r="E1127" s="363"/>
      <c r="F1127" s="363"/>
      <c r="G1127" s="363"/>
      <c r="H1127" s="363"/>
      <c r="I1127" s="363"/>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4">
        <v>26</v>
      </c>
      <c r="B1128" s="364">
        <v>1</v>
      </c>
      <c r="C1128" s="362"/>
      <c r="D1128" s="362"/>
      <c r="E1128" s="363"/>
      <c r="F1128" s="363"/>
      <c r="G1128" s="363"/>
      <c r="H1128" s="363"/>
      <c r="I1128" s="363"/>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4">
        <v>27</v>
      </c>
      <c r="B1129" s="364">
        <v>1</v>
      </c>
      <c r="C1129" s="362"/>
      <c r="D1129" s="362"/>
      <c r="E1129" s="363"/>
      <c r="F1129" s="363"/>
      <c r="G1129" s="363"/>
      <c r="H1129" s="363"/>
      <c r="I1129" s="363"/>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4">
        <v>28</v>
      </c>
      <c r="B1130" s="364">
        <v>1</v>
      </c>
      <c r="C1130" s="362"/>
      <c r="D1130" s="362"/>
      <c r="E1130" s="363"/>
      <c r="F1130" s="363"/>
      <c r="G1130" s="363"/>
      <c r="H1130" s="363"/>
      <c r="I1130" s="363"/>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4">
        <v>29</v>
      </c>
      <c r="B1131" s="364">
        <v>1</v>
      </c>
      <c r="C1131" s="362"/>
      <c r="D1131" s="362"/>
      <c r="E1131" s="363"/>
      <c r="F1131" s="363"/>
      <c r="G1131" s="363"/>
      <c r="H1131" s="363"/>
      <c r="I1131" s="363"/>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64">
        <v>30</v>
      </c>
      <c r="B1132" s="364">
        <v>1</v>
      </c>
      <c r="C1132" s="362"/>
      <c r="D1132" s="362"/>
      <c r="E1132" s="363"/>
      <c r="F1132" s="363"/>
      <c r="G1132" s="363"/>
      <c r="H1132" s="363"/>
      <c r="I1132" s="363"/>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7">
      <formula>IF(RIGHT(TEXT(P14,"0.#"),1)=".",FALSE,TRUE)</formula>
    </cfRule>
    <cfRule type="expression" dxfId="2098" priority="14008">
      <formula>IF(RIGHT(TEXT(P14,"0.#"),1)=".",TRUE,FALSE)</formula>
    </cfRule>
  </conditionalFormatting>
  <conditionalFormatting sqref="AE32">
    <cfRule type="expression" dxfId="2097" priority="13997">
      <formula>IF(RIGHT(TEXT(AE32,"0.#"),1)=".",FALSE,TRUE)</formula>
    </cfRule>
    <cfRule type="expression" dxfId="2096" priority="13998">
      <formula>IF(RIGHT(TEXT(AE32,"0.#"),1)=".",TRUE,FALSE)</formula>
    </cfRule>
  </conditionalFormatting>
  <conditionalFormatting sqref="P18:AX18">
    <cfRule type="expression" dxfId="2095" priority="13883">
      <formula>IF(RIGHT(TEXT(P18,"0.#"),1)=".",FALSE,TRUE)</formula>
    </cfRule>
    <cfRule type="expression" dxfId="2094" priority="13884">
      <formula>IF(RIGHT(TEXT(P18,"0.#"),1)=".",TRUE,FALSE)</formula>
    </cfRule>
  </conditionalFormatting>
  <conditionalFormatting sqref="Y783">
    <cfRule type="expression" dxfId="2093" priority="13879">
      <formula>IF(RIGHT(TEXT(Y783,"0.#"),1)=".",FALSE,TRUE)</formula>
    </cfRule>
    <cfRule type="expression" dxfId="2092" priority="13880">
      <formula>IF(RIGHT(TEXT(Y783,"0.#"),1)=".",TRUE,FALSE)</formula>
    </cfRule>
  </conditionalFormatting>
  <conditionalFormatting sqref="Y792">
    <cfRule type="expression" dxfId="2091" priority="13875">
      <formula>IF(RIGHT(TEXT(Y792,"0.#"),1)=".",FALSE,TRUE)</formula>
    </cfRule>
    <cfRule type="expression" dxfId="2090" priority="13876">
      <formula>IF(RIGHT(TEXT(Y792,"0.#"),1)=".",TRUE,FALSE)</formula>
    </cfRule>
  </conditionalFormatting>
  <conditionalFormatting sqref="Y823:Y830 Y821 Y810:Y817 Y808 Y797:Y804 Y795">
    <cfRule type="expression" dxfId="2089" priority="13657">
      <formula>IF(RIGHT(TEXT(Y795,"0.#"),1)=".",FALSE,TRUE)</formula>
    </cfRule>
    <cfRule type="expression" dxfId="2088" priority="13658">
      <formula>IF(RIGHT(TEXT(Y795,"0.#"),1)=".",TRUE,FALSE)</formula>
    </cfRule>
  </conditionalFormatting>
  <conditionalFormatting sqref="P16:AQ17 P15:AX15 P13:AX13">
    <cfRule type="expression" dxfId="2087" priority="13705">
      <formula>IF(RIGHT(TEXT(P13,"0.#"),1)=".",FALSE,TRUE)</formula>
    </cfRule>
    <cfRule type="expression" dxfId="2086" priority="13706">
      <formula>IF(RIGHT(TEXT(P13,"0.#"),1)=".",TRUE,FALSE)</formula>
    </cfRule>
  </conditionalFormatting>
  <conditionalFormatting sqref="P19:AJ19">
    <cfRule type="expression" dxfId="2085" priority="13703">
      <formula>IF(RIGHT(TEXT(P19,"0.#"),1)=".",FALSE,TRUE)</formula>
    </cfRule>
    <cfRule type="expression" dxfId="2084" priority="13704">
      <formula>IF(RIGHT(TEXT(P19,"0.#"),1)=".",TRUE,FALSE)</formula>
    </cfRule>
  </conditionalFormatting>
  <conditionalFormatting sqref="AE101 AQ101">
    <cfRule type="expression" dxfId="2083" priority="13695">
      <formula>IF(RIGHT(TEXT(AE101,"0.#"),1)=".",FALSE,TRUE)</formula>
    </cfRule>
    <cfRule type="expression" dxfId="2082" priority="13696">
      <formula>IF(RIGHT(TEXT(AE101,"0.#"),1)=".",TRUE,FALSE)</formula>
    </cfRule>
  </conditionalFormatting>
  <conditionalFormatting sqref="Y784:Y791 Y782">
    <cfRule type="expression" dxfId="2081" priority="13681">
      <formula>IF(RIGHT(TEXT(Y782,"0.#"),1)=".",FALSE,TRUE)</formula>
    </cfRule>
    <cfRule type="expression" dxfId="2080" priority="13682">
      <formula>IF(RIGHT(TEXT(Y782,"0.#"),1)=".",TRUE,FALSE)</formula>
    </cfRule>
  </conditionalFormatting>
  <conditionalFormatting sqref="AU783">
    <cfRule type="expression" dxfId="2079" priority="13679">
      <formula>IF(RIGHT(TEXT(AU783,"0.#"),1)=".",FALSE,TRUE)</formula>
    </cfRule>
    <cfRule type="expression" dxfId="2078" priority="13680">
      <formula>IF(RIGHT(TEXT(AU783,"0.#"),1)=".",TRUE,FALSE)</formula>
    </cfRule>
  </conditionalFormatting>
  <conditionalFormatting sqref="AU792">
    <cfRule type="expression" dxfId="2077" priority="13677">
      <formula>IF(RIGHT(TEXT(AU792,"0.#"),1)=".",FALSE,TRUE)</formula>
    </cfRule>
    <cfRule type="expression" dxfId="2076" priority="13678">
      <formula>IF(RIGHT(TEXT(AU792,"0.#"),1)=".",TRUE,FALSE)</formula>
    </cfRule>
  </conditionalFormatting>
  <conditionalFormatting sqref="AU784:AU791 AU782">
    <cfRule type="expression" dxfId="2075" priority="13675">
      <formula>IF(RIGHT(TEXT(AU782,"0.#"),1)=".",FALSE,TRUE)</formula>
    </cfRule>
    <cfRule type="expression" dxfId="2074" priority="13676">
      <formula>IF(RIGHT(TEXT(AU782,"0.#"),1)=".",TRUE,FALSE)</formula>
    </cfRule>
  </conditionalFormatting>
  <conditionalFormatting sqref="Y822 Y809 Y796">
    <cfRule type="expression" dxfId="2073" priority="13661">
      <formula>IF(RIGHT(TEXT(Y796,"0.#"),1)=".",FALSE,TRUE)</formula>
    </cfRule>
    <cfRule type="expression" dxfId="2072" priority="13662">
      <formula>IF(RIGHT(TEXT(Y796,"0.#"),1)=".",TRUE,FALSE)</formula>
    </cfRule>
  </conditionalFormatting>
  <conditionalFormatting sqref="Y831 Y818 Y805">
    <cfRule type="expression" dxfId="2071" priority="13659">
      <formula>IF(RIGHT(TEXT(Y805,"0.#"),1)=".",FALSE,TRUE)</formula>
    </cfRule>
    <cfRule type="expression" dxfId="2070" priority="13660">
      <formula>IF(RIGHT(TEXT(Y805,"0.#"),1)=".",TRUE,FALSE)</formula>
    </cfRule>
  </conditionalFormatting>
  <conditionalFormatting sqref="AU822 AU809 AU796">
    <cfRule type="expression" dxfId="2069" priority="13655">
      <formula>IF(RIGHT(TEXT(AU796,"0.#"),1)=".",FALSE,TRUE)</formula>
    </cfRule>
    <cfRule type="expression" dxfId="2068" priority="13656">
      <formula>IF(RIGHT(TEXT(AU796,"0.#"),1)=".",TRUE,FALSE)</formula>
    </cfRule>
  </conditionalFormatting>
  <conditionalFormatting sqref="AU831 AU818 AU805">
    <cfRule type="expression" dxfId="2067" priority="13653">
      <formula>IF(RIGHT(TEXT(AU805,"0.#"),1)=".",FALSE,TRUE)</formula>
    </cfRule>
    <cfRule type="expression" dxfId="2066" priority="13654">
      <formula>IF(RIGHT(TEXT(AU805,"0.#"),1)=".",TRUE,FALSE)</formula>
    </cfRule>
  </conditionalFormatting>
  <conditionalFormatting sqref="AU823:AU830 AU821 AU810:AU817 AU808 AU797:AU804 AU795">
    <cfRule type="expression" dxfId="2065" priority="13651">
      <formula>IF(RIGHT(TEXT(AU795,"0.#"),1)=".",FALSE,TRUE)</formula>
    </cfRule>
    <cfRule type="expression" dxfId="2064" priority="13652">
      <formula>IF(RIGHT(TEXT(AU795,"0.#"),1)=".",TRUE,FALSE)</formula>
    </cfRule>
  </conditionalFormatting>
  <conditionalFormatting sqref="AM87">
    <cfRule type="expression" dxfId="2063" priority="13305">
      <formula>IF(RIGHT(TEXT(AM87,"0.#"),1)=".",FALSE,TRUE)</formula>
    </cfRule>
    <cfRule type="expression" dxfId="2062" priority="13306">
      <formula>IF(RIGHT(TEXT(AM87,"0.#"),1)=".",TRUE,FALSE)</formula>
    </cfRule>
  </conditionalFormatting>
  <conditionalFormatting sqref="AE55">
    <cfRule type="expression" dxfId="2061" priority="13373">
      <formula>IF(RIGHT(TEXT(AE55,"0.#"),1)=".",FALSE,TRUE)</formula>
    </cfRule>
    <cfRule type="expression" dxfId="2060" priority="13374">
      <formula>IF(RIGHT(TEXT(AE55,"0.#"),1)=".",TRUE,FALSE)</formula>
    </cfRule>
  </conditionalFormatting>
  <conditionalFormatting sqref="AI55">
    <cfRule type="expression" dxfId="2059" priority="13371">
      <formula>IF(RIGHT(TEXT(AI55,"0.#"),1)=".",FALSE,TRUE)</formula>
    </cfRule>
    <cfRule type="expression" dxfId="2058" priority="13372">
      <formula>IF(RIGHT(TEXT(AI55,"0.#"),1)=".",TRUE,FALSE)</formula>
    </cfRule>
  </conditionalFormatting>
  <conditionalFormatting sqref="AM34">
    <cfRule type="expression" dxfId="2057" priority="13451">
      <formula>IF(RIGHT(TEXT(AM34,"0.#"),1)=".",FALSE,TRUE)</formula>
    </cfRule>
    <cfRule type="expression" dxfId="2056" priority="13452">
      <formula>IF(RIGHT(TEXT(AM34,"0.#"),1)=".",TRUE,FALSE)</formula>
    </cfRule>
  </conditionalFormatting>
  <conditionalFormatting sqref="AE33">
    <cfRule type="expression" dxfId="2055" priority="13465">
      <formula>IF(RIGHT(TEXT(AE33,"0.#"),1)=".",FALSE,TRUE)</formula>
    </cfRule>
    <cfRule type="expression" dxfId="2054" priority="13466">
      <formula>IF(RIGHT(TEXT(AE33,"0.#"),1)=".",TRUE,FALSE)</formula>
    </cfRule>
  </conditionalFormatting>
  <conditionalFormatting sqref="AE34">
    <cfRule type="expression" dxfId="2053" priority="13463">
      <formula>IF(RIGHT(TEXT(AE34,"0.#"),1)=".",FALSE,TRUE)</formula>
    </cfRule>
    <cfRule type="expression" dxfId="2052" priority="13464">
      <formula>IF(RIGHT(TEXT(AE34,"0.#"),1)=".",TRUE,FALSE)</formula>
    </cfRule>
  </conditionalFormatting>
  <conditionalFormatting sqref="AI34">
    <cfRule type="expression" dxfId="2051" priority="13461">
      <formula>IF(RIGHT(TEXT(AI34,"0.#"),1)=".",FALSE,TRUE)</formula>
    </cfRule>
    <cfRule type="expression" dxfId="2050" priority="13462">
      <formula>IF(RIGHT(TEXT(AI34,"0.#"),1)=".",TRUE,FALSE)</formula>
    </cfRule>
  </conditionalFormatting>
  <conditionalFormatting sqref="AI33">
    <cfRule type="expression" dxfId="2049" priority="13459">
      <formula>IF(RIGHT(TEXT(AI33,"0.#"),1)=".",FALSE,TRUE)</formula>
    </cfRule>
    <cfRule type="expression" dxfId="2048" priority="13460">
      <formula>IF(RIGHT(TEXT(AI33,"0.#"),1)=".",TRUE,FALSE)</formula>
    </cfRule>
  </conditionalFormatting>
  <conditionalFormatting sqref="AI32">
    <cfRule type="expression" dxfId="2047" priority="13457">
      <formula>IF(RIGHT(TEXT(AI32,"0.#"),1)=".",FALSE,TRUE)</formula>
    </cfRule>
    <cfRule type="expression" dxfId="2046" priority="13458">
      <formula>IF(RIGHT(TEXT(AI32,"0.#"),1)=".",TRUE,FALSE)</formula>
    </cfRule>
  </conditionalFormatting>
  <conditionalFormatting sqref="AM32">
    <cfRule type="expression" dxfId="2045" priority="13455">
      <formula>IF(RIGHT(TEXT(AM32,"0.#"),1)=".",FALSE,TRUE)</formula>
    </cfRule>
    <cfRule type="expression" dxfId="2044" priority="13456">
      <formula>IF(RIGHT(TEXT(AM32,"0.#"),1)=".",TRUE,FALSE)</formula>
    </cfRule>
  </conditionalFormatting>
  <conditionalFormatting sqref="AM33">
    <cfRule type="expression" dxfId="2043" priority="13453">
      <formula>IF(RIGHT(TEXT(AM33,"0.#"),1)=".",FALSE,TRUE)</formula>
    </cfRule>
    <cfRule type="expression" dxfId="2042" priority="13454">
      <formula>IF(RIGHT(TEXT(AM33,"0.#"),1)=".",TRUE,FALSE)</formula>
    </cfRule>
  </conditionalFormatting>
  <conditionalFormatting sqref="AQ32:AQ34">
    <cfRule type="expression" dxfId="2041" priority="13445">
      <formula>IF(RIGHT(TEXT(AQ32,"0.#"),1)=".",FALSE,TRUE)</formula>
    </cfRule>
    <cfRule type="expression" dxfId="2040" priority="13446">
      <formula>IF(RIGHT(TEXT(AQ32,"0.#"),1)=".",TRUE,FALSE)</formula>
    </cfRule>
  </conditionalFormatting>
  <conditionalFormatting sqref="AU32:AU34">
    <cfRule type="expression" dxfId="2039" priority="13443">
      <formula>IF(RIGHT(TEXT(AU32,"0.#"),1)=".",FALSE,TRUE)</formula>
    </cfRule>
    <cfRule type="expression" dxfId="2038" priority="13444">
      <formula>IF(RIGHT(TEXT(AU32,"0.#"),1)=".",TRUE,FALSE)</formula>
    </cfRule>
  </conditionalFormatting>
  <conditionalFormatting sqref="AE53">
    <cfRule type="expression" dxfId="2037" priority="13377">
      <formula>IF(RIGHT(TEXT(AE53,"0.#"),1)=".",FALSE,TRUE)</formula>
    </cfRule>
    <cfRule type="expression" dxfId="2036" priority="13378">
      <formula>IF(RIGHT(TEXT(AE53,"0.#"),1)=".",TRUE,FALSE)</formula>
    </cfRule>
  </conditionalFormatting>
  <conditionalFormatting sqref="AE54">
    <cfRule type="expression" dxfId="2035" priority="13375">
      <formula>IF(RIGHT(TEXT(AE54,"0.#"),1)=".",FALSE,TRUE)</formula>
    </cfRule>
    <cfRule type="expression" dxfId="2034" priority="13376">
      <formula>IF(RIGHT(TEXT(AE54,"0.#"),1)=".",TRUE,FALSE)</formula>
    </cfRule>
  </conditionalFormatting>
  <conditionalFormatting sqref="AI54">
    <cfRule type="expression" dxfId="2033" priority="13369">
      <formula>IF(RIGHT(TEXT(AI54,"0.#"),1)=".",FALSE,TRUE)</formula>
    </cfRule>
    <cfRule type="expression" dxfId="2032" priority="13370">
      <formula>IF(RIGHT(TEXT(AI54,"0.#"),1)=".",TRUE,FALSE)</formula>
    </cfRule>
  </conditionalFormatting>
  <conditionalFormatting sqref="AI53">
    <cfRule type="expression" dxfId="2031" priority="13367">
      <formula>IF(RIGHT(TEXT(AI53,"0.#"),1)=".",FALSE,TRUE)</formula>
    </cfRule>
    <cfRule type="expression" dxfId="2030" priority="13368">
      <formula>IF(RIGHT(TEXT(AI53,"0.#"),1)=".",TRUE,FALSE)</formula>
    </cfRule>
  </conditionalFormatting>
  <conditionalFormatting sqref="AM53">
    <cfRule type="expression" dxfId="2029" priority="13365">
      <formula>IF(RIGHT(TEXT(AM53,"0.#"),1)=".",FALSE,TRUE)</formula>
    </cfRule>
    <cfRule type="expression" dxfId="2028" priority="13366">
      <formula>IF(RIGHT(TEXT(AM53,"0.#"),1)=".",TRUE,FALSE)</formula>
    </cfRule>
  </conditionalFormatting>
  <conditionalFormatting sqref="AM54">
    <cfRule type="expression" dxfId="2027" priority="13363">
      <formula>IF(RIGHT(TEXT(AM54,"0.#"),1)=".",FALSE,TRUE)</formula>
    </cfRule>
    <cfRule type="expression" dxfId="2026" priority="13364">
      <formula>IF(RIGHT(TEXT(AM54,"0.#"),1)=".",TRUE,FALSE)</formula>
    </cfRule>
  </conditionalFormatting>
  <conditionalFormatting sqref="AM55">
    <cfRule type="expression" dxfId="2025" priority="13361">
      <formula>IF(RIGHT(TEXT(AM55,"0.#"),1)=".",FALSE,TRUE)</formula>
    </cfRule>
    <cfRule type="expression" dxfId="2024" priority="13362">
      <formula>IF(RIGHT(TEXT(AM55,"0.#"),1)=".",TRUE,FALSE)</formula>
    </cfRule>
  </conditionalFormatting>
  <conditionalFormatting sqref="AE60">
    <cfRule type="expression" dxfId="2023" priority="13347">
      <formula>IF(RIGHT(TEXT(AE60,"0.#"),1)=".",FALSE,TRUE)</formula>
    </cfRule>
    <cfRule type="expression" dxfId="2022" priority="13348">
      <formula>IF(RIGHT(TEXT(AE60,"0.#"),1)=".",TRUE,FALSE)</formula>
    </cfRule>
  </conditionalFormatting>
  <conditionalFormatting sqref="AE61">
    <cfRule type="expression" dxfId="2021" priority="13345">
      <formula>IF(RIGHT(TEXT(AE61,"0.#"),1)=".",FALSE,TRUE)</formula>
    </cfRule>
    <cfRule type="expression" dxfId="2020" priority="13346">
      <formula>IF(RIGHT(TEXT(AE61,"0.#"),1)=".",TRUE,FALSE)</formula>
    </cfRule>
  </conditionalFormatting>
  <conditionalFormatting sqref="AE62">
    <cfRule type="expression" dxfId="2019" priority="13343">
      <formula>IF(RIGHT(TEXT(AE62,"0.#"),1)=".",FALSE,TRUE)</formula>
    </cfRule>
    <cfRule type="expression" dxfId="2018" priority="13344">
      <formula>IF(RIGHT(TEXT(AE62,"0.#"),1)=".",TRUE,FALSE)</formula>
    </cfRule>
  </conditionalFormatting>
  <conditionalFormatting sqref="AI62">
    <cfRule type="expression" dxfId="2017" priority="13341">
      <formula>IF(RIGHT(TEXT(AI62,"0.#"),1)=".",FALSE,TRUE)</formula>
    </cfRule>
    <cfRule type="expression" dxfId="2016" priority="13342">
      <formula>IF(RIGHT(TEXT(AI62,"0.#"),1)=".",TRUE,FALSE)</formula>
    </cfRule>
  </conditionalFormatting>
  <conditionalFormatting sqref="AI61">
    <cfRule type="expression" dxfId="2015" priority="13339">
      <formula>IF(RIGHT(TEXT(AI61,"0.#"),1)=".",FALSE,TRUE)</formula>
    </cfRule>
    <cfRule type="expression" dxfId="2014" priority="13340">
      <formula>IF(RIGHT(TEXT(AI61,"0.#"),1)=".",TRUE,FALSE)</formula>
    </cfRule>
  </conditionalFormatting>
  <conditionalFormatting sqref="AI60">
    <cfRule type="expression" dxfId="2013" priority="13337">
      <formula>IF(RIGHT(TEXT(AI60,"0.#"),1)=".",FALSE,TRUE)</formula>
    </cfRule>
    <cfRule type="expression" dxfId="2012" priority="13338">
      <formula>IF(RIGHT(TEXT(AI60,"0.#"),1)=".",TRUE,FALSE)</formula>
    </cfRule>
  </conditionalFormatting>
  <conditionalFormatting sqref="AM60">
    <cfRule type="expression" dxfId="2011" priority="13335">
      <formula>IF(RIGHT(TEXT(AM60,"0.#"),1)=".",FALSE,TRUE)</formula>
    </cfRule>
    <cfRule type="expression" dxfId="2010" priority="13336">
      <formula>IF(RIGHT(TEXT(AM60,"0.#"),1)=".",TRUE,FALSE)</formula>
    </cfRule>
  </conditionalFormatting>
  <conditionalFormatting sqref="AM61">
    <cfRule type="expression" dxfId="2009" priority="13333">
      <formula>IF(RIGHT(TEXT(AM61,"0.#"),1)=".",FALSE,TRUE)</formula>
    </cfRule>
    <cfRule type="expression" dxfId="2008" priority="13334">
      <formula>IF(RIGHT(TEXT(AM61,"0.#"),1)=".",TRUE,FALSE)</formula>
    </cfRule>
  </conditionalFormatting>
  <conditionalFormatting sqref="AM62">
    <cfRule type="expression" dxfId="2007" priority="13331">
      <formula>IF(RIGHT(TEXT(AM62,"0.#"),1)=".",FALSE,TRUE)</formula>
    </cfRule>
    <cfRule type="expression" dxfId="2006" priority="13332">
      <formula>IF(RIGHT(TEXT(AM62,"0.#"),1)=".",TRUE,FALSE)</formula>
    </cfRule>
  </conditionalFormatting>
  <conditionalFormatting sqref="AE87">
    <cfRule type="expression" dxfId="2005" priority="13317">
      <formula>IF(RIGHT(TEXT(AE87,"0.#"),1)=".",FALSE,TRUE)</formula>
    </cfRule>
    <cfRule type="expression" dxfId="2004" priority="13318">
      <formula>IF(RIGHT(TEXT(AE87,"0.#"),1)=".",TRUE,FALSE)</formula>
    </cfRule>
  </conditionalFormatting>
  <conditionalFormatting sqref="AE88">
    <cfRule type="expression" dxfId="2003" priority="13315">
      <formula>IF(RIGHT(TEXT(AE88,"0.#"),1)=".",FALSE,TRUE)</formula>
    </cfRule>
    <cfRule type="expression" dxfId="2002" priority="13316">
      <formula>IF(RIGHT(TEXT(AE88,"0.#"),1)=".",TRUE,FALSE)</formula>
    </cfRule>
  </conditionalFormatting>
  <conditionalFormatting sqref="AE89">
    <cfRule type="expression" dxfId="2001" priority="13313">
      <formula>IF(RIGHT(TEXT(AE89,"0.#"),1)=".",FALSE,TRUE)</formula>
    </cfRule>
    <cfRule type="expression" dxfId="2000" priority="13314">
      <formula>IF(RIGHT(TEXT(AE89,"0.#"),1)=".",TRUE,FALSE)</formula>
    </cfRule>
  </conditionalFormatting>
  <conditionalFormatting sqref="AI89">
    <cfRule type="expression" dxfId="1999" priority="13311">
      <formula>IF(RIGHT(TEXT(AI89,"0.#"),1)=".",FALSE,TRUE)</formula>
    </cfRule>
    <cfRule type="expression" dxfId="1998" priority="13312">
      <formula>IF(RIGHT(TEXT(AI89,"0.#"),1)=".",TRUE,FALSE)</formula>
    </cfRule>
  </conditionalFormatting>
  <conditionalFormatting sqref="AI88">
    <cfRule type="expression" dxfId="1997" priority="13309">
      <formula>IF(RIGHT(TEXT(AI88,"0.#"),1)=".",FALSE,TRUE)</formula>
    </cfRule>
    <cfRule type="expression" dxfId="1996" priority="13310">
      <formula>IF(RIGHT(TEXT(AI88,"0.#"),1)=".",TRUE,FALSE)</formula>
    </cfRule>
  </conditionalFormatting>
  <conditionalFormatting sqref="AI87">
    <cfRule type="expression" dxfId="1995" priority="13307">
      <formula>IF(RIGHT(TEXT(AI87,"0.#"),1)=".",FALSE,TRUE)</formula>
    </cfRule>
    <cfRule type="expression" dxfId="1994" priority="13308">
      <formula>IF(RIGHT(TEXT(AI87,"0.#"),1)=".",TRUE,FALSE)</formula>
    </cfRule>
  </conditionalFormatting>
  <conditionalFormatting sqref="AM88">
    <cfRule type="expression" dxfId="1993" priority="13303">
      <formula>IF(RIGHT(TEXT(AM88,"0.#"),1)=".",FALSE,TRUE)</formula>
    </cfRule>
    <cfRule type="expression" dxfId="1992" priority="13304">
      <formula>IF(RIGHT(TEXT(AM88,"0.#"),1)=".",TRUE,FALSE)</formula>
    </cfRule>
  </conditionalFormatting>
  <conditionalFormatting sqref="AM89">
    <cfRule type="expression" dxfId="1991" priority="13301">
      <formula>IF(RIGHT(TEXT(AM89,"0.#"),1)=".",FALSE,TRUE)</formula>
    </cfRule>
    <cfRule type="expression" dxfId="1990" priority="13302">
      <formula>IF(RIGHT(TEXT(AM89,"0.#"),1)=".",TRUE,FALSE)</formula>
    </cfRule>
  </conditionalFormatting>
  <conditionalFormatting sqref="AE92">
    <cfRule type="expression" dxfId="1989" priority="13287">
      <formula>IF(RIGHT(TEXT(AE92,"0.#"),1)=".",FALSE,TRUE)</formula>
    </cfRule>
    <cfRule type="expression" dxfId="1988" priority="13288">
      <formula>IF(RIGHT(TEXT(AE92,"0.#"),1)=".",TRUE,FALSE)</formula>
    </cfRule>
  </conditionalFormatting>
  <conditionalFormatting sqref="AE93">
    <cfRule type="expression" dxfId="1987" priority="13285">
      <formula>IF(RIGHT(TEXT(AE93,"0.#"),1)=".",FALSE,TRUE)</formula>
    </cfRule>
    <cfRule type="expression" dxfId="1986" priority="13286">
      <formula>IF(RIGHT(TEXT(AE93,"0.#"),1)=".",TRUE,FALSE)</formula>
    </cfRule>
  </conditionalFormatting>
  <conditionalFormatting sqref="AE94">
    <cfRule type="expression" dxfId="1985" priority="13283">
      <formula>IF(RIGHT(TEXT(AE94,"0.#"),1)=".",FALSE,TRUE)</formula>
    </cfRule>
    <cfRule type="expression" dxfId="1984" priority="13284">
      <formula>IF(RIGHT(TEXT(AE94,"0.#"),1)=".",TRUE,FALSE)</formula>
    </cfRule>
  </conditionalFormatting>
  <conditionalFormatting sqref="AI94">
    <cfRule type="expression" dxfId="1983" priority="13281">
      <formula>IF(RIGHT(TEXT(AI94,"0.#"),1)=".",FALSE,TRUE)</formula>
    </cfRule>
    <cfRule type="expression" dxfId="1982" priority="13282">
      <formula>IF(RIGHT(TEXT(AI94,"0.#"),1)=".",TRUE,FALSE)</formula>
    </cfRule>
  </conditionalFormatting>
  <conditionalFormatting sqref="AI93">
    <cfRule type="expression" dxfId="1981" priority="13279">
      <formula>IF(RIGHT(TEXT(AI93,"0.#"),1)=".",FALSE,TRUE)</formula>
    </cfRule>
    <cfRule type="expression" dxfId="1980" priority="13280">
      <formula>IF(RIGHT(TEXT(AI93,"0.#"),1)=".",TRUE,FALSE)</formula>
    </cfRule>
  </conditionalFormatting>
  <conditionalFormatting sqref="AI92">
    <cfRule type="expression" dxfId="1979" priority="13277">
      <formula>IF(RIGHT(TEXT(AI92,"0.#"),1)=".",FALSE,TRUE)</formula>
    </cfRule>
    <cfRule type="expression" dxfId="1978" priority="13278">
      <formula>IF(RIGHT(TEXT(AI92,"0.#"),1)=".",TRUE,FALSE)</formula>
    </cfRule>
  </conditionalFormatting>
  <conditionalFormatting sqref="AM92">
    <cfRule type="expression" dxfId="1977" priority="13275">
      <formula>IF(RIGHT(TEXT(AM92,"0.#"),1)=".",FALSE,TRUE)</formula>
    </cfRule>
    <cfRule type="expression" dxfId="1976" priority="13276">
      <formula>IF(RIGHT(TEXT(AM92,"0.#"),1)=".",TRUE,FALSE)</formula>
    </cfRule>
  </conditionalFormatting>
  <conditionalFormatting sqref="AM93">
    <cfRule type="expression" dxfId="1975" priority="13273">
      <formula>IF(RIGHT(TEXT(AM93,"0.#"),1)=".",FALSE,TRUE)</formula>
    </cfRule>
    <cfRule type="expression" dxfId="1974" priority="13274">
      <formula>IF(RIGHT(TEXT(AM93,"0.#"),1)=".",TRUE,FALSE)</formula>
    </cfRule>
  </conditionalFormatting>
  <conditionalFormatting sqref="AM94">
    <cfRule type="expression" dxfId="1973" priority="13271">
      <formula>IF(RIGHT(TEXT(AM94,"0.#"),1)=".",FALSE,TRUE)</formula>
    </cfRule>
    <cfRule type="expression" dxfId="1972" priority="13272">
      <formula>IF(RIGHT(TEXT(AM94,"0.#"),1)=".",TRUE,FALSE)</formula>
    </cfRule>
  </conditionalFormatting>
  <conditionalFormatting sqref="AE97">
    <cfRule type="expression" dxfId="1971" priority="13257">
      <formula>IF(RIGHT(TEXT(AE97,"0.#"),1)=".",FALSE,TRUE)</formula>
    </cfRule>
    <cfRule type="expression" dxfId="1970" priority="13258">
      <formula>IF(RIGHT(TEXT(AE97,"0.#"),1)=".",TRUE,FALSE)</formula>
    </cfRule>
  </conditionalFormatting>
  <conditionalFormatting sqref="AE98">
    <cfRule type="expression" dxfId="1969" priority="13255">
      <formula>IF(RIGHT(TEXT(AE98,"0.#"),1)=".",FALSE,TRUE)</formula>
    </cfRule>
    <cfRule type="expression" dxfId="1968" priority="13256">
      <formula>IF(RIGHT(TEXT(AE98,"0.#"),1)=".",TRUE,FALSE)</formula>
    </cfRule>
  </conditionalFormatting>
  <conditionalFormatting sqref="AE99">
    <cfRule type="expression" dxfId="1967" priority="13253">
      <formula>IF(RIGHT(TEXT(AE99,"0.#"),1)=".",FALSE,TRUE)</formula>
    </cfRule>
    <cfRule type="expression" dxfId="1966" priority="13254">
      <formula>IF(RIGHT(TEXT(AE99,"0.#"),1)=".",TRUE,FALSE)</formula>
    </cfRule>
  </conditionalFormatting>
  <conditionalFormatting sqref="AI99">
    <cfRule type="expression" dxfId="1965" priority="13251">
      <formula>IF(RIGHT(TEXT(AI99,"0.#"),1)=".",FALSE,TRUE)</formula>
    </cfRule>
    <cfRule type="expression" dxfId="1964" priority="13252">
      <formula>IF(RIGHT(TEXT(AI99,"0.#"),1)=".",TRUE,FALSE)</formula>
    </cfRule>
  </conditionalFormatting>
  <conditionalFormatting sqref="AI98">
    <cfRule type="expression" dxfId="1963" priority="13249">
      <formula>IF(RIGHT(TEXT(AI98,"0.#"),1)=".",FALSE,TRUE)</formula>
    </cfRule>
    <cfRule type="expression" dxfId="1962" priority="13250">
      <formula>IF(RIGHT(TEXT(AI98,"0.#"),1)=".",TRUE,FALSE)</formula>
    </cfRule>
  </conditionalFormatting>
  <conditionalFormatting sqref="AI97">
    <cfRule type="expression" dxfId="1961" priority="13247">
      <formula>IF(RIGHT(TEXT(AI97,"0.#"),1)=".",FALSE,TRUE)</formula>
    </cfRule>
    <cfRule type="expression" dxfId="1960" priority="13248">
      <formula>IF(RIGHT(TEXT(AI97,"0.#"),1)=".",TRUE,FALSE)</formula>
    </cfRule>
  </conditionalFormatting>
  <conditionalFormatting sqref="AM97">
    <cfRule type="expression" dxfId="1959" priority="13245">
      <formula>IF(RIGHT(TEXT(AM97,"0.#"),1)=".",FALSE,TRUE)</formula>
    </cfRule>
    <cfRule type="expression" dxfId="1958" priority="13246">
      <formula>IF(RIGHT(TEXT(AM97,"0.#"),1)=".",TRUE,FALSE)</formula>
    </cfRule>
  </conditionalFormatting>
  <conditionalFormatting sqref="AM98">
    <cfRule type="expression" dxfId="1957" priority="13243">
      <formula>IF(RIGHT(TEXT(AM98,"0.#"),1)=".",FALSE,TRUE)</formula>
    </cfRule>
    <cfRule type="expression" dxfId="1956" priority="13244">
      <formula>IF(RIGHT(TEXT(AM98,"0.#"),1)=".",TRUE,FALSE)</formula>
    </cfRule>
  </conditionalFormatting>
  <conditionalFormatting sqref="AM99">
    <cfRule type="expression" dxfId="1955" priority="13241">
      <formula>IF(RIGHT(TEXT(AM99,"0.#"),1)=".",FALSE,TRUE)</formula>
    </cfRule>
    <cfRule type="expression" dxfId="1954" priority="13242">
      <formula>IF(RIGHT(TEXT(AM99,"0.#"),1)=".",TRUE,FALSE)</formula>
    </cfRule>
  </conditionalFormatting>
  <conditionalFormatting sqref="AI101">
    <cfRule type="expression" dxfId="1953" priority="13227">
      <formula>IF(RIGHT(TEXT(AI101,"0.#"),1)=".",FALSE,TRUE)</formula>
    </cfRule>
    <cfRule type="expression" dxfId="1952" priority="13228">
      <formula>IF(RIGHT(TEXT(AI101,"0.#"),1)=".",TRUE,FALSE)</formula>
    </cfRule>
  </conditionalFormatting>
  <conditionalFormatting sqref="AM101">
    <cfRule type="expression" dxfId="1951" priority="13225">
      <formula>IF(RIGHT(TEXT(AM101,"0.#"),1)=".",FALSE,TRUE)</formula>
    </cfRule>
    <cfRule type="expression" dxfId="1950" priority="13226">
      <formula>IF(RIGHT(TEXT(AM101,"0.#"),1)=".",TRUE,FALSE)</formula>
    </cfRule>
  </conditionalFormatting>
  <conditionalFormatting sqref="AE102">
    <cfRule type="expression" dxfId="1949" priority="13223">
      <formula>IF(RIGHT(TEXT(AE102,"0.#"),1)=".",FALSE,TRUE)</formula>
    </cfRule>
    <cfRule type="expression" dxfId="1948" priority="13224">
      <formula>IF(RIGHT(TEXT(AE102,"0.#"),1)=".",TRUE,FALSE)</formula>
    </cfRule>
  </conditionalFormatting>
  <conditionalFormatting sqref="AI102">
    <cfRule type="expression" dxfId="1947" priority="13221">
      <formula>IF(RIGHT(TEXT(AI102,"0.#"),1)=".",FALSE,TRUE)</formula>
    </cfRule>
    <cfRule type="expression" dxfId="1946" priority="13222">
      <formula>IF(RIGHT(TEXT(AI102,"0.#"),1)=".",TRUE,FALSE)</formula>
    </cfRule>
  </conditionalFormatting>
  <conditionalFormatting sqref="AM102">
    <cfRule type="expression" dxfId="1945" priority="13219">
      <formula>IF(RIGHT(TEXT(AM102,"0.#"),1)=".",FALSE,TRUE)</formula>
    </cfRule>
    <cfRule type="expression" dxfId="1944" priority="13220">
      <formula>IF(RIGHT(TEXT(AM102,"0.#"),1)=".",TRUE,FALSE)</formula>
    </cfRule>
  </conditionalFormatting>
  <conditionalFormatting sqref="AQ102">
    <cfRule type="expression" dxfId="1943" priority="13217">
      <formula>IF(RIGHT(TEXT(AQ102,"0.#"),1)=".",FALSE,TRUE)</formula>
    </cfRule>
    <cfRule type="expression" dxfId="1942" priority="13218">
      <formula>IF(RIGHT(TEXT(AQ102,"0.#"),1)=".",TRUE,FALSE)</formula>
    </cfRule>
  </conditionalFormatting>
  <conditionalFormatting sqref="AE104">
    <cfRule type="expression" dxfId="1941" priority="13215">
      <formula>IF(RIGHT(TEXT(AE104,"0.#"),1)=".",FALSE,TRUE)</formula>
    </cfRule>
    <cfRule type="expression" dxfId="1940" priority="13216">
      <formula>IF(RIGHT(TEXT(AE104,"0.#"),1)=".",TRUE,FALSE)</formula>
    </cfRule>
  </conditionalFormatting>
  <conditionalFormatting sqref="AI104">
    <cfRule type="expression" dxfId="1939" priority="13213">
      <formula>IF(RIGHT(TEXT(AI104,"0.#"),1)=".",FALSE,TRUE)</formula>
    </cfRule>
    <cfRule type="expression" dxfId="1938" priority="13214">
      <formula>IF(RIGHT(TEXT(AI104,"0.#"),1)=".",TRUE,FALSE)</formula>
    </cfRule>
  </conditionalFormatting>
  <conditionalFormatting sqref="AM104">
    <cfRule type="expression" dxfId="1937" priority="13211">
      <formula>IF(RIGHT(TEXT(AM104,"0.#"),1)=".",FALSE,TRUE)</formula>
    </cfRule>
    <cfRule type="expression" dxfId="1936" priority="13212">
      <formula>IF(RIGHT(TEXT(AM104,"0.#"),1)=".",TRUE,FALSE)</formula>
    </cfRule>
  </conditionalFormatting>
  <conditionalFormatting sqref="AE105">
    <cfRule type="expression" dxfId="1935" priority="13209">
      <formula>IF(RIGHT(TEXT(AE105,"0.#"),1)=".",FALSE,TRUE)</formula>
    </cfRule>
    <cfRule type="expression" dxfId="1934" priority="13210">
      <formula>IF(RIGHT(TEXT(AE105,"0.#"),1)=".",TRUE,FALSE)</formula>
    </cfRule>
  </conditionalFormatting>
  <conditionalFormatting sqref="AI105">
    <cfRule type="expression" dxfId="1933" priority="13207">
      <formula>IF(RIGHT(TEXT(AI105,"0.#"),1)=".",FALSE,TRUE)</formula>
    </cfRule>
    <cfRule type="expression" dxfId="1932" priority="13208">
      <formula>IF(RIGHT(TEXT(AI105,"0.#"),1)=".",TRUE,FALSE)</formula>
    </cfRule>
  </conditionalFormatting>
  <conditionalFormatting sqref="AM105">
    <cfRule type="expression" dxfId="1931" priority="13205">
      <formula>IF(RIGHT(TEXT(AM105,"0.#"),1)=".",FALSE,TRUE)</formula>
    </cfRule>
    <cfRule type="expression" dxfId="1930" priority="13206">
      <formula>IF(RIGHT(TEXT(AM105,"0.#"),1)=".",TRUE,FALSE)</formula>
    </cfRule>
  </conditionalFormatting>
  <conditionalFormatting sqref="AE107">
    <cfRule type="expression" dxfId="1929" priority="13201">
      <formula>IF(RIGHT(TEXT(AE107,"0.#"),1)=".",FALSE,TRUE)</formula>
    </cfRule>
    <cfRule type="expression" dxfId="1928" priority="13202">
      <formula>IF(RIGHT(TEXT(AE107,"0.#"),1)=".",TRUE,FALSE)</formula>
    </cfRule>
  </conditionalFormatting>
  <conditionalFormatting sqref="AI107">
    <cfRule type="expression" dxfId="1927" priority="13199">
      <formula>IF(RIGHT(TEXT(AI107,"0.#"),1)=".",FALSE,TRUE)</formula>
    </cfRule>
    <cfRule type="expression" dxfId="1926" priority="13200">
      <formula>IF(RIGHT(TEXT(AI107,"0.#"),1)=".",TRUE,FALSE)</formula>
    </cfRule>
  </conditionalFormatting>
  <conditionalFormatting sqref="AM107">
    <cfRule type="expression" dxfId="1925" priority="13197">
      <formula>IF(RIGHT(TEXT(AM107,"0.#"),1)=".",FALSE,TRUE)</formula>
    </cfRule>
    <cfRule type="expression" dxfId="1924" priority="13198">
      <formula>IF(RIGHT(TEXT(AM107,"0.#"),1)=".",TRUE,FALSE)</formula>
    </cfRule>
  </conditionalFormatting>
  <conditionalFormatting sqref="AE108">
    <cfRule type="expression" dxfId="1923" priority="13195">
      <formula>IF(RIGHT(TEXT(AE108,"0.#"),1)=".",FALSE,TRUE)</formula>
    </cfRule>
    <cfRule type="expression" dxfId="1922" priority="13196">
      <formula>IF(RIGHT(TEXT(AE108,"0.#"),1)=".",TRUE,FALSE)</formula>
    </cfRule>
  </conditionalFormatting>
  <conditionalFormatting sqref="AI108">
    <cfRule type="expression" dxfId="1921" priority="13193">
      <formula>IF(RIGHT(TEXT(AI108,"0.#"),1)=".",FALSE,TRUE)</formula>
    </cfRule>
    <cfRule type="expression" dxfId="1920" priority="13194">
      <formula>IF(RIGHT(TEXT(AI108,"0.#"),1)=".",TRUE,FALSE)</formula>
    </cfRule>
  </conditionalFormatting>
  <conditionalFormatting sqref="AM108">
    <cfRule type="expression" dxfId="1919" priority="13191">
      <formula>IF(RIGHT(TEXT(AM108,"0.#"),1)=".",FALSE,TRUE)</formula>
    </cfRule>
    <cfRule type="expression" dxfId="1918" priority="13192">
      <formula>IF(RIGHT(TEXT(AM108,"0.#"),1)=".",TRUE,FALSE)</formula>
    </cfRule>
  </conditionalFormatting>
  <conditionalFormatting sqref="AE110">
    <cfRule type="expression" dxfId="1917" priority="13187">
      <formula>IF(RIGHT(TEXT(AE110,"0.#"),1)=".",FALSE,TRUE)</formula>
    </cfRule>
    <cfRule type="expression" dxfId="1916" priority="13188">
      <formula>IF(RIGHT(TEXT(AE110,"0.#"),1)=".",TRUE,FALSE)</formula>
    </cfRule>
  </conditionalFormatting>
  <conditionalFormatting sqref="AI110">
    <cfRule type="expression" dxfId="1915" priority="13185">
      <formula>IF(RIGHT(TEXT(AI110,"0.#"),1)=".",FALSE,TRUE)</formula>
    </cfRule>
    <cfRule type="expression" dxfId="1914" priority="13186">
      <formula>IF(RIGHT(TEXT(AI110,"0.#"),1)=".",TRUE,FALSE)</formula>
    </cfRule>
  </conditionalFormatting>
  <conditionalFormatting sqref="AM110">
    <cfRule type="expression" dxfId="1913" priority="13183">
      <formula>IF(RIGHT(TEXT(AM110,"0.#"),1)=".",FALSE,TRUE)</formula>
    </cfRule>
    <cfRule type="expression" dxfId="1912" priority="13184">
      <formula>IF(RIGHT(TEXT(AM110,"0.#"),1)=".",TRUE,FALSE)</formula>
    </cfRule>
  </conditionalFormatting>
  <conditionalFormatting sqref="AE111">
    <cfRule type="expression" dxfId="1911" priority="13181">
      <formula>IF(RIGHT(TEXT(AE111,"0.#"),1)=".",FALSE,TRUE)</formula>
    </cfRule>
    <cfRule type="expression" dxfId="1910" priority="13182">
      <formula>IF(RIGHT(TEXT(AE111,"0.#"),1)=".",TRUE,FALSE)</formula>
    </cfRule>
  </conditionalFormatting>
  <conditionalFormatting sqref="AI111">
    <cfRule type="expression" dxfId="1909" priority="13179">
      <formula>IF(RIGHT(TEXT(AI111,"0.#"),1)=".",FALSE,TRUE)</formula>
    </cfRule>
    <cfRule type="expression" dxfId="1908" priority="13180">
      <formula>IF(RIGHT(TEXT(AI111,"0.#"),1)=".",TRUE,FALSE)</formula>
    </cfRule>
  </conditionalFormatting>
  <conditionalFormatting sqref="AM111">
    <cfRule type="expression" dxfId="1907" priority="13177">
      <formula>IF(RIGHT(TEXT(AM111,"0.#"),1)=".",FALSE,TRUE)</formula>
    </cfRule>
    <cfRule type="expression" dxfId="1906" priority="13178">
      <formula>IF(RIGHT(TEXT(AM111,"0.#"),1)=".",TRUE,FALSE)</formula>
    </cfRule>
  </conditionalFormatting>
  <conditionalFormatting sqref="AE113">
    <cfRule type="expression" dxfId="1905" priority="13173">
      <formula>IF(RIGHT(TEXT(AE113,"0.#"),1)=".",FALSE,TRUE)</formula>
    </cfRule>
    <cfRule type="expression" dxfId="1904" priority="13174">
      <formula>IF(RIGHT(TEXT(AE113,"0.#"),1)=".",TRUE,FALSE)</formula>
    </cfRule>
  </conditionalFormatting>
  <conditionalFormatting sqref="AI113">
    <cfRule type="expression" dxfId="1903" priority="13171">
      <formula>IF(RIGHT(TEXT(AI113,"0.#"),1)=".",FALSE,TRUE)</formula>
    </cfRule>
    <cfRule type="expression" dxfId="1902" priority="13172">
      <formula>IF(RIGHT(TEXT(AI113,"0.#"),1)=".",TRUE,FALSE)</formula>
    </cfRule>
  </conditionalFormatting>
  <conditionalFormatting sqref="AM113">
    <cfRule type="expression" dxfId="1901" priority="13169">
      <formula>IF(RIGHT(TEXT(AM113,"0.#"),1)=".",FALSE,TRUE)</formula>
    </cfRule>
    <cfRule type="expression" dxfId="1900" priority="13170">
      <formula>IF(RIGHT(TEXT(AM113,"0.#"),1)=".",TRUE,FALSE)</formula>
    </cfRule>
  </conditionalFormatting>
  <conditionalFormatting sqref="AE114">
    <cfRule type="expression" dxfId="1899" priority="13167">
      <formula>IF(RIGHT(TEXT(AE114,"0.#"),1)=".",FALSE,TRUE)</formula>
    </cfRule>
    <cfRule type="expression" dxfId="1898" priority="13168">
      <formula>IF(RIGHT(TEXT(AE114,"0.#"),1)=".",TRUE,FALSE)</formula>
    </cfRule>
  </conditionalFormatting>
  <conditionalFormatting sqref="AI114">
    <cfRule type="expression" dxfId="1897" priority="13165">
      <formula>IF(RIGHT(TEXT(AI114,"0.#"),1)=".",FALSE,TRUE)</formula>
    </cfRule>
    <cfRule type="expression" dxfId="1896" priority="13166">
      <formula>IF(RIGHT(TEXT(AI114,"0.#"),1)=".",TRUE,FALSE)</formula>
    </cfRule>
  </conditionalFormatting>
  <conditionalFormatting sqref="AM114">
    <cfRule type="expression" dxfId="1895" priority="13163">
      <formula>IF(RIGHT(TEXT(AM114,"0.#"),1)=".",FALSE,TRUE)</formula>
    </cfRule>
    <cfRule type="expression" dxfId="1894" priority="13164">
      <formula>IF(RIGHT(TEXT(AM114,"0.#"),1)=".",TRUE,FALSE)</formula>
    </cfRule>
  </conditionalFormatting>
  <conditionalFormatting sqref="AE116 AQ116">
    <cfRule type="expression" dxfId="1893" priority="13159">
      <formula>IF(RIGHT(TEXT(AE116,"0.#"),1)=".",FALSE,TRUE)</formula>
    </cfRule>
    <cfRule type="expression" dxfId="1892" priority="13160">
      <formula>IF(RIGHT(TEXT(AE116,"0.#"),1)=".",TRUE,FALSE)</formula>
    </cfRule>
  </conditionalFormatting>
  <conditionalFormatting sqref="AI116">
    <cfRule type="expression" dxfId="1891" priority="13157">
      <formula>IF(RIGHT(TEXT(AI116,"0.#"),1)=".",FALSE,TRUE)</formula>
    </cfRule>
    <cfRule type="expression" dxfId="1890" priority="13158">
      <formula>IF(RIGHT(TEXT(AI116,"0.#"),1)=".",TRUE,FALSE)</formula>
    </cfRule>
  </conditionalFormatting>
  <conditionalFormatting sqref="AM116">
    <cfRule type="expression" dxfId="1889" priority="13155">
      <formula>IF(RIGHT(TEXT(AM116,"0.#"),1)=".",FALSE,TRUE)</formula>
    </cfRule>
    <cfRule type="expression" dxfId="1888" priority="13156">
      <formula>IF(RIGHT(TEXT(AM116,"0.#"),1)=".",TRUE,FALSE)</formula>
    </cfRule>
  </conditionalFormatting>
  <conditionalFormatting sqref="AM117">
    <cfRule type="expression" dxfId="1887" priority="13153">
      <formula>IF(RIGHT(TEXT(AM117,"0.#"),1)=".",FALSE,TRUE)</formula>
    </cfRule>
    <cfRule type="expression" dxfId="1886" priority="13154">
      <formula>IF(RIGHT(TEXT(AM117,"0.#"),1)=".",TRUE,FALSE)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7:AO867">
    <cfRule type="expression" dxfId="1801" priority="6629">
      <formula>IF(AND(AL847&gt;=0, RIGHT(TEXT(AL847,"0.#"),1)&lt;&gt;"."),TRUE,FALSE)</formula>
    </cfRule>
    <cfRule type="expression" dxfId="1800" priority="6630">
      <formula>IF(AND(AL847&gt;=0, RIGHT(TEXT(AL847,"0.#"),1)="."),TRUE,FALSE)</formula>
    </cfRule>
    <cfRule type="expression" dxfId="1799" priority="6631">
      <formula>IF(AND(AL847&lt;0, RIGHT(TEXT(AL847,"0.#"),1)&lt;&gt;"."),TRUE,FALSE)</formula>
    </cfRule>
    <cfRule type="expression" dxfId="1798" priority="6632">
      <formula>IF(AND(AL847&lt;0, RIGHT(TEXT(AL847,"0.#"),1)="."),TRUE,FALSE)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0:Y867">
    <cfRule type="expression" dxfId="1727" priority="2957">
      <formula>IF(RIGHT(TEXT(Y840,"0.#"),1)=".",FALSE,TRUE)</formula>
    </cfRule>
    <cfRule type="expression" dxfId="1726" priority="2958">
      <formula>IF(RIGHT(TEXT(Y840,"0.#"),1)=".",TRUE,FALSE)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3:AO1132">
    <cfRule type="expression" dxfId="1697" priority="2863">
      <formula>IF(AND(AL1103&gt;=0, RIGHT(TEXT(AL1103,"0.#"),1)&lt;&gt;"."),TRUE,FALSE)</formula>
    </cfRule>
    <cfRule type="expression" dxfId="1696" priority="2864">
      <formula>IF(AND(AL1103&gt;=0, RIGHT(TEXT(AL1103,"0.#"),1)="."),TRUE,FALSE)</formula>
    </cfRule>
    <cfRule type="expression" dxfId="1695" priority="2865">
      <formula>IF(AND(AL1103&lt;0, RIGHT(TEXT(AL1103,"0.#"),1)&lt;&gt;"."),TRUE,FALSE)</formula>
    </cfRule>
    <cfRule type="expression" dxfId="1694" priority="2866">
      <formula>IF(AND(AL1103&lt;0, RIGHT(TEXT(AL1103,"0.#"),1)="."),TRUE,FALSE)</formula>
    </cfRule>
  </conditionalFormatting>
  <conditionalFormatting sqref="Y1103:Y1132">
    <cfRule type="expression" dxfId="1693" priority="2861">
      <formula>IF(RIGHT(TEXT(Y1103,"0.#"),1)=".",FALSE,TRUE)</formula>
    </cfRule>
    <cfRule type="expression" dxfId="1692" priority="2862">
      <formula>IF(RIGHT(TEXT(Y1103,"0.#"),1)=".",TRUE,FALSE)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8:AO846">
    <cfRule type="expression" dxfId="1683" priority="2815">
      <formula>IF(AND(AL838&gt;=0, RIGHT(TEXT(AL838,"0.#"),1)&lt;&gt;"."),TRUE,FALSE)</formula>
    </cfRule>
    <cfRule type="expression" dxfId="1682" priority="2816">
      <formula>IF(AND(AL838&gt;=0, RIGHT(TEXT(AL838,"0.#"),1)="."),TRUE,FALSE)</formula>
    </cfRule>
    <cfRule type="expression" dxfId="1681" priority="2817">
      <formula>IF(AND(AL838&lt;0, RIGHT(TEXT(AL838,"0.#"),1)&lt;&gt;"."),TRUE,FALSE)</formula>
    </cfRule>
    <cfRule type="expression" dxfId="1680" priority="2818">
      <formula>IF(AND(AL838&lt;0, RIGHT(TEXT(AL838,"0.#"),1)="."),TRUE,FALSE)</formula>
    </cfRule>
  </conditionalFormatting>
  <conditionalFormatting sqref="Y838:Y839">
    <cfRule type="expression" dxfId="1679" priority="2813">
      <formula>IF(RIGHT(TEXT(Y838,"0.#"),1)=".",FALSE,TRUE)</formula>
    </cfRule>
    <cfRule type="expression" dxfId="1678" priority="2814">
      <formula>IF(RIGHT(TEXT(Y838,"0.#"),1)=".",TRUE,FALSE)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73:Y900">
    <cfRule type="expression" dxfId="1361" priority="2073">
      <formula>IF(RIGHT(TEXT(Y873,"0.#"),1)=".",FALSE,TRUE)</formula>
    </cfRule>
    <cfRule type="expression" dxfId="1360" priority="2074">
      <formula>IF(RIGHT(TEXT(Y873,"0.#"),1)=".",TRUE,FALSE)</formula>
    </cfRule>
  </conditionalFormatting>
  <conditionalFormatting sqref="Y871:Y872">
    <cfRule type="expression" dxfId="1359" priority="2067">
      <formula>IF(RIGHT(TEXT(Y871,"0.#"),1)=".",FALSE,TRUE)</formula>
    </cfRule>
    <cfRule type="expression" dxfId="1358" priority="2068">
      <formula>IF(RIGHT(TEXT(Y871,"0.#"),1)=".",TRUE,FALSE)</formula>
    </cfRule>
  </conditionalFormatting>
  <conditionalFormatting sqref="Y906:Y933">
    <cfRule type="expression" dxfId="1357" priority="2061">
      <formula>IF(RIGHT(TEXT(Y906,"0.#"),1)=".",FALSE,TRUE)</formula>
    </cfRule>
    <cfRule type="expression" dxfId="1356" priority="2062">
      <formula>IF(RIGHT(TEXT(Y906,"0.#"),1)=".",TRUE,FALSE)</formula>
    </cfRule>
  </conditionalFormatting>
  <conditionalFormatting sqref="Y904:Y905">
    <cfRule type="expression" dxfId="1355" priority="2055">
      <formula>IF(RIGHT(TEXT(Y904,"0.#"),1)=".",FALSE,TRUE)</formula>
    </cfRule>
    <cfRule type="expression" dxfId="1354" priority="2056">
      <formula>IF(RIGHT(TEXT(Y904,"0.#"),1)=".",TRUE,FALSE)</formula>
    </cfRule>
  </conditionalFormatting>
  <conditionalFormatting sqref="Y939:Y966">
    <cfRule type="expression" dxfId="1353" priority="2049">
      <formula>IF(RIGHT(TEXT(Y939,"0.#"),1)=".",FALSE,TRUE)</formula>
    </cfRule>
    <cfRule type="expression" dxfId="1352" priority="2050">
      <formula>IF(RIGHT(TEXT(Y939,"0.#"),1)=".",TRUE,FALSE)</formula>
    </cfRule>
  </conditionalFormatting>
  <conditionalFormatting sqref="Y937:Y938">
    <cfRule type="expression" dxfId="1351" priority="2043">
      <formula>IF(RIGHT(TEXT(Y937,"0.#"),1)=".",FALSE,TRUE)</formula>
    </cfRule>
    <cfRule type="expression" dxfId="1350" priority="2044">
      <formula>IF(RIGHT(TEXT(Y937,"0.#"),1)=".",TRUE,FALSE)</formula>
    </cfRule>
  </conditionalFormatting>
  <conditionalFormatting sqref="Y972:Y999">
    <cfRule type="expression" dxfId="1349" priority="2037">
      <formula>IF(RIGHT(TEXT(Y972,"0.#"),1)=".",FALSE,TRUE)</formula>
    </cfRule>
    <cfRule type="expression" dxfId="1348" priority="2038">
      <formula>IF(RIGHT(TEXT(Y972,"0.#"),1)=".",TRUE,FALSE)</formula>
    </cfRule>
  </conditionalFormatting>
  <conditionalFormatting sqref="Y970:Y971">
    <cfRule type="expression" dxfId="1347" priority="2031">
      <formula>IF(RIGHT(TEXT(Y970,"0.#"),1)=".",FALSE,TRUE)</formula>
    </cfRule>
    <cfRule type="expression" dxfId="1346" priority="2032">
      <formula>IF(RIGHT(TEXT(Y970,"0.#"),1)=".",TRUE,FALSE)</formula>
    </cfRule>
  </conditionalFormatting>
  <conditionalFormatting sqref="Y1005:Y1032">
    <cfRule type="expression" dxfId="1345" priority="2025">
      <formula>IF(RIGHT(TEXT(Y1005,"0.#"),1)=".",FALSE,TRUE)</formula>
    </cfRule>
    <cfRule type="expression" dxfId="1344" priority="2026">
      <formula>IF(RIGHT(TEXT(Y1005,"0.#"),1)=".",TRUE,FALSE)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3:AO900">
    <cfRule type="expression" dxfId="1263" priority="2075">
      <formula>IF(AND(AL873&gt;=0, RIGHT(TEXT(AL873,"0.#"),1)&lt;&gt;"."),TRUE,FALSE)</formula>
    </cfRule>
    <cfRule type="expression" dxfId="1262" priority="2076">
      <formula>IF(AND(AL873&gt;=0, RIGHT(TEXT(AL873,"0.#"),1)="."),TRUE,FALSE)</formula>
    </cfRule>
    <cfRule type="expression" dxfId="1261" priority="2077">
      <formula>IF(AND(AL873&lt;0, RIGHT(TEXT(AL873,"0.#"),1)&lt;&gt;"."),TRUE,FALSE)</formula>
    </cfRule>
    <cfRule type="expression" dxfId="1260" priority="2078">
      <formula>IF(AND(AL873&lt;0, RIGHT(TEXT(AL873,"0.#"),1)="."),TRUE,FALSE)</formula>
    </cfRule>
  </conditionalFormatting>
  <conditionalFormatting sqref="AL871:AO872">
    <cfRule type="expression" dxfId="1259" priority="2069">
      <formula>IF(AND(AL871&gt;=0, RIGHT(TEXT(AL871,"0.#"),1)&lt;&gt;"."),TRUE,FALSE)</formula>
    </cfRule>
    <cfRule type="expression" dxfId="1258" priority="2070">
      <formula>IF(AND(AL871&gt;=0, RIGHT(TEXT(AL871,"0.#"),1)="."),TRUE,FALSE)</formula>
    </cfRule>
    <cfRule type="expression" dxfId="1257" priority="2071">
      <formula>IF(AND(AL871&lt;0, RIGHT(TEXT(AL871,"0.#"),1)&lt;&gt;"."),TRUE,FALSE)</formula>
    </cfRule>
    <cfRule type="expression" dxfId="1256" priority="2072">
      <formula>IF(AND(AL871&lt;0, RIGHT(TEXT(AL871,"0.#"),1)="."),TRUE,FALSE)</formula>
    </cfRule>
  </conditionalFormatting>
  <conditionalFormatting sqref="AL906:AO933">
    <cfRule type="expression" dxfId="1255" priority="2063">
      <formula>IF(AND(AL906&gt;=0, RIGHT(TEXT(AL906,"0.#"),1)&lt;&gt;"."),TRUE,FALSE)</formula>
    </cfRule>
    <cfRule type="expression" dxfId="1254" priority="2064">
      <formula>IF(AND(AL906&gt;=0, RIGHT(TEXT(AL906,"0.#"),1)="."),TRUE,FALSE)</formula>
    </cfRule>
    <cfRule type="expression" dxfId="1253" priority="2065">
      <formula>IF(AND(AL906&lt;0, RIGHT(TEXT(AL906,"0.#"),1)&lt;&gt;"."),TRUE,FALSE)</formula>
    </cfRule>
    <cfRule type="expression" dxfId="1252" priority="2066">
      <formula>IF(AND(AL906&lt;0, RIGHT(TEXT(AL906,"0.#"),1)="."),TRUE,FALSE)</formula>
    </cfRule>
  </conditionalFormatting>
  <conditionalFormatting sqref="AL904:AO905">
    <cfRule type="expression" dxfId="1251" priority="2057">
      <formula>IF(AND(AL904&gt;=0, RIGHT(TEXT(AL904,"0.#"),1)&lt;&gt;"."),TRUE,FALSE)</formula>
    </cfRule>
    <cfRule type="expression" dxfId="1250" priority="2058">
      <formula>IF(AND(AL904&gt;=0, RIGHT(TEXT(AL904,"0.#"),1)="."),TRUE,FALSE)</formula>
    </cfRule>
    <cfRule type="expression" dxfId="1249" priority="2059">
      <formula>IF(AND(AL904&lt;0, RIGHT(TEXT(AL904,"0.#"),1)&lt;&gt;"."),TRUE,FALSE)</formula>
    </cfRule>
    <cfRule type="expression" dxfId="1248" priority="2060">
      <formula>IF(AND(AL904&lt;0, RIGHT(TEXT(AL904,"0.#"),1)="."),TRUE,FALSE)</formula>
    </cfRule>
  </conditionalFormatting>
  <conditionalFormatting sqref="AL947:AO966">
    <cfRule type="expression" dxfId="1247" priority="2051">
      <formula>IF(AND(AL947&gt;=0, RIGHT(TEXT(AL947,"0.#"),1)&lt;&gt;"."),TRUE,FALSE)</formula>
    </cfRule>
    <cfRule type="expression" dxfId="1246" priority="2052">
      <formula>IF(AND(AL947&gt;=0, RIGHT(TEXT(AL947,"0.#"),1)="."),TRUE,FALSE)</formula>
    </cfRule>
    <cfRule type="expression" dxfId="1245" priority="2053">
      <formula>IF(AND(AL947&lt;0, RIGHT(TEXT(AL947,"0.#"),1)&lt;&gt;"."),TRUE,FALSE)</formula>
    </cfRule>
    <cfRule type="expression" dxfId="1244" priority="2054">
      <formula>IF(AND(AL947&lt;0, RIGHT(TEXT(AL947,"0.#"),1)="."),TRUE,FALSE)</formula>
    </cfRule>
  </conditionalFormatting>
  <conditionalFormatting sqref="AL937:AO946">
    <cfRule type="expression" dxfId="1243" priority="2045">
      <formula>IF(AND(AL937&gt;=0, RIGHT(TEXT(AL937,"0.#"),1)&lt;&gt;"."),TRUE,FALSE)</formula>
    </cfRule>
    <cfRule type="expression" dxfId="1242" priority="2046">
      <formula>IF(AND(AL937&gt;=0, RIGHT(TEXT(AL937,"0.#"),1)="."),TRUE,FALSE)</formula>
    </cfRule>
    <cfRule type="expression" dxfId="1241" priority="2047">
      <formula>IF(AND(AL937&lt;0, RIGHT(TEXT(AL937,"0.#"),1)&lt;&gt;"."),TRUE,FALSE)</formula>
    </cfRule>
    <cfRule type="expression" dxfId="1240" priority="2048">
      <formula>IF(AND(AL937&lt;0, RIGHT(TEXT(AL937,"0.#"),1)="."),TRUE,FALSE)</formula>
    </cfRule>
  </conditionalFormatting>
  <conditionalFormatting sqref="AL972:AO999">
    <cfRule type="expression" dxfId="1239" priority="2039">
      <formula>IF(AND(AL972&gt;=0, RIGHT(TEXT(AL972,"0.#"),1)&lt;&gt;"."),TRUE,FALSE)</formula>
    </cfRule>
    <cfRule type="expression" dxfId="1238" priority="2040">
      <formula>IF(AND(AL972&gt;=0, RIGHT(TEXT(AL972,"0.#"),1)="."),TRUE,FALSE)</formula>
    </cfRule>
    <cfRule type="expression" dxfId="1237" priority="2041">
      <formula>IF(AND(AL972&lt;0, RIGHT(TEXT(AL972,"0.#"),1)&lt;&gt;"."),TRUE,FALSE)</formula>
    </cfRule>
    <cfRule type="expression" dxfId="1236" priority="2042">
      <formula>IF(AND(AL972&lt;0, RIGHT(TEXT(AL972,"0.#"),1)="."),TRUE,FALSE)</formula>
    </cfRule>
  </conditionalFormatting>
  <conditionalFormatting sqref="AL970:AO971">
    <cfRule type="expression" dxfId="1235" priority="2033">
      <formula>IF(AND(AL970&gt;=0, RIGHT(TEXT(AL970,"0.#"),1)&lt;&gt;"."),TRUE,FALSE)</formula>
    </cfRule>
    <cfRule type="expression" dxfId="1234" priority="2034">
      <formula>IF(AND(AL970&gt;=0, RIGHT(TEXT(AL970,"0.#"),1)="."),TRUE,FALSE)</formula>
    </cfRule>
    <cfRule type="expression" dxfId="1233" priority="2035">
      <formula>IF(AND(AL970&lt;0, RIGHT(TEXT(AL970,"0.#"),1)&lt;&gt;"."),TRUE,FALSE)</formula>
    </cfRule>
    <cfRule type="expression" dxfId="1232" priority="2036">
      <formula>IF(AND(AL970&lt;0, RIGHT(TEXT(AL970,"0.#"),1)="."),TRUE,FALSE)</formula>
    </cfRule>
  </conditionalFormatting>
  <conditionalFormatting sqref="AL1005:AO1032">
    <cfRule type="expression" dxfId="1231" priority="2027">
      <formula>IF(AND(AL1005&gt;=0, RIGHT(TEXT(AL1005,"0.#"),1)&lt;&gt;"."),TRUE,FALSE)</formula>
    </cfRule>
    <cfRule type="expression" dxfId="1230" priority="2028">
      <formula>IF(AND(AL1005&gt;=0, RIGHT(TEXT(AL1005,"0.#"),1)="."),TRUE,FALSE)</formula>
    </cfRule>
    <cfRule type="expression" dxfId="1229" priority="2029">
      <formula>IF(AND(AL1005&lt;0, RIGHT(TEXT(AL1005,"0.#"),1)&lt;&gt;"."),TRUE,FALSE)</formula>
    </cfRule>
    <cfRule type="expression" dxfId="1228" priority="2030">
      <formula>IF(AND(AL1005&lt;0, RIGHT(TEXT(AL1005,"0.#"),1)="."),TRUE,FALSE)</formula>
    </cfRule>
  </conditionalFormatting>
  <conditionalFormatting sqref="AL1003:AO1004">
    <cfRule type="expression" dxfId="1227" priority="2021">
      <formula>IF(AND(AL1003&gt;=0, RIGHT(TEXT(AL1003,"0.#"),1)&lt;&gt;"."),TRUE,FALSE)</formula>
    </cfRule>
    <cfRule type="expression" dxfId="1226" priority="2022">
      <formula>IF(AND(AL1003&gt;=0, RIGHT(TEXT(AL1003,"0.#"),1)="."),TRUE,FALSE)</formula>
    </cfRule>
    <cfRule type="expression" dxfId="1225" priority="2023">
      <formula>IF(AND(AL1003&lt;0, RIGHT(TEXT(AL1003,"0.#"),1)&lt;&gt;"."),TRUE,FALSE)</formula>
    </cfRule>
    <cfRule type="expression" dxfId="1224" priority="2024">
      <formula>IF(AND(AL1003&lt;0, RIGHT(TEXT(AL1003,"0.#"),1)="."),TRUE,FALSE)</formula>
    </cfRule>
  </conditionalFormatting>
  <conditionalFormatting sqref="Y1003:Y1004">
    <cfRule type="expression" dxfId="1223" priority="2019">
      <formula>IF(RIGHT(TEXT(Y1003,"0.#"),1)=".",FALSE,TRUE)</formula>
    </cfRule>
    <cfRule type="expression" dxfId="1222" priority="2020">
      <formula>IF(RIGHT(TEXT(Y1003,"0.#"),1)=".",TRUE,FALSE)</formula>
    </cfRule>
  </conditionalFormatting>
  <conditionalFormatting sqref="AL1038:AO1065">
    <cfRule type="expression" dxfId="1221" priority="2015">
      <formula>IF(AND(AL1038&gt;=0, RIGHT(TEXT(AL1038,"0.#"),1)&lt;&gt;"."),TRUE,FALSE)</formula>
    </cfRule>
    <cfRule type="expression" dxfId="1220" priority="2016">
      <formula>IF(AND(AL1038&gt;=0, RIGHT(TEXT(AL1038,"0.#"),1)="."),TRUE,FALSE)</formula>
    </cfRule>
    <cfRule type="expression" dxfId="1219" priority="2017">
      <formula>IF(AND(AL1038&lt;0, RIGHT(TEXT(AL1038,"0.#"),1)&lt;&gt;"."),TRUE,FALSE)</formula>
    </cfRule>
    <cfRule type="expression" dxfId="1218" priority="2018">
      <formula>IF(AND(AL1038&lt;0, RIGHT(TEXT(AL1038,"0.#"),1)="."),TRUE,FALSE)</formula>
    </cfRule>
  </conditionalFormatting>
  <conditionalFormatting sqref="Y1038:Y1065">
    <cfRule type="expression" dxfId="1217" priority="2013">
      <formula>IF(RIGHT(TEXT(Y1038,"0.#"),1)=".",FALSE,TRUE)</formula>
    </cfRule>
    <cfRule type="expression" dxfId="1216" priority="2014">
      <formula>IF(RIGHT(TEXT(Y1038,"0.#"),1)=".",TRUE,FALSE)</formula>
    </cfRule>
  </conditionalFormatting>
  <conditionalFormatting sqref="AL1036:AO1037">
    <cfRule type="expression" dxfId="1215" priority="2009">
      <formula>IF(AND(AL1036&gt;=0, RIGHT(TEXT(AL1036,"0.#"),1)&lt;&gt;"."),TRUE,FALSE)</formula>
    </cfRule>
    <cfRule type="expression" dxfId="1214" priority="2010">
      <formula>IF(AND(AL1036&gt;=0, RIGHT(TEXT(AL1036,"0.#"),1)="."),TRUE,FALSE)</formula>
    </cfRule>
    <cfRule type="expression" dxfId="1213" priority="2011">
      <formula>IF(AND(AL1036&lt;0, RIGHT(TEXT(AL1036,"0.#"),1)&lt;&gt;"."),TRUE,FALSE)</formula>
    </cfRule>
    <cfRule type="expression" dxfId="1212" priority="2012">
      <formula>IF(AND(AL1036&lt;0, RIGHT(TEXT(AL1036,"0.#"),1)="."),TRUE,FALSE)</formula>
    </cfRule>
  </conditionalFormatting>
  <conditionalFormatting sqref="Y1036:Y1037">
    <cfRule type="expression" dxfId="1211" priority="2007">
      <formula>IF(RIGHT(TEXT(Y1036,"0.#"),1)=".",FALSE,TRUE)</formula>
    </cfRule>
    <cfRule type="expression" dxfId="1210" priority="2008">
      <formula>IF(RIGHT(TEXT(Y1036,"0.#"),1)=".",TRUE,FALSE)</formula>
    </cfRule>
  </conditionalFormatting>
  <conditionalFormatting sqref="AL1071:AO1098">
    <cfRule type="expression" dxfId="1209" priority="2003">
      <formula>IF(AND(AL1071&gt;=0, RIGHT(TEXT(AL1071,"0.#"),1)&lt;&gt;"."),TRUE,FALSE)</formula>
    </cfRule>
    <cfRule type="expression" dxfId="1208" priority="2004">
      <formula>IF(AND(AL1071&gt;=0, RIGHT(TEXT(AL1071,"0.#"),1)="."),TRUE,FALSE)</formula>
    </cfRule>
    <cfRule type="expression" dxfId="1207" priority="2005">
      <formula>IF(AND(AL1071&lt;0, RIGHT(TEXT(AL1071,"0.#"),1)&lt;&gt;"."),TRUE,FALSE)</formula>
    </cfRule>
    <cfRule type="expression" dxfId="1206" priority="2006">
      <formula>IF(AND(AL1071&lt;0, RIGHT(TEXT(AL1071,"0.#"),1)="."),TRUE,FALSE)</formula>
    </cfRule>
  </conditionalFormatting>
  <conditionalFormatting sqref="Y1071:Y1098">
    <cfRule type="expression" dxfId="1205" priority="2001">
      <formula>IF(RIGHT(TEXT(Y1071,"0.#"),1)=".",FALSE,TRUE)</formula>
    </cfRule>
    <cfRule type="expression" dxfId="1204" priority="2002">
      <formula>IF(RIGHT(TEXT(Y1071,"0.#"),1)=".",TRUE,FALSE)</formula>
    </cfRule>
  </conditionalFormatting>
  <conditionalFormatting sqref="AL1069:AO1070">
    <cfRule type="expression" dxfId="1203" priority="1997">
      <formula>IF(AND(AL1069&gt;=0, RIGHT(TEXT(AL1069,"0.#"),1)&lt;&gt;"."),TRUE,FALSE)</formula>
    </cfRule>
    <cfRule type="expression" dxfId="1202" priority="1998">
      <formula>IF(AND(AL1069&gt;=0, RIGHT(TEXT(AL1069,"0.#"),1)="."),TRUE,FALSE)</formula>
    </cfRule>
    <cfRule type="expression" dxfId="1201" priority="1999">
      <formula>IF(AND(AL1069&lt;0, RIGHT(TEXT(AL1069,"0.#"),1)&lt;&gt;"."),TRUE,FALSE)</formula>
    </cfRule>
    <cfRule type="expression" dxfId="1200" priority="2000">
      <formula>IF(AND(AL1069&lt;0, RIGHT(TEXT(AL1069,"0.#"),1)="."),TRUE,FALSE)</formula>
    </cfRule>
  </conditionalFormatting>
  <conditionalFormatting sqref="Y1069:Y1070">
    <cfRule type="expression" dxfId="1199" priority="1995">
      <formula>IF(RIGHT(TEXT(Y1069,"0.#"),1)=".",FALSE,TRUE)</formula>
    </cfRule>
    <cfRule type="expression" dxfId="1198" priority="1996">
      <formula>IF(RIGHT(TEXT(Y1069,"0.#"),1)=".",TRUE,FALSE)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E117">
    <cfRule type="expression" dxfId="3" priority="3">
      <formula>IF(RIGHT(TEXT(AE117,"0.#"),1)=".",FALSE,TRUE)</formula>
    </cfRule>
    <cfRule type="expression" dxfId="2" priority="4">
      <formula>IF(RIGHT(TEXT(AE117,"0.#"),1)=".",TRUE,FALSE)</formula>
    </cfRule>
  </conditionalFormatting>
  <conditionalFormatting sqref="AI117">
    <cfRule type="expression" dxfId="1" priority="1">
      <formula>IF(RIGHT(TEXT(AI117,"0.#"),1)=".",FALSE,TRUE)</formula>
    </cfRule>
    <cfRule type="expression" dxfId="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4" max="49" man="1"/>
    <brk id="699" max="49" man="1"/>
    <brk id="725" max="49" man="1"/>
    <brk id="735" max="49" man="1"/>
    <brk id="779" max="49" man="1"/>
    <brk id="834"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512</v>
      </c>
      <c r="H2" s="13" t="str">
        <f>IF(G2="","",F2)</f>
        <v>一般会計</v>
      </c>
      <c r="I2" s="13" t="str">
        <f>IF(H2="","",IF(I1&lt;&gt;"",CONCATENATE(I1,"、",H2),H2))</f>
        <v>一般会計</v>
      </c>
      <c r="K2" s="14" t="s">
        <v>102</v>
      </c>
      <c r="L2" s="15"/>
      <c r="M2" s="13" t="str">
        <f>IF(L2="","",K2)</f>
        <v/>
      </c>
      <c r="N2" s="13" t="str">
        <f>IF(M2="","",IF(N1&lt;&gt;"",CONCATENATE(N1,"、",M2),M2))</f>
        <v/>
      </c>
      <c r="O2" s="13"/>
      <c r="P2" s="12" t="s">
        <v>73</v>
      </c>
      <c r="Q2" s="17" t="s">
        <v>512</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250</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t="s">
        <v>512</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251</v>
      </c>
      <c r="B10" s="15"/>
      <c r="C10" s="13" t="str">
        <f t="shared" si="0"/>
        <v/>
      </c>
      <c r="D10" s="13" t="str">
        <f t="shared" si="8"/>
        <v>科学技術・イノベーション</v>
      </c>
      <c r="F10" s="18" t="s">
        <v>116</v>
      </c>
      <c r="G10" s="17"/>
      <c r="H10" s="13" t="str">
        <f t="shared" si="1"/>
        <v/>
      </c>
      <c r="I10" s="13" t="str">
        <f t="shared" si="5"/>
        <v>一般会計</v>
      </c>
      <c r="K10" s="14" t="s">
        <v>255</v>
      </c>
      <c r="L10" s="15"/>
      <c r="M10" s="13" t="str">
        <f t="shared" si="2"/>
        <v/>
      </c>
      <c r="N10" s="13" t="str">
        <f t="shared" si="6"/>
        <v/>
      </c>
      <c r="O10" s="13"/>
      <c r="P10" s="13" t="str">
        <f>S8</f>
        <v>直接実施</v>
      </c>
      <c r="Q10" s="19"/>
      <c r="T10" s="13"/>
      <c r="W10" s="32" t="s">
        <v>155</v>
      </c>
      <c r="Y10" s="32" t="s">
        <v>364</v>
      </c>
      <c r="Z10" s="30"/>
      <c r="AA10" s="32" t="s">
        <v>458</v>
      </c>
      <c r="AB10" s="31"/>
      <c r="AC10" s="31"/>
      <c r="AD10" s="31"/>
      <c r="AE10" s="31"/>
      <c r="AF10" s="30"/>
      <c r="AG10" s="46" t="s">
        <v>287</v>
      </c>
      <c r="AK10" s="44" t="str">
        <f t="shared" si="7"/>
        <v>I</v>
      </c>
      <c r="AP10" s="44" t="s">
        <v>280</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512</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科学技術・イノベーション</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2020-08-04T06:00:47Z</dcterms:created>
  <dcterms:modified xsi:type="dcterms:W3CDTF">2020-11-24T12:34:38Z</dcterms:modified>
</cp:coreProperties>
</file>