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<sst xmlns="http://schemas.openxmlformats.org/spreadsheetml/2006/main" count="2254" uniqueCount="592">
  <si>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</si>
  <si>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</si>
  <si>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</si>
  <si>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</si>
  <si>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</si>
  <si>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</si>
  <si>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</si>
  <si>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</si>
  <si>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</si>
  <si>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</si>
  <si>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</si>
  <si>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</si>
  <si>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</si>
  <si>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</si>
  <si>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</si>
  <si>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</si>
  <si>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</si>
  <si>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</si>
  <si>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</si>
  <si>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</si>
  <si>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</si>
  <si>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</si>
  <si>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</si>
  <si>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</si>
  <si>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</si>
  <si>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</si>
  <si>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</si>
  <si>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</si>
  <si>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</si>
  <si>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</si>
  <si>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</si>
  <si>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</si>
  <si>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</si>
  <si>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</si>
  <si>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</si>
  <si>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</si>
  <si>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</si>
  <si>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</si>
  <si>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</si>
  <si>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</si>
  <si>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</si>
  <si>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</si>
  <si>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</si>
  <si>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</si>
  <si>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</si>
  <si>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</si>
  <si>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</si>
  <si>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</si>
  <si>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</si>
  <si>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</si>
  <si>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</si>
  <si>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</si>
  <si>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</si>
  <si>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</si>
  <si>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</si>
  <si>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</si>
  <si>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</si>
  <si>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</si>
  <si>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</si>
  <si>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</si>
  <si>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</si>
  <si>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</si>
  <si>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</si>
  <si>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</si>
  <si>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</si>
  <si>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</si>
  <si>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</si>
  <si>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</si>
  <si>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</si>
  <si>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</si>
  <si>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</si>
  <si>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</si>
  <si>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</si>
  <si>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</si>
  <si>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</si>
  <si>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</si>
  <si>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</si>
  <si>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</si>
  <si>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</si>
  <si>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</si>
  <si>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</si>
  <si>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</si>
  <si>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</si>
  <si>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</si>
  <si>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</si>
  <si>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</si>
  <si>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</si>
  <si>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</si>
  <si>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</si>
  <si>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</si>
  <si>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</si>
  <si>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</si>
  <si>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</si>
  <si>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</si>
  <si>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</si>
  <si>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</si>
  <si>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</si>
  <si>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</si>
  <si>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</si>
  <si>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</si>
  <si>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</si>
  <si>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</si>
  <si>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</si>
  <si>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</si>
  <si>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</si>
  <si>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</si>
  <si>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</si>
  <si>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</si>
  <si>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</si>
  <si>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</si>
  <si>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</si>
  <si>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</si>
  <si>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</si>
  <si>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</si>
  <si>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</si>
  <si>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</si>
  <si>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</si>
  <si>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</si>
  <si>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</si>
  <si>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</si>
  <si>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</si>
  <si>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</si>
  <si>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</si>
  <si>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</si>
  <si>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</si>
  <si>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</si>
  <si>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</si>
  <si>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</si>
  <si>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</si>
  <si>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</si>
  <si>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</si>
  <si>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</si>
  <si>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</si>
  <si>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</si>
  <si>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</si>
  <si>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</si>
  <si>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</si>
  <si>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</si>
  <si>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</si>
  <si>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</si>
  <si>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</si>
  <si>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</si>
  <si>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</si>
  <si>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</si>
  <si>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</si>
  <si>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</si>
  <si>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</si>
  <si>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</si>
  <si>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</si>
  <si>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</si>
  <si>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</si>
  <si>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</si>
  <si>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</si>
  <si>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</si>
  <si>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</si>
  <si>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</si>
  <si>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</si>
  <si>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</si>
  <si>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</si>
  <si>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</si>
  <si>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</si>
  <si>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</si>
  <si>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</si>
  <si>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</si>
  <si>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</si>
  <si>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</si>
  <si>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</si>
  <si>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</si>
  <si>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</si>
  <si>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</si>
  <si>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</si>
  <si>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</si>
  <si>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</si>
  <si>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</si>
  <si>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</si>
  <si>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</si>
  <si>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</si>
  <si>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</si>
  <si>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</si>
  <si>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</si>
  <si>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</si>
  <si>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</si>
  <si>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</si>
  <si>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</si>
  <si>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</si>
  <si>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</si>
  <si>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</si>
  <si>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</si>
  <si>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</si>
  <si>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</si>
  <si>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</si>
  <si>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</si>
  <si>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</si>
  <si>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</si>
  <si>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</si>
  <si>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</si>
  <si>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</si>
  <si>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</si>
  <si>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</si>
  <si>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</si>
  <si>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</si>
  <si>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</si>
  <si>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</si>
  <si>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</si>
  <si>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</si>
  <si>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</si>
  <si>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</si>
  <si>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</si>
  <si>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</si>
  <si>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</si>
  <si>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</si>
  <si>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</si>
  <si>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</si>
  <si>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</si>
  <si>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</si>
  <si>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</si>
  <si>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</si>
  <si>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</si>
  <si>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</si>
  <si>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</si>
  <si>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</si>
  <si>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</si>
  <si>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</si>
  <si>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</si>
  <si>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</si>
  <si>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</si>
  <si>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</si>
  <si>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</si>
  <si>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</si>
  <si>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</si>
  <si>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</si>
  <si>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</si>
  <si>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</si>
  <si>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</si>
  <si>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</si>
  <si>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</si>
  <si>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</si>
  <si>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</si>
  <si>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</si>
  <si>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</si>
  <si>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</si>
  <si>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</si>
  <si>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</si>
  <si>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</si>
  <si>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</si>
  <si>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</si>
  <si>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</si>
  <si>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</si>
  <si>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</si>
  <si>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</si>
  <si>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</si>
  <si>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</si>
  <si>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</si>
  <si>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</si>
  <si>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</si>
  <si>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</si>
  <si>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</si>
  <si>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</si>
  <si>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</si>
  <si>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</si>
  <si>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</si>
  <si>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</si>
  <si>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</si>
  <si>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</si>
  <si>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</si>
  <si>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</si>
  <si>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</si>
  <si>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</si>
  <si>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</si>
  <si>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</si>
  <si>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</si>
  <si>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</si>
  <si>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</si>
  <si>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</si>
  <si>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</si>
  <si>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</si>
  <si>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</si>
  <si>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</si>
  <si>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</si>
  <si>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</si>
  <si>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</si>
  <si>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</si>
  <si>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</si>
  <si>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</si>
  <si>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</si>
  <si>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</si>
  <si>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</si>
  <si>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</si>
  <si>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</si>
  <si>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</si>
  <si>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</si>
  <si>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</si>
  <si>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</si>
  <si>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</si>
  <si>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</si>
  <si>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</si>
  <si>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</si>
  <si>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</si>
  <si>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</si>
  <si>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</si>
  <si>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</si>
  <si>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</si>
  <si>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</si>
  <si>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</si>
  <si>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</si>
  <si>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</si>
  <si>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</si>
  <si>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</si>
  <si>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</si>
  <si>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</si>
  <si>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</si>
  <si>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</si>
  <si>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</si>
  <si>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</si>
  <si>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</si>
  <si>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</si>
  <si>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</si>
  <si>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</si>
  <si>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</si>
  <si>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</si>
  <si>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</si>
  <si>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</si>
  <si>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</si>
  <si>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</si>
  <si>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</si>
  <si>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</si>
  <si>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</si>
  <si>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</si>
  <si>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</si>
  <si>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</si>
  <si>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</si>
  <si>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</si>
  <si>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</si>
  <si>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</si>
  <si>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</si>
  <si>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</si>
  <si>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</si>
  <si>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</si>
  <si>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</si>
  <si>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</si>
  <si>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</si>
  <si>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</si>
  <si>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</si>
  <si>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</si>
  <si>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</si>
  <si>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</si>
  <si>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</si>
  <si>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</si>
  <si>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</si>
  <si>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</si>
  <si>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</si>
  <si>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</si>
  <si>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</si>
  <si>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</si>
  <si>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</si>
  <si>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</si>
  <si>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</si>
  <si>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</si>
  <si>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</si>
  <si>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</si>
  <si>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</si>
  <si>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</si>
  <si>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</si>
  <si>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</si>
  <si>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</si>
  <si>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</si>
  <si>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</si>
  <si>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</si>
  <si>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</si>
  <si>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</si>
  <si>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</si>
  <si>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</si>
  <si>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</si>
  <si>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</si>
  <si>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</si>
  <si>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</si>
  <si>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</si>
  <si>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</si>
  <si>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</si>
  <si>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</si>
  <si>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</si>
  <si>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</si>
  <si>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</si>
  <si>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</si>
  <si>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</si>
  <si>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</si>
  <si>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</si>
  <si>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</si>
  <si>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</si>
  <si>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</si>
  <si>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</si>
  <si>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</si>
  <si>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</si>
  <si>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</si>
  <si>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</si>
  <si>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</si>
  <si>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</si>
  <si>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</si>
  <si>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</si>
  <si>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</si>
  <si>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</si>
  <si>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</si>
  <si>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</si>
  <si>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</si>
  <si>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</si>
  <si>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</si>
  <si>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</si>
  <si>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</si>
  <si>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</si>
  <si>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</si>
  <si>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</si>
  <si>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</si>
  <si>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</si>
  <si>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</si>
  <si>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</si>
  <si>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</si>
  <si>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</si>
  <si>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</si>
  <si>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</si>
  <si>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</si>
  <si>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</si>
  <si>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</si>
  <si>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</si>
  <si>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</si>
  <si>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</si>
  <si>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</si>
  <si>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</si>
  <si>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</si>
  <si>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</si>
  <si>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</si>
  <si>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</si>
  <si>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</si>
  <si>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</si>
  <si>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</si>
  <si>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</si>
  <si>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</si>
  <si>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</si>
  <si>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</si>
  <si>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</si>
  <si>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</si>
  <si>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</si>
  <si>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</si>
  <si>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</si>
  <si>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</si>
  <si>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</si>
  <si>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</si>
  <si>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</si>
  <si>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</si>
  <si>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</si>
  <si>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</si>
  <si>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</si>
  <si>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</si>
  <si>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</si>
  <si>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</si>
  <si>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</si>
  <si>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</si>
  <si>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</si>
  <si>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</si>
  <si>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</si>
  <si>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</si>
  <si>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</si>
  <si>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</si>
  <si>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</si>
  <si>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</si>
  <si>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</si>
  <si>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</si>
  <si>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</si>
  <si>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</si>
  <si>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</si>
  <si>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</si>
  <si>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</si>
  <si>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</si>
  <si>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</si>
  <si>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</si>
  <si>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</si>
  <si>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</si>
  <si>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</si>
  <si>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</si>
  <si>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</si>
  <si>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</si>
  <si>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</si>
  <si>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日本学術会議</t>
    <rPh sb="0" eb="2">
      <t>ニホン</t>
    </rPh>
    <rPh sb="2" eb="4">
      <t>ガクジュツ</t>
    </rPh>
    <rPh sb="4" eb="6">
      <t>カイギ</t>
    </rPh>
    <phoneticPr fontId="5"/>
  </si>
  <si>
    <t>企画課</t>
    <rPh sb="0" eb="2">
      <t>キカク</t>
    </rPh>
    <rPh sb="2" eb="3">
      <t>カ</t>
    </rPh>
    <phoneticPr fontId="5"/>
  </si>
  <si>
    <t>日本学術会議法第２条</t>
    <phoneticPr fontId="5"/>
  </si>
  <si>
    <t>　日本学術会議法第２条に基づき、我が国の科学者の内外に対する代表機関（全国約87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phoneticPr fontId="5"/>
  </si>
  <si>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phoneticPr fontId="5"/>
  </si>
  <si>
    <t>-</t>
    <phoneticPr fontId="5"/>
  </si>
  <si>
    <t>-</t>
    <phoneticPr fontId="5"/>
  </si>
  <si>
    <t>-</t>
    <phoneticPr fontId="5"/>
  </si>
  <si>
    <t>-</t>
    <phoneticPr fontId="5"/>
  </si>
  <si>
    <t>庁費</t>
    <rPh sb="0" eb="2">
      <t>チョウヒ</t>
    </rPh>
    <phoneticPr fontId="5"/>
  </si>
  <si>
    <t>委員等旅費</t>
    <rPh sb="0" eb="2">
      <t>イイン</t>
    </rPh>
    <rPh sb="2" eb="3">
      <t>トウ</t>
    </rPh>
    <rPh sb="3" eb="5">
      <t>リョヒ</t>
    </rPh>
    <phoneticPr fontId="5"/>
  </si>
  <si>
    <t>会員手当</t>
    <rPh sb="0" eb="2">
      <t>カイイン</t>
    </rPh>
    <rPh sb="2" eb="4">
      <t>テアテ</t>
    </rPh>
    <phoneticPr fontId="5"/>
  </si>
  <si>
    <t>委員手当</t>
    <rPh sb="0" eb="2">
      <t>イイン</t>
    </rPh>
    <rPh sb="2" eb="4">
      <t>テアテ</t>
    </rPh>
    <phoneticPr fontId="5"/>
  </si>
  <si>
    <t>職員旅費</t>
    <rPh sb="0" eb="2">
      <t>ショクイン</t>
    </rPh>
    <rPh sb="2" eb="4">
      <t>リョヒ</t>
    </rPh>
    <phoneticPr fontId="5"/>
  </si>
  <si>
    <t>地域の科学者と連携し、講演会を毎年同程度の参加者数で開催することにより、研究成果や学術情報の地域社会との共有化と科学者間ネットワークの構築を図る。</t>
  </si>
  <si>
    <t>地区会議公開講演会の参加者数（1回当たり平均値）</t>
  </si>
  <si>
    <t>名</t>
    <rPh sb="0" eb="1">
      <t>メイ</t>
    </rPh>
    <phoneticPr fontId="5"/>
  </si>
  <si>
    <t>地区会議公開講演会の参加者数</t>
    <phoneticPr fontId="5"/>
  </si>
  <si>
    <t>地区会議公開講演会の開催件数</t>
    <phoneticPr fontId="5"/>
  </si>
  <si>
    <t>回</t>
    <rPh sb="0" eb="1">
      <t>カイ</t>
    </rPh>
    <phoneticPr fontId="5"/>
  </si>
  <si>
    <t>各年度執行額（地区会議公開講演会分）／実施回数　　　　　　　　　　</t>
    <rPh sb="0" eb="1">
      <t>カク</t>
    </rPh>
    <rPh sb="7" eb="9">
      <t>チク</t>
    </rPh>
    <rPh sb="9" eb="11">
      <t>カイギ</t>
    </rPh>
    <rPh sb="11" eb="13">
      <t>コウカイ</t>
    </rPh>
    <rPh sb="13" eb="15">
      <t>コウエン</t>
    </rPh>
    <rPh sb="15" eb="16">
      <t>カイ</t>
    </rPh>
    <rPh sb="16" eb="17">
      <t>ブン</t>
    </rPh>
    <phoneticPr fontId="5"/>
  </si>
  <si>
    <t>千円</t>
    <rPh sb="0" eb="2">
      <t>センエン</t>
    </rPh>
    <phoneticPr fontId="5"/>
  </si>
  <si>
    <t>執行額/
実施回数</t>
    <phoneticPr fontId="5"/>
  </si>
  <si>
    <t>6,121(千円)/8(回)</t>
    <rPh sb="6" eb="8">
      <t>センエン</t>
    </rPh>
    <rPh sb="12" eb="13">
      <t>カイ</t>
    </rPh>
    <phoneticPr fontId="5"/>
  </si>
  <si>
    <t>6,260(千円)/9(回)</t>
    <rPh sb="6" eb="8">
      <t>センエン</t>
    </rPh>
    <rPh sb="12" eb="13">
      <t>カイ</t>
    </rPh>
    <phoneticPr fontId="5"/>
  </si>
  <si>
    <t>地区会議公開講演会の来場者アンケートで肯定的に評価した者の割合（平均値）</t>
    <phoneticPr fontId="5"/>
  </si>
  <si>
    <t>　全国７ブロックで地区会議を開催し、その中で行われる地区会議公開講演会を通じて日本学術会議が集積した研究成果や学術情報の提供を行うことで地方の学術振興に貢献するとともに、地域の科学者との意見交換の場を設けることで、科学者間ネットワークの構築に寄与している。</t>
    <rPh sb="68" eb="70">
      <t>チホウ</t>
    </rPh>
    <rPh sb="71" eb="73">
      <t>ガクジュツ</t>
    </rPh>
    <rPh sb="73" eb="75">
      <t>シンコウ</t>
    </rPh>
    <rPh sb="76" eb="78">
      <t>コウケン</t>
    </rPh>
    <phoneticPr fontId="5"/>
  </si>
  <si>
    <t>-</t>
    <phoneticPr fontId="5"/>
  </si>
  <si>
    <t>-</t>
    <phoneticPr fontId="5"/>
  </si>
  <si>
    <t>-</t>
    <phoneticPr fontId="5"/>
  </si>
  <si>
    <t>-</t>
    <phoneticPr fontId="5"/>
  </si>
  <si>
    <t>○</t>
  </si>
  <si>
    <t>　地区会議は、地域の科学者と意志疎通を図り、地域社会の学術の振興に寄与することを目的としており、地域の求める情報に即したテーマで学術講演会を開催し一般の方に公開するなど社会のニーズを反映しているものと考える。</t>
    <phoneticPr fontId="5"/>
  </si>
  <si>
    <t>　我が国約87万人の科学者の代表として選出された210名の会員と約2,000人の連携会員で組織される日本学術会議が、地域の科学者と意思疎通を図り、地域社会の学術の振興に寄与するという役割を果たすために地区会議及び地区会議公開講演会を実施しており、適切な他の実施機関は見当たらないものと考える。</t>
    <phoneticPr fontId="5"/>
  </si>
  <si>
    <t>地区会議及び地区会議公開講演会は、地域の科学者と意思疎通を図り、地域社会の学術の振興に寄与するという役割を果たすため、開催しているものである。また報告「日本学術会議の機能強化について」（平成23年7月7日日本学術会議幹事会）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phoneticPr fontId="5"/>
  </si>
  <si>
    <t>無</t>
  </si>
  <si>
    <t>　予算の支出先の選定について、複数の業者から見積もりを取るなど適正な契約手続を行うとともに、受注業者に対して職員が指導・監督を行える体制をとっている。</t>
    <phoneticPr fontId="5"/>
  </si>
  <si>
    <t>‐</t>
  </si>
  <si>
    <t>　施設使用料について、施設を所有する関係大学に協力を要請し、無償での使用に向けて対応を行うとともに、有料施設を使わざるを得ない場合には、見積合わせや公募など競争的手法により可能な限りコストの削減に努めている。</t>
    <phoneticPr fontId="5"/>
  </si>
  <si>
    <t>　限られた予算の中で、ポスター印刷、会場借り上げなど、事業実施に不可欠なものに限定して支出しており、その支出にあたっては、経費節減に努め、適正な契約手続をとっている。また手当、謝金及び旅費についても関係法令に基づき各個人に適切に支給している。</t>
    <phoneticPr fontId="5"/>
  </si>
  <si>
    <t>ポスター・チラシの印刷等の発注について、見積合わせを行ったり必要部数の精査等を行いコスト削減に努めている。</t>
    <phoneticPr fontId="5"/>
  </si>
  <si>
    <t>　地区会議では、学術成果の情報共有・還元の場として学術講演会を開催しているほか、日本学術会議の地区会議構成員である会員・連携会員等と地域の科学者との意見交換会を開催し、地域の科学者との対面での意思疎通を行っている。東京から各地域へ必要最小限の人を派遣し科学者との対面でのやり取りをするという事業手段は、費用面でも内容においても実効性の高い手段である。</t>
    <phoneticPr fontId="5"/>
  </si>
  <si>
    <t>　活動実績については見込みのとおりの開催回数であり、大都市圏以外の開催も多く、地域の学術の振興という目的からも適正であるといえる。</t>
    <phoneticPr fontId="5"/>
  </si>
  <si>
    <t>成果物の活用については、学術講演会の結果報告をホームページ上に掲載するなどの広報活動を通じ、広く国民に周知することで、活動成果の活用に努めている。</t>
    <phoneticPr fontId="5"/>
  </si>
  <si>
    <t>　地区会議主催公開講演会の参加者に対し、各地域の要望等を把握するためアンケート調査を行い、各地域で何を求められているのかを把握するとともに、開催経費についても引き続き負担軽減に努める。</t>
  </si>
  <si>
    <t xml:space="preserve">
定量的な成果目標の最終目標年度欄について、最終年度ではないが便宜的に直近の令和2年度を記載
（参考）日本学術会議地区会議主催学術講演会の結果報告ホームページ：http://www.scj.go.jp/ja/area/kouen.html
</t>
    <rPh sb="38" eb="40">
      <t>レイワ</t>
    </rPh>
    <phoneticPr fontId="5"/>
  </si>
  <si>
    <t>0160</t>
    <phoneticPr fontId="5"/>
  </si>
  <si>
    <t>0167</t>
    <phoneticPr fontId="5"/>
  </si>
  <si>
    <t>0161</t>
    <phoneticPr fontId="5"/>
  </si>
  <si>
    <t>0115</t>
    <phoneticPr fontId="5"/>
  </si>
  <si>
    <t>0112</t>
    <phoneticPr fontId="5"/>
  </si>
  <si>
    <t>0121</t>
    <phoneticPr fontId="5"/>
  </si>
  <si>
    <t>0117</t>
    <phoneticPr fontId="5"/>
  </si>
  <si>
    <t>0127</t>
    <phoneticPr fontId="5"/>
  </si>
  <si>
    <t>　新型コロナウイルス感染症の影響により中止となった学術講演会が1件あったものの、目標をおおむね達成し、成果目標に見合った成果実績を上げている。</t>
    <rPh sb="1" eb="3">
      <t>シンガタ</t>
    </rPh>
    <rPh sb="10" eb="13">
      <t>カンセンショウ</t>
    </rPh>
    <rPh sb="14" eb="16">
      <t>エイキョウ</t>
    </rPh>
    <rPh sb="19" eb="21">
      <t>チュウシ</t>
    </rPh>
    <rPh sb="25" eb="27">
      <t>ガクジュツ</t>
    </rPh>
    <rPh sb="27" eb="29">
      <t>コウエン</t>
    </rPh>
    <rPh sb="29" eb="30">
      <t>カイ</t>
    </rPh>
    <rPh sb="32" eb="33">
      <t>ケン</t>
    </rPh>
    <rPh sb="40" eb="42">
      <t>モクヒョウ</t>
    </rPh>
    <phoneticPr fontId="5"/>
  </si>
  <si>
    <t>7,111(千円)/9(回)</t>
    <rPh sb="6" eb="8">
      <t>センエン</t>
    </rPh>
    <rPh sb="12" eb="13">
      <t>カイ</t>
    </rPh>
    <phoneticPr fontId="5"/>
  </si>
  <si>
    <t>-</t>
    <phoneticPr fontId="5"/>
  </si>
  <si>
    <t>-</t>
    <phoneticPr fontId="5"/>
  </si>
  <si>
    <t>5,361(千円)/6(回)</t>
    <rPh sb="6" eb="8">
      <t>センエン</t>
    </rPh>
    <rPh sb="12" eb="13">
      <t>カイ</t>
    </rPh>
    <phoneticPr fontId="5"/>
  </si>
  <si>
    <t>　各地区（北海道、東北、中部、近畿、中国・四国、九州・沖縄）において、地域及び最近の話題などをテーマとした地区会議主催公開講演会、地域の科学者の意見を聴く場である科学者懇談会を合計6回開催し、地域の学術振興、科学者ネットワークの構築に貢献している。なお、年度当初の計画では合計7回の開催予定であったが、これは当初10月に開催予定だったものが台風19号の影響により延期、延期後の3月に開催予定だったものが新型コロナウイルス感染症の影響を受け、中止となったためである。なお、いずれも開催直前の延期、中止であったことから、ポスター・チラシ等はキャンセルができなかった。
　学術講演会の開催にあたっては、地域社会と関係の深いテーマや、議論が高まっているなど時宜にかなったテーマ、演者を選定している。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い、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rPh sb="127" eb="129">
      <t>ネンド</t>
    </rPh>
    <rPh sb="129" eb="131">
      <t>トウショ</t>
    </rPh>
    <rPh sb="132" eb="134">
      <t>ケイカク</t>
    </rPh>
    <rPh sb="136" eb="138">
      <t>ゴウケイ</t>
    </rPh>
    <rPh sb="139" eb="140">
      <t>カイ</t>
    </rPh>
    <rPh sb="141" eb="143">
      <t>カイサイ</t>
    </rPh>
    <rPh sb="143" eb="145">
      <t>ヨテイ</t>
    </rPh>
    <rPh sb="154" eb="156">
      <t>トウショ</t>
    </rPh>
    <rPh sb="158" eb="159">
      <t>ガツ</t>
    </rPh>
    <rPh sb="160" eb="162">
      <t>カイサイ</t>
    </rPh>
    <rPh sb="162" eb="164">
      <t>ヨテイ</t>
    </rPh>
    <rPh sb="170" eb="172">
      <t>タイフウ</t>
    </rPh>
    <rPh sb="174" eb="175">
      <t>ゴウ</t>
    </rPh>
    <rPh sb="176" eb="178">
      <t>エイキョウ</t>
    </rPh>
    <rPh sb="181" eb="183">
      <t>エンキ</t>
    </rPh>
    <rPh sb="184" eb="186">
      <t>エンキ</t>
    </rPh>
    <rPh sb="186" eb="187">
      <t>ゴ</t>
    </rPh>
    <rPh sb="189" eb="190">
      <t>ガツ</t>
    </rPh>
    <rPh sb="191" eb="193">
      <t>カイサイ</t>
    </rPh>
    <rPh sb="193" eb="195">
      <t>ヨテイ</t>
    </rPh>
    <rPh sb="201" eb="203">
      <t>シンガタ</t>
    </rPh>
    <rPh sb="210" eb="213">
      <t>カンセンショウ</t>
    </rPh>
    <rPh sb="214" eb="216">
      <t>エイキョウ</t>
    </rPh>
    <rPh sb="217" eb="218">
      <t>ウ</t>
    </rPh>
    <rPh sb="220" eb="222">
      <t>チュウシ</t>
    </rPh>
    <rPh sb="239" eb="241">
      <t>カイサイ</t>
    </rPh>
    <rPh sb="241" eb="243">
      <t>チョクゼン</t>
    </rPh>
    <rPh sb="244" eb="246">
      <t>エンキ</t>
    </rPh>
    <rPh sb="247" eb="249">
      <t>チュウシ</t>
    </rPh>
    <rPh sb="266" eb="267">
      <t>トウ</t>
    </rPh>
    <phoneticPr fontId="5"/>
  </si>
  <si>
    <t>会議出席旅費・手当</t>
    <rPh sb="0" eb="2">
      <t>カイギ</t>
    </rPh>
    <rPh sb="2" eb="4">
      <t>シュッセキ</t>
    </rPh>
    <rPh sb="4" eb="6">
      <t>リョヒ</t>
    </rPh>
    <rPh sb="7" eb="9">
      <t>テアテ</t>
    </rPh>
    <phoneticPr fontId="5"/>
  </si>
  <si>
    <t>その他</t>
    <rPh sb="2" eb="3">
      <t>タ</t>
    </rPh>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</si>
  <si>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</si>
  <si>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</si>
  <si>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</si>
  <si>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</si>
  <si>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</si>
  <si>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</si>
  <si>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</si>
  <si>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</si>
  <si>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</si>
  <si>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</si>
  <si>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</si>
  <si>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</si>
  <si>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A.</t>
    <phoneticPr fontId="5"/>
  </si>
  <si>
    <t>(株)田中プリント</t>
    <rPh sb="1" eb="2">
      <t>カブ</t>
    </rPh>
    <rPh sb="3" eb="5">
      <t>タナカ</t>
    </rPh>
    <phoneticPr fontId="5"/>
  </si>
  <si>
    <t>(株)成光社</t>
    <rPh sb="1" eb="2">
      <t>カブ</t>
    </rPh>
    <rPh sb="3" eb="4">
      <t>シゲル</t>
    </rPh>
    <rPh sb="4" eb="5">
      <t>ヒカル</t>
    </rPh>
    <rPh sb="5" eb="6">
      <t>シャ</t>
    </rPh>
    <phoneticPr fontId="5"/>
  </si>
  <si>
    <t>名古屋大学消費生活協同組合</t>
    <rPh sb="0" eb="3">
      <t>ナゴヤ</t>
    </rPh>
    <rPh sb="3" eb="5">
      <t>ダイガク</t>
    </rPh>
    <rPh sb="5" eb="7">
      <t>ショウヒ</t>
    </rPh>
    <rPh sb="7" eb="9">
      <t>セイカツ</t>
    </rPh>
    <rPh sb="9" eb="11">
      <t>キョウドウ</t>
    </rPh>
    <rPh sb="11" eb="13">
      <t>クミアイ</t>
    </rPh>
    <phoneticPr fontId="5"/>
  </si>
  <si>
    <t>(株)仙台共同印刷</t>
    <rPh sb="1" eb="2">
      <t>カブ</t>
    </rPh>
    <rPh sb="3" eb="5">
      <t>センダイ</t>
    </rPh>
    <rPh sb="5" eb="7">
      <t>キョウドウ</t>
    </rPh>
    <rPh sb="7" eb="9">
      <t>インサツ</t>
    </rPh>
    <phoneticPr fontId="5"/>
  </si>
  <si>
    <t>有限会社いづみプリンティング</t>
    <rPh sb="0" eb="2">
      <t>ユウゲン</t>
    </rPh>
    <rPh sb="2" eb="4">
      <t>カイシャ</t>
    </rPh>
    <phoneticPr fontId="5"/>
  </si>
  <si>
    <t>(株)ヒダカ印刷</t>
    <rPh sb="1" eb="2">
      <t>カブ</t>
    </rPh>
    <rPh sb="6" eb="8">
      <t>インサツ</t>
    </rPh>
    <phoneticPr fontId="5"/>
  </si>
  <si>
    <t>柏楊印刷（株）</t>
    <rPh sb="0" eb="1">
      <t>カシワ</t>
    </rPh>
    <rPh sb="1" eb="2">
      <t>ヨウ</t>
    </rPh>
    <rPh sb="2" eb="4">
      <t>インサツ</t>
    </rPh>
    <rPh sb="5" eb="6">
      <t>カブ</t>
    </rPh>
    <phoneticPr fontId="5"/>
  </si>
  <si>
    <t>（株）双文社</t>
    <rPh sb="1" eb="2">
      <t>カブ</t>
    </rPh>
    <rPh sb="3" eb="4">
      <t>ソウ</t>
    </rPh>
    <rPh sb="4" eb="5">
      <t>ブン</t>
    </rPh>
    <rPh sb="5" eb="6">
      <t>シャ</t>
    </rPh>
    <phoneticPr fontId="5"/>
  </si>
  <si>
    <t>（株）長谷工システムズ</t>
    <rPh sb="1" eb="2">
      <t>カブ</t>
    </rPh>
    <rPh sb="3" eb="6">
      <t>ハセコウ</t>
    </rPh>
    <phoneticPr fontId="5"/>
  </si>
  <si>
    <t>日本学術会議地区会議学術講演会ポスター・チラシの印刷及び封入発送、パンフレットの印刷</t>
    <phoneticPr fontId="5"/>
  </si>
  <si>
    <t>日本学術会議地区会議ニュースの発行・発送</t>
    <phoneticPr fontId="5"/>
  </si>
  <si>
    <t>日本学術会議地区会議学術講演会ポスター、チラシ、案内状の印刷及び封入発送</t>
    <rPh sb="24" eb="27">
      <t>アンナイジョウ</t>
    </rPh>
    <phoneticPr fontId="5"/>
  </si>
  <si>
    <t>日本学術会議地区会議学術講演会ポスター・チラシの印刷及び封入発送、パンフレットの印刷</t>
    <phoneticPr fontId="5"/>
  </si>
  <si>
    <t>日本学術会議地区会議学術講演会ポスター・チラシの印刷及び封入発送</t>
    <phoneticPr fontId="5"/>
  </si>
  <si>
    <t>日本学術会議地区会議学術講演会ポスター・チラシの印刷及び封入発送</t>
    <phoneticPr fontId="5"/>
  </si>
  <si>
    <t>日本学術会議地区会議ニュースの発行・発送</t>
    <phoneticPr fontId="5"/>
  </si>
  <si>
    <t>(株)宮崎観光ホテル</t>
    <rPh sb="1" eb="2">
      <t>カブ</t>
    </rPh>
    <rPh sb="3" eb="5">
      <t>ミヤザキ</t>
    </rPh>
    <rPh sb="5" eb="7">
      <t>カンコウ</t>
    </rPh>
    <phoneticPr fontId="5"/>
  </si>
  <si>
    <t>公益財団法人福島県産業振興センター</t>
    <rPh sb="0" eb="2">
      <t>コウエキ</t>
    </rPh>
    <rPh sb="2" eb="4">
      <t>ザイダン</t>
    </rPh>
    <rPh sb="4" eb="6">
      <t>ホウジン</t>
    </rPh>
    <rPh sb="6" eb="9">
      <t>フクシマケン</t>
    </rPh>
    <rPh sb="9" eb="11">
      <t>サンギョウ</t>
    </rPh>
    <rPh sb="11" eb="13">
      <t>シンコウ</t>
    </rPh>
    <phoneticPr fontId="5"/>
  </si>
  <si>
    <t>学術講演会に係る会場借料</t>
    <rPh sb="0" eb="2">
      <t>ガクジュツ</t>
    </rPh>
    <rPh sb="2" eb="4">
      <t>コウエン</t>
    </rPh>
    <rPh sb="4" eb="5">
      <t>カイ</t>
    </rPh>
    <rPh sb="6" eb="7">
      <t>カカ</t>
    </rPh>
    <rPh sb="8" eb="10">
      <t>カイジョウ</t>
    </rPh>
    <rPh sb="10" eb="12">
      <t>シャクリョウ</t>
    </rPh>
    <phoneticPr fontId="5"/>
  </si>
  <si>
    <t>日本学術会議地区会議学術講演会の看板・横幕作成</t>
    <rPh sb="19" eb="21">
      <t>ヨコマク</t>
    </rPh>
    <phoneticPr fontId="5"/>
  </si>
  <si>
    <t>北海道大学生活協同組合</t>
    <rPh sb="0" eb="3">
      <t>ホッカイドウ</t>
    </rPh>
    <rPh sb="3" eb="5">
      <t>ダイガク</t>
    </rPh>
    <rPh sb="5" eb="7">
      <t>セイカツ</t>
    </rPh>
    <rPh sb="7" eb="9">
      <t>キョウドウ</t>
    </rPh>
    <rPh sb="9" eb="11">
      <t>クミアイ</t>
    </rPh>
    <phoneticPr fontId="5"/>
  </si>
  <si>
    <t>日本学術会議地区会議学術講演会の看板作成</t>
    <rPh sb="18" eb="20">
      <t>サクセイ</t>
    </rPh>
    <phoneticPr fontId="5"/>
  </si>
  <si>
    <t>(有)松山巧芸</t>
    <rPh sb="1" eb="2">
      <t>ユウ</t>
    </rPh>
    <rPh sb="3" eb="5">
      <t>マツヤマ</t>
    </rPh>
    <rPh sb="5" eb="6">
      <t>タクミ</t>
    </rPh>
    <rPh sb="6" eb="7">
      <t>ゲイ</t>
    </rPh>
    <phoneticPr fontId="5"/>
  </si>
  <si>
    <t>(株)アイワークシステム</t>
    <rPh sb="1" eb="2">
      <t>カブ</t>
    </rPh>
    <phoneticPr fontId="5"/>
  </si>
  <si>
    <t>(株)す屋吉</t>
    <rPh sb="1" eb="2">
      <t>カブ</t>
    </rPh>
    <rPh sb="4" eb="5">
      <t>ヤ</t>
    </rPh>
    <rPh sb="5" eb="6">
      <t>キチ</t>
    </rPh>
    <phoneticPr fontId="5"/>
  </si>
  <si>
    <t>-</t>
    <phoneticPr fontId="5"/>
  </si>
  <si>
    <t>-</t>
    <phoneticPr fontId="5"/>
  </si>
  <si>
    <t>-</t>
    <phoneticPr fontId="5"/>
  </si>
  <si>
    <t>-</t>
    <phoneticPr fontId="5"/>
  </si>
  <si>
    <t>D.</t>
    <phoneticPr fontId="5"/>
  </si>
  <si>
    <t>個人J</t>
    <rPh sb="0" eb="2">
      <t>コジン</t>
    </rPh>
    <phoneticPr fontId="5"/>
  </si>
  <si>
    <t>科学者間ネットワークの構築</t>
    <phoneticPr fontId="5"/>
  </si>
  <si>
    <t>引き続き、経費の使途等を精査・確認の上、効果的･効率的な事業の実施に努めること。</t>
    <phoneticPr fontId="5"/>
  </si>
  <si>
    <t>引き続き、事業の適切な進捗管理、予算の効率的執行に努める。</t>
    <phoneticPr fontId="5"/>
  </si>
  <si>
    <t>山口　雄二　次長</t>
    <rPh sb="0" eb="2">
      <t>ヤマグチ</t>
    </rPh>
    <rPh sb="3" eb="5">
      <t>ユウジ</t>
    </rPh>
    <rPh sb="6" eb="8">
      <t>ジチョウ</t>
    </rPh>
    <phoneticPr fontId="5"/>
  </si>
  <si>
    <t>科学に関する重要事項の審議及び研究の連絡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</si>
</sst>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741</xdr:row>
      <xdr:rowOff>0</xdr:rowOff>
    </xdr:from>
    <xdr:to>
      <xdr:col>49</xdr:col>
      <xdr:colOff>400595</xdr:colOff>
      <xdr:row>764</xdr:row>
      <xdr:rowOff>299357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44028360"/>
          <a:ext cx="8264435" cy="9412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266</v>
      </c>
      <c r="AP2" s="953"/>
      <c r="AQ2" s="953"/>
      <c r="AR2" s="64" t="str">
        <f>IF(OR(AO2="　", AO2=""), "", "-")</f>
        <v/>
      </c>
      <c r="AS2" s="954">
        <v>137</v>
      </c>
      <c r="AT2" s="954"/>
      <c r="AU2" s="954"/>
      <c r="AV2" s="42" t="str">
        <f>IF(AW2="", "", "-")</f>
        <v/>
      </c>
      <c r="AW2" s="899"/>
      <c r="AX2" s="899"/>
    </row>
    <row r="3" spans="1:50" ht="21" customHeight="1" thickBot="1" x14ac:dyDescent="0.2">
      <c r="A3" s="855" t="s">
        <v>348</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480</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587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380</v>
      </c>
      <c r="H5" s="828"/>
      <c r="I5" s="828"/>
      <c r="J5" s="828"/>
      <c r="K5" s="828"/>
      <c r="L5" s="828"/>
      <c r="M5" s="829" t="s">
        <v>65</v>
      </c>
      <c r="N5" s="830"/>
      <c r="O5" s="830"/>
      <c r="P5" s="830"/>
      <c r="Q5" s="830"/>
      <c r="R5" s="831"/>
      <c r="S5" s="832" t="s">
        <v>69</v>
      </c>
      <c r="T5" s="828"/>
      <c r="U5" s="828"/>
      <c r="V5" s="828"/>
      <c r="W5" s="828"/>
      <c r="X5" s="833"/>
      <c r="Y5" s="686" t="s">
        <v>3</v>
      </c>
      <c r="Z5" s="534"/>
      <c r="AA5" s="534"/>
      <c r="AB5" s="534"/>
      <c r="AC5" s="534"/>
      <c r="AD5" s="535"/>
      <c r="AE5" s="687" t="s">
        <v>482</v>
      </c>
      <c r="AF5" s="687"/>
      <c r="AG5" s="687"/>
      <c r="AH5" s="687"/>
      <c r="AI5" s="687"/>
      <c r="AJ5" s="687"/>
      <c r="AK5" s="687"/>
      <c r="AL5" s="687"/>
      <c r="AM5" s="687"/>
      <c r="AN5" s="687"/>
      <c r="AO5" s="687"/>
      <c r="AP5" s="688"/>
      <c r="AQ5" s="689" t="s">
        <v>590</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483</v>
      </c>
      <c r="H7" s="490"/>
      <c r="I7" s="490"/>
      <c r="J7" s="490"/>
      <c r="K7" s="490"/>
      <c r="L7" s="490"/>
      <c r="M7" s="490"/>
      <c r="N7" s="490"/>
      <c r="O7" s="490"/>
      <c r="P7" s="490"/>
      <c r="Q7" s="490"/>
      <c r="R7" s="490"/>
      <c r="S7" s="490"/>
      <c r="T7" s="490"/>
      <c r="U7" s="490"/>
      <c r="V7" s="490"/>
      <c r="W7" s="490"/>
      <c r="X7" s="491"/>
      <c r="Y7" s="910" t="s">
        <v>312</v>
      </c>
      <c r="Z7" s="434"/>
      <c r="AA7" s="434"/>
      <c r="AB7" s="434"/>
      <c r="AC7" s="434"/>
      <c r="AD7" s="911"/>
      <c r="AE7" s="900" t="s">
        <v>331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6" t="s">
        <v>211</v>
      </c>
      <c r="B8" s="487"/>
      <c r="C8" s="487"/>
      <c r="D8" s="487"/>
      <c r="E8" s="487"/>
      <c r="F8" s="488"/>
      <c r="G8" s="921" t="str">
        <f>入力規則等!A27</f>
        <v>科学技術・イノベーション</v>
      </c>
      <c r="H8" s="708"/>
      <c r="I8" s="708"/>
      <c r="J8" s="708"/>
      <c r="K8" s="708"/>
      <c r="L8" s="708"/>
      <c r="M8" s="708"/>
      <c r="N8" s="708"/>
      <c r="O8" s="708"/>
      <c r="P8" s="708"/>
      <c r="Q8" s="708"/>
      <c r="R8" s="708"/>
      <c r="S8" s="708"/>
      <c r="T8" s="708"/>
      <c r="U8" s="708"/>
      <c r="V8" s="708"/>
      <c r="W8" s="708"/>
      <c r="X8" s="922"/>
      <c r="Y8" s="834" t="s">
        <v>212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484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485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48"/>
      <c r="H12" s="749"/>
      <c r="I12" s="749"/>
      <c r="J12" s="749"/>
      <c r="K12" s="749"/>
      <c r="L12" s="749"/>
      <c r="M12" s="749"/>
      <c r="N12" s="749"/>
      <c r="O12" s="749"/>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8.1999999999999993</v>
      </c>
      <c r="Q13" s="646"/>
      <c r="R13" s="646"/>
      <c r="S13" s="646"/>
      <c r="T13" s="646"/>
      <c r="U13" s="646"/>
      <c r="V13" s="647"/>
      <c r="W13" s="645">
        <v>8.1999999999999993</v>
      </c>
      <c r="X13" s="646"/>
      <c r="Y13" s="646"/>
      <c r="Z13" s="646"/>
      <c r="AA13" s="646"/>
      <c r="AB13" s="646"/>
      <c r="AC13" s="647"/>
      <c r="AD13" s="645">
        <v>8.1999999999999993</v>
      </c>
      <c r="AE13" s="646"/>
      <c r="AF13" s="646"/>
      <c r="AG13" s="646"/>
      <c r="AH13" s="646"/>
      <c r="AI13" s="646"/>
      <c r="AJ13" s="647"/>
      <c r="AK13" s="645">
        <v>7.7</v>
      </c>
      <c r="AL13" s="646"/>
      <c r="AM13" s="646"/>
      <c r="AN13" s="646"/>
      <c r="AO13" s="646"/>
      <c r="AP13" s="646"/>
      <c r="AQ13" s="647"/>
      <c r="AR13" s="907">
        <v>7.726</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486</v>
      </c>
      <c r="Q14" s="646"/>
      <c r="R14" s="646"/>
      <c r="S14" s="646"/>
      <c r="T14" s="646"/>
      <c r="U14" s="646"/>
      <c r="V14" s="647"/>
      <c r="W14" s="645" t="s">
        <v>487</v>
      </c>
      <c r="X14" s="646"/>
      <c r="Y14" s="646"/>
      <c r="Z14" s="646"/>
      <c r="AA14" s="646"/>
      <c r="AB14" s="646"/>
      <c r="AC14" s="647"/>
      <c r="AD14" s="645" t="s">
        <v>487</v>
      </c>
      <c r="AE14" s="646"/>
      <c r="AF14" s="646"/>
      <c r="AG14" s="646"/>
      <c r="AH14" s="646"/>
      <c r="AI14" s="646"/>
      <c r="AJ14" s="647"/>
      <c r="AK14" s="645" t="s">
        <v>486</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486</v>
      </c>
      <c r="Q15" s="646"/>
      <c r="R15" s="646"/>
      <c r="S15" s="646"/>
      <c r="T15" s="646"/>
      <c r="U15" s="646"/>
      <c r="V15" s="647"/>
      <c r="W15" s="645" t="s">
        <v>486</v>
      </c>
      <c r="X15" s="646"/>
      <c r="Y15" s="646"/>
      <c r="Z15" s="646"/>
      <c r="AA15" s="646"/>
      <c r="AB15" s="646"/>
      <c r="AC15" s="647"/>
      <c r="AD15" s="645" t="s">
        <v>486</v>
      </c>
      <c r="AE15" s="646"/>
      <c r="AF15" s="646"/>
      <c r="AG15" s="646"/>
      <c r="AH15" s="646"/>
      <c r="AI15" s="646"/>
      <c r="AJ15" s="647"/>
      <c r="AK15" s="645" t="s">
        <v>486</v>
      </c>
      <c r="AL15" s="646"/>
      <c r="AM15" s="646"/>
      <c r="AN15" s="646"/>
      <c r="AO15" s="646"/>
      <c r="AP15" s="646"/>
      <c r="AQ15" s="647"/>
      <c r="AR15" s="645" t="s">
        <v>582</v>
      </c>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486</v>
      </c>
      <c r="Q16" s="646"/>
      <c r="R16" s="646"/>
      <c r="S16" s="646"/>
      <c r="T16" s="646"/>
      <c r="U16" s="646"/>
      <c r="V16" s="647"/>
      <c r="W16" s="645" t="s">
        <v>488</v>
      </c>
      <c r="X16" s="646"/>
      <c r="Y16" s="646"/>
      <c r="Z16" s="646"/>
      <c r="AA16" s="646"/>
      <c r="AB16" s="646"/>
      <c r="AC16" s="647"/>
      <c r="AD16" s="645" t="s">
        <v>486</v>
      </c>
      <c r="AE16" s="646"/>
      <c r="AF16" s="646"/>
      <c r="AG16" s="646"/>
      <c r="AH16" s="646"/>
      <c r="AI16" s="646"/>
      <c r="AJ16" s="647"/>
      <c r="AK16" s="645" t="s">
        <v>486</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486</v>
      </c>
      <c r="Q17" s="646"/>
      <c r="R17" s="646"/>
      <c r="S17" s="646"/>
      <c r="T17" s="646"/>
      <c r="U17" s="646"/>
      <c r="V17" s="647"/>
      <c r="W17" s="645" t="s">
        <v>486</v>
      </c>
      <c r="X17" s="646"/>
      <c r="Y17" s="646"/>
      <c r="Z17" s="646"/>
      <c r="AA17" s="646"/>
      <c r="AB17" s="646"/>
      <c r="AC17" s="647"/>
      <c r="AD17" s="645" t="s">
        <v>489</v>
      </c>
      <c r="AE17" s="646"/>
      <c r="AF17" s="646"/>
      <c r="AG17" s="646"/>
      <c r="AH17" s="646"/>
      <c r="AI17" s="646"/>
      <c r="AJ17" s="647"/>
      <c r="AK17" s="645" t="s">
        <v>486</v>
      </c>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8.1999999999999993</v>
      </c>
      <c r="Q18" s="867"/>
      <c r="R18" s="867"/>
      <c r="S18" s="867"/>
      <c r="T18" s="867"/>
      <c r="U18" s="867"/>
      <c r="V18" s="868"/>
      <c r="W18" s="866">
        <f>SUM(W13:AC17)</f>
        <v>8.1999999999999993</v>
      </c>
      <c r="X18" s="867"/>
      <c r="Y18" s="867"/>
      <c r="Z18" s="867"/>
      <c r="AA18" s="867"/>
      <c r="AB18" s="867"/>
      <c r="AC18" s="868"/>
      <c r="AD18" s="866">
        <f>SUM(AD13:AJ17)</f>
        <v>8.1999999999999993</v>
      </c>
      <c r="AE18" s="867"/>
      <c r="AF18" s="867"/>
      <c r="AG18" s="867"/>
      <c r="AH18" s="867"/>
      <c r="AI18" s="867"/>
      <c r="AJ18" s="868"/>
      <c r="AK18" s="866">
        <f>SUM(AK13:AQ17)</f>
        <v>7.7</v>
      </c>
      <c r="AL18" s="867"/>
      <c r="AM18" s="867"/>
      <c r="AN18" s="867"/>
      <c r="AO18" s="867"/>
      <c r="AP18" s="867"/>
      <c r="AQ18" s="868"/>
      <c r="AR18" s="866">
        <f>SUM(AR13:AX17)</f>
        <v>7.726</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6.1</v>
      </c>
      <c r="Q19" s="646"/>
      <c r="R19" s="646"/>
      <c r="S19" s="646"/>
      <c r="T19" s="646"/>
      <c r="U19" s="646"/>
      <c r="V19" s="647"/>
      <c r="W19" s="645">
        <v>6.3</v>
      </c>
      <c r="X19" s="646"/>
      <c r="Y19" s="646"/>
      <c r="Z19" s="646"/>
      <c r="AA19" s="646"/>
      <c r="AB19" s="646"/>
      <c r="AC19" s="647"/>
      <c r="AD19" s="645">
        <v>5.4</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4" t="s">
        <v>10</v>
      </c>
      <c r="H20" s="865"/>
      <c r="I20" s="865"/>
      <c r="J20" s="865"/>
      <c r="K20" s="865"/>
      <c r="L20" s="865"/>
      <c r="M20" s="865"/>
      <c r="N20" s="865"/>
      <c r="O20" s="865"/>
      <c r="P20" s="302">
        <f>IF(P18=0, "-", SUM(P19)/P18)</f>
        <v>0.74390243902439024</v>
      </c>
      <c r="Q20" s="302"/>
      <c r="R20" s="302"/>
      <c r="S20" s="302"/>
      <c r="T20" s="302"/>
      <c r="U20" s="302"/>
      <c r="V20" s="302"/>
      <c r="W20" s="302">
        <f t="shared" ref="W20" si="0">IF(W18=0, "-", SUM(W19)/W18)</f>
        <v>0.76829268292682928</v>
      </c>
      <c r="X20" s="302"/>
      <c r="Y20" s="302"/>
      <c r="Z20" s="302"/>
      <c r="AA20" s="302"/>
      <c r="AB20" s="302"/>
      <c r="AC20" s="302"/>
      <c r="AD20" s="302">
        <f t="shared" ref="AD20" si="1">IF(AD18=0, "-", SUM(AD19)/AD18)</f>
        <v>0.6585365853658538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67"/>
      <c r="G21" s="300" t="s">
        <v>277</v>
      </c>
      <c r="H21" s="301"/>
      <c r="I21" s="301"/>
      <c r="J21" s="301"/>
      <c r="K21" s="301"/>
      <c r="L21" s="301"/>
      <c r="M21" s="301"/>
      <c r="N21" s="301"/>
      <c r="O21" s="301"/>
      <c r="P21" s="302">
        <f>IF(P19=0, "-", SUM(P19)/SUM(P13,P14))</f>
        <v>0.74390243902439024</v>
      </c>
      <c r="Q21" s="302"/>
      <c r="R21" s="302"/>
      <c r="S21" s="302"/>
      <c r="T21" s="302"/>
      <c r="U21" s="302"/>
      <c r="V21" s="302"/>
      <c r="W21" s="302">
        <f t="shared" ref="W21" si="2">IF(W19=0, "-", SUM(W19)/SUM(W13,W14))</f>
        <v>0.76829268292682928</v>
      </c>
      <c r="X21" s="302"/>
      <c r="Y21" s="302"/>
      <c r="Z21" s="302"/>
      <c r="AA21" s="302"/>
      <c r="AB21" s="302"/>
      <c r="AC21" s="302"/>
      <c r="AD21" s="302">
        <f t="shared" ref="AD21" si="3">IF(AD19=0, "-", SUM(AD19)/SUM(AD13,AD14))</f>
        <v>0.6585365853658538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351</v>
      </c>
      <c r="B22" s="935"/>
      <c r="C22" s="935"/>
      <c r="D22" s="935"/>
      <c r="E22" s="935"/>
      <c r="F22" s="936"/>
      <c r="G22" s="972" t="s">
        <v>257</v>
      </c>
      <c r="H22" s="206"/>
      <c r="I22" s="206"/>
      <c r="J22" s="206"/>
      <c r="K22" s="206"/>
      <c r="L22" s="206"/>
      <c r="M22" s="206"/>
      <c r="N22" s="206"/>
      <c r="O22" s="207"/>
      <c r="P22" s="923" t="s">
        <v>352</v>
      </c>
      <c r="Q22" s="206"/>
      <c r="R22" s="206"/>
      <c r="S22" s="206"/>
      <c r="T22" s="206"/>
      <c r="U22" s="206"/>
      <c r="V22" s="207"/>
      <c r="W22" s="923" t="s">
        <v>353</v>
      </c>
      <c r="X22" s="206"/>
      <c r="Y22" s="206"/>
      <c r="Z22" s="206"/>
      <c r="AA22" s="206"/>
      <c r="AB22" s="206"/>
      <c r="AC22" s="207"/>
      <c r="AD22" s="923" t="s">
        <v>256</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490</v>
      </c>
      <c r="H23" s="974"/>
      <c r="I23" s="974"/>
      <c r="J23" s="974"/>
      <c r="K23" s="974"/>
      <c r="L23" s="974"/>
      <c r="M23" s="974"/>
      <c r="N23" s="974"/>
      <c r="O23" s="975"/>
      <c r="P23" s="907">
        <v>2.6</v>
      </c>
      <c r="Q23" s="908"/>
      <c r="R23" s="908"/>
      <c r="S23" s="908"/>
      <c r="T23" s="908"/>
      <c r="U23" s="908"/>
      <c r="V23" s="924"/>
      <c r="W23" s="907">
        <v>2.601</v>
      </c>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491</v>
      </c>
      <c r="H24" s="926"/>
      <c r="I24" s="926"/>
      <c r="J24" s="926"/>
      <c r="K24" s="926"/>
      <c r="L24" s="926"/>
      <c r="M24" s="926"/>
      <c r="N24" s="926"/>
      <c r="O24" s="927"/>
      <c r="P24" s="645">
        <v>2.5</v>
      </c>
      <c r="Q24" s="646"/>
      <c r="R24" s="646"/>
      <c r="S24" s="646"/>
      <c r="T24" s="646"/>
      <c r="U24" s="646"/>
      <c r="V24" s="647"/>
      <c r="W24" s="645">
        <v>2.4769999999999999</v>
      </c>
      <c r="X24" s="646"/>
      <c r="Y24" s="646"/>
      <c r="Z24" s="646"/>
      <c r="AA24" s="646"/>
      <c r="AB24" s="646"/>
      <c r="AC24" s="64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492</v>
      </c>
      <c r="H25" s="926"/>
      <c r="I25" s="926"/>
      <c r="J25" s="926"/>
      <c r="K25" s="926"/>
      <c r="L25" s="926"/>
      <c r="M25" s="926"/>
      <c r="N25" s="926"/>
      <c r="O25" s="927"/>
      <c r="P25" s="645">
        <v>1</v>
      </c>
      <c r="Q25" s="646"/>
      <c r="R25" s="646"/>
      <c r="S25" s="646"/>
      <c r="T25" s="646"/>
      <c r="U25" s="646"/>
      <c r="V25" s="647"/>
      <c r="W25" s="645">
        <v>0.96699999999999997</v>
      </c>
      <c r="X25" s="646"/>
      <c r="Y25" s="646"/>
      <c r="Z25" s="646"/>
      <c r="AA25" s="646"/>
      <c r="AB25" s="646"/>
      <c r="AC25" s="647"/>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493</v>
      </c>
      <c r="H26" s="926"/>
      <c r="I26" s="926"/>
      <c r="J26" s="926"/>
      <c r="K26" s="926"/>
      <c r="L26" s="926"/>
      <c r="M26" s="926"/>
      <c r="N26" s="926"/>
      <c r="O26" s="927"/>
      <c r="P26" s="645">
        <v>0.8</v>
      </c>
      <c r="Q26" s="646"/>
      <c r="R26" s="646"/>
      <c r="S26" s="646"/>
      <c r="T26" s="646"/>
      <c r="U26" s="646"/>
      <c r="V26" s="647"/>
      <c r="W26" s="645">
        <v>0.75800000000000001</v>
      </c>
      <c r="X26" s="646"/>
      <c r="Y26" s="646"/>
      <c r="Z26" s="646"/>
      <c r="AA26" s="646"/>
      <c r="AB26" s="646"/>
      <c r="AC26" s="64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t="s">
        <v>494</v>
      </c>
      <c r="H27" s="926"/>
      <c r="I27" s="926"/>
      <c r="J27" s="926"/>
      <c r="K27" s="926"/>
      <c r="L27" s="926"/>
      <c r="M27" s="926"/>
      <c r="N27" s="926"/>
      <c r="O27" s="927"/>
      <c r="P27" s="645">
        <v>0.7</v>
      </c>
      <c r="Q27" s="646"/>
      <c r="R27" s="646"/>
      <c r="S27" s="646"/>
      <c r="T27" s="646"/>
      <c r="U27" s="646"/>
      <c r="V27" s="647"/>
      <c r="W27" s="645">
        <v>0.70099999999999996</v>
      </c>
      <c r="X27" s="646"/>
      <c r="Y27" s="646"/>
      <c r="Z27" s="646"/>
      <c r="AA27" s="646"/>
      <c r="AB27" s="646"/>
      <c r="AC27" s="64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37"/>
      <c r="B28" s="938"/>
      <c r="C28" s="938"/>
      <c r="D28" s="938"/>
      <c r="E28" s="938"/>
      <c r="F28" s="939"/>
      <c r="G28" s="928" t="s">
        <v>261</v>
      </c>
      <c r="H28" s="929"/>
      <c r="I28" s="929"/>
      <c r="J28" s="929"/>
      <c r="K28" s="929"/>
      <c r="L28" s="929"/>
      <c r="M28" s="929"/>
      <c r="N28" s="929"/>
      <c r="O28" s="930"/>
      <c r="P28" s="866">
        <f>P29-SUM(P23:P27)</f>
        <v>0.10000000000000053</v>
      </c>
      <c r="Q28" s="867"/>
      <c r="R28" s="867"/>
      <c r="S28" s="867"/>
      <c r="T28" s="867"/>
      <c r="U28" s="867"/>
      <c r="V28" s="868"/>
      <c r="W28" s="866">
        <f>W29-SUM(W23:W27)</f>
        <v>0.22200000000000131</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258</v>
      </c>
      <c r="H29" s="932"/>
      <c r="I29" s="932"/>
      <c r="J29" s="932"/>
      <c r="K29" s="932"/>
      <c r="L29" s="932"/>
      <c r="M29" s="932"/>
      <c r="N29" s="932"/>
      <c r="O29" s="933"/>
      <c r="P29" s="645">
        <f>AK13</f>
        <v>7.7</v>
      </c>
      <c r="Q29" s="646"/>
      <c r="R29" s="646"/>
      <c r="S29" s="646"/>
      <c r="T29" s="646"/>
      <c r="U29" s="646"/>
      <c r="V29" s="647"/>
      <c r="W29" s="955">
        <f>AR13</f>
        <v>7.726</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273</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315</v>
      </c>
      <c r="AF30" s="847"/>
      <c r="AG30" s="847"/>
      <c r="AH30" s="848"/>
      <c r="AI30" s="846" t="s">
        <v>337</v>
      </c>
      <c r="AJ30" s="847"/>
      <c r="AK30" s="847"/>
      <c r="AL30" s="848"/>
      <c r="AM30" s="903" t="s">
        <v>342</v>
      </c>
      <c r="AN30" s="903"/>
      <c r="AO30" s="903"/>
      <c r="AP30" s="846"/>
      <c r="AQ30" s="755" t="s">
        <v>187</v>
      </c>
      <c r="AR30" s="756"/>
      <c r="AS30" s="756"/>
      <c r="AT30" s="757"/>
      <c r="AU30" s="762" t="s">
        <v>133</v>
      </c>
      <c r="AV30" s="762"/>
      <c r="AW30" s="762"/>
      <c r="AX30" s="904"/>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c r="AR31" s="185"/>
      <c r="AS31" s="118" t="s">
        <v>188</v>
      </c>
      <c r="AT31" s="119"/>
      <c r="AU31" s="184">
        <v>2</v>
      </c>
      <c r="AV31" s="184"/>
      <c r="AW31" s="386" t="s">
        <v>177</v>
      </c>
      <c r="AX31" s="387"/>
    </row>
    <row r="32" spans="1:50" ht="23.25" customHeight="1" x14ac:dyDescent="0.15">
      <c r="A32" s="391"/>
      <c r="B32" s="389"/>
      <c r="C32" s="389"/>
      <c r="D32" s="389"/>
      <c r="E32" s="389"/>
      <c r="F32" s="390"/>
      <c r="G32" s="552" t="s">
        <v>495</v>
      </c>
      <c r="H32" s="553"/>
      <c r="I32" s="553"/>
      <c r="J32" s="553"/>
      <c r="K32" s="553"/>
      <c r="L32" s="553"/>
      <c r="M32" s="553"/>
      <c r="N32" s="553"/>
      <c r="O32" s="554"/>
      <c r="P32" s="90" t="s">
        <v>496</v>
      </c>
      <c r="Q32" s="90"/>
      <c r="R32" s="90"/>
      <c r="S32" s="90"/>
      <c r="T32" s="90"/>
      <c r="U32" s="90"/>
      <c r="V32" s="90"/>
      <c r="W32" s="90"/>
      <c r="X32" s="91"/>
      <c r="Y32" s="462" t="s">
        <v>12</v>
      </c>
      <c r="Z32" s="522"/>
      <c r="AA32" s="523"/>
      <c r="AB32" s="452" t="s">
        <v>497</v>
      </c>
      <c r="AC32" s="452"/>
      <c r="AD32" s="452"/>
      <c r="AE32" s="202">
        <v>101</v>
      </c>
      <c r="AF32" s="203"/>
      <c r="AG32" s="203"/>
      <c r="AH32" s="203"/>
      <c r="AI32" s="202">
        <v>127</v>
      </c>
      <c r="AJ32" s="203"/>
      <c r="AK32" s="203"/>
      <c r="AL32" s="203"/>
      <c r="AM32" s="202">
        <v>137.5</v>
      </c>
      <c r="AN32" s="203"/>
      <c r="AO32" s="203"/>
      <c r="AP32" s="203"/>
      <c r="AQ32" s="325" t="s">
        <v>537</v>
      </c>
      <c r="AR32" s="192"/>
      <c r="AS32" s="192"/>
      <c r="AT32" s="326"/>
      <c r="AU32" s="203" t="s">
        <v>537</v>
      </c>
      <c r="AV32" s="203"/>
      <c r="AW32" s="203"/>
      <c r="AX32" s="205"/>
    </row>
    <row r="33" spans="1:50" ht="23.2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497</v>
      </c>
      <c r="AC33" s="514"/>
      <c r="AD33" s="514"/>
      <c r="AE33" s="202">
        <v>100</v>
      </c>
      <c r="AF33" s="203"/>
      <c r="AG33" s="203"/>
      <c r="AH33" s="203"/>
      <c r="AI33" s="202">
        <v>100</v>
      </c>
      <c r="AJ33" s="203"/>
      <c r="AK33" s="203"/>
      <c r="AL33" s="203"/>
      <c r="AM33" s="202">
        <v>100</v>
      </c>
      <c r="AN33" s="203"/>
      <c r="AO33" s="203"/>
      <c r="AP33" s="203"/>
      <c r="AQ33" s="325" t="s">
        <v>537</v>
      </c>
      <c r="AR33" s="192"/>
      <c r="AS33" s="192"/>
      <c r="AT33" s="326"/>
      <c r="AU33" s="203">
        <v>100</v>
      </c>
      <c r="AV33" s="203"/>
      <c r="AW33" s="203"/>
      <c r="AX33" s="205"/>
    </row>
    <row r="34" spans="1:50" ht="57.6"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v>101</v>
      </c>
      <c r="AF34" s="203"/>
      <c r="AG34" s="203"/>
      <c r="AH34" s="203"/>
      <c r="AI34" s="202">
        <v>127</v>
      </c>
      <c r="AJ34" s="203"/>
      <c r="AK34" s="203"/>
      <c r="AL34" s="203"/>
      <c r="AM34" s="202">
        <v>137.5</v>
      </c>
      <c r="AN34" s="203"/>
      <c r="AO34" s="203"/>
      <c r="AP34" s="203"/>
      <c r="AQ34" s="325" t="s">
        <v>538</v>
      </c>
      <c r="AR34" s="192"/>
      <c r="AS34" s="192"/>
      <c r="AT34" s="326"/>
      <c r="AU34" s="203" t="s">
        <v>537</v>
      </c>
      <c r="AV34" s="203"/>
      <c r="AW34" s="203"/>
      <c r="AX34" s="205"/>
    </row>
    <row r="35" spans="1:50" ht="23.25" customHeight="1" x14ac:dyDescent="0.15">
      <c r="A35" s="210" t="s">
        <v>303</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8" t="s">
        <v>273</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315</v>
      </c>
      <c r="AF37" s="229"/>
      <c r="AG37" s="229"/>
      <c r="AH37" s="230"/>
      <c r="AI37" s="228" t="s">
        <v>313</v>
      </c>
      <c r="AJ37" s="229"/>
      <c r="AK37" s="229"/>
      <c r="AL37" s="230"/>
      <c r="AM37" s="234" t="s">
        <v>342</v>
      </c>
      <c r="AN37" s="234"/>
      <c r="AO37" s="234"/>
      <c r="AP37" s="234"/>
      <c r="AQ37" s="136" t="s">
        <v>187</v>
      </c>
      <c r="AR37" s="137"/>
      <c r="AS37" s="137"/>
      <c r="AT37" s="138"/>
      <c r="AU37" s="402" t="s">
        <v>133</v>
      </c>
      <c r="AV37" s="402"/>
      <c r="AW37" s="402"/>
      <c r="AX37" s="898"/>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6" t="s">
        <v>177</v>
      </c>
      <c r="AX38" s="387"/>
    </row>
    <row r="39" spans="1:50" ht="23.25" hidden="1" customHeight="1" x14ac:dyDescent="0.15">
      <c r="A39" s="391"/>
      <c r="B39" s="389"/>
      <c r="C39" s="389"/>
      <c r="D39" s="389"/>
      <c r="E39" s="389"/>
      <c r="F39" s="390"/>
      <c r="G39" s="552"/>
      <c r="H39" s="553"/>
      <c r="I39" s="553"/>
      <c r="J39" s="553"/>
      <c r="K39" s="553"/>
      <c r="L39" s="553"/>
      <c r="M39" s="553"/>
      <c r="N39" s="553"/>
      <c r="O39" s="554"/>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273</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315</v>
      </c>
      <c r="AF44" s="229"/>
      <c r="AG44" s="229"/>
      <c r="AH44" s="230"/>
      <c r="AI44" s="228" t="s">
        <v>313</v>
      </c>
      <c r="AJ44" s="229"/>
      <c r="AK44" s="229"/>
      <c r="AL44" s="230"/>
      <c r="AM44" s="234" t="s">
        <v>342</v>
      </c>
      <c r="AN44" s="234"/>
      <c r="AO44" s="234"/>
      <c r="AP44" s="234"/>
      <c r="AQ44" s="136" t="s">
        <v>187</v>
      </c>
      <c r="AR44" s="137"/>
      <c r="AS44" s="137"/>
      <c r="AT44" s="138"/>
      <c r="AU44" s="402" t="s">
        <v>133</v>
      </c>
      <c r="AV44" s="402"/>
      <c r="AW44" s="402"/>
      <c r="AX44" s="898"/>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273</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315</v>
      </c>
      <c r="AF51" s="229"/>
      <c r="AG51" s="229"/>
      <c r="AH51" s="230"/>
      <c r="AI51" s="228" t="s">
        <v>313</v>
      </c>
      <c r="AJ51" s="229"/>
      <c r="AK51" s="229"/>
      <c r="AL51" s="230"/>
      <c r="AM51" s="234" t="s">
        <v>342</v>
      </c>
      <c r="AN51" s="234"/>
      <c r="AO51" s="234"/>
      <c r="AP51" s="234"/>
      <c r="AQ51" s="136" t="s">
        <v>187</v>
      </c>
      <c r="AR51" s="137"/>
      <c r="AS51" s="137"/>
      <c r="AT51" s="138"/>
      <c r="AU51" s="912" t="s">
        <v>133</v>
      </c>
      <c r="AV51" s="912"/>
      <c r="AW51" s="912"/>
      <c r="AX51" s="913"/>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273</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315</v>
      </c>
      <c r="AF58" s="229"/>
      <c r="AG58" s="229"/>
      <c r="AH58" s="230"/>
      <c r="AI58" s="228" t="s">
        <v>313</v>
      </c>
      <c r="AJ58" s="229"/>
      <c r="AK58" s="229"/>
      <c r="AL58" s="230"/>
      <c r="AM58" s="234" t="s">
        <v>342</v>
      </c>
      <c r="AN58" s="234"/>
      <c r="AO58" s="234"/>
      <c r="AP58" s="234"/>
      <c r="AQ58" s="136" t="s">
        <v>187</v>
      </c>
      <c r="AR58" s="137"/>
      <c r="AS58" s="137"/>
      <c r="AT58" s="138"/>
      <c r="AU58" s="912" t="s">
        <v>133</v>
      </c>
      <c r="AV58" s="912"/>
      <c r="AW58" s="912"/>
      <c r="AX58" s="913"/>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274</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269</v>
      </c>
      <c r="X65" s="479"/>
      <c r="Y65" s="482"/>
      <c r="Z65" s="482"/>
      <c r="AA65" s="483"/>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278</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274</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5"/>
      <c r="AR77" s="192"/>
      <c r="AS77" s="192"/>
      <c r="AT77" s="326"/>
      <c r="AU77" s="203"/>
      <c r="AV77" s="203"/>
      <c r="AW77" s="203"/>
      <c r="AX77" s="205"/>
    </row>
    <row r="78" spans="1:50" ht="69.75" hidden="1" customHeight="1" x14ac:dyDescent="0.15">
      <c r="A78" s="319" t="s">
        <v>306</v>
      </c>
      <c r="B78" s="320"/>
      <c r="C78" s="320"/>
      <c r="D78" s="320"/>
      <c r="E78" s="317" t="s">
        <v>252</v>
      </c>
      <c r="F78" s="318"/>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268</v>
      </c>
      <c r="AP79" s="263"/>
      <c r="AQ79" s="263"/>
      <c r="AR79" s="66" t="s">
        <v>266</v>
      </c>
      <c r="AS79" s="262"/>
      <c r="AT79" s="263"/>
      <c r="AU79" s="263"/>
      <c r="AV79" s="263"/>
      <c r="AW79" s="263"/>
      <c r="AX79" s="968"/>
    </row>
    <row r="80" spans="1:50" ht="18.75" hidden="1" customHeight="1" x14ac:dyDescent="0.15">
      <c r="A80" s="852" t="s">
        <v>146</v>
      </c>
      <c r="B80" s="515" t="s">
        <v>265</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3"/>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3"/>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3"/>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3"/>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3"/>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3"/>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4" t="s">
        <v>133</v>
      </c>
      <c r="AV90" s="524"/>
      <c r="AW90" s="524"/>
      <c r="AX90" s="525"/>
    </row>
    <row r="91" spans="1:60" ht="18.75" hidden="1" customHeight="1" x14ac:dyDescent="0.15">
      <c r="A91" s="853"/>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3"/>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3"/>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3"/>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3"/>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3"/>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3"/>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3"/>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4"/>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3" t="s">
        <v>13</v>
      </c>
      <c r="Z99" s="884"/>
      <c r="AA99" s="885"/>
      <c r="AB99" s="880" t="s">
        <v>14</v>
      </c>
      <c r="AC99" s="881"/>
      <c r="AD99" s="88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275</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2"/>
      <c r="Z100" s="843"/>
      <c r="AA100" s="844"/>
      <c r="AB100" s="472" t="s">
        <v>11</v>
      </c>
      <c r="AC100" s="472"/>
      <c r="AD100" s="472"/>
      <c r="AE100" s="530" t="s">
        <v>315</v>
      </c>
      <c r="AF100" s="531"/>
      <c r="AG100" s="531"/>
      <c r="AH100" s="532"/>
      <c r="AI100" s="530" t="s">
        <v>335</v>
      </c>
      <c r="AJ100" s="531"/>
      <c r="AK100" s="531"/>
      <c r="AL100" s="532"/>
      <c r="AM100" s="530" t="s">
        <v>342</v>
      </c>
      <c r="AN100" s="531"/>
      <c r="AO100" s="531"/>
      <c r="AP100" s="532"/>
      <c r="AQ100" s="304" t="s">
        <v>355</v>
      </c>
      <c r="AR100" s="305"/>
      <c r="AS100" s="305"/>
      <c r="AT100" s="306"/>
      <c r="AU100" s="304" t="s">
        <v>356</v>
      </c>
      <c r="AV100" s="305"/>
      <c r="AW100" s="305"/>
      <c r="AX100" s="307"/>
    </row>
    <row r="101" spans="1:60" ht="23.25" customHeight="1" x14ac:dyDescent="0.15">
      <c r="A101" s="413"/>
      <c r="B101" s="414"/>
      <c r="C101" s="414"/>
      <c r="D101" s="414"/>
      <c r="E101" s="414"/>
      <c r="F101" s="415"/>
      <c r="G101" s="90" t="s">
        <v>499</v>
      </c>
      <c r="H101" s="90"/>
      <c r="I101" s="90"/>
      <c r="J101" s="90"/>
      <c r="K101" s="90"/>
      <c r="L101" s="90"/>
      <c r="M101" s="90"/>
      <c r="N101" s="90"/>
      <c r="O101" s="90"/>
      <c r="P101" s="90"/>
      <c r="Q101" s="90"/>
      <c r="R101" s="90"/>
      <c r="S101" s="90"/>
      <c r="T101" s="90"/>
      <c r="U101" s="90"/>
      <c r="V101" s="90"/>
      <c r="W101" s="90"/>
      <c r="X101" s="91"/>
      <c r="Y101" s="533" t="s">
        <v>54</v>
      </c>
      <c r="Z101" s="534"/>
      <c r="AA101" s="535"/>
      <c r="AB101" s="452" t="s">
        <v>500</v>
      </c>
      <c r="AC101" s="452"/>
      <c r="AD101" s="452"/>
      <c r="AE101" s="202">
        <v>8</v>
      </c>
      <c r="AF101" s="203"/>
      <c r="AG101" s="203"/>
      <c r="AH101" s="204"/>
      <c r="AI101" s="202">
        <v>9</v>
      </c>
      <c r="AJ101" s="203"/>
      <c r="AK101" s="203"/>
      <c r="AL101" s="204"/>
      <c r="AM101" s="202">
        <v>6</v>
      </c>
      <c r="AN101" s="203"/>
      <c r="AO101" s="203"/>
      <c r="AP101" s="204"/>
      <c r="AQ101" s="202" t="s">
        <v>508</v>
      </c>
      <c r="AR101" s="203"/>
      <c r="AS101" s="203"/>
      <c r="AT101" s="204"/>
      <c r="AU101" s="202" t="s">
        <v>509</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500</v>
      </c>
      <c r="AC102" s="452"/>
      <c r="AD102" s="452"/>
      <c r="AE102" s="409">
        <v>8</v>
      </c>
      <c r="AF102" s="409"/>
      <c r="AG102" s="409"/>
      <c r="AH102" s="409"/>
      <c r="AI102" s="409">
        <v>9</v>
      </c>
      <c r="AJ102" s="409"/>
      <c r="AK102" s="409"/>
      <c r="AL102" s="409"/>
      <c r="AM102" s="409">
        <v>7</v>
      </c>
      <c r="AN102" s="409"/>
      <c r="AO102" s="409"/>
      <c r="AP102" s="409"/>
      <c r="AQ102" s="257">
        <v>9</v>
      </c>
      <c r="AR102" s="258"/>
      <c r="AS102" s="258"/>
      <c r="AT102" s="303"/>
      <c r="AU102" s="257" t="s">
        <v>510</v>
      </c>
      <c r="AV102" s="258"/>
      <c r="AW102" s="258"/>
      <c r="AX102" s="303"/>
    </row>
    <row r="103" spans="1:60" ht="31.5" hidden="1" customHeight="1" x14ac:dyDescent="0.15">
      <c r="A103" s="410" t="s">
        <v>275</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315</v>
      </c>
      <c r="AF103" s="407"/>
      <c r="AG103" s="407"/>
      <c r="AH103" s="408"/>
      <c r="AI103" s="406" t="s">
        <v>313</v>
      </c>
      <c r="AJ103" s="407"/>
      <c r="AK103" s="407"/>
      <c r="AL103" s="408"/>
      <c r="AM103" s="406" t="s">
        <v>342</v>
      </c>
      <c r="AN103" s="407"/>
      <c r="AO103" s="407"/>
      <c r="AP103" s="408"/>
      <c r="AQ103" s="268" t="s">
        <v>355</v>
      </c>
      <c r="AR103" s="269"/>
      <c r="AS103" s="269"/>
      <c r="AT103" s="308"/>
      <c r="AU103" s="268" t="s">
        <v>356</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275</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315</v>
      </c>
      <c r="AF106" s="407"/>
      <c r="AG106" s="407"/>
      <c r="AH106" s="408"/>
      <c r="AI106" s="406" t="s">
        <v>313</v>
      </c>
      <c r="AJ106" s="407"/>
      <c r="AK106" s="407"/>
      <c r="AL106" s="408"/>
      <c r="AM106" s="406" t="s">
        <v>342</v>
      </c>
      <c r="AN106" s="407"/>
      <c r="AO106" s="407"/>
      <c r="AP106" s="408"/>
      <c r="AQ106" s="268" t="s">
        <v>355</v>
      </c>
      <c r="AR106" s="269"/>
      <c r="AS106" s="269"/>
      <c r="AT106" s="308"/>
      <c r="AU106" s="268" t="s">
        <v>356</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275</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315</v>
      </c>
      <c r="AF109" s="407"/>
      <c r="AG109" s="407"/>
      <c r="AH109" s="408"/>
      <c r="AI109" s="406" t="s">
        <v>313</v>
      </c>
      <c r="AJ109" s="407"/>
      <c r="AK109" s="407"/>
      <c r="AL109" s="408"/>
      <c r="AM109" s="406" t="s">
        <v>342</v>
      </c>
      <c r="AN109" s="407"/>
      <c r="AO109" s="407"/>
      <c r="AP109" s="408"/>
      <c r="AQ109" s="268" t="s">
        <v>355</v>
      </c>
      <c r="AR109" s="269"/>
      <c r="AS109" s="269"/>
      <c r="AT109" s="308"/>
      <c r="AU109" s="268" t="s">
        <v>356</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275</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315</v>
      </c>
      <c r="AF112" s="407"/>
      <c r="AG112" s="407"/>
      <c r="AH112" s="408"/>
      <c r="AI112" s="406" t="s">
        <v>313</v>
      </c>
      <c r="AJ112" s="407"/>
      <c r="AK112" s="407"/>
      <c r="AL112" s="408"/>
      <c r="AM112" s="406" t="s">
        <v>342</v>
      </c>
      <c r="AN112" s="407"/>
      <c r="AO112" s="407"/>
      <c r="AP112" s="408"/>
      <c r="AQ112" s="268" t="s">
        <v>355</v>
      </c>
      <c r="AR112" s="269"/>
      <c r="AS112" s="269"/>
      <c r="AT112" s="308"/>
      <c r="AU112" s="268" t="s">
        <v>356</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315</v>
      </c>
      <c r="AF115" s="407"/>
      <c r="AG115" s="407"/>
      <c r="AH115" s="408"/>
      <c r="AI115" s="406" t="s">
        <v>313</v>
      </c>
      <c r="AJ115" s="407"/>
      <c r="AK115" s="407"/>
      <c r="AL115" s="408"/>
      <c r="AM115" s="406" t="s">
        <v>342</v>
      </c>
      <c r="AN115" s="407"/>
      <c r="AO115" s="407"/>
      <c r="AP115" s="408"/>
      <c r="AQ115" s="579" t="s">
        <v>357</v>
      </c>
      <c r="AR115" s="580"/>
      <c r="AS115" s="580"/>
      <c r="AT115" s="580"/>
      <c r="AU115" s="580"/>
      <c r="AV115" s="580"/>
      <c r="AW115" s="580"/>
      <c r="AX115" s="581"/>
    </row>
    <row r="116" spans="1:50" ht="23.25" customHeight="1" x14ac:dyDescent="0.15">
      <c r="A116" s="430"/>
      <c r="B116" s="431"/>
      <c r="C116" s="431"/>
      <c r="D116" s="431"/>
      <c r="E116" s="431"/>
      <c r="F116" s="432"/>
      <c r="G116" s="381" t="s">
        <v>501</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502</v>
      </c>
      <c r="AC116" s="454"/>
      <c r="AD116" s="455"/>
      <c r="AE116" s="409">
        <v>765</v>
      </c>
      <c r="AF116" s="409"/>
      <c r="AG116" s="409"/>
      <c r="AH116" s="409"/>
      <c r="AI116" s="409">
        <v>696</v>
      </c>
      <c r="AJ116" s="409"/>
      <c r="AK116" s="409"/>
      <c r="AL116" s="409"/>
      <c r="AM116" s="409">
        <v>893.5</v>
      </c>
      <c r="AN116" s="409"/>
      <c r="AO116" s="409"/>
      <c r="AP116" s="409"/>
      <c r="AQ116" s="202">
        <v>790</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503</v>
      </c>
      <c r="AC117" s="464"/>
      <c r="AD117" s="465"/>
      <c r="AE117" s="542" t="s">
        <v>504</v>
      </c>
      <c r="AF117" s="542"/>
      <c r="AG117" s="542"/>
      <c r="AH117" s="542"/>
      <c r="AI117" s="542" t="s">
        <v>505</v>
      </c>
      <c r="AJ117" s="542"/>
      <c r="AK117" s="542"/>
      <c r="AL117" s="542"/>
      <c r="AM117" s="542" t="s">
        <v>539</v>
      </c>
      <c r="AN117" s="542"/>
      <c r="AO117" s="542"/>
      <c r="AP117" s="542"/>
      <c r="AQ117" s="542" t="s">
        <v>536</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315</v>
      </c>
      <c r="AF118" s="407"/>
      <c r="AG118" s="407"/>
      <c r="AH118" s="408"/>
      <c r="AI118" s="406" t="s">
        <v>313</v>
      </c>
      <c r="AJ118" s="407"/>
      <c r="AK118" s="407"/>
      <c r="AL118" s="408"/>
      <c r="AM118" s="406" t="s">
        <v>342</v>
      </c>
      <c r="AN118" s="407"/>
      <c r="AO118" s="407"/>
      <c r="AP118" s="408"/>
      <c r="AQ118" s="579" t="s">
        <v>357</v>
      </c>
      <c r="AR118" s="580"/>
      <c r="AS118" s="580"/>
      <c r="AT118" s="580"/>
      <c r="AU118" s="580"/>
      <c r="AV118" s="580"/>
      <c r="AW118" s="580"/>
      <c r="AX118" s="581"/>
    </row>
    <row r="119" spans="1:50" ht="23.25" hidden="1" customHeight="1" x14ac:dyDescent="0.15">
      <c r="A119" s="430"/>
      <c r="B119" s="431"/>
      <c r="C119" s="431"/>
      <c r="D119" s="431"/>
      <c r="E119" s="431"/>
      <c r="F119" s="432"/>
      <c r="G119" s="381" t="s">
        <v>282</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281</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315</v>
      </c>
      <c r="AF121" s="407"/>
      <c r="AG121" s="407"/>
      <c r="AH121" s="408"/>
      <c r="AI121" s="406" t="s">
        <v>313</v>
      </c>
      <c r="AJ121" s="407"/>
      <c r="AK121" s="407"/>
      <c r="AL121" s="408"/>
      <c r="AM121" s="406" t="s">
        <v>342</v>
      </c>
      <c r="AN121" s="407"/>
      <c r="AO121" s="407"/>
      <c r="AP121" s="408"/>
      <c r="AQ121" s="579" t="s">
        <v>357</v>
      </c>
      <c r="AR121" s="580"/>
      <c r="AS121" s="580"/>
      <c r="AT121" s="580"/>
      <c r="AU121" s="580"/>
      <c r="AV121" s="580"/>
      <c r="AW121" s="580"/>
      <c r="AX121" s="581"/>
    </row>
    <row r="122" spans="1:50" ht="23.25" hidden="1" customHeight="1" x14ac:dyDescent="0.15">
      <c r="A122" s="430"/>
      <c r="B122" s="431"/>
      <c r="C122" s="431"/>
      <c r="D122" s="431"/>
      <c r="E122" s="431"/>
      <c r="F122" s="432"/>
      <c r="G122" s="381" t="s">
        <v>283</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284</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315</v>
      </c>
      <c r="AF124" s="407"/>
      <c r="AG124" s="407"/>
      <c r="AH124" s="408"/>
      <c r="AI124" s="406" t="s">
        <v>313</v>
      </c>
      <c r="AJ124" s="407"/>
      <c r="AK124" s="407"/>
      <c r="AL124" s="408"/>
      <c r="AM124" s="406" t="s">
        <v>342</v>
      </c>
      <c r="AN124" s="407"/>
      <c r="AO124" s="407"/>
      <c r="AP124" s="408"/>
      <c r="AQ124" s="579" t="s">
        <v>357</v>
      </c>
      <c r="AR124" s="580"/>
      <c r="AS124" s="580"/>
      <c r="AT124" s="580"/>
      <c r="AU124" s="580"/>
      <c r="AV124" s="580"/>
      <c r="AW124" s="580"/>
      <c r="AX124" s="581"/>
    </row>
    <row r="125" spans="1:50" ht="23.25" hidden="1" customHeight="1" x14ac:dyDescent="0.15">
      <c r="A125" s="430"/>
      <c r="B125" s="431"/>
      <c r="C125" s="431"/>
      <c r="D125" s="431"/>
      <c r="E125" s="431"/>
      <c r="F125" s="432"/>
      <c r="G125" s="381" t="s">
        <v>283</v>
      </c>
      <c r="H125" s="381"/>
      <c r="I125" s="381"/>
      <c r="J125" s="381"/>
      <c r="K125" s="381"/>
      <c r="L125" s="381"/>
      <c r="M125" s="381"/>
      <c r="N125" s="381"/>
      <c r="O125" s="381"/>
      <c r="P125" s="381"/>
      <c r="Q125" s="381"/>
      <c r="R125" s="381"/>
      <c r="S125" s="381"/>
      <c r="T125" s="381"/>
      <c r="U125" s="381"/>
      <c r="V125" s="381"/>
      <c r="W125" s="381"/>
      <c r="X125" s="917"/>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8"/>
      <c r="Y126" s="462" t="s">
        <v>48</v>
      </c>
      <c r="Z126" s="437"/>
      <c r="AA126" s="438"/>
      <c r="AB126" s="463" t="s">
        <v>281</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6" t="s">
        <v>315</v>
      </c>
      <c r="AF127" s="407"/>
      <c r="AG127" s="407"/>
      <c r="AH127" s="408"/>
      <c r="AI127" s="406" t="s">
        <v>313</v>
      </c>
      <c r="AJ127" s="407"/>
      <c r="AK127" s="407"/>
      <c r="AL127" s="408"/>
      <c r="AM127" s="406" t="s">
        <v>342</v>
      </c>
      <c r="AN127" s="407"/>
      <c r="AO127" s="407"/>
      <c r="AP127" s="408"/>
      <c r="AQ127" s="579" t="s">
        <v>357</v>
      </c>
      <c r="AR127" s="580"/>
      <c r="AS127" s="580"/>
      <c r="AT127" s="580"/>
      <c r="AU127" s="580"/>
      <c r="AV127" s="580"/>
      <c r="AW127" s="580"/>
      <c r="AX127" s="581"/>
    </row>
    <row r="128" spans="1:50" ht="23.25" hidden="1" customHeight="1" x14ac:dyDescent="0.15">
      <c r="A128" s="430"/>
      <c r="B128" s="431"/>
      <c r="C128" s="431"/>
      <c r="D128" s="431"/>
      <c r="E128" s="431"/>
      <c r="F128" s="432"/>
      <c r="G128" s="381" t="s">
        <v>283</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281</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330</v>
      </c>
      <c r="B130" s="170"/>
      <c r="C130" s="169" t="s">
        <v>191</v>
      </c>
      <c r="D130" s="170"/>
      <c r="E130" s="154" t="s">
        <v>220</v>
      </c>
      <c r="F130" s="155"/>
      <c r="G130" s="156" t="s">
        <v>591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591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509</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178</v>
      </c>
      <c r="AC134" s="190"/>
      <c r="AD134" s="190"/>
      <c r="AE134" s="191">
        <v>87</v>
      </c>
      <c r="AF134" s="192"/>
      <c r="AG134" s="192"/>
      <c r="AH134" s="192"/>
      <c r="AI134" s="191">
        <v>92</v>
      </c>
      <c r="AJ134" s="192"/>
      <c r="AK134" s="192"/>
      <c r="AL134" s="192"/>
      <c r="AM134" s="191">
        <v>89</v>
      </c>
      <c r="AN134" s="192"/>
      <c r="AO134" s="192"/>
      <c r="AP134" s="192"/>
      <c r="AQ134" s="191" t="s">
        <v>510</v>
      </c>
      <c r="AR134" s="192"/>
      <c r="AS134" s="192"/>
      <c r="AT134" s="192"/>
      <c r="AU134" s="191" t="s">
        <v>511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178</v>
      </c>
      <c r="AC135" s="198"/>
      <c r="AD135" s="198"/>
      <c r="AE135" s="191">
        <v>85</v>
      </c>
      <c r="AF135" s="192"/>
      <c r="AG135" s="192"/>
      <c r="AH135" s="192"/>
      <c r="AI135" s="191">
        <v>85</v>
      </c>
      <c r="AJ135" s="192"/>
      <c r="AK135" s="192"/>
      <c r="AL135" s="192"/>
      <c r="AM135" s="191">
        <v>85</v>
      </c>
      <c r="AN135" s="192"/>
      <c r="AO135" s="192"/>
      <c r="AP135" s="192"/>
      <c r="AQ135" s="191" t="s">
        <v>509</v>
      </c>
      <c r="AR135" s="192"/>
      <c r="AS135" s="192"/>
      <c r="AT135" s="192"/>
      <c r="AU135" s="191">
        <v>85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582</v>
      </c>
      <c r="H154" s="90"/>
      <c r="I154" s="90"/>
      <c r="J154" s="90"/>
      <c r="K154" s="90"/>
      <c r="L154" s="90"/>
      <c r="M154" s="90"/>
      <c r="N154" s="90"/>
      <c r="O154" s="90"/>
      <c r="P154" s="91"/>
      <c r="Q154" s="110" t="s">
        <v>582</v>
      </c>
      <c r="R154" s="90"/>
      <c r="S154" s="90"/>
      <c r="T154" s="90"/>
      <c r="U154" s="90"/>
      <c r="V154" s="90"/>
      <c r="W154" s="90"/>
      <c r="X154" s="90"/>
      <c r="Y154" s="90"/>
      <c r="Z154" s="90"/>
      <c r="AA154" s="277"/>
      <c r="AB154" s="126" t="s">
        <v>582</v>
      </c>
      <c r="AC154" s="127"/>
      <c r="AD154" s="127"/>
      <c r="AE154" s="132" t="s">
        <v>582</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582</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12"/>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3"/>
    </row>
    <row r="190" spans="1:50" ht="45" customHeight="1" x14ac:dyDescent="0.15">
      <c r="A190" s="174"/>
      <c r="B190" s="171"/>
      <c r="C190" s="165"/>
      <c r="D190" s="171"/>
      <c r="E190" s="154" t="s">
        <v>220</v>
      </c>
      <c r="F190" s="155"/>
      <c r="G190" s="156" t="s">
        <v>583</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x14ac:dyDescent="0.15">
      <c r="A191" s="174"/>
      <c r="B191" s="171"/>
      <c r="C191" s="165"/>
      <c r="D191" s="171"/>
      <c r="E191" s="159" t="s">
        <v>219</v>
      </c>
      <c r="F191" s="160"/>
      <c r="G191" s="95" t="s">
        <v>582</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customHeight="1" x14ac:dyDescent="0.15">
      <c r="A194" s="174"/>
      <c r="B194" s="171"/>
      <c r="C194" s="165"/>
      <c r="D194" s="171"/>
      <c r="E194" s="165"/>
      <c r="F194" s="166"/>
      <c r="G194" s="89" t="s">
        <v>582</v>
      </c>
      <c r="H194" s="90"/>
      <c r="I194" s="90"/>
      <c r="J194" s="90"/>
      <c r="K194" s="90"/>
      <c r="L194" s="90"/>
      <c r="M194" s="90"/>
      <c r="N194" s="90"/>
      <c r="O194" s="90"/>
      <c r="P194" s="90"/>
      <c r="Q194" s="90"/>
      <c r="R194" s="90"/>
      <c r="S194" s="90"/>
      <c r="T194" s="90"/>
      <c r="U194" s="90"/>
      <c r="V194" s="90"/>
      <c r="W194" s="90"/>
      <c r="X194" s="91"/>
      <c r="Y194" s="186" t="s">
        <v>202</v>
      </c>
      <c r="Z194" s="187"/>
      <c r="AA194" s="188"/>
      <c r="AB194" s="189" t="s">
        <v>582</v>
      </c>
      <c r="AC194" s="190"/>
      <c r="AD194" s="190"/>
      <c r="AE194" s="191" t="s">
        <v>582</v>
      </c>
      <c r="AF194" s="192"/>
      <c r="AG194" s="192"/>
      <c r="AH194" s="192"/>
      <c r="AI194" s="191" t="s">
        <v>583</v>
      </c>
      <c r="AJ194" s="192"/>
      <c r="AK194" s="192"/>
      <c r="AL194" s="192"/>
      <c r="AM194" s="191" t="s">
        <v>582</v>
      </c>
      <c r="AN194" s="192"/>
      <c r="AO194" s="192"/>
      <c r="AP194" s="192"/>
      <c r="AQ194" s="191" t="s">
        <v>582</v>
      </c>
      <c r="AR194" s="192"/>
      <c r="AS194" s="192"/>
      <c r="AT194" s="192"/>
      <c r="AU194" s="191" t="s">
        <v>582</v>
      </c>
      <c r="AV194" s="192"/>
      <c r="AW194" s="192"/>
      <c r="AX194" s="193"/>
    </row>
    <row r="195" spans="1:50" ht="39.75" customHeight="1" thickBo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582</v>
      </c>
      <c r="AC195" s="198"/>
      <c r="AD195" s="198"/>
      <c r="AE195" s="191" t="s">
        <v>582</v>
      </c>
      <c r="AF195" s="192"/>
      <c r="AG195" s="192"/>
      <c r="AH195" s="192"/>
      <c r="AI195" s="191" t="s">
        <v>582</v>
      </c>
      <c r="AJ195" s="192"/>
      <c r="AK195" s="192"/>
      <c r="AL195" s="192"/>
      <c r="AM195" s="191" t="s">
        <v>584</v>
      </c>
      <c r="AN195" s="192"/>
      <c r="AO195" s="192"/>
      <c r="AP195" s="192"/>
      <c r="AQ195" s="191" t="s">
        <v>582</v>
      </c>
      <c r="AR195" s="192"/>
      <c r="AS195" s="192"/>
      <c r="AT195" s="192"/>
      <c r="AU195" s="191" t="s">
        <v>582</v>
      </c>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thickBo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9"/>
      <c r="E430" s="159" t="s">
        <v>323</v>
      </c>
      <c r="F430" s="886"/>
      <c r="G430" s="887" t="s">
        <v>207</v>
      </c>
      <c r="H430" s="108"/>
      <c r="I430" s="108"/>
      <c r="J430" s="888"/>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7" t="s">
        <v>207</v>
      </c>
      <c r="H484" s="108"/>
      <c r="I484" s="108"/>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7" t="s">
        <v>207</v>
      </c>
      <c r="H538" s="108"/>
      <c r="I538" s="108"/>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7" t="s">
        <v>207</v>
      </c>
      <c r="H592" s="108"/>
      <c r="I592" s="108"/>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7" t="s">
        <v>207</v>
      </c>
      <c r="H646" s="108"/>
      <c r="I646" s="108"/>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2" t="s">
        <v>30</v>
      </c>
      <c r="AH701" s="370"/>
      <c r="AI701" s="370"/>
      <c r="AJ701" s="370"/>
      <c r="AK701" s="370"/>
      <c r="AL701" s="370"/>
      <c r="AM701" s="370"/>
      <c r="AN701" s="370"/>
      <c r="AO701" s="370"/>
      <c r="AP701" s="370"/>
      <c r="AQ701" s="370"/>
      <c r="AR701" s="370"/>
      <c r="AS701" s="370"/>
      <c r="AT701" s="370"/>
      <c r="AU701" s="370"/>
      <c r="AV701" s="370"/>
      <c r="AW701" s="370"/>
      <c r="AX701" s="813"/>
    </row>
    <row r="702" spans="1:50" ht="66"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512</v>
      </c>
      <c r="AE702" s="331"/>
      <c r="AF702" s="331"/>
      <c r="AG702" s="373" t="s">
        <v>513</v>
      </c>
      <c r="AH702" s="374"/>
      <c r="AI702" s="374"/>
      <c r="AJ702" s="374"/>
      <c r="AK702" s="374"/>
      <c r="AL702" s="374"/>
      <c r="AM702" s="374"/>
      <c r="AN702" s="374"/>
      <c r="AO702" s="374"/>
      <c r="AP702" s="374"/>
      <c r="AQ702" s="374"/>
      <c r="AR702" s="374"/>
      <c r="AS702" s="374"/>
      <c r="AT702" s="374"/>
      <c r="AU702" s="374"/>
      <c r="AV702" s="374"/>
      <c r="AW702" s="374"/>
      <c r="AX702" s="375"/>
    </row>
    <row r="703" spans="1:50" ht="90.4"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2" t="s">
        <v>512</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142.1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512</v>
      </c>
      <c r="AE704" s="771"/>
      <c r="AF704" s="771"/>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512</v>
      </c>
      <c r="AE705" s="703"/>
      <c r="AF705" s="703"/>
      <c r="AG705" s="110" t="s">
        <v>517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516</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516</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518</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63"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512</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518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72.400000000000006"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512</v>
      </c>
      <c r="AE711" s="313"/>
      <c r="AF711" s="313"/>
      <c r="AG711" s="86" t="s">
        <v>520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270</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518</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69" t="s">
        <v>271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518</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51.4" customHeight="1" x14ac:dyDescent="0.15">
      <c r="A714" s="633"/>
      <c r="B714" s="634"/>
      <c r="C714" s="635" t="s">
        <v>248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512</v>
      </c>
      <c r="AE714" s="796"/>
      <c r="AF714" s="797"/>
      <c r="AG714" s="724" t="s">
        <v>521</v>
      </c>
      <c r="AH714" s="725"/>
      <c r="AI714" s="725"/>
      <c r="AJ714" s="725"/>
      <c r="AK714" s="725"/>
      <c r="AL714" s="725"/>
      <c r="AM714" s="725"/>
      <c r="AN714" s="725"/>
      <c r="AO714" s="725"/>
      <c r="AP714" s="725"/>
      <c r="AQ714" s="725"/>
      <c r="AR714" s="725"/>
      <c r="AS714" s="725"/>
      <c r="AT714" s="725"/>
      <c r="AU714" s="725"/>
      <c r="AV714" s="725"/>
      <c r="AW714" s="725"/>
      <c r="AX714" s="726"/>
    </row>
    <row r="715" spans="1:50" ht="52.9" customHeight="1" x14ac:dyDescent="0.15">
      <c r="A715" s="628" t="s">
        <v>39</v>
      </c>
      <c r="B715" s="772"/>
      <c r="C715" s="773" t="s">
        <v>249</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512</v>
      </c>
      <c r="AE715" s="593"/>
      <c r="AF715" s="644"/>
      <c r="AG715" s="730" t="s">
        <v>535</v>
      </c>
      <c r="AH715" s="731"/>
      <c r="AI715" s="731"/>
      <c r="AJ715" s="731"/>
      <c r="AK715" s="731"/>
      <c r="AL715" s="731"/>
      <c r="AM715" s="731"/>
      <c r="AN715" s="731"/>
      <c r="AO715" s="731"/>
      <c r="AP715" s="731"/>
      <c r="AQ715" s="731"/>
      <c r="AR715" s="731"/>
      <c r="AS715" s="731"/>
      <c r="AT715" s="731"/>
      <c r="AU715" s="731"/>
      <c r="AV715" s="731"/>
      <c r="AW715" s="731"/>
      <c r="AX715" s="732"/>
    </row>
    <row r="716" spans="1:50" ht="97.1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512</v>
      </c>
      <c r="AE716" s="615"/>
      <c r="AF716" s="615"/>
      <c r="AG716" s="86" t="s">
        <v>522</v>
      </c>
      <c r="AH716" s="87"/>
      <c r="AI716" s="87"/>
      <c r="AJ716" s="87"/>
      <c r="AK716" s="87"/>
      <c r="AL716" s="87"/>
      <c r="AM716" s="87"/>
      <c r="AN716" s="87"/>
      <c r="AO716" s="87"/>
      <c r="AP716" s="87"/>
      <c r="AQ716" s="87"/>
      <c r="AR716" s="87"/>
      <c r="AS716" s="87"/>
      <c r="AT716" s="87"/>
      <c r="AU716" s="87"/>
      <c r="AV716" s="87"/>
      <c r="AW716" s="87"/>
      <c r="AX716" s="88"/>
    </row>
    <row r="717" spans="1:50" ht="52.5"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512</v>
      </c>
      <c r="AE717" s="313"/>
      <c r="AF717" s="313"/>
      <c r="AG717" s="86" t="s">
        <v>523</v>
      </c>
      <c r="AH717" s="87"/>
      <c r="AI717" s="87"/>
      <c r="AJ717" s="87"/>
      <c r="AK717" s="87"/>
      <c r="AL717" s="87"/>
      <c r="AM717" s="87"/>
      <c r="AN717" s="87"/>
      <c r="AO717" s="87"/>
      <c r="AP717" s="87"/>
      <c r="AQ717" s="87"/>
      <c r="AR717" s="87"/>
      <c r="AS717" s="87"/>
      <c r="AT717" s="87"/>
      <c r="AU717" s="87"/>
      <c r="AV717" s="87"/>
      <c r="AW717" s="87"/>
      <c r="AX717" s="88"/>
    </row>
    <row r="718" spans="1:50" ht="49.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512</v>
      </c>
      <c r="AE718" s="313"/>
      <c r="AF718" s="313"/>
      <c r="AG718" s="112" t="s">
        <v>524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518</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6"/>
      <c r="B720" s="767"/>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71" customHeight="1" x14ac:dyDescent="0.15">
      <c r="A726" s="628" t="s">
        <v>47</v>
      </c>
      <c r="B726" s="790"/>
      <c r="C726" s="803" t="s">
        <v>52</v>
      </c>
      <c r="D726" s="825"/>
      <c r="E726" s="825"/>
      <c r="F726" s="826"/>
      <c r="G726" s="565" t="s">
        <v>540</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525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137</v>
      </c>
      <c r="B731" s="788"/>
      <c r="C731" s="788"/>
      <c r="D731" s="788"/>
      <c r="E731" s="789"/>
      <c r="F731" s="717" t="s">
        <v>588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5.45" customHeight="1" thickBot="1" x14ac:dyDescent="0.2">
      <c r="A733" s="661" t="s">
        <v>137</v>
      </c>
      <c r="B733" s="662"/>
      <c r="C733" s="662"/>
      <c r="D733" s="662"/>
      <c r="E733" s="663"/>
      <c r="F733" s="625" t="s">
        <v>589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t="s">
        <v>526</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326</v>
      </c>
      <c r="B737" s="195"/>
      <c r="C737" s="195"/>
      <c r="D737" s="196"/>
      <c r="E737" s="977" t="s">
        <v>527</v>
      </c>
      <c r="F737" s="977"/>
      <c r="G737" s="977"/>
      <c r="H737" s="977"/>
      <c r="I737" s="977"/>
      <c r="J737" s="977"/>
      <c r="K737" s="977"/>
      <c r="L737" s="977"/>
      <c r="M737" s="977"/>
      <c r="N737" s="350" t="s">
        <v>321</v>
      </c>
      <c r="O737" s="350"/>
      <c r="P737" s="350"/>
      <c r="Q737" s="350"/>
      <c r="R737" s="977" t="s">
        <v>528</v>
      </c>
      <c r="S737" s="977"/>
      <c r="T737" s="977"/>
      <c r="U737" s="977"/>
      <c r="V737" s="977"/>
      <c r="W737" s="977"/>
      <c r="X737" s="977"/>
      <c r="Y737" s="977"/>
      <c r="Z737" s="977"/>
      <c r="AA737" s="350" t="s">
        <v>320</v>
      </c>
      <c r="AB737" s="350"/>
      <c r="AC737" s="350"/>
      <c r="AD737" s="350"/>
      <c r="AE737" s="977" t="s">
        <v>529</v>
      </c>
      <c r="AF737" s="977"/>
      <c r="AG737" s="977"/>
      <c r="AH737" s="977"/>
      <c r="AI737" s="977"/>
      <c r="AJ737" s="977"/>
      <c r="AK737" s="977"/>
      <c r="AL737" s="977"/>
      <c r="AM737" s="977"/>
      <c r="AN737" s="350" t="s">
        <v>319</v>
      </c>
      <c r="AO737" s="350"/>
      <c r="AP737" s="350"/>
      <c r="AQ737" s="350"/>
      <c r="AR737" s="983" t="s">
        <v>530</v>
      </c>
      <c r="AS737" s="984"/>
      <c r="AT737" s="984"/>
      <c r="AU737" s="984"/>
      <c r="AV737" s="984"/>
      <c r="AW737" s="984"/>
      <c r="AX737" s="985"/>
      <c r="AY737" s="74"/>
      <c r="AZ737" s="74"/>
    </row>
    <row r="738" spans="1:52" ht="24.75" customHeight="1" x14ac:dyDescent="0.15">
      <c r="A738" s="976" t="s">
        <v>318</v>
      </c>
      <c r="B738" s="195"/>
      <c r="C738" s="195"/>
      <c r="D738" s="196"/>
      <c r="E738" s="977" t="s">
        <v>531</v>
      </c>
      <c r="F738" s="977"/>
      <c r="G738" s="977"/>
      <c r="H738" s="977"/>
      <c r="I738" s="977"/>
      <c r="J738" s="977"/>
      <c r="K738" s="977"/>
      <c r="L738" s="977"/>
      <c r="M738" s="977"/>
      <c r="N738" s="350" t="s">
        <v>317</v>
      </c>
      <c r="O738" s="350"/>
      <c r="P738" s="350"/>
      <c r="Q738" s="350"/>
      <c r="R738" s="977" t="s">
        <v>532</v>
      </c>
      <c r="S738" s="977"/>
      <c r="T738" s="977"/>
      <c r="U738" s="977"/>
      <c r="V738" s="977"/>
      <c r="W738" s="977"/>
      <c r="X738" s="977"/>
      <c r="Y738" s="977"/>
      <c r="Z738" s="977"/>
      <c r="AA738" s="350" t="s">
        <v>316</v>
      </c>
      <c r="AB738" s="350"/>
      <c r="AC738" s="350"/>
      <c r="AD738" s="350"/>
      <c r="AE738" s="977" t="s">
        <v>533</v>
      </c>
      <c r="AF738" s="977"/>
      <c r="AG738" s="977"/>
      <c r="AH738" s="977"/>
      <c r="AI738" s="977"/>
      <c r="AJ738" s="977"/>
      <c r="AK738" s="977"/>
      <c r="AL738" s="977"/>
      <c r="AM738" s="977"/>
      <c r="AN738" s="350" t="s">
        <v>315</v>
      </c>
      <c r="AO738" s="350"/>
      <c r="AP738" s="350"/>
      <c r="AQ738" s="350"/>
      <c r="AR738" s="983" t="s">
        <v>532</v>
      </c>
      <c r="AS738" s="984"/>
      <c r="AT738" s="984"/>
      <c r="AU738" s="984"/>
      <c r="AV738" s="984"/>
      <c r="AW738" s="984"/>
      <c r="AX738" s="985"/>
    </row>
    <row r="739" spans="1:52" ht="24.75" customHeight="1" x14ac:dyDescent="0.15">
      <c r="A739" s="976" t="s">
        <v>314</v>
      </c>
      <c r="B739" s="195"/>
      <c r="C739" s="195"/>
      <c r="D739" s="196"/>
      <c r="E739" s="977" t="s">
        <v>534</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338</v>
      </c>
      <c r="B740" s="959"/>
      <c r="C740" s="959"/>
      <c r="D740" s="960"/>
      <c r="E740" s="961" t="s">
        <v>480</v>
      </c>
      <c r="F740" s="962"/>
      <c r="G740" s="962"/>
      <c r="H740" s="78" t="str">
        <f>IF(E740="", "", "(")</f>
        <v>(</v>
      </c>
      <c r="I740" s="962"/>
      <c r="J740" s="962"/>
      <c r="K740" s="78" t="str">
        <f>IF(OR(I740="　", I740=""), "", "-")</f>
        <v/>
      </c>
      <c r="L740" s="963">
        <v>136</v>
      </c>
      <c r="M740" s="963"/>
      <c r="N740" s="79" t="str">
        <f>IF(O740="", "", "-")</f>
        <v/>
      </c>
      <c r="O740" s="80"/>
      <c r="P740" s="79" t="str">
        <f>IF(E740="", "", ")")</f>
        <v>)</v>
      </c>
      <c r="Q740" s="961"/>
      <c r="R740" s="962"/>
      <c r="S740" s="962"/>
      <c r="T740" s="78" t="str">
        <f>IF(Q740="", "", "(")</f>
        <v/>
      </c>
      <c r="U740" s="962" t="s">
        <v>266</v>
      </c>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2" t="s">
        <v>307</v>
      </c>
      <c r="B741" s="603"/>
      <c r="C741" s="603"/>
      <c r="D741" s="603"/>
      <c r="E741" s="603"/>
      <c r="F741" s="60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309</v>
      </c>
      <c r="B780" s="617"/>
      <c r="C780" s="617"/>
      <c r="D780" s="617"/>
      <c r="E780" s="617"/>
      <c r="F780" s="618"/>
      <c r="G780" s="583" t="s">
        <v>555</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286</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c r="H782" s="659"/>
      <c r="I782" s="659"/>
      <c r="J782" s="659"/>
      <c r="K782" s="660"/>
      <c r="L782" s="652"/>
      <c r="M782" s="653"/>
      <c r="N782" s="653"/>
      <c r="O782" s="653"/>
      <c r="P782" s="653"/>
      <c r="Q782" s="653"/>
      <c r="R782" s="653"/>
      <c r="S782" s="653"/>
      <c r="T782" s="653"/>
      <c r="U782" s="653"/>
      <c r="V782" s="653"/>
      <c r="W782" s="653"/>
      <c r="X782" s="654"/>
      <c r="Y782" s="376"/>
      <c r="Z782" s="377"/>
      <c r="AA782" s="377"/>
      <c r="AB782" s="793"/>
      <c r="AC782" s="658"/>
      <c r="AD782" s="659"/>
      <c r="AE782" s="659"/>
      <c r="AF782" s="659"/>
      <c r="AG782" s="660"/>
      <c r="AH782" s="652"/>
      <c r="AI782" s="653"/>
      <c r="AJ782" s="653"/>
      <c r="AK782" s="653"/>
      <c r="AL782" s="653"/>
      <c r="AM782" s="653"/>
      <c r="AN782" s="653"/>
      <c r="AO782" s="653"/>
      <c r="AP782" s="653"/>
      <c r="AQ782" s="653"/>
      <c r="AR782" s="653"/>
      <c r="AS782" s="653"/>
      <c r="AT782" s="654"/>
      <c r="AU782" s="376"/>
      <c r="AV782" s="377"/>
      <c r="AW782" s="377"/>
      <c r="AX782" s="378"/>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0</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customHeight="1" x14ac:dyDescent="0.15">
      <c r="A793" s="619"/>
      <c r="B793" s="620"/>
      <c r="C793" s="620"/>
      <c r="D793" s="620"/>
      <c r="E793" s="620"/>
      <c r="F793" s="621"/>
      <c r="G793" s="583" t="s">
        <v>244</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585</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6"/>
      <c r="Z795" s="377"/>
      <c r="AA795" s="377"/>
      <c r="AB795" s="793"/>
      <c r="AC795" s="658"/>
      <c r="AD795" s="659"/>
      <c r="AE795" s="659"/>
      <c r="AF795" s="659"/>
      <c r="AG795" s="660"/>
      <c r="AH795" s="652"/>
      <c r="AI795" s="653"/>
      <c r="AJ795" s="653"/>
      <c r="AK795" s="653"/>
      <c r="AL795" s="653"/>
      <c r="AM795" s="653"/>
      <c r="AN795" s="653"/>
      <c r="AO795" s="653"/>
      <c r="AP795" s="653"/>
      <c r="AQ795" s="653"/>
      <c r="AR795" s="653"/>
      <c r="AS795" s="653"/>
      <c r="AT795" s="654"/>
      <c r="AU795" s="376"/>
      <c r="AV795" s="377"/>
      <c r="AW795" s="377"/>
      <c r="AX795" s="378"/>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x14ac:dyDescent="0.15">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9"/>
      <c r="B806" s="620"/>
      <c r="C806" s="620"/>
      <c r="D806" s="620"/>
      <c r="E806" s="620"/>
      <c r="F806" s="621"/>
      <c r="G806" s="583" t="s">
        <v>245</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246</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6"/>
      <c r="Z808" s="377"/>
      <c r="AA808" s="377"/>
      <c r="AB808" s="793"/>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3"/>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262</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56.45" customHeight="1" x14ac:dyDescent="0.15">
      <c r="A838" s="364">
        <v>1</v>
      </c>
      <c r="B838" s="364">
        <v>1</v>
      </c>
      <c r="C838" s="346" t="s">
        <v>556</v>
      </c>
      <c r="D838" s="332"/>
      <c r="E838" s="332"/>
      <c r="F838" s="332"/>
      <c r="G838" s="332"/>
      <c r="H838" s="332"/>
      <c r="I838" s="332"/>
      <c r="J838" s="333">
        <v>6130001001301</v>
      </c>
      <c r="K838" s="334"/>
      <c r="L838" s="334"/>
      <c r="M838" s="334"/>
      <c r="N838" s="334"/>
      <c r="O838" s="334"/>
      <c r="P838" s="347" t="s">
        <v>565</v>
      </c>
      <c r="Q838" s="335"/>
      <c r="R838" s="335"/>
      <c r="S838" s="335"/>
      <c r="T838" s="335"/>
      <c r="U838" s="335"/>
      <c r="V838" s="335"/>
      <c r="W838" s="335"/>
      <c r="X838" s="335"/>
      <c r="Y838" s="336">
        <v>0.45200000000000001</v>
      </c>
      <c r="Z838" s="337"/>
      <c r="AA838" s="337"/>
      <c r="AB838" s="338"/>
      <c r="AC838" s="348" t="s">
        <v>301</v>
      </c>
      <c r="AD838" s="356"/>
      <c r="AE838" s="356"/>
      <c r="AF838" s="356"/>
      <c r="AG838" s="356"/>
      <c r="AH838" s="357" t="s">
        <v>554</v>
      </c>
      <c r="AI838" s="358"/>
      <c r="AJ838" s="358"/>
      <c r="AK838" s="358"/>
      <c r="AL838" s="342" t="s">
        <v>543</v>
      </c>
      <c r="AM838" s="343"/>
      <c r="AN838" s="343"/>
      <c r="AO838" s="344"/>
      <c r="AP838" s="345"/>
      <c r="AQ838" s="345"/>
      <c r="AR838" s="345"/>
      <c r="AS838" s="345"/>
      <c r="AT838" s="345"/>
      <c r="AU838" s="345"/>
      <c r="AV838" s="345"/>
      <c r="AW838" s="345"/>
      <c r="AX838" s="345"/>
    </row>
    <row r="839" spans="1:50" ht="56.45" customHeight="1" x14ac:dyDescent="0.15">
      <c r="A839" s="364">
        <v>2</v>
      </c>
      <c r="B839" s="364">
        <v>1</v>
      </c>
      <c r="C839" s="346" t="s">
        <v>557</v>
      </c>
      <c r="D839" s="332"/>
      <c r="E839" s="332"/>
      <c r="F839" s="332"/>
      <c r="G839" s="332"/>
      <c r="H839" s="332"/>
      <c r="I839" s="332"/>
      <c r="J839" s="333">
        <v>5470001002266</v>
      </c>
      <c r="K839" s="334"/>
      <c r="L839" s="334"/>
      <c r="M839" s="334"/>
      <c r="N839" s="334"/>
      <c r="O839" s="334"/>
      <c r="P839" s="347" t="s">
        <v>571</v>
      </c>
      <c r="Q839" s="335"/>
      <c r="R839" s="335"/>
      <c r="S839" s="335"/>
      <c r="T839" s="335"/>
      <c r="U839" s="335"/>
      <c r="V839" s="335"/>
      <c r="W839" s="335"/>
      <c r="X839" s="335"/>
      <c r="Y839" s="336">
        <v>0.433</v>
      </c>
      <c r="Z839" s="337"/>
      <c r="AA839" s="337"/>
      <c r="AB839" s="338"/>
      <c r="AC839" s="348" t="s">
        <v>301</v>
      </c>
      <c r="AD839" s="356"/>
      <c r="AE839" s="356"/>
      <c r="AF839" s="356"/>
      <c r="AG839" s="356"/>
      <c r="AH839" s="357" t="s">
        <v>554</v>
      </c>
      <c r="AI839" s="358"/>
      <c r="AJ839" s="358"/>
      <c r="AK839" s="358"/>
      <c r="AL839" s="342" t="s">
        <v>543</v>
      </c>
      <c r="AM839" s="343"/>
      <c r="AN839" s="343"/>
      <c r="AO839" s="344"/>
      <c r="AP839" s="345"/>
      <c r="AQ839" s="345"/>
      <c r="AR839" s="345"/>
      <c r="AS839" s="345"/>
      <c r="AT839" s="345"/>
      <c r="AU839" s="345"/>
      <c r="AV839" s="345"/>
      <c r="AW839" s="345"/>
      <c r="AX839" s="345"/>
    </row>
    <row r="840" spans="1:50" ht="56.45" customHeight="1" x14ac:dyDescent="0.15">
      <c r="A840" s="364">
        <v>3</v>
      </c>
      <c r="B840" s="364">
        <v>1</v>
      </c>
      <c r="C840" s="346" t="s">
        <v>558</v>
      </c>
      <c r="D840" s="332"/>
      <c r="E840" s="332"/>
      <c r="F840" s="332"/>
      <c r="G840" s="332"/>
      <c r="H840" s="332"/>
      <c r="I840" s="332"/>
      <c r="J840" s="333">
        <v>3180005003424</v>
      </c>
      <c r="K840" s="334"/>
      <c r="L840" s="334"/>
      <c r="M840" s="334"/>
      <c r="N840" s="334"/>
      <c r="O840" s="334"/>
      <c r="P840" s="347" t="s">
        <v>568</v>
      </c>
      <c r="Q840" s="335"/>
      <c r="R840" s="335"/>
      <c r="S840" s="335"/>
      <c r="T840" s="335"/>
      <c r="U840" s="335"/>
      <c r="V840" s="335"/>
      <c r="W840" s="335"/>
      <c r="X840" s="335"/>
      <c r="Y840" s="336">
        <v>0.16700000000000001</v>
      </c>
      <c r="Z840" s="337"/>
      <c r="AA840" s="337"/>
      <c r="AB840" s="338"/>
      <c r="AC840" s="348" t="s">
        <v>301</v>
      </c>
      <c r="AD840" s="356"/>
      <c r="AE840" s="356"/>
      <c r="AF840" s="356"/>
      <c r="AG840" s="356"/>
      <c r="AH840" s="357" t="s">
        <v>554</v>
      </c>
      <c r="AI840" s="358"/>
      <c r="AJ840" s="358"/>
      <c r="AK840" s="358"/>
      <c r="AL840" s="342" t="s">
        <v>543</v>
      </c>
      <c r="AM840" s="343"/>
      <c r="AN840" s="343"/>
      <c r="AO840" s="344"/>
      <c r="AP840" s="345"/>
      <c r="AQ840" s="345"/>
      <c r="AR840" s="345"/>
      <c r="AS840" s="345"/>
      <c r="AT840" s="345"/>
      <c r="AU840" s="345"/>
      <c r="AV840" s="345"/>
      <c r="AW840" s="345"/>
      <c r="AX840" s="345"/>
    </row>
    <row r="841" spans="1:50" ht="56.45" customHeight="1" x14ac:dyDescent="0.15">
      <c r="A841" s="364">
        <v>4</v>
      </c>
      <c r="B841" s="364">
        <v>1</v>
      </c>
      <c r="C841" s="346" t="s">
        <v>559</v>
      </c>
      <c r="D841" s="332"/>
      <c r="E841" s="332"/>
      <c r="F841" s="332"/>
      <c r="G841" s="332"/>
      <c r="H841" s="332"/>
      <c r="I841" s="332"/>
      <c r="J841" s="333">
        <v>5370001006624</v>
      </c>
      <c r="K841" s="334"/>
      <c r="L841" s="334"/>
      <c r="M841" s="334"/>
      <c r="N841" s="334"/>
      <c r="O841" s="334"/>
      <c r="P841" s="347" t="s">
        <v>565</v>
      </c>
      <c r="Q841" s="335"/>
      <c r="R841" s="335"/>
      <c r="S841" s="335"/>
      <c r="T841" s="335"/>
      <c r="U841" s="335"/>
      <c r="V841" s="335"/>
      <c r="W841" s="335"/>
      <c r="X841" s="335"/>
      <c r="Y841" s="336">
        <v>0.161</v>
      </c>
      <c r="Z841" s="337"/>
      <c r="AA841" s="337"/>
      <c r="AB841" s="338"/>
      <c r="AC841" s="348" t="s">
        <v>301</v>
      </c>
      <c r="AD841" s="356"/>
      <c r="AE841" s="356"/>
      <c r="AF841" s="356"/>
      <c r="AG841" s="356"/>
      <c r="AH841" s="357" t="s">
        <v>554</v>
      </c>
      <c r="AI841" s="358"/>
      <c r="AJ841" s="358"/>
      <c r="AK841" s="358"/>
      <c r="AL841" s="342" t="s">
        <v>543</v>
      </c>
      <c r="AM841" s="343"/>
      <c r="AN841" s="343"/>
      <c r="AO841" s="344"/>
      <c r="AP841" s="345"/>
      <c r="AQ841" s="345"/>
      <c r="AR841" s="345"/>
      <c r="AS841" s="345"/>
      <c r="AT841" s="345"/>
      <c r="AU841" s="345"/>
      <c r="AV841" s="345"/>
      <c r="AW841" s="345"/>
      <c r="AX841" s="345"/>
    </row>
    <row r="842" spans="1:50" ht="56.45" customHeight="1" x14ac:dyDescent="0.15">
      <c r="A842" s="364">
        <v>5</v>
      </c>
      <c r="B842" s="364">
        <v>1</v>
      </c>
      <c r="C842" s="346" t="s">
        <v>560</v>
      </c>
      <c r="D842" s="332"/>
      <c r="E842" s="332"/>
      <c r="F842" s="332"/>
      <c r="G842" s="332"/>
      <c r="H842" s="332"/>
      <c r="I842" s="332"/>
      <c r="J842" s="333">
        <v>9250002000147</v>
      </c>
      <c r="K842" s="334"/>
      <c r="L842" s="334"/>
      <c r="M842" s="334"/>
      <c r="N842" s="334"/>
      <c r="O842" s="334"/>
      <c r="P842" s="347" t="s">
        <v>567</v>
      </c>
      <c r="Q842" s="335"/>
      <c r="R842" s="335"/>
      <c r="S842" s="335"/>
      <c r="T842" s="335"/>
      <c r="U842" s="335"/>
      <c r="V842" s="335"/>
      <c r="W842" s="335"/>
      <c r="X842" s="335"/>
      <c r="Y842" s="336">
        <v>0.155</v>
      </c>
      <c r="Z842" s="337"/>
      <c r="AA842" s="337"/>
      <c r="AB842" s="338"/>
      <c r="AC842" s="348" t="s">
        <v>301</v>
      </c>
      <c r="AD842" s="356"/>
      <c r="AE842" s="356"/>
      <c r="AF842" s="356"/>
      <c r="AG842" s="356"/>
      <c r="AH842" s="357" t="s">
        <v>554</v>
      </c>
      <c r="AI842" s="358"/>
      <c r="AJ842" s="358"/>
      <c r="AK842" s="358"/>
      <c r="AL842" s="342" t="s">
        <v>543</v>
      </c>
      <c r="AM842" s="343"/>
      <c r="AN842" s="343"/>
      <c r="AO842" s="344"/>
      <c r="AP842" s="345"/>
      <c r="AQ842" s="345"/>
      <c r="AR842" s="345"/>
      <c r="AS842" s="345"/>
      <c r="AT842" s="345"/>
      <c r="AU842" s="345"/>
      <c r="AV842" s="345"/>
      <c r="AW842" s="345"/>
      <c r="AX842" s="345"/>
    </row>
    <row r="843" spans="1:50" ht="56.45" customHeight="1" x14ac:dyDescent="0.15">
      <c r="A843" s="364">
        <v>6</v>
      </c>
      <c r="B843" s="364">
        <v>1</v>
      </c>
      <c r="C843" s="346" t="s">
        <v>561</v>
      </c>
      <c r="D843" s="332"/>
      <c r="E843" s="332"/>
      <c r="F843" s="332"/>
      <c r="G843" s="332"/>
      <c r="H843" s="332"/>
      <c r="I843" s="332"/>
      <c r="J843" s="333">
        <v>8350001002696</v>
      </c>
      <c r="K843" s="334"/>
      <c r="L843" s="334"/>
      <c r="M843" s="334"/>
      <c r="N843" s="334"/>
      <c r="O843" s="334"/>
      <c r="P843" s="347" t="s">
        <v>569</v>
      </c>
      <c r="Q843" s="335"/>
      <c r="R843" s="335"/>
      <c r="S843" s="335"/>
      <c r="T843" s="335"/>
      <c r="U843" s="335"/>
      <c r="V843" s="335"/>
      <c r="W843" s="335"/>
      <c r="X843" s="335"/>
      <c r="Y843" s="336">
        <v>0.155</v>
      </c>
      <c r="Z843" s="337"/>
      <c r="AA843" s="337"/>
      <c r="AB843" s="338"/>
      <c r="AC843" s="348" t="s">
        <v>301</v>
      </c>
      <c r="AD843" s="356"/>
      <c r="AE843" s="356"/>
      <c r="AF843" s="356"/>
      <c r="AG843" s="356"/>
      <c r="AH843" s="357" t="s">
        <v>554</v>
      </c>
      <c r="AI843" s="358"/>
      <c r="AJ843" s="358"/>
      <c r="AK843" s="358"/>
      <c r="AL843" s="342" t="s">
        <v>543</v>
      </c>
      <c r="AM843" s="343"/>
      <c r="AN843" s="343"/>
      <c r="AO843" s="344"/>
      <c r="AP843" s="345"/>
      <c r="AQ843" s="345"/>
      <c r="AR843" s="345"/>
      <c r="AS843" s="345"/>
      <c r="AT843" s="345"/>
      <c r="AU843" s="345"/>
      <c r="AV843" s="345"/>
      <c r="AW843" s="345"/>
      <c r="AX843" s="345"/>
    </row>
    <row r="844" spans="1:50" ht="56.45" customHeight="1" x14ac:dyDescent="0.15">
      <c r="A844" s="364">
        <v>7</v>
      </c>
      <c r="B844" s="364">
        <v>1</v>
      </c>
      <c r="C844" s="346" t="s">
        <v>562</v>
      </c>
      <c r="D844" s="332"/>
      <c r="E844" s="332"/>
      <c r="F844" s="332"/>
      <c r="G844" s="332"/>
      <c r="H844" s="332"/>
      <c r="I844" s="332"/>
      <c r="J844" s="333">
        <v>2430001013328</v>
      </c>
      <c r="K844" s="334"/>
      <c r="L844" s="334"/>
      <c r="M844" s="334"/>
      <c r="N844" s="334"/>
      <c r="O844" s="334"/>
      <c r="P844" s="347" t="s">
        <v>570</v>
      </c>
      <c r="Q844" s="335"/>
      <c r="R844" s="335"/>
      <c r="S844" s="335"/>
      <c r="T844" s="335"/>
      <c r="U844" s="335"/>
      <c r="V844" s="335"/>
      <c r="W844" s="335"/>
      <c r="X844" s="335"/>
      <c r="Y844" s="336">
        <v>0.13200000000000001</v>
      </c>
      <c r="Z844" s="337"/>
      <c r="AA844" s="337"/>
      <c r="AB844" s="338"/>
      <c r="AC844" s="348" t="s">
        <v>301</v>
      </c>
      <c r="AD844" s="356"/>
      <c r="AE844" s="356"/>
      <c r="AF844" s="356"/>
      <c r="AG844" s="356"/>
      <c r="AH844" s="357" t="s">
        <v>554</v>
      </c>
      <c r="AI844" s="358"/>
      <c r="AJ844" s="358"/>
      <c r="AK844" s="358"/>
      <c r="AL844" s="342" t="s">
        <v>543</v>
      </c>
      <c r="AM844" s="343"/>
      <c r="AN844" s="343"/>
      <c r="AO844" s="344"/>
      <c r="AP844" s="345"/>
      <c r="AQ844" s="345"/>
      <c r="AR844" s="345"/>
      <c r="AS844" s="345"/>
      <c r="AT844" s="345"/>
      <c r="AU844" s="345"/>
      <c r="AV844" s="345"/>
      <c r="AW844" s="345"/>
      <c r="AX844" s="345"/>
    </row>
    <row r="845" spans="1:50" ht="56.45" customHeight="1" x14ac:dyDescent="0.15">
      <c r="A845" s="364">
        <v>8</v>
      </c>
      <c r="B845" s="364">
        <v>1</v>
      </c>
      <c r="C845" s="346" t="s">
        <v>563</v>
      </c>
      <c r="D845" s="332"/>
      <c r="E845" s="332"/>
      <c r="F845" s="332"/>
      <c r="G845" s="332"/>
      <c r="H845" s="332"/>
      <c r="I845" s="332"/>
      <c r="J845" s="333">
        <v>1010001004320</v>
      </c>
      <c r="K845" s="334"/>
      <c r="L845" s="334"/>
      <c r="M845" s="334"/>
      <c r="N845" s="334"/>
      <c r="O845" s="334"/>
      <c r="P845" s="347" t="s">
        <v>566</v>
      </c>
      <c r="Q845" s="335"/>
      <c r="R845" s="335"/>
      <c r="S845" s="335"/>
      <c r="T845" s="335"/>
      <c r="U845" s="335"/>
      <c r="V845" s="335"/>
      <c r="W845" s="335"/>
      <c r="X845" s="335"/>
      <c r="Y845" s="336">
        <v>0.13100000000000001</v>
      </c>
      <c r="Z845" s="337"/>
      <c r="AA845" s="337"/>
      <c r="AB845" s="338"/>
      <c r="AC845" s="348" t="s">
        <v>301</v>
      </c>
      <c r="AD845" s="356"/>
      <c r="AE845" s="356"/>
      <c r="AF845" s="356"/>
      <c r="AG845" s="356"/>
      <c r="AH845" s="357" t="s">
        <v>554</v>
      </c>
      <c r="AI845" s="358"/>
      <c r="AJ845" s="358"/>
      <c r="AK845" s="358"/>
      <c r="AL845" s="342" t="s">
        <v>543</v>
      </c>
      <c r="AM845" s="343"/>
      <c r="AN845" s="343"/>
      <c r="AO845" s="344"/>
      <c r="AP845" s="345"/>
      <c r="AQ845" s="345"/>
      <c r="AR845" s="345"/>
      <c r="AS845" s="345"/>
      <c r="AT845" s="345"/>
      <c r="AU845" s="345"/>
      <c r="AV845" s="345"/>
      <c r="AW845" s="345"/>
      <c r="AX845" s="345"/>
    </row>
    <row r="846" spans="1:50" ht="56.45" customHeight="1" x14ac:dyDescent="0.15">
      <c r="A846" s="364">
        <v>9</v>
      </c>
      <c r="B846" s="364">
        <v>1</v>
      </c>
      <c r="C846" s="346" t="s">
        <v>564</v>
      </c>
      <c r="D846" s="332"/>
      <c r="E846" s="332"/>
      <c r="F846" s="332"/>
      <c r="G846" s="332"/>
      <c r="H846" s="332"/>
      <c r="I846" s="332"/>
      <c r="J846" s="333">
        <v>8010401037161</v>
      </c>
      <c r="K846" s="334"/>
      <c r="L846" s="334"/>
      <c r="M846" s="334"/>
      <c r="N846" s="334"/>
      <c r="O846" s="334"/>
      <c r="P846" s="347" t="s">
        <v>566</v>
      </c>
      <c r="Q846" s="335"/>
      <c r="R846" s="335"/>
      <c r="S846" s="335"/>
      <c r="T846" s="335"/>
      <c r="U846" s="335"/>
      <c r="V846" s="335"/>
      <c r="W846" s="335"/>
      <c r="X846" s="335"/>
      <c r="Y846" s="336">
        <v>7.9000000000000001E-2</v>
      </c>
      <c r="Z846" s="337"/>
      <c r="AA846" s="337"/>
      <c r="AB846" s="338"/>
      <c r="AC846" s="348" t="s">
        <v>301</v>
      </c>
      <c r="AD846" s="356"/>
      <c r="AE846" s="356"/>
      <c r="AF846" s="356"/>
      <c r="AG846" s="356"/>
      <c r="AH846" s="357" t="s">
        <v>554</v>
      </c>
      <c r="AI846" s="358"/>
      <c r="AJ846" s="358"/>
      <c r="AK846" s="358"/>
      <c r="AL846" s="342" t="s">
        <v>543</v>
      </c>
      <c r="AM846" s="343"/>
      <c r="AN846" s="343"/>
      <c r="AO846" s="344"/>
      <c r="AP846" s="345"/>
      <c r="AQ846" s="345"/>
      <c r="AR846" s="345"/>
      <c r="AS846" s="345"/>
      <c r="AT846" s="345"/>
      <c r="AU846" s="345"/>
      <c r="AV846" s="345"/>
      <c r="AW846" s="345"/>
      <c r="AX846" s="345"/>
    </row>
    <row r="847" spans="1:50" ht="30" hidden="1" customHeight="1" x14ac:dyDescent="0.15">
      <c r="A847" s="364">
        <v>10</v>
      </c>
      <c r="B847" s="364">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4">
        <v>11</v>
      </c>
      <c r="B848" s="364">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4">
        <v>12</v>
      </c>
      <c r="B849" s="364">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4">
        <v>13</v>
      </c>
      <c r="B850" s="364">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4">
        <v>14</v>
      </c>
      <c r="B851" s="364">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4">
        <v>15</v>
      </c>
      <c r="B852" s="364">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4">
        <v>16</v>
      </c>
      <c r="B853" s="364">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4">
        <v>17</v>
      </c>
      <c r="B854" s="364">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4">
        <v>18</v>
      </c>
      <c r="B855" s="364">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4">
        <v>19</v>
      </c>
      <c r="B856" s="364">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4">
        <v>20</v>
      </c>
      <c r="B857" s="364">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4">
        <v>21</v>
      </c>
      <c r="B858" s="364">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4">
        <v>22</v>
      </c>
      <c r="B859" s="364">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4">
        <v>23</v>
      </c>
      <c r="B860" s="364">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4">
        <v>24</v>
      </c>
      <c r="B861" s="364">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4">
        <v>25</v>
      </c>
      <c r="B862" s="364">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4">
        <v>26</v>
      </c>
      <c r="B863" s="364">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4">
        <v>27</v>
      </c>
      <c r="B864" s="364">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4">
        <v>28</v>
      </c>
      <c r="B865" s="364">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4">
        <v>29</v>
      </c>
      <c r="B866" s="364">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4">
        <v>30</v>
      </c>
      <c r="B867" s="364">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262</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4">
        <v>1</v>
      </c>
      <c r="B871" s="364">
        <v>1</v>
      </c>
      <c r="C871" s="346" t="s">
        <v>572</v>
      </c>
      <c r="D871" s="332"/>
      <c r="E871" s="332"/>
      <c r="F871" s="332"/>
      <c r="G871" s="332"/>
      <c r="H871" s="332"/>
      <c r="I871" s="332"/>
      <c r="J871" s="333">
        <v>8350001001681</v>
      </c>
      <c r="K871" s="334"/>
      <c r="L871" s="334"/>
      <c r="M871" s="334"/>
      <c r="N871" s="334"/>
      <c r="O871" s="334"/>
      <c r="P871" s="347" t="s">
        <v>574</v>
      </c>
      <c r="Q871" s="335"/>
      <c r="R871" s="335"/>
      <c r="S871" s="335"/>
      <c r="T871" s="335"/>
      <c r="U871" s="335"/>
      <c r="V871" s="335"/>
      <c r="W871" s="335"/>
      <c r="X871" s="335"/>
      <c r="Y871" s="336">
        <v>0.27</v>
      </c>
      <c r="Z871" s="337"/>
      <c r="AA871" s="337"/>
      <c r="AB871" s="338"/>
      <c r="AC871" s="348" t="s">
        <v>301</v>
      </c>
      <c r="AD871" s="356"/>
      <c r="AE871" s="356"/>
      <c r="AF871" s="356"/>
      <c r="AG871" s="356"/>
      <c r="AH871" s="357" t="s">
        <v>543</v>
      </c>
      <c r="AI871" s="358"/>
      <c r="AJ871" s="358"/>
      <c r="AK871" s="358"/>
      <c r="AL871" s="342" t="s">
        <v>543</v>
      </c>
      <c r="AM871" s="343"/>
      <c r="AN871" s="343"/>
      <c r="AO871" s="344"/>
      <c r="AP871" s="345"/>
      <c r="AQ871" s="345"/>
      <c r="AR871" s="345"/>
      <c r="AS871" s="345"/>
      <c r="AT871" s="345"/>
      <c r="AU871" s="345"/>
      <c r="AV871" s="345"/>
      <c r="AW871" s="345"/>
      <c r="AX871" s="345"/>
    </row>
    <row r="872" spans="1:50" ht="30" customHeight="1" x14ac:dyDescent="0.15">
      <c r="A872" s="364">
        <v>2</v>
      </c>
      <c r="B872" s="364">
        <v>1</v>
      </c>
      <c r="C872" s="346" t="s">
        <v>573</v>
      </c>
      <c r="D872" s="332"/>
      <c r="E872" s="332"/>
      <c r="F872" s="332"/>
      <c r="G872" s="332"/>
      <c r="H872" s="332"/>
      <c r="I872" s="332"/>
      <c r="J872" s="333">
        <v>2380005010153</v>
      </c>
      <c r="K872" s="334"/>
      <c r="L872" s="334"/>
      <c r="M872" s="334"/>
      <c r="N872" s="334"/>
      <c r="O872" s="334"/>
      <c r="P872" s="347" t="s">
        <v>574</v>
      </c>
      <c r="Q872" s="335"/>
      <c r="R872" s="335"/>
      <c r="S872" s="335"/>
      <c r="T872" s="335"/>
      <c r="U872" s="335"/>
      <c r="V872" s="335"/>
      <c r="W872" s="335"/>
      <c r="X872" s="335"/>
      <c r="Y872" s="336">
        <v>0.13600000000000001</v>
      </c>
      <c r="Z872" s="337"/>
      <c r="AA872" s="337"/>
      <c r="AB872" s="338"/>
      <c r="AC872" s="348" t="s">
        <v>301</v>
      </c>
      <c r="AD872" s="348"/>
      <c r="AE872" s="348"/>
      <c r="AF872" s="348"/>
      <c r="AG872" s="348"/>
      <c r="AH872" s="357" t="s">
        <v>543</v>
      </c>
      <c r="AI872" s="358"/>
      <c r="AJ872" s="358"/>
      <c r="AK872" s="358"/>
      <c r="AL872" s="342" t="s">
        <v>543</v>
      </c>
      <c r="AM872" s="343"/>
      <c r="AN872" s="343"/>
      <c r="AO872" s="344"/>
      <c r="AP872" s="345"/>
      <c r="AQ872" s="345"/>
      <c r="AR872" s="345"/>
      <c r="AS872" s="345"/>
      <c r="AT872" s="345"/>
      <c r="AU872" s="345"/>
      <c r="AV872" s="345"/>
      <c r="AW872" s="345"/>
      <c r="AX872" s="345"/>
    </row>
    <row r="873" spans="1:50" ht="30" hidden="1" customHeight="1" x14ac:dyDescent="0.15">
      <c r="A873" s="364">
        <v>3</v>
      </c>
      <c r="B873" s="364">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4">
        <v>4</v>
      </c>
      <c r="B874" s="364">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4">
        <v>5</v>
      </c>
      <c r="B875" s="364">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4">
        <v>6</v>
      </c>
      <c r="B876" s="364">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4">
        <v>7</v>
      </c>
      <c r="B877" s="364">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4">
        <v>8</v>
      </c>
      <c r="B878" s="364">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4">
        <v>9</v>
      </c>
      <c r="B879" s="364">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4">
        <v>10</v>
      </c>
      <c r="B880" s="364">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4">
        <v>11</v>
      </c>
      <c r="B881" s="364">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4">
        <v>12</v>
      </c>
      <c r="B882" s="364">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4">
        <v>13</v>
      </c>
      <c r="B883" s="364">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4">
        <v>14</v>
      </c>
      <c r="B884" s="364">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4">
        <v>15</v>
      </c>
      <c r="B885" s="364">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4">
        <v>16</v>
      </c>
      <c r="B886" s="364">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4">
        <v>17</v>
      </c>
      <c r="B887" s="364">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4">
        <v>18</v>
      </c>
      <c r="B888" s="364">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4">
        <v>19</v>
      </c>
      <c r="B889" s="364">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4">
        <v>20</v>
      </c>
      <c r="B890" s="364">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4">
        <v>21</v>
      </c>
      <c r="B891" s="364">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4">
        <v>22</v>
      </c>
      <c r="B892" s="364">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4">
        <v>23</v>
      </c>
      <c r="B893" s="364">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4">
        <v>24</v>
      </c>
      <c r="B894" s="364">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4">
        <v>25</v>
      </c>
      <c r="B895" s="364">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4">
        <v>26</v>
      </c>
      <c r="B896" s="364">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4">
        <v>27</v>
      </c>
      <c r="B897" s="364">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4">
        <v>28</v>
      </c>
      <c r="B898" s="364">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4">
        <v>29</v>
      </c>
      <c r="B899" s="364">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4">
        <v>30</v>
      </c>
      <c r="B900" s="364">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262</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4">
        <v>1</v>
      </c>
      <c r="B904" s="364">
        <v>1</v>
      </c>
      <c r="C904" s="346" t="s">
        <v>576</v>
      </c>
      <c r="D904" s="332"/>
      <c r="E904" s="332"/>
      <c r="F904" s="332"/>
      <c r="G904" s="332"/>
      <c r="H904" s="332"/>
      <c r="I904" s="332"/>
      <c r="J904" s="333">
        <v>7430005003048</v>
      </c>
      <c r="K904" s="334"/>
      <c r="L904" s="334"/>
      <c r="M904" s="334"/>
      <c r="N904" s="334"/>
      <c r="O904" s="334"/>
      <c r="P904" s="347" t="s">
        <v>575</v>
      </c>
      <c r="Q904" s="335"/>
      <c r="R904" s="335"/>
      <c r="S904" s="335"/>
      <c r="T904" s="335"/>
      <c r="U904" s="335"/>
      <c r="V904" s="335"/>
      <c r="W904" s="335"/>
      <c r="X904" s="335"/>
      <c r="Y904" s="336">
        <v>7.4999999999999997E-2</v>
      </c>
      <c r="Z904" s="337"/>
      <c r="AA904" s="337"/>
      <c r="AB904" s="338"/>
      <c r="AC904" s="348" t="s">
        <v>301</v>
      </c>
      <c r="AD904" s="356"/>
      <c r="AE904" s="356"/>
      <c r="AF904" s="356"/>
      <c r="AG904" s="356"/>
      <c r="AH904" s="357" t="s">
        <v>543</v>
      </c>
      <c r="AI904" s="358"/>
      <c r="AJ904" s="358"/>
      <c r="AK904" s="358"/>
      <c r="AL904" s="342" t="s">
        <v>543</v>
      </c>
      <c r="AM904" s="343"/>
      <c r="AN904" s="343"/>
      <c r="AO904" s="344"/>
      <c r="AP904" s="345"/>
      <c r="AQ904" s="345"/>
      <c r="AR904" s="345"/>
      <c r="AS904" s="345"/>
      <c r="AT904" s="345"/>
      <c r="AU904" s="345"/>
      <c r="AV904" s="345"/>
      <c r="AW904" s="345"/>
      <c r="AX904" s="345"/>
    </row>
    <row r="905" spans="1:50" ht="30" customHeight="1" x14ac:dyDescent="0.15">
      <c r="A905" s="364">
        <v>2</v>
      </c>
      <c r="B905" s="364">
        <v>1</v>
      </c>
      <c r="C905" s="346" t="s">
        <v>578</v>
      </c>
      <c r="D905" s="332"/>
      <c r="E905" s="332"/>
      <c r="F905" s="332"/>
      <c r="G905" s="332"/>
      <c r="H905" s="332"/>
      <c r="I905" s="332"/>
      <c r="J905" s="333">
        <v>4350002004423</v>
      </c>
      <c r="K905" s="334"/>
      <c r="L905" s="334"/>
      <c r="M905" s="334"/>
      <c r="N905" s="334"/>
      <c r="O905" s="334"/>
      <c r="P905" s="347" t="s">
        <v>577</v>
      </c>
      <c r="Q905" s="335"/>
      <c r="R905" s="335"/>
      <c r="S905" s="335"/>
      <c r="T905" s="335"/>
      <c r="U905" s="335"/>
      <c r="V905" s="335"/>
      <c r="W905" s="335"/>
      <c r="X905" s="335"/>
      <c r="Y905" s="336">
        <v>4.9000000000000002E-2</v>
      </c>
      <c r="Z905" s="337"/>
      <c r="AA905" s="337"/>
      <c r="AB905" s="338"/>
      <c r="AC905" s="348" t="s">
        <v>301</v>
      </c>
      <c r="AD905" s="356"/>
      <c r="AE905" s="356"/>
      <c r="AF905" s="356"/>
      <c r="AG905" s="356"/>
      <c r="AH905" s="357" t="s">
        <v>543</v>
      </c>
      <c r="AI905" s="358"/>
      <c r="AJ905" s="358"/>
      <c r="AK905" s="358"/>
      <c r="AL905" s="342" t="s">
        <v>543</v>
      </c>
      <c r="AM905" s="343"/>
      <c r="AN905" s="343"/>
      <c r="AO905" s="344"/>
      <c r="AP905" s="345"/>
      <c r="AQ905" s="345"/>
      <c r="AR905" s="345"/>
      <c r="AS905" s="345"/>
      <c r="AT905" s="345"/>
      <c r="AU905" s="345"/>
      <c r="AV905" s="345"/>
      <c r="AW905" s="345"/>
      <c r="AX905" s="345"/>
    </row>
    <row r="906" spans="1:50" ht="30" customHeight="1" x14ac:dyDescent="0.15">
      <c r="A906" s="364">
        <v>3</v>
      </c>
      <c r="B906" s="364">
        <v>1</v>
      </c>
      <c r="C906" s="346" t="s">
        <v>579</v>
      </c>
      <c r="D906" s="332"/>
      <c r="E906" s="332"/>
      <c r="F906" s="332"/>
      <c r="G906" s="332"/>
      <c r="H906" s="332"/>
      <c r="I906" s="332"/>
      <c r="J906" s="333">
        <v>2080001012373</v>
      </c>
      <c r="K906" s="334"/>
      <c r="L906" s="334"/>
      <c r="M906" s="334"/>
      <c r="N906" s="334"/>
      <c r="O906" s="334"/>
      <c r="P906" s="347" t="s">
        <v>577</v>
      </c>
      <c r="Q906" s="335"/>
      <c r="R906" s="335"/>
      <c r="S906" s="335"/>
      <c r="T906" s="335"/>
      <c r="U906" s="335"/>
      <c r="V906" s="335"/>
      <c r="W906" s="335"/>
      <c r="X906" s="335"/>
      <c r="Y906" s="336">
        <v>4.9000000000000002E-2</v>
      </c>
      <c r="Z906" s="337"/>
      <c r="AA906" s="337"/>
      <c r="AB906" s="338"/>
      <c r="AC906" s="348" t="s">
        <v>301</v>
      </c>
      <c r="AD906" s="356"/>
      <c r="AE906" s="356"/>
      <c r="AF906" s="356"/>
      <c r="AG906" s="356"/>
      <c r="AH906" s="340" t="s">
        <v>581</v>
      </c>
      <c r="AI906" s="341"/>
      <c r="AJ906" s="341"/>
      <c r="AK906" s="341"/>
      <c r="AL906" s="342" t="s">
        <v>543</v>
      </c>
      <c r="AM906" s="343"/>
      <c r="AN906" s="343"/>
      <c r="AO906" s="344"/>
      <c r="AP906" s="345"/>
      <c r="AQ906" s="345"/>
      <c r="AR906" s="345"/>
      <c r="AS906" s="345"/>
      <c r="AT906" s="345"/>
      <c r="AU906" s="345"/>
      <c r="AV906" s="345"/>
      <c r="AW906" s="345"/>
      <c r="AX906" s="345"/>
    </row>
    <row r="907" spans="1:50" ht="30" customHeight="1" x14ac:dyDescent="0.15">
      <c r="A907" s="364">
        <v>4</v>
      </c>
      <c r="B907" s="364">
        <v>1</v>
      </c>
      <c r="C907" s="346" t="s">
        <v>580</v>
      </c>
      <c r="D907" s="332"/>
      <c r="E907" s="332"/>
      <c r="F907" s="332"/>
      <c r="G907" s="332"/>
      <c r="H907" s="332"/>
      <c r="I907" s="332"/>
      <c r="J907" s="333">
        <v>7130001004955</v>
      </c>
      <c r="K907" s="334"/>
      <c r="L907" s="334"/>
      <c r="M907" s="334"/>
      <c r="N907" s="334"/>
      <c r="O907" s="334"/>
      <c r="P907" s="347" t="s">
        <v>577</v>
      </c>
      <c r="Q907" s="335"/>
      <c r="R907" s="335"/>
      <c r="S907" s="335"/>
      <c r="T907" s="335"/>
      <c r="U907" s="335"/>
      <c r="V907" s="335"/>
      <c r="W907" s="335"/>
      <c r="X907" s="335"/>
      <c r="Y907" s="336">
        <v>2.7E-2</v>
      </c>
      <c r="Z907" s="337"/>
      <c r="AA907" s="337"/>
      <c r="AB907" s="338"/>
      <c r="AC907" s="348" t="s">
        <v>301</v>
      </c>
      <c r="AD907" s="356"/>
      <c r="AE907" s="356"/>
      <c r="AF907" s="356"/>
      <c r="AG907" s="356"/>
      <c r="AH907" s="340" t="s">
        <v>543</v>
      </c>
      <c r="AI907" s="341"/>
      <c r="AJ907" s="341"/>
      <c r="AK907" s="341"/>
      <c r="AL907" s="342" t="s">
        <v>543</v>
      </c>
      <c r="AM907" s="343"/>
      <c r="AN907" s="343"/>
      <c r="AO907" s="344"/>
      <c r="AP907" s="345"/>
      <c r="AQ907" s="345"/>
      <c r="AR907" s="345"/>
      <c r="AS907" s="345"/>
      <c r="AT907" s="345"/>
      <c r="AU907" s="345"/>
      <c r="AV907" s="345"/>
      <c r="AW907" s="345"/>
      <c r="AX907" s="345"/>
    </row>
    <row r="908" spans="1:50" ht="30" hidden="1" customHeight="1" x14ac:dyDescent="0.15">
      <c r="A908" s="364">
        <v>5</v>
      </c>
      <c r="B908" s="364">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4">
        <v>6</v>
      </c>
      <c r="B909" s="364">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4">
        <v>7</v>
      </c>
      <c r="B910" s="364">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4">
        <v>8</v>
      </c>
      <c r="B911" s="364">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4">
        <v>9</v>
      </c>
      <c r="B912" s="364">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4">
        <v>10</v>
      </c>
      <c r="B913" s="364">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4">
        <v>11</v>
      </c>
      <c r="B914" s="364">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4">
        <v>12</v>
      </c>
      <c r="B915" s="364">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4">
        <v>13</v>
      </c>
      <c r="B916" s="364">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4">
        <v>14</v>
      </c>
      <c r="B917" s="364">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4">
        <v>15</v>
      </c>
      <c r="B918" s="364">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4">
        <v>16</v>
      </c>
      <c r="B919" s="364">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4">
        <v>17</v>
      </c>
      <c r="B920" s="364">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4">
        <v>18</v>
      </c>
      <c r="B921" s="364">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4">
        <v>19</v>
      </c>
      <c r="B922" s="364">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4">
        <v>20</v>
      </c>
      <c r="B923" s="364">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4">
        <v>21</v>
      </c>
      <c r="B924" s="364">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4">
        <v>22</v>
      </c>
      <c r="B925" s="364">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4">
        <v>23</v>
      </c>
      <c r="B926" s="364">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4">
        <v>24</v>
      </c>
      <c r="B927" s="364">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4">
        <v>25</v>
      </c>
      <c r="B928" s="364">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4">
        <v>26</v>
      </c>
      <c r="B929" s="364">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4">
        <v>27</v>
      </c>
      <c r="B930" s="364">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4">
        <v>28</v>
      </c>
      <c r="B931" s="364">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4">
        <v>29</v>
      </c>
      <c r="B932" s="364">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4">
        <v>30</v>
      </c>
      <c r="B933" s="364">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262</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4">
        <v>1</v>
      </c>
      <c r="B937" s="364">
        <v>1</v>
      </c>
      <c r="C937" s="359" t="s">
        <v>545</v>
      </c>
      <c r="D937" s="360"/>
      <c r="E937" s="360"/>
      <c r="F937" s="360"/>
      <c r="G937" s="360"/>
      <c r="H937" s="360"/>
      <c r="I937" s="361"/>
      <c r="J937" s="333" t="s">
        <v>331</v>
      </c>
      <c r="K937" s="334"/>
      <c r="L937" s="334"/>
      <c r="M937" s="334"/>
      <c r="N937" s="334"/>
      <c r="O937" s="334"/>
      <c r="P937" s="347" t="s">
        <v>541</v>
      </c>
      <c r="Q937" s="335"/>
      <c r="R937" s="335"/>
      <c r="S937" s="335"/>
      <c r="T937" s="335"/>
      <c r="U937" s="335"/>
      <c r="V937" s="335"/>
      <c r="W937" s="335"/>
      <c r="X937" s="335"/>
      <c r="Y937" s="336">
        <v>0.17899999999999999</v>
      </c>
      <c r="Z937" s="337"/>
      <c r="AA937" s="337"/>
      <c r="AB937" s="338"/>
      <c r="AC937" s="348" t="s">
        <v>542</v>
      </c>
      <c r="AD937" s="356"/>
      <c r="AE937" s="356"/>
      <c r="AF937" s="356"/>
      <c r="AG937" s="356"/>
      <c r="AH937" s="357" t="s">
        <v>543</v>
      </c>
      <c r="AI937" s="358"/>
      <c r="AJ937" s="358"/>
      <c r="AK937" s="358"/>
      <c r="AL937" s="342" t="s">
        <v>544</v>
      </c>
      <c r="AM937" s="343"/>
      <c r="AN937" s="343"/>
      <c r="AO937" s="344"/>
      <c r="AP937" s="345"/>
      <c r="AQ937" s="345"/>
      <c r="AR937" s="345"/>
      <c r="AS937" s="345"/>
      <c r="AT937" s="345"/>
      <c r="AU937" s="345"/>
      <c r="AV937" s="345"/>
      <c r="AW937" s="345"/>
      <c r="AX937" s="345"/>
    </row>
    <row r="938" spans="1:50" ht="30" customHeight="1" x14ac:dyDescent="0.15">
      <c r="A938" s="364">
        <v>2</v>
      </c>
      <c r="B938" s="364">
        <v>1</v>
      </c>
      <c r="C938" s="359" t="s">
        <v>546</v>
      </c>
      <c r="D938" s="360"/>
      <c r="E938" s="360"/>
      <c r="F938" s="360"/>
      <c r="G938" s="360"/>
      <c r="H938" s="360"/>
      <c r="I938" s="361"/>
      <c r="J938" s="333" t="s">
        <v>543</v>
      </c>
      <c r="K938" s="334"/>
      <c r="L938" s="334"/>
      <c r="M938" s="334"/>
      <c r="N938" s="334"/>
      <c r="O938" s="334"/>
      <c r="P938" s="347" t="s">
        <v>541</v>
      </c>
      <c r="Q938" s="335"/>
      <c r="R938" s="335"/>
      <c r="S938" s="335"/>
      <c r="T938" s="335"/>
      <c r="U938" s="335"/>
      <c r="V938" s="335"/>
      <c r="W938" s="335"/>
      <c r="X938" s="335"/>
      <c r="Y938" s="336">
        <v>0.13100000000000001</v>
      </c>
      <c r="Z938" s="337"/>
      <c r="AA938" s="337"/>
      <c r="AB938" s="338"/>
      <c r="AC938" s="348" t="s">
        <v>542</v>
      </c>
      <c r="AD938" s="356"/>
      <c r="AE938" s="356"/>
      <c r="AF938" s="356"/>
      <c r="AG938" s="356"/>
      <c r="AH938" s="357" t="s">
        <v>543</v>
      </c>
      <c r="AI938" s="358"/>
      <c r="AJ938" s="358"/>
      <c r="AK938" s="358"/>
      <c r="AL938" s="342" t="s">
        <v>544</v>
      </c>
      <c r="AM938" s="343"/>
      <c r="AN938" s="343"/>
      <c r="AO938" s="344"/>
      <c r="AP938" s="345"/>
      <c r="AQ938" s="345"/>
      <c r="AR938" s="345"/>
      <c r="AS938" s="345"/>
      <c r="AT938" s="345"/>
      <c r="AU938" s="345"/>
      <c r="AV938" s="345"/>
      <c r="AW938" s="345"/>
      <c r="AX938" s="345"/>
    </row>
    <row r="939" spans="1:50" ht="30" customHeight="1" x14ac:dyDescent="0.15">
      <c r="A939" s="364">
        <v>3</v>
      </c>
      <c r="B939" s="364">
        <v>1</v>
      </c>
      <c r="C939" s="359" t="s">
        <v>547</v>
      </c>
      <c r="D939" s="360"/>
      <c r="E939" s="360"/>
      <c r="F939" s="360"/>
      <c r="G939" s="360"/>
      <c r="H939" s="360"/>
      <c r="I939" s="361"/>
      <c r="J939" s="333" t="s">
        <v>543</v>
      </c>
      <c r="K939" s="334"/>
      <c r="L939" s="334"/>
      <c r="M939" s="334"/>
      <c r="N939" s="334"/>
      <c r="O939" s="334"/>
      <c r="P939" s="347" t="s">
        <v>541</v>
      </c>
      <c r="Q939" s="335"/>
      <c r="R939" s="335"/>
      <c r="S939" s="335"/>
      <c r="T939" s="335"/>
      <c r="U939" s="335"/>
      <c r="V939" s="335"/>
      <c r="W939" s="335"/>
      <c r="X939" s="335"/>
      <c r="Y939" s="336">
        <v>0.1</v>
      </c>
      <c r="Z939" s="337"/>
      <c r="AA939" s="337"/>
      <c r="AB939" s="338"/>
      <c r="AC939" s="348" t="s">
        <v>542</v>
      </c>
      <c r="AD939" s="356"/>
      <c r="AE939" s="356"/>
      <c r="AF939" s="356"/>
      <c r="AG939" s="356"/>
      <c r="AH939" s="357" t="s">
        <v>543</v>
      </c>
      <c r="AI939" s="358"/>
      <c r="AJ939" s="358"/>
      <c r="AK939" s="358"/>
      <c r="AL939" s="342" t="s">
        <v>544</v>
      </c>
      <c r="AM939" s="343"/>
      <c r="AN939" s="343"/>
      <c r="AO939" s="344"/>
      <c r="AP939" s="345"/>
      <c r="AQ939" s="345"/>
      <c r="AR939" s="345"/>
      <c r="AS939" s="345"/>
      <c r="AT939" s="345"/>
      <c r="AU939" s="345"/>
      <c r="AV939" s="345"/>
      <c r="AW939" s="345"/>
      <c r="AX939" s="345"/>
    </row>
    <row r="940" spans="1:50" ht="30" customHeight="1" x14ac:dyDescent="0.15">
      <c r="A940" s="364">
        <v>4</v>
      </c>
      <c r="B940" s="364">
        <v>1</v>
      </c>
      <c r="C940" s="359" t="s">
        <v>548</v>
      </c>
      <c r="D940" s="360"/>
      <c r="E940" s="360"/>
      <c r="F940" s="360"/>
      <c r="G940" s="360"/>
      <c r="H940" s="360"/>
      <c r="I940" s="361"/>
      <c r="J940" s="333" t="s">
        <v>543</v>
      </c>
      <c r="K940" s="334"/>
      <c r="L940" s="334"/>
      <c r="M940" s="334"/>
      <c r="N940" s="334"/>
      <c r="O940" s="334"/>
      <c r="P940" s="347" t="s">
        <v>541</v>
      </c>
      <c r="Q940" s="335"/>
      <c r="R940" s="335"/>
      <c r="S940" s="335"/>
      <c r="T940" s="335"/>
      <c r="U940" s="335"/>
      <c r="V940" s="335"/>
      <c r="W940" s="335"/>
      <c r="X940" s="335"/>
      <c r="Y940" s="336">
        <v>7.2999999999999995E-2</v>
      </c>
      <c r="Z940" s="337"/>
      <c r="AA940" s="337"/>
      <c r="AB940" s="338"/>
      <c r="AC940" s="348" t="s">
        <v>542</v>
      </c>
      <c r="AD940" s="356"/>
      <c r="AE940" s="356"/>
      <c r="AF940" s="356"/>
      <c r="AG940" s="356"/>
      <c r="AH940" s="357" t="s">
        <v>543</v>
      </c>
      <c r="AI940" s="358"/>
      <c r="AJ940" s="358"/>
      <c r="AK940" s="358"/>
      <c r="AL940" s="342" t="s">
        <v>544</v>
      </c>
      <c r="AM940" s="343"/>
      <c r="AN940" s="343"/>
      <c r="AO940" s="344"/>
      <c r="AP940" s="345"/>
      <c r="AQ940" s="345"/>
      <c r="AR940" s="345"/>
      <c r="AS940" s="345"/>
      <c r="AT940" s="345"/>
      <c r="AU940" s="345"/>
      <c r="AV940" s="345"/>
      <c r="AW940" s="345"/>
      <c r="AX940" s="345"/>
    </row>
    <row r="941" spans="1:50" ht="30" customHeight="1" x14ac:dyDescent="0.15">
      <c r="A941" s="364">
        <v>5</v>
      </c>
      <c r="B941" s="364">
        <v>1</v>
      </c>
      <c r="C941" s="359" t="s">
        <v>549</v>
      </c>
      <c r="D941" s="360"/>
      <c r="E941" s="360"/>
      <c r="F941" s="360"/>
      <c r="G941" s="360"/>
      <c r="H941" s="360"/>
      <c r="I941" s="361"/>
      <c r="J941" s="333" t="s">
        <v>543</v>
      </c>
      <c r="K941" s="334"/>
      <c r="L941" s="334"/>
      <c r="M941" s="334"/>
      <c r="N941" s="334"/>
      <c r="O941" s="334"/>
      <c r="P941" s="347" t="s">
        <v>541</v>
      </c>
      <c r="Q941" s="335"/>
      <c r="R941" s="335"/>
      <c r="S941" s="335"/>
      <c r="T941" s="335"/>
      <c r="U941" s="335"/>
      <c r="V941" s="335"/>
      <c r="W941" s="335"/>
      <c r="X941" s="335"/>
      <c r="Y941" s="336">
        <v>6.5000000000000002E-2</v>
      </c>
      <c r="Z941" s="337"/>
      <c r="AA941" s="337"/>
      <c r="AB941" s="338"/>
      <c r="AC941" s="348" t="s">
        <v>542</v>
      </c>
      <c r="AD941" s="356"/>
      <c r="AE941" s="356"/>
      <c r="AF941" s="356"/>
      <c r="AG941" s="356"/>
      <c r="AH941" s="357" t="s">
        <v>543</v>
      </c>
      <c r="AI941" s="358"/>
      <c r="AJ941" s="358"/>
      <c r="AK941" s="358"/>
      <c r="AL941" s="342" t="s">
        <v>544</v>
      </c>
      <c r="AM941" s="343"/>
      <c r="AN941" s="343"/>
      <c r="AO941" s="344"/>
      <c r="AP941" s="345"/>
      <c r="AQ941" s="345"/>
      <c r="AR941" s="345"/>
      <c r="AS941" s="345"/>
      <c r="AT941" s="345"/>
      <c r="AU941" s="345"/>
      <c r="AV941" s="345"/>
      <c r="AW941" s="345"/>
      <c r="AX941" s="345"/>
    </row>
    <row r="942" spans="1:50" ht="30" customHeight="1" x14ac:dyDescent="0.15">
      <c r="A942" s="364">
        <v>6</v>
      </c>
      <c r="B942" s="364">
        <v>1</v>
      </c>
      <c r="C942" s="359" t="s">
        <v>550</v>
      </c>
      <c r="D942" s="360"/>
      <c r="E942" s="360"/>
      <c r="F942" s="360"/>
      <c r="G942" s="360"/>
      <c r="H942" s="360"/>
      <c r="I942" s="361"/>
      <c r="J942" s="333" t="s">
        <v>554</v>
      </c>
      <c r="K942" s="334"/>
      <c r="L942" s="334"/>
      <c r="M942" s="334"/>
      <c r="N942" s="334"/>
      <c r="O942" s="334"/>
      <c r="P942" s="347" t="s">
        <v>541</v>
      </c>
      <c r="Q942" s="335"/>
      <c r="R942" s="335"/>
      <c r="S942" s="335"/>
      <c r="T942" s="335"/>
      <c r="U942" s="335"/>
      <c r="V942" s="335"/>
      <c r="W942" s="335"/>
      <c r="X942" s="335"/>
      <c r="Y942" s="336">
        <v>6.5000000000000002E-2</v>
      </c>
      <c r="Z942" s="337"/>
      <c r="AA942" s="337"/>
      <c r="AB942" s="338"/>
      <c r="AC942" s="348" t="s">
        <v>542</v>
      </c>
      <c r="AD942" s="356"/>
      <c r="AE942" s="356"/>
      <c r="AF942" s="356"/>
      <c r="AG942" s="356"/>
      <c r="AH942" s="357" t="s">
        <v>543</v>
      </c>
      <c r="AI942" s="358"/>
      <c r="AJ942" s="358"/>
      <c r="AK942" s="358"/>
      <c r="AL942" s="342" t="s">
        <v>544</v>
      </c>
      <c r="AM942" s="343"/>
      <c r="AN942" s="343"/>
      <c r="AO942" s="344"/>
      <c r="AP942" s="345"/>
      <c r="AQ942" s="345"/>
      <c r="AR942" s="345"/>
      <c r="AS942" s="345"/>
      <c r="AT942" s="345"/>
      <c r="AU942" s="345"/>
      <c r="AV942" s="345"/>
      <c r="AW942" s="345"/>
      <c r="AX942" s="345"/>
    </row>
    <row r="943" spans="1:50" ht="30" customHeight="1" x14ac:dyDescent="0.15">
      <c r="A943" s="364">
        <v>7</v>
      </c>
      <c r="B943" s="364">
        <v>1</v>
      </c>
      <c r="C943" s="359" t="s">
        <v>551</v>
      </c>
      <c r="D943" s="360"/>
      <c r="E943" s="360"/>
      <c r="F943" s="360"/>
      <c r="G943" s="360"/>
      <c r="H943" s="360"/>
      <c r="I943" s="361"/>
      <c r="J943" s="333" t="s">
        <v>543</v>
      </c>
      <c r="K943" s="334"/>
      <c r="L943" s="334"/>
      <c r="M943" s="334"/>
      <c r="N943" s="334"/>
      <c r="O943" s="334"/>
      <c r="P943" s="347" t="s">
        <v>541</v>
      </c>
      <c r="Q943" s="335"/>
      <c r="R943" s="335"/>
      <c r="S943" s="335"/>
      <c r="T943" s="335"/>
      <c r="U943" s="335"/>
      <c r="V943" s="335"/>
      <c r="W943" s="335"/>
      <c r="X943" s="335"/>
      <c r="Y943" s="336">
        <v>5.7000000000000002E-2</v>
      </c>
      <c r="Z943" s="337"/>
      <c r="AA943" s="337"/>
      <c r="AB943" s="338"/>
      <c r="AC943" s="348" t="s">
        <v>542</v>
      </c>
      <c r="AD943" s="356"/>
      <c r="AE943" s="356"/>
      <c r="AF943" s="356"/>
      <c r="AG943" s="356"/>
      <c r="AH943" s="357" t="s">
        <v>543</v>
      </c>
      <c r="AI943" s="358"/>
      <c r="AJ943" s="358"/>
      <c r="AK943" s="358"/>
      <c r="AL943" s="342" t="s">
        <v>544</v>
      </c>
      <c r="AM943" s="343"/>
      <c r="AN943" s="343"/>
      <c r="AO943" s="344"/>
      <c r="AP943" s="345"/>
      <c r="AQ943" s="345"/>
      <c r="AR943" s="345"/>
      <c r="AS943" s="345"/>
      <c r="AT943" s="345"/>
      <c r="AU943" s="345"/>
      <c r="AV943" s="345"/>
      <c r="AW943" s="345"/>
      <c r="AX943" s="345"/>
    </row>
    <row r="944" spans="1:50" ht="30" customHeight="1" x14ac:dyDescent="0.15">
      <c r="A944" s="364">
        <v>8</v>
      </c>
      <c r="B944" s="364">
        <v>1</v>
      </c>
      <c r="C944" s="359" t="s">
        <v>552</v>
      </c>
      <c r="D944" s="360"/>
      <c r="E944" s="360"/>
      <c r="F944" s="360"/>
      <c r="G944" s="360"/>
      <c r="H944" s="360"/>
      <c r="I944" s="361"/>
      <c r="J944" s="333" t="s">
        <v>543</v>
      </c>
      <c r="K944" s="334"/>
      <c r="L944" s="334"/>
      <c r="M944" s="334"/>
      <c r="N944" s="334"/>
      <c r="O944" s="334"/>
      <c r="P944" s="347" t="s">
        <v>541</v>
      </c>
      <c r="Q944" s="335"/>
      <c r="R944" s="335"/>
      <c r="S944" s="335"/>
      <c r="T944" s="335"/>
      <c r="U944" s="335"/>
      <c r="V944" s="335"/>
      <c r="W944" s="335"/>
      <c r="X944" s="335"/>
      <c r="Y944" s="336">
        <v>5.7000000000000002E-2</v>
      </c>
      <c r="Z944" s="337"/>
      <c r="AA944" s="337"/>
      <c r="AB944" s="338"/>
      <c r="AC944" s="348" t="s">
        <v>542</v>
      </c>
      <c r="AD944" s="356"/>
      <c r="AE944" s="356"/>
      <c r="AF944" s="356"/>
      <c r="AG944" s="356"/>
      <c r="AH944" s="357" t="s">
        <v>543</v>
      </c>
      <c r="AI944" s="358"/>
      <c r="AJ944" s="358"/>
      <c r="AK944" s="358"/>
      <c r="AL944" s="342" t="s">
        <v>544</v>
      </c>
      <c r="AM944" s="343"/>
      <c r="AN944" s="343"/>
      <c r="AO944" s="344"/>
      <c r="AP944" s="345"/>
      <c r="AQ944" s="345"/>
      <c r="AR944" s="345"/>
      <c r="AS944" s="345"/>
      <c r="AT944" s="345"/>
      <c r="AU944" s="345"/>
      <c r="AV944" s="345"/>
      <c r="AW944" s="345"/>
      <c r="AX944" s="345"/>
    </row>
    <row r="945" spans="1:50" ht="30" customHeight="1" x14ac:dyDescent="0.15">
      <c r="A945" s="364">
        <v>9</v>
      </c>
      <c r="B945" s="364">
        <v>1</v>
      </c>
      <c r="C945" s="359" t="s">
        <v>553</v>
      </c>
      <c r="D945" s="360"/>
      <c r="E945" s="360"/>
      <c r="F945" s="360"/>
      <c r="G945" s="360"/>
      <c r="H945" s="360"/>
      <c r="I945" s="361"/>
      <c r="J945" s="333" t="s">
        <v>543</v>
      </c>
      <c r="K945" s="334"/>
      <c r="L945" s="334"/>
      <c r="M945" s="334"/>
      <c r="N945" s="334"/>
      <c r="O945" s="334"/>
      <c r="P945" s="347" t="s">
        <v>541</v>
      </c>
      <c r="Q945" s="335"/>
      <c r="R945" s="335"/>
      <c r="S945" s="335"/>
      <c r="T945" s="335"/>
      <c r="U945" s="335"/>
      <c r="V945" s="335"/>
      <c r="W945" s="335"/>
      <c r="X945" s="335"/>
      <c r="Y945" s="336">
        <v>5.6000000000000001E-2</v>
      </c>
      <c r="Z945" s="337"/>
      <c r="AA945" s="337"/>
      <c r="AB945" s="338"/>
      <c r="AC945" s="348" t="s">
        <v>542</v>
      </c>
      <c r="AD945" s="356"/>
      <c r="AE945" s="356"/>
      <c r="AF945" s="356"/>
      <c r="AG945" s="356"/>
      <c r="AH945" s="357" t="s">
        <v>543</v>
      </c>
      <c r="AI945" s="358"/>
      <c r="AJ945" s="358"/>
      <c r="AK945" s="358"/>
      <c r="AL945" s="342" t="s">
        <v>544</v>
      </c>
      <c r="AM945" s="343"/>
      <c r="AN945" s="343"/>
      <c r="AO945" s="344"/>
      <c r="AP945" s="345"/>
      <c r="AQ945" s="345"/>
      <c r="AR945" s="345"/>
      <c r="AS945" s="345"/>
      <c r="AT945" s="345"/>
      <c r="AU945" s="345"/>
      <c r="AV945" s="345"/>
      <c r="AW945" s="345"/>
      <c r="AX945" s="345"/>
    </row>
    <row r="946" spans="1:50" ht="30" customHeight="1" x14ac:dyDescent="0.15">
      <c r="A946" s="364">
        <v>10</v>
      </c>
      <c r="B946" s="364">
        <v>1</v>
      </c>
      <c r="C946" s="346" t="s">
        <v>586</v>
      </c>
      <c r="D946" s="332"/>
      <c r="E946" s="332"/>
      <c r="F946" s="332"/>
      <c r="G946" s="332"/>
      <c r="H946" s="332"/>
      <c r="I946" s="332"/>
      <c r="J946" s="333" t="s">
        <v>543</v>
      </c>
      <c r="K946" s="334"/>
      <c r="L946" s="334"/>
      <c r="M946" s="334"/>
      <c r="N946" s="334"/>
      <c r="O946" s="334"/>
      <c r="P946" s="347" t="s">
        <v>541</v>
      </c>
      <c r="Q946" s="335"/>
      <c r="R946" s="335"/>
      <c r="S946" s="335"/>
      <c r="T946" s="335"/>
      <c r="U946" s="335"/>
      <c r="V946" s="335"/>
      <c r="W946" s="335"/>
      <c r="X946" s="335"/>
      <c r="Y946" s="336">
        <v>5.5E-2</v>
      </c>
      <c r="Z946" s="337"/>
      <c r="AA946" s="337"/>
      <c r="AB946" s="338"/>
      <c r="AC946" s="348" t="s">
        <v>542</v>
      </c>
      <c r="AD946" s="356"/>
      <c r="AE946" s="356"/>
      <c r="AF946" s="356"/>
      <c r="AG946" s="356"/>
      <c r="AH946" s="357" t="s">
        <v>543</v>
      </c>
      <c r="AI946" s="358"/>
      <c r="AJ946" s="358"/>
      <c r="AK946" s="358"/>
      <c r="AL946" s="342" t="s">
        <v>544</v>
      </c>
      <c r="AM946" s="343"/>
      <c r="AN946" s="343"/>
      <c r="AO946" s="344"/>
      <c r="AP946" s="345"/>
      <c r="AQ946" s="345"/>
      <c r="AR946" s="345"/>
      <c r="AS946" s="345"/>
      <c r="AT946" s="345"/>
      <c r="AU946" s="345"/>
      <c r="AV946" s="345"/>
      <c r="AW946" s="345"/>
      <c r="AX946" s="345"/>
    </row>
    <row r="947" spans="1:50" ht="30" hidden="1" customHeight="1" x14ac:dyDescent="0.15">
      <c r="A947" s="364">
        <v>11</v>
      </c>
      <c r="B947" s="364">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4">
        <v>12</v>
      </c>
      <c r="B948" s="364">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4">
        <v>13</v>
      </c>
      <c r="B949" s="364">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4">
        <v>14</v>
      </c>
      <c r="B950" s="364">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4">
        <v>15</v>
      </c>
      <c r="B951" s="364">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4">
        <v>16</v>
      </c>
      <c r="B952" s="364">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4">
        <v>17</v>
      </c>
      <c r="B953" s="364">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4">
        <v>18</v>
      </c>
      <c r="B954" s="364">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4">
        <v>19</v>
      </c>
      <c r="B955" s="364">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4">
        <v>20</v>
      </c>
      <c r="B956" s="364">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4">
        <v>21</v>
      </c>
      <c r="B957" s="364">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4">
        <v>22</v>
      </c>
      <c r="B958" s="364">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4">
        <v>23</v>
      </c>
      <c r="B959" s="364">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4">
        <v>24</v>
      </c>
      <c r="B960" s="364">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4">
        <v>25</v>
      </c>
      <c r="B961" s="364">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4">
        <v>26</v>
      </c>
      <c r="B962" s="364">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4">
        <v>27</v>
      </c>
      <c r="B963" s="364">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4">
        <v>28</v>
      </c>
      <c r="B964" s="364">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4">
        <v>29</v>
      </c>
      <c r="B965" s="364">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4">
        <v>30</v>
      </c>
      <c r="B966" s="364">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262</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4">
        <v>1</v>
      </c>
      <c r="B970" s="364">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4">
        <v>2</v>
      </c>
      <c r="B971" s="364">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4">
        <v>3</v>
      </c>
      <c r="B972" s="364">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4">
        <v>4</v>
      </c>
      <c r="B973" s="364">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4">
        <v>5</v>
      </c>
      <c r="B974" s="364">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4">
        <v>6</v>
      </c>
      <c r="B975" s="364">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4">
        <v>7</v>
      </c>
      <c r="B976" s="364">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4">
        <v>8</v>
      </c>
      <c r="B977" s="364">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4">
        <v>9</v>
      </c>
      <c r="B978" s="364">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4">
        <v>10</v>
      </c>
      <c r="B979" s="364">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4">
        <v>11</v>
      </c>
      <c r="B980" s="364">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4">
        <v>12</v>
      </c>
      <c r="B981" s="364">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4">
        <v>13</v>
      </c>
      <c r="B982" s="364">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4">
        <v>14</v>
      </c>
      <c r="B983" s="364">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4">
        <v>15</v>
      </c>
      <c r="B984" s="364">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4">
        <v>16</v>
      </c>
      <c r="B985" s="364">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4">
        <v>17</v>
      </c>
      <c r="B986" s="364">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4">
        <v>18</v>
      </c>
      <c r="B987" s="364">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4">
        <v>19</v>
      </c>
      <c r="B988" s="364">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4">
        <v>20</v>
      </c>
      <c r="B989" s="364">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4">
        <v>21</v>
      </c>
      <c r="B990" s="364">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4">
        <v>22</v>
      </c>
      <c r="B991" s="364">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4">
        <v>23</v>
      </c>
      <c r="B992" s="364">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4">
        <v>24</v>
      </c>
      <c r="B993" s="364">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4">
        <v>25</v>
      </c>
      <c r="B994" s="364">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4">
        <v>26</v>
      </c>
      <c r="B995" s="364">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4">
        <v>27</v>
      </c>
      <c r="B996" s="364">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4">
        <v>28</v>
      </c>
      <c r="B997" s="364">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4">
        <v>29</v>
      </c>
      <c r="B998" s="364">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4">
        <v>30</v>
      </c>
      <c r="B999" s="364">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262</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4">
        <v>1</v>
      </c>
      <c r="B1003" s="364">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4">
        <v>2</v>
      </c>
      <c r="B1004" s="364">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4">
        <v>3</v>
      </c>
      <c r="B1005" s="364">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4">
        <v>4</v>
      </c>
      <c r="B1006" s="364">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4">
        <v>5</v>
      </c>
      <c r="B1007" s="364">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4">
        <v>6</v>
      </c>
      <c r="B1008" s="364">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4">
        <v>7</v>
      </c>
      <c r="B1009" s="364">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4">
        <v>8</v>
      </c>
      <c r="B1010" s="364">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4">
        <v>9</v>
      </c>
      <c r="B1011" s="364">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4">
        <v>10</v>
      </c>
      <c r="B1012" s="364">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4">
        <v>11</v>
      </c>
      <c r="B1013" s="364">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4">
        <v>12</v>
      </c>
      <c r="B1014" s="364">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4">
        <v>13</v>
      </c>
      <c r="B1015" s="364">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4">
        <v>14</v>
      </c>
      <c r="B1016" s="364">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4">
        <v>15</v>
      </c>
      <c r="B1017" s="364">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4">
        <v>16</v>
      </c>
      <c r="B1018" s="364">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4">
        <v>17</v>
      </c>
      <c r="B1019" s="364">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4">
        <v>18</v>
      </c>
      <c r="B1020" s="364">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4">
        <v>19</v>
      </c>
      <c r="B1021" s="364">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4">
        <v>20</v>
      </c>
      <c r="B1022" s="364">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4">
        <v>21</v>
      </c>
      <c r="B1023" s="364">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4">
        <v>22</v>
      </c>
      <c r="B1024" s="364">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4">
        <v>23</v>
      </c>
      <c r="B1025" s="364">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4">
        <v>24</v>
      </c>
      <c r="B1026" s="364">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4">
        <v>25</v>
      </c>
      <c r="B1027" s="364">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4">
        <v>26</v>
      </c>
      <c r="B1028" s="364">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4">
        <v>27</v>
      </c>
      <c r="B1029" s="364">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4">
        <v>28</v>
      </c>
      <c r="B1030" s="364">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4">
        <v>29</v>
      </c>
      <c r="B1031" s="364">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4">
        <v>30</v>
      </c>
      <c r="B1032" s="364">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262</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4">
        <v>1</v>
      </c>
      <c r="B1036" s="364">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4">
        <v>2</v>
      </c>
      <c r="B1037" s="364">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4">
        <v>3</v>
      </c>
      <c r="B1038" s="364">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4">
        <v>4</v>
      </c>
      <c r="B1039" s="364">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4">
        <v>5</v>
      </c>
      <c r="B1040" s="364">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4">
        <v>6</v>
      </c>
      <c r="B1041" s="364">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4">
        <v>7</v>
      </c>
      <c r="B1042" s="364">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4">
        <v>8</v>
      </c>
      <c r="B1043" s="364">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4">
        <v>9</v>
      </c>
      <c r="B1044" s="364">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4">
        <v>10</v>
      </c>
      <c r="B1045" s="364">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4">
        <v>11</v>
      </c>
      <c r="B1046" s="364">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4">
        <v>12</v>
      </c>
      <c r="B1047" s="364">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4">
        <v>13</v>
      </c>
      <c r="B1048" s="364">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4">
        <v>14</v>
      </c>
      <c r="B1049" s="364">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4">
        <v>15</v>
      </c>
      <c r="B1050" s="364">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4">
        <v>16</v>
      </c>
      <c r="B1051" s="364">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4">
        <v>17</v>
      </c>
      <c r="B1052" s="364">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4">
        <v>18</v>
      </c>
      <c r="B1053" s="364">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4">
        <v>19</v>
      </c>
      <c r="B1054" s="364">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4">
        <v>20</v>
      </c>
      <c r="B1055" s="364">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4">
        <v>21</v>
      </c>
      <c r="B1056" s="364">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4">
        <v>22</v>
      </c>
      <c r="B1057" s="364">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4">
        <v>23</v>
      </c>
      <c r="B1058" s="364">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4">
        <v>24</v>
      </c>
      <c r="B1059" s="364">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4">
        <v>25</v>
      </c>
      <c r="B1060" s="364">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4">
        <v>26</v>
      </c>
      <c r="B1061" s="364">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4">
        <v>27</v>
      </c>
      <c r="B1062" s="364">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4">
        <v>28</v>
      </c>
      <c r="B1063" s="364">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4">
        <v>29</v>
      </c>
      <c r="B1064" s="364">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4">
        <v>30</v>
      </c>
      <c r="B1065" s="364">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262</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4">
        <v>1</v>
      </c>
      <c r="B1069" s="364">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4">
        <v>2</v>
      </c>
      <c r="B1070" s="364">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4">
        <v>3</v>
      </c>
      <c r="B1071" s="364">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4">
        <v>4</v>
      </c>
      <c r="B1072" s="364">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4">
        <v>5</v>
      </c>
      <c r="B1073" s="364">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4">
        <v>6</v>
      </c>
      <c r="B1074" s="364">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4">
        <v>7</v>
      </c>
      <c r="B1075" s="364">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4">
        <v>8</v>
      </c>
      <c r="B1076" s="364">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4">
        <v>9</v>
      </c>
      <c r="B1077" s="364">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4">
        <v>10</v>
      </c>
      <c r="B1078" s="364">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4">
        <v>11</v>
      </c>
      <c r="B1079" s="364">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4">
        <v>12</v>
      </c>
      <c r="B1080" s="364">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4">
        <v>13</v>
      </c>
      <c r="B1081" s="364">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4">
        <v>14</v>
      </c>
      <c r="B1082" s="364">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4">
        <v>15</v>
      </c>
      <c r="B1083" s="364">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4">
        <v>16</v>
      </c>
      <c r="B1084" s="364">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4">
        <v>17</v>
      </c>
      <c r="B1085" s="364">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4">
        <v>18</v>
      </c>
      <c r="B1086" s="364">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4">
        <v>19</v>
      </c>
      <c r="B1087" s="364">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4">
        <v>20</v>
      </c>
      <c r="B1088" s="364">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4">
        <v>21</v>
      </c>
      <c r="B1089" s="364">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4">
        <v>22</v>
      </c>
      <c r="B1090" s="364">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4">
        <v>23</v>
      </c>
      <c r="B1091" s="364">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4">
        <v>24</v>
      </c>
      <c r="B1092" s="364">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4">
        <v>25</v>
      </c>
      <c r="B1093" s="364">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4">
        <v>26</v>
      </c>
      <c r="B1094" s="364">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4">
        <v>27</v>
      </c>
      <c r="B1095" s="364">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4">
        <v>28</v>
      </c>
      <c r="B1096" s="364">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4">
        <v>29</v>
      </c>
      <c r="B1097" s="364">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4">
        <v>30</v>
      </c>
      <c r="B1098" s="364">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5" t="s">
        <v>253</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254</v>
      </c>
      <c r="AQ1102" s="355"/>
      <c r="AR1102" s="355"/>
      <c r="AS1102" s="355"/>
      <c r="AT1102" s="355"/>
      <c r="AU1102" s="355"/>
      <c r="AV1102" s="355"/>
      <c r="AW1102" s="355"/>
      <c r="AX1102" s="355"/>
    </row>
    <row r="1103" spans="1:50" ht="30" hidden="1" customHeight="1" x14ac:dyDescent="0.15">
      <c r="A1103" s="364">
        <v>1</v>
      </c>
      <c r="B1103" s="364">
        <v>1</v>
      </c>
      <c r="C1103" s="362"/>
      <c r="D1103" s="362"/>
      <c r="E1103" s="363"/>
      <c r="F1103" s="363"/>
      <c r="G1103" s="363"/>
      <c r="H1103" s="363"/>
      <c r="I1103" s="363"/>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4">
        <v>2</v>
      </c>
      <c r="B1104" s="364">
        <v>1</v>
      </c>
      <c r="C1104" s="362"/>
      <c r="D1104" s="362"/>
      <c r="E1104" s="363"/>
      <c r="F1104" s="363"/>
      <c r="G1104" s="363"/>
      <c r="H1104" s="363"/>
      <c r="I1104" s="363"/>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4">
        <v>3</v>
      </c>
      <c r="B1105" s="364">
        <v>1</v>
      </c>
      <c r="C1105" s="362"/>
      <c r="D1105" s="362"/>
      <c r="E1105" s="363"/>
      <c r="F1105" s="363"/>
      <c r="G1105" s="363"/>
      <c r="H1105" s="363"/>
      <c r="I1105" s="363"/>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4">
        <v>4</v>
      </c>
      <c r="B1106" s="364">
        <v>1</v>
      </c>
      <c r="C1106" s="362"/>
      <c r="D1106" s="362"/>
      <c r="E1106" s="363"/>
      <c r="F1106" s="363"/>
      <c r="G1106" s="363"/>
      <c r="H1106" s="363"/>
      <c r="I1106" s="363"/>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4">
        <v>5</v>
      </c>
      <c r="B1107" s="364">
        <v>1</v>
      </c>
      <c r="C1107" s="362"/>
      <c r="D1107" s="362"/>
      <c r="E1107" s="363"/>
      <c r="F1107" s="363"/>
      <c r="G1107" s="363"/>
      <c r="H1107" s="363"/>
      <c r="I1107" s="363"/>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4">
        <v>6</v>
      </c>
      <c r="B1108" s="364">
        <v>1</v>
      </c>
      <c r="C1108" s="362"/>
      <c r="D1108" s="362"/>
      <c r="E1108" s="363"/>
      <c r="F1108" s="363"/>
      <c r="G1108" s="363"/>
      <c r="H1108" s="363"/>
      <c r="I1108" s="363"/>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4">
        <v>7</v>
      </c>
      <c r="B1109" s="364">
        <v>1</v>
      </c>
      <c r="C1109" s="362"/>
      <c r="D1109" s="362"/>
      <c r="E1109" s="363"/>
      <c r="F1109" s="363"/>
      <c r="G1109" s="363"/>
      <c r="H1109" s="363"/>
      <c r="I1109" s="363"/>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4">
        <v>8</v>
      </c>
      <c r="B1110" s="364">
        <v>1</v>
      </c>
      <c r="C1110" s="362"/>
      <c r="D1110" s="362"/>
      <c r="E1110" s="363"/>
      <c r="F1110" s="363"/>
      <c r="G1110" s="363"/>
      <c r="H1110" s="363"/>
      <c r="I1110" s="363"/>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4">
        <v>9</v>
      </c>
      <c r="B1111" s="364">
        <v>1</v>
      </c>
      <c r="C1111" s="362"/>
      <c r="D1111" s="362"/>
      <c r="E1111" s="363"/>
      <c r="F1111" s="363"/>
      <c r="G1111" s="363"/>
      <c r="H1111" s="363"/>
      <c r="I1111" s="363"/>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4">
        <v>10</v>
      </c>
      <c r="B1112" s="364">
        <v>1</v>
      </c>
      <c r="C1112" s="362"/>
      <c r="D1112" s="362"/>
      <c r="E1112" s="363"/>
      <c r="F1112" s="363"/>
      <c r="G1112" s="363"/>
      <c r="H1112" s="363"/>
      <c r="I1112" s="363"/>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4">
        <v>11</v>
      </c>
      <c r="B1113" s="364">
        <v>1</v>
      </c>
      <c r="C1113" s="362"/>
      <c r="D1113" s="362"/>
      <c r="E1113" s="363"/>
      <c r="F1113" s="363"/>
      <c r="G1113" s="363"/>
      <c r="H1113" s="363"/>
      <c r="I1113" s="363"/>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4">
        <v>12</v>
      </c>
      <c r="B1114" s="364">
        <v>1</v>
      </c>
      <c r="C1114" s="362"/>
      <c r="D1114" s="362"/>
      <c r="E1114" s="363"/>
      <c r="F1114" s="363"/>
      <c r="G1114" s="363"/>
      <c r="H1114" s="363"/>
      <c r="I1114" s="363"/>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4">
        <v>13</v>
      </c>
      <c r="B1115" s="364">
        <v>1</v>
      </c>
      <c r="C1115" s="362"/>
      <c r="D1115" s="362"/>
      <c r="E1115" s="363"/>
      <c r="F1115" s="363"/>
      <c r="G1115" s="363"/>
      <c r="H1115" s="363"/>
      <c r="I1115" s="363"/>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4">
        <v>14</v>
      </c>
      <c r="B1116" s="364">
        <v>1</v>
      </c>
      <c r="C1116" s="362"/>
      <c r="D1116" s="362"/>
      <c r="E1116" s="363"/>
      <c r="F1116" s="363"/>
      <c r="G1116" s="363"/>
      <c r="H1116" s="363"/>
      <c r="I1116" s="363"/>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4">
        <v>15</v>
      </c>
      <c r="B1117" s="364">
        <v>1</v>
      </c>
      <c r="C1117" s="362"/>
      <c r="D1117" s="362"/>
      <c r="E1117" s="363"/>
      <c r="F1117" s="363"/>
      <c r="G1117" s="363"/>
      <c r="H1117" s="363"/>
      <c r="I1117" s="363"/>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4">
        <v>16</v>
      </c>
      <c r="B1118" s="364">
        <v>1</v>
      </c>
      <c r="C1118" s="362"/>
      <c r="D1118" s="362"/>
      <c r="E1118" s="363"/>
      <c r="F1118" s="363"/>
      <c r="G1118" s="363"/>
      <c r="H1118" s="363"/>
      <c r="I1118" s="363"/>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4">
        <v>17</v>
      </c>
      <c r="B1119" s="364">
        <v>1</v>
      </c>
      <c r="C1119" s="362"/>
      <c r="D1119" s="362"/>
      <c r="E1119" s="363"/>
      <c r="F1119" s="363"/>
      <c r="G1119" s="363"/>
      <c r="H1119" s="363"/>
      <c r="I1119" s="363"/>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4">
        <v>18</v>
      </c>
      <c r="B1120" s="364">
        <v>1</v>
      </c>
      <c r="C1120" s="362"/>
      <c r="D1120" s="362"/>
      <c r="E1120" s="132"/>
      <c r="F1120" s="363"/>
      <c r="G1120" s="363"/>
      <c r="H1120" s="363"/>
      <c r="I1120" s="363"/>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4">
        <v>19</v>
      </c>
      <c r="B1121" s="364">
        <v>1</v>
      </c>
      <c r="C1121" s="362"/>
      <c r="D1121" s="362"/>
      <c r="E1121" s="363"/>
      <c r="F1121" s="363"/>
      <c r="G1121" s="363"/>
      <c r="H1121" s="363"/>
      <c r="I1121" s="363"/>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4">
        <v>20</v>
      </c>
      <c r="B1122" s="364">
        <v>1</v>
      </c>
      <c r="C1122" s="362"/>
      <c r="D1122" s="362"/>
      <c r="E1122" s="363"/>
      <c r="F1122" s="363"/>
      <c r="G1122" s="363"/>
      <c r="H1122" s="363"/>
      <c r="I1122" s="363"/>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4">
        <v>21</v>
      </c>
      <c r="B1123" s="364">
        <v>1</v>
      </c>
      <c r="C1123" s="362"/>
      <c r="D1123" s="362"/>
      <c r="E1123" s="363"/>
      <c r="F1123" s="363"/>
      <c r="G1123" s="363"/>
      <c r="H1123" s="363"/>
      <c r="I1123" s="363"/>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4">
        <v>22</v>
      </c>
      <c r="B1124" s="364">
        <v>1</v>
      </c>
      <c r="C1124" s="362"/>
      <c r="D1124" s="362"/>
      <c r="E1124" s="363"/>
      <c r="F1124" s="363"/>
      <c r="G1124" s="363"/>
      <c r="H1124" s="363"/>
      <c r="I1124" s="363"/>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4">
        <v>23</v>
      </c>
      <c r="B1125" s="364">
        <v>1</v>
      </c>
      <c r="C1125" s="362"/>
      <c r="D1125" s="362"/>
      <c r="E1125" s="363"/>
      <c r="F1125" s="363"/>
      <c r="G1125" s="363"/>
      <c r="H1125" s="363"/>
      <c r="I1125" s="363"/>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4">
        <v>24</v>
      </c>
      <c r="B1126" s="364">
        <v>1</v>
      </c>
      <c r="C1126" s="362"/>
      <c r="D1126" s="362"/>
      <c r="E1126" s="363"/>
      <c r="F1126" s="363"/>
      <c r="G1126" s="363"/>
      <c r="H1126" s="363"/>
      <c r="I1126" s="363"/>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4">
        <v>25</v>
      </c>
      <c r="B1127" s="364">
        <v>1</v>
      </c>
      <c r="C1127" s="362"/>
      <c r="D1127" s="362"/>
      <c r="E1127" s="363"/>
      <c r="F1127" s="363"/>
      <c r="G1127" s="363"/>
      <c r="H1127" s="363"/>
      <c r="I1127" s="363"/>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4">
        <v>26</v>
      </c>
      <c r="B1128" s="364">
        <v>1</v>
      </c>
      <c r="C1128" s="362"/>
      <c r="D1128" s="362"/>
      <c r="E1128" s="363"/>
      <c r="F1128" s="363"/>
      <c r="G1128" s="363"/>
      <c r="H1128" s="363"/>
      <c r="I1128" s="363"/>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4">
        <v>27</v>
      </c>
      <c r="B1129" s="364">
        <v>1</v>
      </c>
      <c r="C1129" s="362"/>
      <c r="D1129" s="362"/>
      <c r="E1129" s="363"/>
      <c r="F1129" s="363"/>
      <c r="G1129" s="363"/>
      <c r="H1129" s="363"/>
      <c r="I1129" s="363"/>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4">
        <v>28</v>
      </c>
      <c r="B1130" s="364">
        <v>1</v>
      </c>
      <c r="C1130" s="362"/>
      <c r="D1130" s="362"/>
      <c r="E1130" s="363"/>
      <c r="F1130" s="363"/>
      <c r="G1130" s="363"/>
      <c r="H1130" s="363"/>
      <c r="I1130" s="363"/>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4">
        <v>29</v>
      </c>
      <c r="B1131" s="364">
        <v>1</v>
      </c>
      <c r="C1131" s="362"/>
      <c r="D1131" s="362"/>
      <c r="E1131" s="363"/>
      <c r="F1131" s="363"/>
      <c r="G1131" s="363"/>
      <c r="H1131" s="363"/>
      <c r="I1131" s="363"/>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4">
        <v>30</v>
      </c>
      <c r="B1132" s="364">
        <v>1</v>
      </c>
      <c r="C1132" s="362"/>
      <c r="D1132" s="362"/>
      <c r="E1132" s="363"/>
      <c r="F1132" s="363"/>
      <c r="G1132" s="363"/>
      <c r="H1132" s="363"/>
      <c r="I1132" s="363"/>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3">
    <cfRule type="expression" dxfId="2093" priority="13879">
      <formula>IF(RIGHT(TEXT(Y783,"0.#"),1)=".",FALSE,TRUE)</formula>
    </cfRule>
    <cfRule type="expression" dxfId="2092" priority="13880">
      <formula>IF(RIGHT(TEXT(Y783,"0.#"),1)=".",TRUE,FALSE)</formula>
    </cfRule>
  </conditionalFormatting>
  <conditionalFormatting sqref="Y792">
    <cfRule type="expression" dxfId="2091" priority="13875">
      <formula>IF(RIGHT(TEXT(Y792,"0.#"),1)=".",FALSE,TRUE)</formula>
    </cfRule>
    <cfRule type="expression" dxfId="2090" priority="13876">
      <formula>IF(RIGHT(TEXT(Y792,"0.#"),1)=".",TRUE,FALSE)</formula>
    </cfRule>
  </conditionalFormatting>
  <conditionalFormatting sqref="Y823:Y830 Y821 Y810:Y817 Y808 Y797:Y804 Y795">
    <cfRule type="expression" dxfId="2089" priority="13657">
      <formula>IF(RIGHT(TEXT(Y795,"0.#"),1)=".",FALSE,TRUE)</formula>
    </cfRule>
    <cfRule type="expression" dxfId="2088" priority="13658">
      <formula>IF(RIGHT(TEXT(Y795,"0.#"),1)=".",TRUE,FALSE)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4:Y791 Y782">
    <cfRule type="expression" dxfId="2081" priority="13681">
      <formula>IF(RIGHT(TEXT(Y782,"0.#"),1)=".",FALSE,TRUE)</formula>
    </cfRule>
    <cfRule type="expression" dxfId="2080" priority="13682">
      <formula>IF(RIGHT(TEXT(Y782,"0.#"),1)=".",TRUE,FALSE)</formula>
    </cfRule>
  </conditionalFormatting>
  <conditionalFormatting sqref="AU783">
    <cfRule type="expression" dxfId="2079" priority="13679">
      <formula>IF(RIGHT(TEXT(AU783,"0.#"),1)=".",FALSE,TRUE)</formula>
    </cfRule>
    <cfRule type="expression" dxfId="2078" priority="13680">
      <formula>IF(RIGHT(TEXT(AU783,"0.#"),1)=".",TRUE,FALSE)</formula>
    </cfRule>
  </conditionalFormatting>
  <conditionalFormatting sqref="AU792">
    <cfRule type="expression" dxfId="2077" priority="13677">
      <formula>IF(RIGHT(TEXT(AU792,"0.#"),1)=".",FALSE,TRUE)</formula>
    </cfRule>
    <cfRule type="expression" dxfId="2076" priority="13678">
      <formula>IF(RIGHT(TEXT(AU792,"0.#"),1)=".",TRUE,FALSE)</formula>
    </cfRule>
  </conditionalFormatting>
  <conditionalFormatting sqref="AU784:AU791 AU782">
    <cfRule type="expression" dxfId="2075" priority="13675">
      <formula>IF(RIGHT(TEXT(AU782,"0.#"),1)=".",FALSE,TRUE)</formula>
    </cfRule>
    <cfRule type="expression" dxfId="2074" priority="13676">
      <formula>IF(RIGHT(TEXT(AU782,"0.#"),1)=".",TRUE,FALSE)</formula>
    </cfRule>
  </conditionalFormatting>
  <conditionalFormatting sqref="Y822 Y809 Y796">
    <cfRule type="expression" dxfId="2073" priority="13661">
      <formula>IF(RIGHT(TEXT(Y796,"0.#"),1)=".",FALSE,TRUE)</formula>
    </cfRule>
    <cfRule type="expression" dxfId="2072" priority="13662">
      <formula>IF(RIGHT(TEXT(Y796,"0.#"),1)=".",TRUE,FALSE)</formula>
    </cfRule>
  </conditionalFormatting>
  <conditionalFormatting sqref="Y831 Y818 Y805">
    <cfRule type="expression" dxfId="2071" priority="13659">
      <formula>IF(RIGHT(TEXT(Y805,"0.#"),1)=".",FALSE,TRUE)</formula>
    </cfRule>
    <cfRule type="expression" dxfId="2070" priority="13660">
      <formula>IF(RIGHT(TEXT(Y805,"0.#"),1)=".",TRUE,FALSE)</formula>
    </cfRule>
  </conditionalFormatting>
  <conditionalFormatting sqref="AU822 AU809 AU796">
    <cfRule type="expression" dxfId="2069" priority="13655">
      <formula>IF(RIGHT(TEXT(AU796,"0.#"),1)=".",FALSE,TRUE)</formula>
    </cfRule>
    <cfRule type="expression" dxfId="2068" priority="13656">
      <formula>IF(RIGHT(TEXT(AU796,"0.#"),1)=".",TRUE,FALSE)</formula>
    </cfRule>
  </conditionalFormatting>
  <conditionalFormatting sqref="AU831 AU818 AU805">
    <cfRule type="expression" dxfId="2067" priority="13653">
      <formula>IF(RIGHT(TEXT(AU805,"0.#"),1)=".",FALSE,TRUE)</formula>
    </cfRule>
    <cfRule type="expression" dxfId="2066" priority="13654">
      <formula>IF(RIGHT(TEXT(AU805,"0.#"),1)=".",TRUE,FALSE)</formula>
    </cfRule>
  </conditionalFormatting>
  <conditionalFormatting sqref="AU823:AU830 AU821 AU810:AU817 AU808 AU797:AU804 AU795">
    <cfRule type="expression" dxfId="2065" priority="13651">
      <formula>IF(RIGHT(TEXT(AU795,"0.#"),1)=".",FALSE,TRUE)</formula>
    </cfRule>
    <cfRule type="expression" dxfId="2064" priority="13652">
      <formula>IF(RIGHT(TEXT(AU795,"0.#"),1)=".",TRUE,FALSE)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M117">
    <cfRule type="expression" dxfId="1887" priority="13153">
      <formula>IF(RIGHT(TEXT(AM117,"0.#"),1)=".",FALSE,TRUE)</formula>
    </cfRule>
    <cfRule type="expression" dxfId="1886" priority="13154">
      <formula>IF(RIGHT(TEXT(AM117,"0.#"),1)=".",TRUE,FALSE)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67">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46">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47:AO966">
    <cfRule type="expression" dxfId="1247" priority="2051">
      <formula>IF(AND(AL947&gt;=0, RIGHT(TEXT(AL947,"0.#"),1)&lt;&gt;"."),TRUE,FALSE)</formula>
    </cfRule>
    <cfRule type="expression" dxfId="1246" priority="2052">
      <formula>IF(AND(AL947&gt;=0, RIGHT(TEXT(AL947,"0.#"),1)="."),TRUE,FALSE)</formula>
    </cfRule>
    <cfRule type="expression" dxfId="1245" priority="2053">
      <formula>IF(AND(AL947&lt;0, RIGHT(TEXT(AL947,"0.#"),1)&lt;&gt;"."),TRUE,FALSE)</formula>
    </cfRule>
    <cfRule type="expression" dxfId="1244" priority="2054">
      <formula>IF(AND(AL947&lt;0, RIGHT(TEXT(AL947,"0.#"),1)="."),TRUE,FALSE)</formula>
    </cfRule>
  </conditionalFormatting>
  <conditionalFormatting sqref="AL937:AO946">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5" max="49" man="1"/>
    <brk id="735" max="49" man="1"/>
    <brk id="779"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512</v>
      </c>
      <c r="H2" s="13" t="str">
        <f>IF(G2="","",F2)</f>
        <v>一般会計</v>
      </c>
      <c r="I2" s="13" t="str">
        <f>IF(H2="","",IF(I1&lt;&gt;"",CONCATENATE(I1,"、",H2),H2))</f>
        <v>一般会計</v>
      </c>
      <c r="K2" s="14" t="s">
        <v>102</v>
      </c>
      <c r="L2" s="15"/>
      <c r="M2" s="13" t="str">
        <f>IF(L2="","",K2)</f>
        <v/>
      </c>
      <c r="N2" s="13" t="str">
        <f>IF(M2="","",IF(N1&lt;&gt;"",CONCATENATE(N1,"、",M2),M2))</f>
        <v/>
      </c>
      <c r="O2" s="13"/>
      <c r="P2" s="12" t="s">
        <v>73</v>
      </c>
      <c r="Q2" s="17" t="s">
        <v>512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512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251</v>
      </c>
      <c r="B10" s="15"/>
      <c r="C10" s="13" t="str">
        <f t="shared" si="0"/>
        <v/>
      </c>
      <c r="D10" s="13" t="str">
        <f t="shared" si="8"/>
        <v>科学技術・イノベーション</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280</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512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2020-08-04T06:00:47Z</dcterms:created>
  <dcterms:modified xsi:type="dcterms:W3CDTF">2020-11-24T12:34:38Z</dcterms:modified>
</cp:coreProperties>
</file>