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<sst xmlns="http://schemas.openxmlformats.org/spreadsheetml/2006/main" count="2203" uniqueCount="570">
  <si>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</si>
  <si>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</si>
  <si>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</si>
  <si>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</si>
  <si>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</si>
  <si>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</si>
  <si>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</si>
  <si>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</si>
  <si>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</si>
  <si>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</si>
  <si>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</si>
  <si>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</si>
  <si>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</si>
  <si>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</si>
  <si>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</si>
  <si>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</si>
  <si>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</si>
  <si>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</si>
  <si>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</si>
  <si>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</si>
  <si>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</si>
  <si>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</si>
  <si>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</si>
  <si>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</si>
  <si>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</si>
  <si>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</si>
  <si>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</si>
  <si>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</si>
  <si>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</si>
  <si>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</si>
  <si>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</si>
  <si>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</si>
  <si>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</si>
  <si>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</si>
  <si>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</si>
  <si>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</si>
  <si>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</si>
  <si>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</si>
  <si>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</si>
  <si>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</si>
  <si>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</si>
  <si>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</si>
  <si>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</si>
  <si>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</si>
  <si>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</si>
  <si>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</si>
  <si>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</si>
  <si>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</si>
  <si>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</si>
  <si>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</si>
  <si>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</si>
  <si>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</si>
  <si>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</si>
  <si>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</si>
  <si>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</si>
  <si>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</si>
  <si>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</si>
  <si>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</si>
  <si>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</si>
  <si>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</si>
  <si>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</si>
  <si>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</si>
  <si>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</si>
  <si>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</si>
  <si>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</si>
  <si>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</si>
  <si>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</si>
  <si>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</si>
  <si>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</si>
  <si>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</si>
  <si>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</si>
  <si>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</si>
  <si>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</si>
  <si>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</si>
  <si>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</si>
  <si>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</si>
  <si>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</si>
  <si>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</si>
  <si>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</si>
  <si>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</si>
  <si>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</si>
  <si>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</si>
  <si>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</si>
  <si>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</si>
  <si>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</si>
  <si>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</si>
  <si>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</si>
  <si>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</si>
  <si>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</si>
  <si>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</si>
  <si>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</si>
  <si>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</si>
  <si>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</si>
  <si>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</si>
  <si>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</si>
  <si>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</si>
  <si>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</si>
  <si>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</si>
  <si>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</si>
  <si>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</si>
  <si>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</si>
  <si>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</si>
  <si>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</si>
  <si>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</si>
  <si>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</si>
  <si>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</si>
  <si>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</si>
  <si>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</si>
  <si>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</si>
  <si>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</si>
  <si>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</si>
  <si>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</si>
  <si>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</si>
  <si>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</si>
  <si>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</si>
  <si>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</si>
  <si>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</si>
  <si>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</si>
  <si>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</si>
  <si>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</si>
  <si>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</si>
  <si>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</si>
  <si>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</si>
  <si>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</si>
  <si>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</si>
  <si>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</si>
  <si>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</si>
  <si>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</si>
  <si>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</si>
  <si>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</si>
  <si>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</si>
  <si>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</si>
  <si>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</si>
  <si>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</si>
  <si>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</si>
  <si>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</si>
  <si>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</si>
  <si>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</si>
  <si>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</si>
  <si>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</si>
  <si>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</si>
  <si>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</si>
  <si>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</si>
  <si>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</si>
  <si>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</si>
  <si>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</si>
  <si>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</si>
  <si>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</si>
  <si>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</si>
  <si>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</si>
  <si>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</si>
  <si>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</si>
  <si>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</si>
  <si>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</si>
  <si>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</si>
  <si>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</si>
  <si>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</si>
  <si>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</si>
  <si>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</si>
  <si>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</si>
  <si>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</si>
  <si>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</si>
  <si>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</si>
  <si>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</si>
  <si>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</si>
  <si>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</si>
  <si>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</si>
  <si>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</si>
  <si>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</si>
  <si>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</si>
  <si>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</si>
  <si>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</si>
  <si>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</si>
  <si>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</si>
  <si>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</si>
  <si>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</si>
  <si>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</si>
  <si>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</si>
  <si>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</si>
  <si>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</si>
  <si>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</si>
  <si>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</si>
  <si>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</si>
  <si>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</si>
  <si>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</si>
  <si>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</si>
  <si>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</si>
  <si>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</si>
  <si>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</si>
  <si>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</si>
  <si>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</si>
  <si>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</si>
  <si>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</si>
  <si>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</si>
  <si>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</si>
  <si>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</si>
  <si>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</si>
  <si>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</si>
  <si>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</si>
  <si>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</si>
  <si>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</si>
  <si>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</si>
  <si>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</si>
  <si>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</si>
  <si>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</si>
  <si>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</si>
  <si>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</si>
  <si>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</si>
  <si>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</si>
  <si>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</si>
  <si>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</si>
  <si>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</si>
  <si>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</si>
  <si>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</si>
  <si>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</si>
  <si>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</si>
  <si>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</si>
  <si>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</si>
  <si>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</si>
  <si>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</si>
  <si>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</si>
  <si>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</si>
  <si>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</si>
  <si>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</si>
  <si>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</si>
  <si>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</si>
  <si>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</si>
  <si>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</si>
  <si>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</si>
  <si>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</si>
  <si>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</si>
  <si>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</si>
  <si>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</si>
  <si>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</si>
  <si>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</si>
  <si>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</si>
  <si>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</si>
  <si>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</si>
  <si>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</si>
  <si>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</si>
  <si>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</si>
  <si>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</si>
  <si>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</si>
  <si>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</si>
  <si>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</si>
  <si>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</si>
  <si>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</si>
  <si>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</si>
  <si>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</si>
  <si>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</si>
  <si>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</si>
  <si>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</si>
  <si>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</si>
  <si>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</si>
  <si>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</si>
  <si>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</si>
  <si>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</si>
  <si>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</si>
  <si>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</si>
  <si>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</si>
  <si>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</si>
  <si>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</si>
  <si>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</si>
  <si>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</si>
  <si>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</si>
  <si>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</si>
  <si>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</si>
  <si>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</si>
  <si>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</si>
  <si>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</si>
  <si>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</si>
  <si>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</si>
  <si>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</si>
  <si>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</si>
  <si>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</si>
  <si>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</si>
  <si>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</si>
  <si>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</si>
  <si>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</si>
  <si>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</si>
  <si>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</si>
  <si>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</si>
  <si>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</si>
  <si>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</si>
  <si>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</si>
  <si>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</si>
  <si>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</si>
  <si>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</si>
  <si>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</si>
  <si>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</si>
  <si>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</si>
  <si>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</si>
  <si>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</si>
  <si>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</si>
  <si>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</si>
  <si>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</si>
  <si>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</si>
  <si>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</si>
  <si>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</si>
  <si>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</si>
  <si>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</si>
  <si>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</si>
  <si>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</si>
  <si>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</si>
  <si>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</si>
  <si>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</si>
  <si>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</si>
  <si>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</si>
  <si>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</si>
  <si>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</si>
  <si>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</si>
  <si>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</si>
  <si>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</si>
  <si>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</si>
  <si>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</si>
  <si>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</si>
  <si>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</si>
  <si>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</si>
  <si>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</si>
  <si>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</si>
  <si>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</si>
  <si>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</si>
  <si>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</si>
  <si>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</si>
  <si>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</si>
  <si>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</si>
  <si>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</si>
  <si>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</si>
  <si>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</si>
  <si>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</si>
  <si>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</si>
  <si>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</si>
  <si>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</si>
  <si>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</si>
  <si>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</si>
  <si>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</si>
  <si>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</si>
  <si>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</si>
  <si>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</si>
  <si>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</si>
  <si>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</si>
  <si>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</si>
  <si>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</si>
  <si>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</si>
  <si>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</si>
  <si>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</si>
  <si>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</si>
  <si>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</si>
  <si>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</si>
  <si>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</si>
  <si>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</si>
  <si>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</si>
  <si>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</si>
  <si>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</si>
  <si>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</si>
  <si>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</si>
  <si>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</si>
  <si>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</si>
  <si>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</si>
  <si>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</si>
  <si>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</si>
  <si>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</si>
  <si>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</si>
  <si>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</si>
  <si>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</si>
  <si>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</si>
  <si>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</si>
  <si>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</si>
  <si>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</si>
  <si>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</si>
  <si>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</si>
  <si>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</si>
  <si>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</si>
  <si>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</si>
  <si>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</si>
  <si>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</si>
  <si>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</si>
  <si>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</si>
  <si>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</si>
  <si>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</si>
  <si>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</si>
  <si>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</si>
  <si>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</si>
  <si>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</si>
  <si>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</si>
  <si>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</si>
  <si>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</si>
  <si>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</si>
  <si>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</si>
  <si>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</si>
  <si>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</si>
  <si>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</si>
  <si>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</si>
  <si>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</si>
  <si>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</si>
  <si>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</si>
  <si>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</si>
  <si>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</si>
  <si>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</si>
  <si>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</si>
  <si>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</si>
  <si>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</si>
  <si>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</si>
  <si>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</si>
  <si>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</si>
  <si>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</si>
  <si>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</si>
  <si>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</si>
  <si>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</si>
  <si>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</si>
  <si>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</si>
  <si>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</si>
  <si>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</si>
  <si>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</si>
  <si>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</si>
  <si>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</si>
  <si>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</si>
  <si>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</si>
  <si>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</si>
  <si>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</si>
  <si>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</si>
  <si>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</si>
  <si>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</si>
  <si>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</si>
  <si>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</si>
  <si>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</si>
  <si>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</si>
  <si>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</si>
  <si>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</si>
  <si>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</si>
  <si>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</si>
  <si>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</si>
  <si>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</si>
  <si>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</si>
  <si>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</si>
  <si>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</si>
  <si>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</si>
  <si>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</si>
  <si>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</si>
  <si>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</si>
  <si>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</si>
  <si>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</si>
  <si>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</si>
  <si>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</si>
  <si>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</si>
  <si>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</si>
  <si>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</si>
  <si>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</si>
  <si>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</si>
  <si>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</si>
  <si>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</si>
  <si>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</si>
  <si>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</si>
  <si>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</si>
  <si>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</si>
  <si>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</si>
  <si>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</si>
  <si>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</si>
  <si>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</si>
  <si>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</si>
  <si>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</si>
  <si>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</si>
  <si>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</si>
  <si>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</si>
  <si>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</si>
  <si>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</si>
  <si>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</si>
  <si>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</si>
  <si>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</si>
  <si>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</si>
  <si>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</si>
  <si>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</si>
  <si>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</si>
  <si>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</si>
  <si>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</si>
  <si>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</si>
  <si>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</si>
  <si>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</si>
  <si>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</si>
  <si>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</si>
  <si>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</si>
  <si>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</si>
  <si>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日本学術会議</t>
    <rPh sb="0" eb="2">
      <t>ニホン</t>
    </rPh>
    <rPh sb="2" eb="4">
      <t>ガクジュツ</t>
    </rPh>
    <rPh sb="4" eb="6">
      <t>カイギ</t>
    </rPh>
    <phoneticPr fontId="5"/>
  </si>
  <si>
    <t>昭和６１年度</t>
    <rPh sb="0" eb="2">
      <t>ショウワ</t>
    </rPh>
    <rPh sb="4" eb="5">
      <t>ネン</t>
    </rPh>
    <rPh sb="5" eb="6">
      <t>ド</t>
    </rPh>
    <phoneticPr fontId="22"/>
  </si>
  <si>
    <t>企画課</t>
  </si>
  <si>
    <t>○</t>
  </si>
  <si>
    <t>日本学術会議法第２条</t>
  </si>
  <si>
    <t>-</t>
  </si>
  <si>
    <t>　日本学術会議法第２条に基づき、我が国の科学者の内外に対する代表機関（全国約87万人の科学者の代表として選出された会員210名と連携会員約2，000名で構成）として、学術フォーラムを通じ、科学の役割について国民の認識を高めることで科学の向上発達を図り、行政、産業及び国民生活に科学を反映浸透させる。</t>
  </si>
  <si>
    <t>　科学的・学術的な成果を国民に還元するための活動として、学術フォーラムを開催している。学術フォーラムは、日本学術会議会員等が講演、パネルディスカッション等を行い、科学の成果を国民に分かりやすく伝えるとともに、国民と双方向のやり取りがなされるよう構成した公開講演会である。
　また、科学の役割についての普及・啓発等のために図書館を設けているが、この図書館は、国立国会図書館法の規定により国立国会図書館の支部図書館として指定されており、各所属機関の特色に応じた資料を所蔵する専門的な図書館となることを求められているため、関連書籍の収集を行っている。</t>
  </si>
  <si>
    <t>会員手当</t>
    <rPh sb="0" eb="2">
      <t>カイイン</t>
    </rPh>
    <rPh sb="2" eb="4">
      <t>テアテ</t>
    </rPh>
    <phoneticPr fontId="5"/>
  </si>
  <si>
    <t>諸謝金</t>
    <rPh sb="0" eb="3">
      <t>ショシャキン</t>
    </rPh>
    <phoneticPr fontId="5"/>
  </si>
  <si>
    <t>令和2年度に目標値150名を達成する。</t>
    <rPh sb="0" eb="2">
      <t>レイワ</t>
    </rPh>
    <phoneticPr fontId="5"/>
  </si>
  <si>
    <t>学術フォーラムの参加者数
（1回当たり平均値）</t>
    <phoneticPr fontId="5"/>
  </si>
  <si>
    <t>名</t>
    <rPh sb="0" eb="1">
      <t>メイ</t>
    </rPh>
    <phoneticPr fontId="5"/>
  </si>
  <si>
    <t>-</t>
    <phoneticPr fontId="5"/>
  </si>
  <si>
    <t>各年度執行額（フォーラム分）／実施回数　</t>
    <phoneticPr fontId="5"/>
  </si>
  <si>
    <t>各回の学術フォーラムの参加者数より
（目標値は過去数年の実績から決定）</t>
    <phoneticPr fontId="5"/>
  </si>
  <si>
    <t>日本学術会議主催学術フォーラム等の開催回数</t>
    <phoneticPr fontId="5"/>
  </si>
  <si>
    <t>回</t>
    <rPh sb="0" eb="1">
      <t>カイ</t>
    </rPh>
    <phoneticPr fontId="5"/>
  </si>
  <si>
    <t>執行額/
実施回数</t>
    <phoneticPr fontId="5"/>
  </si>
  <si>
    <t>947(千円)/6(回)</t>
    <phoneticPr fontId="5"/>
  </si>
  <si>
    <t>1,281(千円)/6(回)</t>
    <phoneticPr fontId="5"/>
  </si>
  <si>
    <t>学術フォーラムの参加者アンケートで肯定的に評価した者の割合（平均値）</t>
    <phoneticPr fontId="5"/>
  </si>
  <si>
    <t>％</t>
    <phoneticPr fontId="5"/>
  </si>
  <si>
    <t>％</t>
    <phoneticPr fontId="5"/>
  </si>
  <si>
    <t>日本学術会議会員等による講演・パネルディスカッションを内容とする学術フォーラムを開催することにより、学術成果の国民への還元を図っている。</t>
    <phoneticPr fontId="5"/>
  </si>
  <si>
    <t>　学術フォーラムは、科学の向上発達に寄与するという目的の下（日本学術会議法第２条）、科学リテラシーの普及・啓発のために行っているものである。科学・技術が国民に適切に理解され活用されるようになるためには、科学的・学術的な成果をわかりやすく伝えるとともに、国民と科学者との対話が必要であり、そのための手法として学術フォーラムを開催している。</t>
    <phoneticPr fontId="5"/>
  </si>
  <si>
    <t>　学術フォーラムは、多岐にわたる専門領域の科学者が日本学術会議における審議で集積した科学的・学術的な成果を、我が国の科学者の代表である会員等によってわかりやすく国民に伝えることができる場であり、日本学術会議ならではの活動である。</t>
    <phoneticPr fontId="5"/>
  </si>
  <si>
    <t>無</t>
  </si>
  <si>
    <t>　日本学術会議主催で行われる講演者に対する手当、謝金及び旅費について関係法令に基づき各個人に適切に支給している。</t>
    <phoneticPr fontId="5"/>
  </si>
  <si>
    <t>‐</t>
  </si>
  <si>
    <t>　日本学術会議主催で行われる講演者に対する手当、謝金及び旅費について関係法令に基づき各個人に適切に支給している。</t>
    <phoneticPr fontId="5"/>
  </si>
  <si>
    <t>　国会図書館支部庁費の資料購入経費は、学術情報資料収集に必要な定期刊行物であり、費用・使途共に業務を実施するために必要最低限のものである。</t>
    <phoneticPr fontId="5"/>
  </si>
  <si>
    <t>　学術フォーラム出演者に対する手当、謝金及び旅費並びに国会図書館支部庁費は、共に直接的経費であり、費用・使途共に業務を実施するために必要最低限のものである。</t>
    <phoneticPr fontId="5"/>
  </si>
  <si>
    <t>開催回数について、国民の関心が非常に高い事項や重要な審議課題についての学術フォーラムを実施するなど、事業の目的をおおむね達成したと考える。
今後も、国民の関心が高い事項や重要な審議課題について科学の成果をわかりやすく伝えることを念頭に幅広くテーマ選定を行うとともに、開催回数の確保に努める。</t>
    <phoneticPr fontId="5"/>
  </si>
  <si>
    <t>　成果物の活用については、学術フォーラムの開催報告をホームページに掲載し、随時国民のアクセスを可能とするとともに、ホームページ上で受け付けた意見・要望を関係分野別委員会にフィードバックすることとしており、広報活動と学術会議における審議へのフィードバックを通じて、成果物の活用に努めている。</t>
    <phoneticPr fontId="5"/>
  </si>
  <si>
    <t>定量的な成果目標の最終目標年度欄について、最終年度ではないが便宜的に直近の2年度を記載
（参考）学術フォーラム開催報告掲載サイト　http://www.scj.go.jp/ja/event/index.html</t>
    <phoneticPr fontId="5"/>
  </si>
  <si>
    <t>0159</t>
    <phoneticPr fontId="5"/>
  </si>
  <si>
    <t>0166</t>
    <phoneticPr fontId="5"/>
  </si>
  <si>
    <t>0160</t>
    <phoneticPr fontId="5"/>
  </si>
  <si>
    <t>0114</t>
    <phoneticPr fontId="5"/>
  </si>
  <si>
    <t>0111</t>
    <phoneticPr fontId="5"/>
  </si>
  <si>
    <t>0120</t>
    <phoneticPr fontId="5"/>
  </si>
  <si>
    <t>0116</t>
    <phoneticPr fontId="5"/>
  </si>
  <si>
    <t>0126</t>
    <phoneticPr fontId="5"/>
  </si>
  <si>
    <t>（株）三省堂書店</t>
    <phoneticPr fontId="5"/>
  </si>
  <si>
    <t>定期刊行物</t>
    <phoneticPr fontId="5"/>
  </si>
  <si>
    <t>-</t>
    <phoneticPr fontId="5"/>
  </si>
  <si>
    <t>（株）ＯＣＳ</t>
    <phoneticPr fontId="5"/>
  </si>
  <si>
    <t>（株）ぎょうせい</t>
    <phoneticPr fontId="5"/>
  </si>
  <si>
    <t>（財）日本学術協力財団</t>
    <phoneticPr fontId="5"/>
  </si>
  <si>
    <t>国立大学法人　京都大学</t>
    <rPh sb="0" eb="2">
      <t>コクリツ</t>
    </rPh>
    <rPh sb="2" eb="4">
      <t>ダイガク</t>
    </rPh>
    <rPh sb="4" eb="6">
      <t>ホウジン</t>
    </rPh>
    <rPh sb="7" eb="9">
      <t>キョウト</t>
    </rPh>
    <rPh sb="9" eb="11">
      <t>ダイガク</t>
    </rPh>
    <phoneticPr fontId="3"/>
  </si>
  <si>
    <t>日本学術会議主催学術フォーラムに係る会場賃貸借</t>
    <rPh sb="0" eb="2">
      <t>ニホン</t>
    </rPh>
    <rPh sb="2" eb="4">
      <t>ガクジュツ</t>
    </rPh>
    <rPh sb="4" eb="6">
      <t>カイギ</t>
    </rPh>
    <rPh sb="6" eb="8">
      <t>シュサイ</t>
    </rPh>
    <rPh sb="8" eb="10">
      <t>ガクジュツ</t>
    </rPh>
    <rPh sb="16" eb="17">
      <t>カカ</t>
    </rPh>
    <rPh sb="18" eb="20">
      <t>カイジョウ</t>
    </rPh>
    <rPh sb="20" eb="23">
      <t>チンタイシャク</t>
    </rPh>
    <phoneticPr fontId="3"/>
  </si>
  <si>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</si>
  <si>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</si>
  <si>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</si>
  <si>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</si>
  <si>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</si>
  <si>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</si>
  <si>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</si>
  <si>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</si>
  <si>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</si>
  <si>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</si>
  <si>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</si>
  <si>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</si>
  <si>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</si>
  <si>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会議出席旅費・手当</t>
    <rPh sb="0" eb="2">
      <t>カイギ</t>
    </rPh>
    <rPh sb="2" eb="4">
      <t>シュッセキ</t>
    </rPh>
    <rPh sb="4" eb="6">
      <t>リョヒ</t>
    </rPh>
    <rPh sb="7" eb="9">
      <t>テアテ</t>
    </rPh>
    <phoneticPr fontId="5"/>
  </si>
  <si>
    <t>その他</t>
    <rPh sb="2" eb="3">
      <t>タ</t>
    </rPh>
    <phoneticPr fontId="5"/>
  </si>
  <si>
    <t>-</t>
    <phoneticPr fontId="5"/>
  </si>
  <si>
    <t>1,441(千円)/11(回)</t>
    <phoneticPr fontId="5"/>
  </si>
  <si>
    <t>-</t>
    <phoneticPr fontId="5"/>
  </si>
  <si>
    <t>庁費</t>
    <rPh sb="0" eb="1">
      <t>チョウ</t>
    </rPh>
    <rPh sb="1" eb="2">
      <t>ヒ</t>
    </rPh>
    <phoneticPr fontId="5"/>
  </si>
  <si>
    <t>国会図書館支部庁費</t>
    <rPh sb="0" eb="2">
      <t>コッカイ</t>
    </rPh>
    <rPh sb="2" eb="5">
      <t>トショカン</t>
    </rPh>
    <rPh sb="5" eb="7">
      <t>シブ</t>
    </rPh>
    <rPh sb="7" eb="8">
      <t>チョウ</t>
    </rPh>
    <rPh sb="8" eb="9">
      <t>ヒ</t>
    </rPh>
    <phoneticPr fontId="5"/>
  </si>
  <si>
    <t>委員等旅費</t>
    <rPh sb="0" eb="2">
      <t>イイン</t>
    </rPh>
    <rPh sb="2" eb="3">
      <t>トウ</t>
    </rPh>
    <rPh sb="3" eb="5">
      <t>リョヒ</t>
    </rPh>
    <phoneticPr fontId="5"/>
  </si>
  <si>
    <t>　今後も国民の関心が高い事項について科学の成果をわかりやすく伝えることを念頭に幅広くテーマ選定を行うとともに、学術フォーラムにおける議論の成果を日本学術会議の活動に反映させ、更にその結果を国民に伝えるというような、国民との双方向のやり取りがなされるよう、配慮していく。出演者に対する手当、謝金及び旅費についても関係法令に基づき各個人への適切な処理に努める。</t>
    <phoneticPr fontId="5"/>
  </si>
  <si>
    <t>-</t>
    <phoneticPr fontId="5"/>
  </si>
  <si>
    <t>-</t>
    <phoneticPr fontId="5"/>
  </si>
  <si>
    <t>-</t>
    <phoneticPr fontId="5"/>
  </si>
  <si>
    <t>-</t>
    <phoneticPr fontId="5"/>
  </si>
  <si>
    <t>3,975(千円)/10(回)</t>
    <phoneticPr fontId="5"/>
  </si>
  <si>
    <t>おおむね目標を達成し、成果目標に見合った成果実績を上げている。</t>
    <rPh sb="4" eb="6">
      <t>モクヒョウ</t>
    </rPh>
    <phoneticPr fontId="5"/>
  </si>
  <si>
    <t>科学の役割についての普及・啓発</t>
    <phoneticPr fontId="5"/>
  </si>
  <si>
    <t>引き続き、経費の使途等を精査・確認の上、効果的･効率的な事業の実施に努めること。</t>
    <phoneticPr fontId="5"/>
  </si>
  <si>
    <t>所見を踏まえ、今後も引き続き、経費の使途等をしっかりと確認の上、効果的・効率的な事業の実施に努める。</t>
    <rPh sb="0" eb="2">
      <t>ショケン</t>
    </rPh>
    <rPh sb="3" eb="4">
      <t>フ</t>
    </rPh>
    <rPh sb="7" eb="9">
      <t>コンゴ</t>
    </rPh>
    <rPh sb="10" eb="11">
      <t>ヒ</t>
    </rPh>
    <rPh sb="12" eb="13">
      <t>ツヅ</t>
    </rPh>
    <rPh sb="15" eb="17">
      <t>ケイヒ</t>
    </rPh>
    <rPh sb="18" eb="20">
      <t>シト</t>
    </rPh>
    <rPh sb="20" eb="21">
      <t>トウ</t>
    </rPh>
    <rPh sb="27" eb="29">
      <t>カクニン</t>
    </rPh>
    <rPh sb="30" eb="31">
      <t>ウエ</t>
    </rPh>
    <rPh sb="32" eb="35">
      <t>コウカテキ</t>
    </rPh>
    <rPh sb="36" eb="39">
      <t>コウリツテキ</t>
    </rPh>
    <rPh sb="40" eb="42">
      <t>ジギョウ</t>
    </rPh>
    <rPh sb="43" eb="45">
      <t>ジッシ</t>
    </rPh>
    <rPh sb="46" eb="47">
      <t>ツト</t>
    </rPh>
    <phoneticPr fontId="5"/>
  </si>
  <si>
    <t>山口　雄二　次長</t>
    <rPh sb="0" eb="2">
      <t>ヤマグチ</t>
    </rPh>
    <rPh sb="3" eb="5">
      <t>ユウジ</t>
    </rPh>
    <rPh sb="6" eb="8">
      <t>ジチョウ</t>
    </rPh>
    <phoneticPr fontId="5"/>
  </si>
  <si>
    <t>-</t>
    <phoneticPr fontId="5"/>
  </si>
  <si>
    <t>科学に関する重要事項の審議及び研究の連絡</t>
    <phoneticPr fontId="5"/>
  </si>
  <si>
    <t xml:space="preserve"> 科学に関する重要事項の審議及び研究の連絡</t>
    <phoneticPr fontId="5"/>
  </si>
  <si>
    <t>　令和元年度は、「産学共創が生み出すベンチャー・インキュベーション」、「学術の未来とジェンダー平等～大学・学協会の男女共同参画推進を目指して～」、「ゲノム編集技術のヒト胚等への応用について考える」、「認知症―予防と共生に向けて学術の取り組み」等計11回の学術フォーラムを開催した。国民の関心の高い事項について、日本学術会議会員等による講演・パネルディスカッションを内容とする学術フォーラムを開催することにより、学術成果の国民への還元に資することができた。また、日本学術会議主催で行われる学術フォーラムの出演者に対する手当、謝金及び旅費について関係法令に基づき各個人に適切に支給している。</t>
    <rPh sb="1" eb="3">
      <t>レイワ</t>
    </rPh>
    <rPh sb="3" eb="5">
      <t>ガンネン</t>
    </rPh>
    <rPh sb="5" eb="6">
      <t>ド</t>
    </rPh>
    <rPh sb="14" eb="15">
      <t>ウ</t>
    </rPh>
    <rPh sb="16" eb="17">
      <t>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</si>
</sst>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91440</xdr:rowOff>
    </xdr:from>
    <xdr:to>
      <xdr:col>49</xdr:col>
      <xdr:colOff>400595</xdr:colOff>
      <xdr:row>779</xdr:row>
      <xdr:rowOff>27214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7280" y="47807880"/>
          <a:ext cx="8264435" cy="9216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136</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562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483</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565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6" t="s">
        <v>313</v>
      </c>
      <c r="Z7" s="286"/>
      <c r="AA7" s="286"/>
      <c r="AB7" s="286"/>
      <c r="AC7" s="286"/>
      <c r="AD7" s="387"/>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科学技術・イノベーション</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64.150000000000006"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3.165</v>
      </c>
      <c r="Q13" s="103"/>
      <c r="R13" s="103"/>
      <c r="S13" s="103"/>
      <c r="T13" s="103"/>
      <c r="U13" s="103"/>
      <c r="V13" s="104"/>
      <c r="W13" s="102">
        <v>4.1689999999999996</v>
      </c>
      <c r="X13" s="103"/>
      <c r="Y13" s="103"/>
      <c r="Z13" s="103"/>
      <c r="AA13" s="103"/>
      <c r="AB13" s="103"/>
      <c r="AC13" s="104"/>
      <c r="AD13" s="102">
        <v>3.8820000000000001</v>
      </c>
      <c r="AE13" s="103"/>
      <c r="AF13" s="103"/>
      <c r="AG13" s="103"/>
      <c r="AH13" s="103"/>
      <c r="AI13" s="103"/>
      <c r="AJ13" s="104"/>
      <c r="AK13" s="102">
        <v>5.8369999999999997</v>
      </c>
      <c r="AL13" s="103"/>
      <c r="AM13" s="103"/>
      <c r="AN13" s="103"/>
      <c r="AO13" s="103"/>
      <c r="AP13" s="103"/>
      <c r="AQ13" s="104"/>
      <c r="AR13" s="99">
        <v>5.8410000000000002</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551</v>
      </c>
      <c r="Q14" s="103"/>
      <c r="R14" s="103"/>
      <c r="S14" s="103"/>
      <c r="T14" s="103"/>
      <c r="U14" s="103"/>
      <c r="V14" s="104"/>
      <c r="W14" s="102" t="s">
        <v>551</v>
      </c>
      <c r="X14" s="103"/>
      <c r="Y14" s="103"/>
      <c r="Z14" s="103"/>
      <c r="AA14" s="103"/>
      <c r="AB14" s="103"/>
      <c r="AC14" s="104"/>
      <c r="AD14" s="102" t="s">
        <v>551</v>
      </c>
      <c r="AE14" s="103"/>
      <c r="AF14" s="103"/>
      <c r="AG14" s="103"/>
      <c r="AH14" s="103"/>
      <c r="AI14" s="103"/>
      <c r="AJ14" s="104"/>
      <c r="AK14" s="102" t="s">
        <v>551</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551</v>
      </c>
      <c r="Q15" s="103"/>
      <c r="R15" s="103"/>
      <c r="S15" s="103"/>
      <c r="T15" s="103"/>
      <c r="U15" s="103"/>
      <c r="V15" s="104"/>
      <c r="W15" s="102" t="s">
        <v>551</v>
      </c>
      <c r="X15" s="103"/>
      <c r="Y15" s="103"/>
      <c r="Z15" s="103"/>
      <c r="AA15" s="103"/>
      <c r="AB15" s="103"/>
      <c r="AC15" s="104"/>
      <c r="AD15" s="102" t="s">
        <v>551</v>
      </c>
      <c r="AE15" s="103"/>
      <c r="AF15" s="103"/>
      <c r="AG15" s="103"/>
      <c r="AH15" s="103"/>
      <c r="AI15" s="103"/>
      <c r="AJ15" s="104"/>
      <c r="AK15" s="102" t="s">
        <v>551</v>
      </c>
      <c r="AL15" s="103"/>
      <c r="AM15" s="103"/>
      <c r="AN15" s="103"/>
      <c r="AO15" s="103"/>
      <c r="AP15" s="103"/>
      <c r="AQ15" s="104"/>
      <c r="AR15" s="102" t="s">
        <v>566</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551</v>
      </c>
      <c r="Q16" s="103"/>
      <c r="R16" s="103"/>
      <c r="S16" s="103"/>
      <c r="T16" s="103"/>
      <c r="U16" s="103"/>
      <c r="V16" s="104"/>
      <c r="W16" s="102" t="s">
        <v>551</v>
      </c>
      <c r="X16" s="103"/>
      <c r="Y16" s="103"/>
      <c r="Z16" s="103"/>
      <c r="AA16" s="103"/>
      <c r="AB16" s="103"/>
      <c r="AC16" s="104"/>
      <c r="AD16" s="102" t="s">
        <v>551</v>
      </c>
      <c r="AE16" s="103"/>
      <c r="AF16" s="103"/>
      <c r="AG16" s="103"/>
      <c r="AH16" s="103"/>
      <c r="AI16" s="103"/>
      <c r="AJ16" s="104"/>
      <c r="AK16" s="102" t="s">
        <v>551</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551</v>
      </c>
      <c r="Q17" s="103"/>
      <c r="R17" s="103"/>
      <c r="S17" s="103"/>
      <c r="T17" s="103"/>
      <c r="U17" s="103"/>
      <c r="V17" s="104"/>
      <c r="W17" s="102" t="s">
        <v>551</v>
      </c>
      <c r="X17" s="103"/>
      <c r="Y17" s="103"/>
      <c r="Z17" s="103"/>
      <c r="AA17" s="103"/>
      <c r="AB17" s="103"/>
      <c r="AC17" s="104"/>
      <c r="AD17" s="102" t="s">
        <v>551</v>
      </c>
      <c r="AE17" s="103"/>
      <c r="AF17" s="103"/>
      <c r="AG17" s="103"/>
      <c r="AH17" s="103"/>
      <c r="AI17" s="103"/>
      <c r="AJ17" s="104"/>
      <c r="AK17" s="102" t="s">
        <v>551</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3.165</v>
      </c>
      <c r="Q18" s="109"/>
      <c r="R18" s="109"/>
      <c r="S18" s="109"/>
      <c r="T18" s="109"/>
      <c r="U18" s="109"/>
      <c r="V18" s="110"/>
      <c r="W18" s="108">
        <f>SUM(W13:AC17)</f>
        <v>4.1689999999999996</v>
      </c>
      <c r="X18" s="109"/>
      <c r="Y18" s="109"/>
      <c r="Z18" s="109"/>
      <c r="AA18" s="109"/>
      <c r="AB18" s="109"/>
      <c r="AC18" s="110"/>
      <c r="AD18" s="108">
        <f>SUM(AD13:AJ17)</f>
        <v>3.8820000000000001</v>
      </c>
      <c r="AE18" s="109"/>
      <c r="AF18" s="109"/>
      <c r="AG18" s="109"/>
      <c r="AH18" s="109"/>
      <c r="AI18" s="109"/>
      <c r="AJ18" s="110"/>
      <c r="AK18" s="108">
        <f>SUM(AK13:AQ17)</f>
        <v>5.8369999999999997</v>
      </c>
      <c r="AL18" s="109"/>
      <c r="AM18" s="109"/>
      <c r="AN18" s="109"/>
      <c r="AO18" s="109"/>
      <c r="AP18" s="109"/>
      <c r="AQ18" s="110"/>
      <c r="AR18" s="108">
        <f>SUM(AR13:AX17)</f>
        <v>5.8410000000000002</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2.7610000000000001</v>
      </c>
      <c r="Q19" s="103"/>
      <c r="R19" s="103"/>
      <c r="S19" s="103"/>
      <c r="T19" s="103"/>
      <c r="U19" s="103"/>
      <c r="V19" s="104"/>
      <c r="W19" s="102">
        <v>3.0619999999999998</v>
      </c>
      <c r="X19" s="103"/>
      <c r="Y19" s="103"/>
      <c r="Z19" s="103"/>
      <c r="AA19" s="103"/>
      <c r="AB19" s="103"/>
      <c r="AC19" s="104"/>
      <c r="AD19" s="102">
        <v>3.262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0.87235387045813584</v>
      </c>
      <c r="Q20" s="526"/>
      <c r="R20" s="526"/>
      <c r="S20" s="526"/>
      <c r="T20" s="526"/>
      <c r="U20" s="526"/>
      <c r="V20" s="526"/>
      <c r="W20" s="526">
        <f t="shared" ref="W20" si="0">IF(W18=0, "-", SUM(W19)/W18)</f>
        <v>0.7344686975293836</v>
      </c>
      <c r="X20" s="526"/>
      <c r="Y20" s="526"/>
      <c r="Z20" s="526"/>
      <c r="AA20" s="526"/>
      <c r="AB20" s="526"/>
      <c r="AC20" s="526"/>
      <c r="AD20" s="526">
        <f t="shared" ref="AD20" si="1">IF(AD18=0, "-", SUM(AD19)/AD18)</f>
        <v>0.8402885110767645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0.87235387045813584</v>
      </c>
      <c r="Q21" s="526"/>
      <c r="R21" s="526"/>
      <c r="S21" s="526"/>
      <c r="T21" s="526"/>
      <c r="U21" s="526"/>
      <c r="V21" s="526"/>
      <c r="W21" s="526">
        <f t="shared" ref="W21" si="2">IF(W19=0, "-", SUM(W19)/SUM(W13,W14))</f>
        <v>0.7344686975293836</v>
      </c>
      <c r="X21" s="526"/>
      <c r="Y21" s="526"/>
      <c r="Z21" s="526"/>
      <c r="AA21" s="526"/>
      <c r="AB21" s="526"/>
      <c r="AC21" s="526"/>
      <c r="AD21" s="526">
        <f t="shared" ref="AD21" si="3">IF(AD19=0, "-", SUM(AD19)/SUM(AD13,AD14))</f>
        <v>0.8402885110767645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552</v>
      </c>
      <c r="H23" s="177"/>
      <c r="I23" s="177"/>
      <c r="J23" s="177"/>
      <c r="K23" s="177"/>
      <c r="L23" s="177"/>
      <c r="M23" s="177"/>
      <c r="N23" s="177"/>
      <c r="O23" s="178"/>
      <c r="P23" s="99">
        <v>2.29</v>
      </c>
      <c r="Q23" s="100"/>
      <c r="R23" s="100"/>
      <c r="S23" s="100"/>
      <c r="T23" s="100"/>
      <c r="U23" s="100"/>
      <c r="V23" s="101"/>
      <c r="W23" s="99">
        <v>2.294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553</v>
      </c>
      <c r="H24" s="180"/>
      <c r="I24" s="180"/>
      <c r="J24" s="180"/>
      <c r="K24" s="180"/>
      <c r="L24" s="180"/>
      <c r="M24" s="180"/>
      <c r="N24" s="180"/>
      <c r="O24" s="181"/>
      <c r="P24" s="102">
        <v>1.8620000000000001</v>
      </c>
      <c r="Q24" s="103"/>
      <c r="R24" s="103"/>
      <c r="S24" s="103"/>
      <c r="T24" s="103"/>
      <c r="U24" s="103"/>
      <c r="V24" s="104"/>
      <c r="W24" s="102">
        <v>1.8620000000000001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554</v>
      </c>
      <c r="H25" s="180"/>
      <c r="I25" s="180"/>
      <c r="J25" s="180"/>
      <c r="K25" s="180"/>
      <c r="L25" s="180"/>
      <c r="M25" s="180"/>
      <c r="N25" s="180"/>
      <c r="O25" s="181"/>
      <c r="P25" s="102">
        <v>0.62</v>
      </c>
      <c r="Q25" s="103"/>
      <c r="R25" s="103"/>
      <c r="S25" s="103"/>
      <c r="T25" s="103"/>
      <c r="U25" s="103"/>
      <c r="V25" s="104"/>
      <c r="W25" s="102">
        <v>0.62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490</v>
      </c>
      <c r="H26" s="180"/>
      <c r="I26" s="180"/>
      <c r="J26" s="180"/>
      <c r="K26" s="180"/>
      <c r="L26" s="180"/>
      <c r="M26" s="180"/>
      <c r="N26" s="180"/>
      <c r="O26" s="181"/>
      <c r="P26" s="102">
        <v>0.49</v>
      </c>
      <c r="Q26" s="103"/>
      <c r="R26" s="103"/>
      <c r="S26" s="103"/>
      <c r="T26" s="103"/>
      <c r="U26" s="103"/>
      <c r="V26" s="104"/>
      <c r="W26" s="102">
        <v>0.49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491</v>
      </c>
      <c r="H27" s="180"/>
      <c r="I27" s="180"/>
      <c r="J27" s="180"/>
      <c r="K27" s="180"/>
      <c r="L27" s="180"/>
      <c r="M27" s="180"/>
      <c r="N27" s="180"/>
      <c r="O27" s="181"/>
      <c r="P27" s="102">
        <v>0.41099999999999998</v>
      </c>
      <c r="Q27" s="103"/>
      <c r="R27" s="103"/>
      <c r="S27" s="103"/>
      <c r="T27" s="103"/>
      <c r="U27" s="103"/>
      <c r="V27" s="104"/>
      <c r="W27" s="102">
        <v>0.41099999999999998</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0.1639999999999997</v>
      </c>
      <c r="Q28" s="109"/>
      <c r="R28" s="109"/>
      <c r="S28" s="109"/>
      <c r="T28" s="109"/>
      <c r="U28" s="109"/>
      <c r="V28" s="110"/>
      <c r="W28" s="108">
        <f>W29-SUM(W23:W27)</f>
        <v>0.1639999999999997</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5.8369999999999997</v>
      </c>
      <c r="Q29" s="103"/>
      <c r="R29" s="103"/>
      <c r="S29" s="103"/>
      <c r="T29" s="103"/>
      <c r="U29" s="103"/>
      <c r="V29" s="104"/>
      <c r="W29" s="208">
        <f>AR13</f>
        <v>5.8410000000000002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t="s">
        <v>495</v>
      </c>
      <c r="AR31" s="126"/>
      <c r="AS31" s="127" t="s">
        <v>188</v>
      </c>
      <c r="AT31" s="162"/>
      <c r="AU31" s="261">
        <v>2</v>
      </c>
      <c r="AV31" s="261"/>
      <c r="AW31" s="370" t="s">
        <v>177</v>
      </c>
      <c r="AX31" s="371"/>
    </row>
    <row r="32" spans="1:50" ht="23.2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9" t="s">
        <v>12</v>
      </c>
      <c r="Z32" s="536"/>
      <c r="AA32" s="537"/>
      <c r="AB32" s="538" t="s">
        <v>494</v>
      </c>
      <c r="AC32" s="538"/>
      <c r="AD32" s="538"/>
      <c r="AE32" s="355">
        <v>129</v>
      </c>
      <c r="AF32" s="356"/>
      <c r="AG32" s="356"/>
      <c r="AH32" s="356"/>
      <c r="AI32" s="355">
        <v>157</v>
      </c>
      <c r="AJ32" s="356"/>
      <c r="AK32" s="356"/>
      <c r="AL32" s="356"/>
      <c r="AM32" s="355">
        <v>136</v>
      </c>
      <c r="AN32" s="356"/>
      <c r="AO32" s="356"/>
      <c r="AP32" s="356"/>
      <c r="AQ32" s="105" t="s">
        <v>495</v>
      </c>
      <c r="AR32" s="106"/>
      <c r="AS32" s="106"/>
      <c r="AT32" s="107"/>
      <c r="AU32" s="356" t="s">
        <v>495</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494</v>
      </c>
      <c r="AC33" s="509"/>
      <c r="AD33" s="509"/>
      <c r="AE33" s="355">
        <v>150</v>
      </c>
      <c r="AF33" s="356"/>
      <c r="AG33" s="356"/>
      <c r="AH33" s="356"/>
      <c r="AI33" s="355">
        <v>150</v>
      </c>
      <c r="AJ33" s="356"/>
      <c r="AK33" s="356"/>
      <c r="AL33" s="356"/>
      <c r="AM33" s="355">
        <v>150</v>
      </c>
      <c r="AN33" s="356"/>
      <c r="AO33" s="356"/>
      <c r="AP33" s="356"/>
      <c r="AQ33" s="105" t="s">
        <v>495</v>
      </c>
      <c r="AR33" s="106"/>
      <c r="AS33" s="106"/>
      <c r="AT33" s="107"/>
      <c r="AU33" s="356">
        <v>150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v>86</v>
      </c>
      <c r="AF34" s="356"/>
      <c r="AG34" s="356"/>
      <c r="AH34" s="356"/>
      <c r="AI34" s="355">
        <v>104</v>
      </c>
      <c r="AJ34" s="356"/>
      <c r="AK34" s="356"/>
      <c r="AL34" s="356"/>
      <c r="AM34" s="355">
        <v>91</v>
      </c>
      <c r="AN34" s="356"/>
      <c r="AO34" s="356"/>
      <c r="AP34" s="356"/>
      <c r="AQ34" s="105" t="s">
        <v>495</v>
      </c>
      <c r="AR34" s="106"/>
      <c r="AS34" s="106"/>
      <c r="AT34" s="107"/>
      <c r="AU34" s="356" t="s">
        <v>495</v>
      </c>
      <c r="AV34" s="356"/>
      <c r="AW34" s="356"/>
      <c r="AX34" s="358"/>
    </row>
    <row r="35" spans="1:50" ht="23.25" customHeight="1" x14ac:dyDescent="0.15">
      <c r="A35" s="887" t="s">
        <v>304</v>
      </c>
      <c r="B35" s="888"/>
      <c r="C35" s="888"/>
      <c r="D35" s="888"/>
      <c r="E35" s="888"/>
      <c r="F35" s="889"/>
      <c r="G35" s="893" t="s">
        <v>497</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7.6"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9" t="s">
        <v>316</v>
      </c>
      <c r="AF65" s="360"/>
      <c r="AG65" s="360"/>
      <c r="AH65" s="361"/>
      <c r="AI65" s="359" t="s">
        <v>314</v>
      </c>
      <c r="AJ65" s="360"/>
      <c r="AK65" s="360"/>
      <c r="AL65" s="361"/>
      <c r="AM65" s="366" t="s">
        <v>343</v>
      </c>
      <c r="AN65" s="366"/>
      <c r="AO65" s="366"/>
      <c r="AP65" s="366"/>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294</v>
      </c>
      <c r="AC67" s="941"/>
      <c r="AD67" s="94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294</v>
      </c>
      <c r="AC68" s="964"/>
      <c r="AD68" s="964"/>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295</v>
      </c>
      <c r="AC69" s="965"/>
      <c r="AD69" s="965"/>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293</v>
      </c>
      <c r="X70" s="934"/>
      <c r="Y70" s="939" t="s">
        <v>12</v>
      </c>
      <c r="Z70" s="939"/>
      <c r="AA70" s="940"/>
      <c r="AB70" s="941" t="s">
        <v>294</v>
      </c>
      <c r="AC70" s="941"/>
      <c r="AD70" s="94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294</v>
      </c>
      <c r="AC71" s="964"/>
      <c r="AD71" s="964"/>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295</v>
      </c>
      <c r="AC72" s="965"/>
      <c r="AD72" s="96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1" t="s">
        <v>307</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399999999999999"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8" t="s">
        <v>356</v>
      </c>
      <c r="AR100" s="919"/>
      <c r="AS100" s="919"/>
      <c r="AT100" s="920"/>
      <c r="AU100" s="918" t="s">
        <v>357</v>
      </c>
      <c r="AV100" s="919"/>
      <c r="AW100" s="919"/>
      <c r="AX100" s="921"/>
    </row>
    <row r="101" spans="1:60" ht="23.25" customHeight="1" x14ac:dyDescent="0.15">
      <c r="A101" s="478"/>
      <c r="B101" s="479"/>
      <c r="C101" s="479"/>
      <c r="D101" s="479"/>
      <c r="E101" s="479"/>
      <c r="F101" s="480"/>
      <c r="G101" s="151" t="s">
        <v>498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499</v>
      </c>
      <c r="AC101" s="538"/>
      <c r="AD101" s="538"/>
      <c r="AE101" s="355">
        <v>6</v>
      </c>
      <c r="AF101" s="356"/>
      <c r="AG101" s="356"/>
      <c r="AH101" s="357"/>
      <c r="AI101" s="355">
        <v>6</v>
      </c>
      <c r="AJ101" s="356"/>
      <c r="AK101" s="356"/>
      <c r="AL101" s="357"/>
      <c r="AM101" s="355">
        <v>11</v>
      </c>
      <c r="AN101" s="356"/>
      <c r="AO101" s="356"/>
      <c r="AP101" s="357"/>
      <c r="AQ101" s="355" t="s">
        <v>551</v>
      </c>
      <c r="AR101" s="356"/>
      <c r="AS101" s="356"/>
      <c r="AT101" s="357"/>
      <c r="AU101" s="355" t="s">
        <v>495</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499</v>
      </c>
      <c r="AC102" s="538"/>
      <c r="AD102" s="538"/>
      <c r="AE102" s="349">
        <v>10</v>
      </c>
      <c r="AF102" s="349"/>
      <c r="AG102" s="349"/>
      <c r="AH102" s="349"/>
      <c r="AI102" s="349">
        <v>8</v>
      </c>
      <c r="AJ102" s="349"/>
      <c r="AK102" s="349"/>
      <c r="AL102" s="349"/>
      <c r="AM102" s="349">
        <v>8</v>
      </c>
      <c r="AN102" s="349"/>
      <c r="AO102" s="349"/>
      <c r="AP102" s="349"/>
      <c r="AQ102" s="804">
        <v>10</v>
      </c>
      <c r="AR102" s="805"/>
      <c r="AS102" s="805"/>
      <c r="AT102" s="806"/>
      <c r="AU102" s="804" t="s">
        <v>495</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496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551</v>
      </c>
      <c r="AC116" s="291"/>
      <c r="AD116" s="292"/>
      <c r="AE116" s="349">
        <v>158</v>
      </c>
      <c r="AF116" s="349"/>
      <c r="AG116" s="349"/>
      <c r="AH116" s="349"/>
      <c r="AI116" s="349">
        <v>214</v>
      </c>
      <c r="AJ116" s="349"/>
      <c r="AK116" s="349"/>
      <c r="AL116" s="349"/>
      <c r="AM116" s="349">
        <v>130</v>
      </c>
      <c r="AN116" s="349"/>
      <c r="AO116" s="349"/>
      <c r="AP116" s="349"/>
      <c r="AQ116" s="355">
        <v>398</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500</v>
      </c>
      <c r="AC117" s="333"/>
      <c r="AD117" s="334"/>
      <c r="AE117" s="296" t="s">
        <v>501</v>
      </c>
      <c r="AF117" s="296"/>
      <c r="AG117" s="296"/>
      <c r="AH117" s="296"/>
      <c r="AI117" s="296" t="s">
        <v>502</v>
      </c>
      <c r="AJ117" s="296"/>
      <c r="AK117" s="296"/>
      <c r="AL117" s="296"/>
      <c r="AM117" s="296" t="s">
        <v>550</v>
      </c>
      <c r="AN117" s="296"/>
      <c r="AO117" s="296"/>
      <c r="AP117" s="296"/>
      <c r="AQ117" s="296" t="s">
        <v>560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331</v>
      </c>
      <c r="B130" s="981"/>
      <c r="C130" s="980" t="s">
        <v>191</v>
      </c>
      <c r="D130" s="981"/>
      <c r="E130" s="298" t="s">
        <v>220</v>
      </c>
      <c r="F130" s="299"/>
      <c r="G130" s="300" t="s">
        <v>567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568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495</v>
      </c>
      <c r="AR133" s="261"/>
      <c r="AS133" s="127" t="s">
        <v>188</v>
      </c>
      <c r="AT133" s="162"/>
      <c r="AU133" s="126">
        <v>2</v>
      </c>
      <c r="AV133" s="126"/>
      <c r="AW133" s="127" t="s">
        <v>177</v>
      </c>
      <c r="AX133" s="128"/>
    </row>
    <row r="134" spans="1:50" ht="39.75" customHeight="1" x14ac:dyDescent="0.15">
      <c r="A134" s="984"/>
      <c r="B134" s="242"/>
      <c r="C134" s="241"/>
      <c r="D134" s="242"/>
      <c r="E134" s="241"/>
      <c r="F134" s="304"/>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v>87</v>
      </c>
      <c r="AF134" s="106"/>
      <c r="AG134" s="106"/>
      <c r="AH134" s="106"/>
      <c r="AI134" s="256">
        <v>90</v>
      </c>
      <c r="AJ134" s="106"/>
      <c r="AK134" s="106"/>
      <c r="AL134" s="106"/>
      <c r="AM134" s="256">
        <v>91</v>
      </c>
      <c r="AN134" s="106"/>
      <c r="AO134" s="106"/>
      <c r="AP134" s="106"/>
      <c r="AQ134" s="256" t="s">
        <v>495</v>
      </c>
      <c r="AR134" s="106"/>
      <c r="AS134" s="106"/>
      <c r="AT134" s="106"/>
      <c r="AU134" s="256" t="s">
        <v>495</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505</v>
      </c>
      <c r="AC135" s="123"/>
      <c r="AD135" s="123"/>
      <c r="AE135" s="256">
        <v>85</v>
      </c>
      <c r="AF135" s="106"/>
      <c r="AG135" s="106"/>
      <c r="AH135" s="106"/>
      <c r="AI135" s="256">
        <v>85</v>
      </c>
      <c r="AJ135" s="106"/>
      <c r="AK135" s="106"/>
      <c r="AL135" s="106"/>
      <c r="AM135" s="256">
        <v>85</v>
      </c>
      <c r="AN135" s="106"/>
      <c r="AO135" s="106"/>
      <c r="AP135" s="106"/>
      <c r="AQ135" s="256" t="s">
        <v>495</v>
      </c>
      <c r="AR135" s="106"/>
      <c r="AS135" s="106"/>
      <c r="AT135" s="106"/>
      <c r="AU135" s="256">
        <v>85</v>
      </c>
      <c r="AV135" s="106"/>
      <c r="AW135" s="106"/>
      <c r="AX135" s="205"/>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4"/>
      <c r="B154" s="242"/>
      <c r="C154" s="241"/>
      <c r="D154" s="242"/>
      <c r="E154" s="241"/>
      <c r="F154" s="304"/>
      <c r="G154" s="221" t="s">
        <v>551</v>
      </c>
      <c r="H154" s="151"/>
      <c r="I154" s="151"/>
      <c r="J154" s="151"/>
      <c r="K154" s="151"/>
      <c r="L154" s="151"/>
      <c r="M154" s="151"/>
      <c r="N154" s="151"/>
      <c r="O154" s="151"/>
      <c r="P154" s="222"/>
      <c r="Q154" s="150" t="s">
        <v>551</v>
      </c>
      <c r="R154" s="151"/>
      <c r="S154" s="151"/>
      <c r="T154" s="151"/>
      <c r="U154" s="151"/>
      <c r="V154" s="151"/>
      <c r="W154" s="151"/>
      <c r="X154" s="151"/>
      <c r="Y154" s="151"/>
      <c r="Z154" s="151"/>
      <c r="AA154" s="913"/>
      <c r="AB154" s="245" t="s">
        <v>556</v>
      </c>
      <c r="AC154" s="246"/>
      <c r="AD154" s="246"/>
      <c r="AE154" s="251" t="s">
        <v>551</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t="s">
        <v>551</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506</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customHeight="1" x14ac:dyDescent="0.15">
      <c r="A190" s="984"/>
      <c r="B190" s="242"/>
      <c r="C190" s="241"/>
      <c r="D190" s="242"/>
      <c r="E190" s="298" t="s">
        <v>220</v>
      </c>
      <c r="F190" s="299"/>
      <c r="G190" s="300" t="s">
        <v>551</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customHeight="1" x14ac:dyDescent="0.15">
      <c r="A191" s="984"/>
      <c r="B191" s="242"/>
      <c r="C191" s="241"/>
      <c r="D191" s="242"/>
      <c r="E191" s="228" t="s">
        <v>219</v>
      </c>
      <c r="F191" s="229"/>
      <c r="G191" s="226" t="s">
        <v>557</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customHeight="1" x14ac:dyDescent="0.15">
      <c r="A194" s="984"/>
      <c r="B194" s="242"/>
      <c r="C194" s="241"/>
      <c r="D194" s="242"/>
      <c r="E194" s="241"/>
      <c r="F194" s="304"/>
      <c r="G194" s="221" t="s">
        <v>551</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t="s">
        <v>551</v>
      </c>
      <c r="AC194" s="214"/>
      <c r="AD194" s="214"/>
      <c r="AE194" s="256" t="s">
        <v>551</v>
      </c>
      <c r="AF194" s="106"/>
      <c r="AG194" s="106"/>
      <c r="AH194" s="106"/>
      <c r="AI194" s="256" t="s">
        <v>551</v>
      </c>
      <c r="AJ194" s="106"/>
      <c r="AK194" s="106"/>
      <c r="AL194" s="106"/>
      <c r="AM194" s="256" t="s">
        <v>551</v>
      </c>
      <c r="AN194" s="106"/>
      <c r="AO194" s="106"/>
      <c r="AP194" s="106"/>
      <c r="AQ194" s="256" t="s">
        <v>551</v>
      </c>
      <c r="AR194" s="106"/>
      <c r="AS194" s="106"/>
      <c r="AT194" s="106"/>
      <c r="AU194" s="256" t="s">
        <v>558</v>
      </c>
      <c r="AV194" s="106"/>
      <c r="AW194" s="106"/>
      <c r="AX194" s="205"/>
    </row>
    <row r="195" spans="1:50" ht="39.75"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t="s">
        <v>551</v>
      </c>
      <c r="AC195" s="123"/>
      <c r="AD195" s="123"/>
      <c r="AE195" s="256" t="s">
        <v>559</v>
      </c>
      <c r="AF195" s="106"/>
      <c r="AG195" s="106"/>
      <c r="AH195" s="106"/>
      <c r="AI195" s="256" t="s">
        <v>558</v>
      </c>
      <c r="AJ195" s="106"/>
      <c r="AK195" s="106"/>
      <c r="AL195" s="106"/>
      <c r="AM195" s="256" t="s">
        <v>557</v>
      </c>
      <c r="AN195" s="106"/>
      <c r="AO195" s="106"/>
      <c r="AP195" s="106"/>
      <c r="AQ195" s="256" t="s">
        <v>551</v>
      </c>
      <c r="AR195" s="106"/>
      <c r="AS195" s="106"/>
      <c r="AT195" s="106"/>
      <c r="AU195" s="256" t="s">
        <v>551</v>
      </c>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customHeight="1" thickBot="1" x14ac:dyDescent="0.2">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4"/>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4"/>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99"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507</v>
      </c>
      <c r="AH702" s="876"/>
      <c r="AI702" s="876"/>
      <c r="AJ702" s="876"/>
      <c r="AK702" s="876"/>
      <c r="AL702" s="876"/>
      <c r="AM702" s="876"/>
      <c r="AN702" s="876"/>
      <c r="AO702" s="876"/>
      <c r="AP702" s="876"/>
      <c r="AQ702" s="876"/>
      <c r="AR702" s="876"/>
      <c r="AS702" s="876"/>
      <c r="AT702" s="876"/>
      <c r="AU702" s="876"/>
      <c r="AV702" s="876"/>
      <c r="AW702" s="876"/>
      <c r="AX702" s="877"/>
    </row>
    <row r="703" spans="1:50" ht="69.40000000000000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508</v>
      </c>
      <c r="AH703" s="655"/>
      <c r="AI703" s="655"/>
      <c r="AJ703" s="655"/>
      <c r="AK703" s="655"/>
      <c r="AL703" s="655"/>
      <c r="AM703" s="655"/>
      <c r="AN703" s="655"/>
      <c r="AO703" s="655"/>
      <c r="AP703" s="655"/>
      <c r="AQ703" s="655"/>
      <c r="AR703" s="655"/>
      <c r="AS703" s="655"/>
      <c r="AT703" s="655"/>
      <c r="AU703" s="655"/>
      <c r="AV703" s="655"/>
      <c r="AW703" s="655"/>
      <c r="AX703" s="656"/>
    </row>
    <row r="704" spans="1:50" ht="102.4"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507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510</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511</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4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512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511</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4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512</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511</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511</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48.4"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513</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561</v>
      </c>
      <c r="AH715" s="514"/>
      <c r="AI715" s="514"/>
      <c r="AJ715" s="514"/>
      <c r="AK715" s="514"/>
      <c r="AL715" s="514"/>
      <c r="AM715" s="514"/>
      <c r="AN715" s="514"/>
      <c r="AO715" s="514"/>
      <c r="AP715" s="514"/>
      <c r="AQ715" s="514"/>
      <c r="AR715" s="514"/>
      <c r="AS715" s="514"/>
      <c r="AT715" s="514"/>
      <c r="AU715" s="514"/>
      <c r="AV715" s="514"/>
      <c r="AW715" s="514"/>
      <c r="AX715" s="515"/>
    </row>
    <row r="716" spans="1:50" ht="59.6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514</v>
      </c>
      <c r="AH716" s="655"/>
      <c r="AI716" s="655"/>
      <c r="AJ716" s="655"/>
      <c r="AK716" s="655"/>
      <c r="AL716" s="655"/>
      <c r="AM716" s="655"/>
      <c r="AN716" s="655"/>
      <c r="AO716" s="655"/>
      <c r="AP716" s="655"/>
      <c r="AQ716" s="655"/>
      <c r="AR716" s="655"/>
      <c r="AS716" s="655"/>
      <c r="AT716" s="655"/>
      <c r="AU716" s="655"/>
      <c r="AV716" s="655"/>
      <c r="AW716" s="655"/>
      <c r="AX716" s="656"/>
    </row>
    <row r="717" spans="1:50" ht="102"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515</v>
      </c>
      <c r="AH717" s="655"/>
      <c r="AI717" s="655"/>
      <c r="AJ717" s="655"/>
      <c r="AK717" s="655"/>
      <c r="AL717" s="655"/>
      <c r="AM717" s="655"/>
      <c r="AN717" s="655"/>
      <c r="AO717" s="655"/>
      <c r="AP717" s="655"/>
      <c r="AQ717" s="655"/>
      <c r="AR717" s="655"/>
      <c r="AS717" s="655"/>
      <c r="AT717" s="655"/>
      <c r="AU717" s="655"/>
      <c r="AV717" s="655"/>
      <c r="AW717" s="655"/>
      <c r="AX717" s="656"/>
    </row>
    <row r="718" spans="1:50" ht="94.9"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511</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94.5" customHeight="1" x14ac:dyDescent="0.15">
      <c r="A726" s="608" t="s">
        <v>47</v>
      </c>
      <c r="B726" s="609"/>
      <c r="C726" s="433" t="s">
        <v>52</v>
      </c>
      <c r="D726" s="568"/>
      <c r="E726" s="568"/>
      <c r="F726" s="569"/>
      <c r="G726" s="787" t="s">
        <v>569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9" customHeight="1" thickBot="1" x14ac:dyDescent="0.2">
      <c r="A727" s="610"/>
      <c r="B727" s="611"/>
      <c r="C727" s="685" t="s">
        <v>56</v>
      </c>
      <c r="D727" s="686"/>
      <c r="E727" s="686"/>
      <c r="F727" s="687"/>
      <c r="G727" s="785" t="s">
        <v>555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137</v>
      </c>
      <c r="B731" s="606"/>
      <c r="C731" s="606"/>
      <c r="D731" s="606"/>
      <c r="E731" s="607"/>
      <c r="F731" s="670" t="s">
        <v>563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137</v>
      </c>
      <c r="B733" s="740"/>
      <c r="C733" s="740"/>
      <c r="D733" s="740"/>
      <c r="E733" s="741"/>
      <c r="F733" s="756" t="s">
        <v>564</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517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518</v>
      </c>
      <c r="F737" s="89"/>
      <c r="G737" s="89"/>
      <c r="H737" s="89"/>
      <c r="I737" s="89"/>
      <c r="J737" s="89"/>
      <c r="K737" s="89"/>
      <c r="L737" s="89"/>
      <c r="M737" s="89"/>
      <c r="N737" s="95" t="s">
        <v>322</v>
      </c>
      <c r="O737" s="95"/>
      <c r="P737" s="95"/>
      <c r="Q737" s="95"/>
      <c r="R737" s="89" t="s">
        <v>519</v>
      </c>
      <c r="S737" s="89"/>
      <c r="T737" s="89"/>
      <c r="U737" s="89"/>
      <c r="V737" s="89"/>
      <c r="W737" s="89"/>
      <c r="X737" s="89"/>
      <c r="Y737" s="89"/>
      <c r="Z737" s="89"/>
      <c r="AA737" s="95" t="s">
        <v>321</v>
      </c>
      <c r="AB737" s="95"/>
      <c r="AC737" s="95"/>
      <c r="AD737" s="95"/>
      <c r="AE737" s="89" t="s">
        <v>520</v>
      </c>
      <c r="AF737" s="89"/>
      <c r="AG737" s="89"/>
      <c r="AH737" s="89"/>
      <c r="AI737" s="89"/>
      <c r="AJ737" s="89"/>
      <c r="AK737" s="89"/>
      <c r="AL737" s="89"/>
      <c r="AM737" s="89"/>
      <c r="AN737" s="95" t="s">
        <v>320</v>
      </c>
      <c r="AO737" s="95"/>
      <c r="AP737" s="95"/>
      <c r="AQ737" s="95"/>
      <c r="AR737" s="96" t="s">
        <v>521</v>
      </c>
      <c r="AS737" s="97"/>
      <c r="AT737" s="97"/>
      <c r="AU737" s="97"/>
      <c r="AV737" s="97"/>
      <c r="AW737" s="97"/>
      <c r="AX737" s="98"/>
      <c r="AY737" s="74"/>
      <c r="AZ737" s="74"/>
    </row>
    <row r="738" spans="1:52" ht="24.75" customHeight="1" x14ac:dyDescent="0.15">
      <c r="A738" s="86" t="s">
        <v>319</v>
      </c>
      <c r="B738" s="87"/>
      <c r="C738" s="87"/>
      <c r="D738" s="88"/>
      <c r="E738" s="89" t="s">
        <v>522</v>
      </c>
      <c r="F738" s="89"/>
      <c r="G738" s="89"/>
      <c r="H738" s="89"/>
      <c r="I738" s="89"/>
      <c r="J738" s="89"/>
      <c r="K738" s="89"/>
      <c r="L738" s="89"/>
      <c r="M738" s="89"/>
      <c r="N738" s="95" t="s">
        <v>318</v>
      </c>
      <c r="O738" s="95"/>
      <c r="P738" s="95"/>
      <c r="Q738" s="95"/>
      <c r="R738" s="89" t="s">
        <v>523</v>
      </c>
      <c r="S738" s="89"/>
      <c r="T738" s="89"/>
      <c r="U738" s="89"/>
      <c r="V738" s="89"/>
      <c r="W738" s="89"/>
      <c r="X738" s="89"/>
      <c r="Y738" s="89"/>
      <c r="Z738" s="89"/>
      <c r="AA738" s="95" t="s">
        <v>317</v>
      </c>
      <c r="AB738" s="95"/>
      <c r="AC738" s="95"/>
      <c r="AD738" s="95"/>
      <c r="AE738" s="89" t="s">
        <v>524</v>
      </c>
      <c r="AF738" s="89"/>
      <c r="AG738" s="89"/>
      <c r="AH738" s="89"/>
      <c r="AI738" s="89"/>
      <c r="AJ738" s="89"/>
      <c r="AK738" s="89"/>
      <c r="AL738" s="89"/>
      <c r="AM738" s="89"/>
      <c r="AN738" s="95" t="s">
        <v>316</v>
      </c>
      <c r="AO738" s="95"/>
      <c r="AP738" s="95"/>
      <c r="AQ738" s="95"/>
      <c r="AR738" s="96" t="s">
        <v>523</v>
      </c>
      <c r="AS738" s="97"/>
      <c r="AT738" s="97"/>
      <c r="AU738" s="97"/>
      <c r="AV738" s="97"/>
      <c r="AW738" s="97"/>
      <c r="AX738" s="98"/>
    </row>
    <row r="739" spans="1:52" ht="24.75" customHeight="1" x14ac:dyDescent="0.15">
      <c r="A739" s="86" t="s">
        <v>315</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135</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43"/>
      <c r="B784" s="753"/>
      <c r="C784" s="753"/>
      <c r="D784" s="753"/>
      <c r="E784" s="753"/>
      <c r="F784" s="754"/>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x14ac:dyDescent="0.15">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5">
        <v>1</v>
      </c>
      <c r="B838" s="395">
        <v>1</v>
      </c>
      <c r="C838" s="414" t="s">
        <v>526</v>
      </c>
      <c r="D838" s="409"/>
      <c r="E838" s="409"/>
      <c r="F838" s="409"/>
      <c r="G838" s="409"/>
      <c r="H838" s="409"/>
      <c r="I838" s="409"/>
      <c r="J838" s="410">
        <v>7010001016830</v>
      </c>
      <c r="K838" s="411"/>
      <c r="L838" s="411"/>
      <c r="M838" s="411"/>
      <c r="N838" s="411"/>
      <c r="O838" s="411"/>
      <c r="P838" s="415" t="s">
        <v>527</v>
      </c>
      <c r="Q838" s="307"/>
      <c r="R838" s="307"/>
      <c r="S838" s="307"/>
      <c r="T838" s="307"/>
      <c r="U838" s="307"/>
      <c r="V838" s="307"/>
      <c r="W838" s="307"/>
      <c r="X838" s="307"/>
      <c r="Y838" s="308">
        <v>0.72799999999999998</v>
      </c>
      <c r="Z838" s="309"/>
      <c r="AA838" s="309"/>
      <c r="AB838" s="310"/>
      <c r="AC838" s="318" t="s">
        <v>302</v>
      </c>
      <c r="AD838" s="319"/>
      <c r="AE838" s="319"/>
      <c r="AF838" s="319"/>
      <c r="AG838" s="319"/>
      <c r="AH838" s="412" t="s">
        <v>528</v>
      </c>
      <c r="AI838" s="413"/>
      <c r="AJ838" s="413"/>
      <c r="AK838" s="413"/>
      <c r="AL838" s="315" t="s">
        <v>528</v>
      </c>
      <c r="AM838" s="316"/>
      <c r="AN838" s="316"/>
      <c r="AO838" s="317"/>
      <c r="AP838" s="311"/>
      <c r="AQ838" s="311"/>
      <c r="AR838" s="311"/>
      <c r="AS838" s="311"/>
      <c r="AT838" s="311"/>
      <c r="AU838" s="311"/>
      <c r="AV838" s="311"/>
      <c r="AW838" s="311"/>
      <c r="AX838" s="311"/>
    </row>
    <row r="839" spans="1:50" ht="30" customHeight="1" x14ac:dyDescent="0.15">
      <c r="A839" s="395">
        <v>2</v>
      </c>
      <c r="B839" s="395">
        <v>1</v>
      </c>
      <c r="C839" s="414" t="s">
        <v>529</v>
      </c>
      <c r="D839" s="409"/>
      <c r="E839" s="409"/>
      <c r="F839" s="409"/>
      <c r="G839" s="409"/>
      <c r="H839" s="409"/>
      <c r="I839" s="409"/>
      <c r="J839" s="410">
        <v>5010401006994</v>
      </c>
      <c r="K839" s="411"/>
      <c r="L839" s="411"/>
      <c r="M839" s="411"/>
      <c r="N839" s="411"/>
      <c r="O839" s="411"/>
      <c r="P839" s="415" t="s">
        <v>527</v>
      </c>
      <c r="Q839" s="307"/>
      <c r="R839" s="307"/>
      <c r="S839" s="307"/>
      <c r="T839" s="307"/>
      <c r="U839" s="307"/>
      <c r="V839" s="307"/>
      <c r="W839" s="307"/>
      <c r="X839" s="307"/>
      <c r="Y839" s="308">
        <v>0.56699999999999995</v>
      </c>
      <c r="Z839" s="309"/>
      <c r="AA839" s="309"/>
      <c r="AB839" s="310"/>
      <c r="AC839" s="318" t="s">
        <v>302</v>
      </c>
      <c r="AD839" s="319"/>
      <c r="AE839" s="319"/>
      <c r="AF839" s="319"/>
      <c r="AG839" s="319"/>
      <c r="AH839" s="412" t="s">
        <v>528</v>
      </c>
      <c r="AI839" s="413"/>
      <c r="AJ839" s="413"/>
      <c r="AK839" s="413"/>
      <c r="AL839" s="315" t="s">
        <v>528</v>
      </c>
      <c r="AM839" s="316"/>
      <c r="AN839" s="316"/>
      <c r="AO839" s="317"/>
      <c r="AP839" s="311"/>
      <c r="AQ839" s="311"/>
      <c r="AR839" s="311"/>
      <c r="AS839" s="311"/>
      <c r="AT839" s="311"/>
      <c r="AU839" s="311"/>
      <c r="AV839" s="311"/>
      <c r="AW839" s="311"/>
      <c r="AX839" s="311"/>
    </row>
    <row r="840" spans="1:50" ht="30" customHeight="1" x14ac:dyDescent="0.15">
      <c r="A840" s="395">
        <v>3</v>
      </c>
      <c r="B840" s="395">
        <v>1</v>
      </c>
      <c r="C840" s="414" t="s">
        <v>530</v>
      </c>
      <c r="D840" s="409"/>
      <c r="E840" s="409"/>
      <c r="F840" s="409"/>
      <c r="G840" s="409"/>
      <c r="H840" s="409"/>
      <c r="I840" s="409"/>
      <c r="J840" s="410">
        <v>1010001100425</v>
      </c>
      <c r="K840" s="411"/>
      <c r="L840" s="411"/>
      <c r="M840" s="411"/>
      <c r="N840" s="411"/>
      <c r="O840" s="411"/>
      <c r="P840" s="415" t="s">
        <v>527</v>
      </c>
      <c r="Q840" s="307"/>
      <c r="R840" s="307"/>
      <c r="S840" s="307"/>
      <c r="T840" s="307"/>
      <c r="U840" s="307"/>
      <c r="V840" s="307"/>
      <c r="W840" s="307"/>
      <c r="X840" s="307"/>
      <c r="Y840" s="308">
        <v>0.42099999999999999</v>
      </c>
      <c r="Z840" s="309"/>
      <c r="AA840" s="309"/>
      <c r="AB840" s="310"/>
      <c r="AC840" s="318" t="s">
        <v>302</v>
      </c>
      <c r="AD840" s="319"/>
      <c r="AE840" s="319"/>
      <c r="AF840" s="319"/>
      <c r="AG840" s="319"/>
      <c r="AH840" s="412" t="s">
        <v>528</v>
      </c>
      <c r="AI840" s="413"/>
      <c r="AJ840" s="413"/>
      <c r="AK840" s="413"/>
      <c r="AL840" s="315" t="s">
        <v>528</v>
      </c>
      <c r="AM840" s="316"/>
      <c r="AN840" s="316"/>
      <c r="AO840" s="317"/>
      <c r="AP840" s="311"/>
      <c r="AQ840" s="311"/>
      <c r="AR840" s="311"/>
      <c r="AS840" s="311"/>
      <c r="AT840" s="311"/>
      <c r="AU840" s="311"/>
      <c r="AV840" s="311"/>
      <c r="AW840" s="311"/>
      <c r="AX840" s="311"/>
    </row>
    <row r="841" spans="1:50" ht="30" customHeight="1" x14ac:dyDescent="0.15">
      <c r="A841" s="395">
        <v>4</v>
      </c>
      <c r="B841" s="395">
        <v>1</v>
      </c>
      <c r="C841" s="414" t="s">
        <v>531</v>
      </c>
      <c r="D841" s="409"/>
      <c r="E841" s="409"/>
      <c r="F841" s="409"/>
      <c r="G841" s="409"/>
      <c r="H841" s="409"/>
      <c r="I841" s="409"/>
      <c r="J841" s="410">
        <v>6010405000927</v>
      </c>
      <c r="K841" s="411"/>
      <c r="L841" s="411"/>
      <c r="M841" s="411"/>
      <c r="N841" s="411"/>
      <c r="O841" s="411"/>
      <c r="P841" s="415" t="s">
        <v>527</v>
      </c>
      <c r="Q841" s="307"/>
      <c r="R841" s="307"/>
      <c r="S841" s="307"/>
      <c r="T841" s="307"/>
      <c r="U841" s="307"/>
      <c r="V841" s="307"/>
      <c r="W841" s="307"/>
      <c r="X841" s="307"/>
      <c r="Y841" s="308">
        <v>0.104</v>
      </c>
      <c r="Z841" s="309"/>
      <c r="AA841" s="309"/>
      <c r="AB841" s="310"/>
      <c r="AC841" s="318" t="s">
        <v>302</v>
      </c>
      <c r="AD841" s="319"/>
      <c r="AE841" s="319"/>
      <c r="AF841" s="319"/>
      <c r="AG841" s="319"/>
      <c r="AH841" s="412" t="s">
        <v>528</v>
      </c>
      <c r="AI841" s="413"/>
      <c r="AJ841" s="413"/>
      <c r="AK841" s="413"/>
      <c r="AL841" s="315" t="s">
        <v>528</v>
      </c>
      <c r="AM841" s="316"/>
      <c r="AN841" s="316"/>
      <c r="AO841" s="317"/>
      <c r="AP841" s="311"/>
      <c r="AQ841" s="311"/>
      <c r="AR841" s="311"/>
      <c r="AS841" s="311"/>
      <c r="AT841" s="311"/>
      <c r="AU841" s="311"/>
      <c r="AV841" s="311"/>
      <c r="AW841" s="311"/>
      <c r="AX841" s="311"/>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44.45" customHeight="1" x14ac:dyDescent="0.15">
      <c r="A871" s="395">
        <v>1</v>
      </c>
      <c r="B871" s="395">
        <v>1</v>
      </c>
      <c r="C871" s="414" t="s">
        <v>532</v>
      </c>
      <c r="D871" s="409"/>
      <c r="E871" s="409"/>
      <c r="F871" s="409"/>
      <c r="G871" s="409"/>
      <c r="H871" s="409"/>
      <c r="I871" s="409"/>
      <c r="J871" s="410">
        <v>3130005005532</v>
      </c>
      <c r="K871" s="411"/>
      <c r="L871" s="411"/>
      <c r="M871" s="411"/>
      <c r="N871" s="411"/>
      <c r="O871" s="411"/>
      <c r="P871" s="415" t="s">
        <v>533</v>
      </c>
      <c r="Q871" s="307"/>
      <c r="R871" s="307"/>
      <c r="S871" s="307"/>
      <c r="T871" s="307"/>
      <c r="U871" s="307"/>
      <c r="V871" s="307"/>
      <c r="W871" s="307"/>
      <c r="X871" s="307"/>
      <c r="Y871" s="308">
        <v>4.9000000000000002E-2</v>
      </c>
      <c r="Z871" s="309"/>
      <c r="AA871" s="309"/>
      <c r="AB871" s="310"/>
      <c r="AC871" s="318" t="s">
        <v>302</v>
      </c>
      <c r="AD871" s="319"/>
      <c r="AE871" s="319"/>
      <c r="AF871" s="319"/>
      <c r="AG871" s="319"/>
      <c r="AH871" s="412" t="s">
        <v>487</v>
      </c>
      <c r="AI871" s="413"/>
      <c r="AJ871" s="413"/>
      <c r="AK871" s="413"/>
      <c r="AL871" s="315" t="s">
        <v>487</v>
      </c>
      <c r="AM871" s="316"/>
      <c r="AN871" s="316"/>
      <c r="AO871" s="317"/>
      <c r="AP871" s="311"/>
      <c r="AQ871" s="311"/>
      <c r="AR871" s="311"/>
      <c r="AS871" s="311"/>
      <c r="AT871" s="311"/>
      <c r="AU871" s="311"/>
      <c r="AV871" s="311"/>
      <c r="AW871" s="311"/>
      <c r="AX871" s="311"/>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9"/>
      <c r="AE872" s="319"/>
      <c r="AF872" s="319"/>
      <c r="AG872" s="319"/>
      <c r="AH872" s="412"/>
      <c r="AI872" s="413"/>
      <c r="AJ872" s="413"/>
      <c r="AK872" s="413"/>
      <c r="AL872" s="315"/>
      <c r="AM872" s="316"/>
      <c r="AN872" s="316"/>
      <c r="AO872" s="317"/>
      <c r="AP872" s="311"/>
      <c r="AQ872" s="311"/>
      <c r="AR872" s="311"/>
      <c r="AS872" s="311"/>
      <c r="AT872" s="311"/>
      <c r="AU872" s="311"/>
      <c r="AV872" s="311"/>
      <c r="AW872" s="311"/>
      <c r="AX872" s="311"/>
    </row>
    <row r="873" spans="1:50" ht="30" hidden="1" customHeight="1" x14ac:dyDescent="0.15">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9"/>
      <c r="AE873" s="319"/>
      <c r="AF873" s="319"/>
      <c r="AG873" s="31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9"/>
      <c r="AE874" s="319"/>
      <c r="AF874" s="319"/>
      <c r="AG874" s="319"/>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8"/>
      <c r="AD875" s="319"/>
      <c r="AE875" s="319"/>
      <c r="AF875" s="319"/>
      <c r="AG875" s="319"/>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8"/>
      <c r="AD876" s="319"/>
      <c r="AE876" s="319"/>
      <c r="AF876" s="319"/>
      <c r="AG876" s="319"/>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8"/>
      <c r="AD877" s="319"/>
      <c r="AE877" s="319"/>
      <c r="AF877" s="319"/>
      <c r="AG877" s="319"/>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8"/>
      <c r="AD878" s="319"/>
      <c r="AE878" s="319"/>
      <c r="AF878" s="319"/>
      <c r="AG878" s="319"/>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8"/>
      <c r="AD879" s="319"/>
      <c r="AE879" s="319"/>
      <c r="AF879" s="319"/>
      <c r="AG879" s="319"/>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8"/>
      <c r="AD880" s="319"/>
      <c r="AE880" s="319"/>
      <c r="AF880" s="319"/>
      <c r="AG880" s="319"/>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customHeight="1" x14ac:dyDescent="0.15">
      <c r="A904" s="395">
        <v>1</v>
      </c>
      <c r="B904" s="395">
        <v>1</v>
      </c>
      <c r="C904" s="414" t="s">
        <v>534</v>
      </c>
      <c r="D904" s="409"/>
      <c r="E904" s="409"/>
      <c r="F904" s="409"/>
      <c r="G904" s="409"/>
      <c r="H904" s="409"/>
      <c r="I904" s="409"/>
      <c r="J904" s="410" t="s">
        <v>544</v>
      </c>
      <c r="K904" s="411"/>
      <c r="L904" s="411"/>
      <c r="M904" s="411"/>
      <c r="N904" s="411"/>
      <c r="O904" s="411"/>
      <c r="P904" s="415" t="s">
        <v>547</v>
      </c>
      <c r="Q904" s="307"/>
      <c r="R904" s="307"/>
      <c r="S904" s="307"/>
      <c r="T904" s="307"/>
      <c r="U904" s="307"/>
      <c r="V904" s="307"/>
      <c r="W904" s="307"/>
      <c r="X904" s="307"/>
      <c r="Y904" s="308">
        <v>7.2999999999999995E-2</v>
      </c>
      <c r="Z904" s="309"/>
      <c r="AA904" s="309"/>
      <c r="AB904" s="310"/>
      <c r="AC904" s="318" t="s">
        <v>548</v>
      </c>
      <c r="AD904" s="319"/>
      <c r="AE904" s="319"/>
      <c r="AF904" s="319"/>
      <c r="AG904" s="319"/>
      <c r="AH904" s="412" t="s">
        <v>545</v>
      </c>
      <c r="AI904" s="413"/>
      <c r="AJ904" s="413"/>
      <c r="AK904" s="413"/>
      <c r="AL904" s="315" t="s">
        <v>549</v>
      </c>
      <c r="AM904" s="316"/>
      <c r="AN904" s="316"/>
      <c r="AO904" s="317"/>
      <c r="AP904" s="311"/>
      <c r="AQ904" s="311"/>
      <c r="AR904" s="311"/>
      <c r="AS904" s="311"/>
      <c r="AT904" s="311"/>
      <c r="AU904" s="311"/>
      <c r="AV904" s="311"/>
      <c r="AW904" s="311"/>
      <c r="AX904" s="311"/>
    </row>
    <row r="905" spans="1:50" ht="30" customHeight="1" x14ac:dyDescent="0.15">
      <c r="A905" s="395">
        <v>2</v>
      </c>
      <c r="B905" s="395">
        <v>1</v>
      </c>
      <c r="C905" s="414" t="s">
        <v>535</v>
      </c>
      <c r="D905" s="409"/>
      <c r="E905" s="409"/>
      <c r="F905" s="409"/>
      <c r="G905" s="409"/>
      <c r="H905" s="409"/>
      <c r="I905" s="409"/>
      <c r="J905" s="410" t="s">
        <v>545</v>
      </c>
      <c r="K905" s="411"/>
      <c r="L905" s="411"/>
      <c r="M905" s="411"/>
      <c r="N905" s="411"/>
      <c r="O905" s="411"/>
      <c r="P905" s="415" t="s">
        <v>547</v>
      </c>
      <c r="Q905" s="307"/>
      <c r="R905" s="307"/>
      <c r="S905" s="307"/>
      <c r="T905" s="307"/>
      <c r="U905" s="307"/>
      <c r="V905" s="307"/>
      <c r="W905" s="307"/>
      <c r="X905" s="307"/>
      <c r="Y905" s="308">
        <v>4.8000000000000001E-2</v>
      </c>
      <c r="Z905" s="309"/>
      <c r="AA905" s="309"/>
      <c r="AB905" s="310"/>
      <c r="AC905" s="318" t="s">
        <v>548</v>
      </c>
      <c r="AD905" s="319"/>
      <c r="AE905" s="319"/>
      <c r="AF905" s="319"/>
      <c r="AG905" s="319"/>
      <c r="AH905" s="412" t="s">
        <v>545</v>
      </c>
      <c r="AI905" s="413"/>
      <c r="AJ905" s="413"/>
      <c r="AK905" s="413"/>
      <c r="AL905" s="315" t="s">
        <v>549</v>
      </c>
      <c r="AM905" s="316"/>
      <c r="AN905" s="316"/>
      <c r="AO905" s="317"/>
      <c r="AP905" s="311"/>
      <c r="AQ905" s="311"/>
      <c r="AR905" s="311"/>
      <c r="AS905" s="311"/>
      <c r="AT905" s="311"/>
      <c r="AU905" s="311"/>
      <c r="AV905" s="311"/>
      <c r="AW905" s="311"/>
      <c r="AX905" s="311"/>
    </row>
    <row r="906" spans="1:50" ht="30" customHeight="1" x14ac:dyDescent="0.15">
      <c r="A906" s="395">
        <v>3</v>
      </c>
      <c r="B906" s="395">
        <v>1</v>
      </c>
      <c r="C906" s="414" t="s">
        <v>536</v>
      </c>
      <c r="D906" s="409"/>
      <c r="E906" s="409"/>
      <c r="F906" s="409"/>
      <c r="G906" s="409"/>
      <c r="H906" s="409"/>
      <c r="I906" s="409"/>
      <c r="J906" s="410" t="s">
        <v>545</v>
      </c>
      <c r="K906" s="411"/>
      <c r="L906" s="411"/>
      <c r="M906" s="411"/>
      <c r="N906" s="411"/>
      <c r="O906" s="411"/>
      <c r="P906" s="415" t="s">
        <v>547</v>
      </c>
      <c r="Q906" s="307"/>
      <c r="R906" s="307"/>
      <c r="S906" s="307"/>
      <c r="T906" s="307"/>
      <c r="U906" s="307"/>
      <c r="V906" s="307"/>
      <c r="W906" s="307"/>
      <c r="X906" s="307"/>
      <c r="Y906" s="308">
        <v>4.5999999999999999E-2</v>
      </c>
      <c r="Z906" s="309"/>
      <c r="AA906" s="309"/>
      <c r="AB906" s="310"/>
      <c r="AC906" s="318" t="s">
        <v>548</v>
      </c>
      <c r="AD906" s="319"/>
      <c r="AE906" s="319"/>
      <c r="AF906" s="319"/>
      <c r="AG906" s="319"/>
      <c r="AH906" s="412" t="s">
        <v>545</v>
      </c>
      <c r="AI906" s="413"/>
      <c r="AJ906" s="413"/>
      <c r="AK906" s="413"/>
      <c r="AL906" s="315" t="s">
        <v>549</v>
      </c>
      <c r="AM906" s="316"/>
      <c r="AN906" s="316"/>
      <c r="AO906" s="317"/>
      <c r="AP906" s="311"/>
      <c r="AQ906" s="311"/>
      <c r="AR906" s="311"/>
      <c r="AS906" s="311"/>
      <c r="AT906" s="311"/>
      <c r="AU906" s="311"/>
      <c r="AV906" s="311"/>
      <c r="AW906" s="311"/>
      <c r="AX906" s="311"/>
    </row>
    <row r="907" spans="1:50" ht="30" customHeight="1" x14ac:dyDescent="0.15">
      <c r="A907" s="395">
        <v>4</v>
      </c>
      <c r="B907" s="395">
        <v>1</v>
      </c>
      <c r="C907" s="414" t="s">
        <v>537</v>
      </c>
      <c r="D907" s="409"/>
      <c r="E907" s="409"/>
      <c r="F907" s="409"/>
      <c r="G907" s="409"/>
      <c r="H907" s="409"/>
      <c r="I907" s="409"/>
      <c r="J907" s="410" t="s">
        <v>546</v>
      </c>
      <c r="K907" s="411"/>
      <c r="L907" s="411"/>
      <c r="M907" s="411"/>
      <c r="N907" s="411"/>
      <c r="O907" s="411"/>
      <c r="P907" s="415" t="s">
        <v>547</v>
      </c>
      <c r="Q907" s="307"/>
      <c r="R907" s="307"/>
      <c r="S907" s="307"/>
      <c r="T907" s="307"/>
      <c r="U907" s="307"/>
      <c r="V907" s="307"/>
      <c r="W907" s="307"/>
      <c r="X907" s="307"/>
      <c r="Y907" s="308">
        <v>4.5999999999999999E-2</v>
      </c>
      <c r="Z907" s="309"/>
      <c r="AA907" s="309"/>
      <c r="AB907" s="310"/>
      <c r="AC907" s="318" t="s">
        <v>548</v>
      </c>
      <c r="AD907" s="319"/>
      <c r="AE907" s="319"/>
      <c r="AF907" s="319"/>
      <c r="AG907" s="319"/>
      <c r="AH907" s="412" t="s">
        <v>545</v>
      </c>
      <c r="AI907" s="413"/>
      <c r="AJ907" s="413"/>
      <c r="AK907" s="413"/>
      <c r="AL907" s="315" t="s">
        <v>549</v>
      </c>
      <c r="AM907" s="316"/>
      <c r="AN907" s="316"/>
      <c r="AO907" s="317"/>
      <c r="AP907" s="311"/>
      <c r="AQ907" s="311"/>
      <c r="AR907" s="311"/>
      <c r="AS907" s="311"/>
      <c r="AT907" s="311"/>
      <c r="AU907" s="311"/>
      <c r="AV907" s="311"/>
      <c r="AW907" s="311"/>
      <c r="AX907" s="311"/>
    </row>
    <row r="908" spans="1:50" ht="30" customHeight="1" x14ac:dyDescent="0.15">
      <c r="A908" s="395">
        <v>5</v>
      </c>
      <c r="B908" s="395">
        <v>1</v>
      </c>
      <c r="C908" s="414" t="s">
        <v>538</v>
      </c>
      <c r="D908" s="409"/>
      <c r="E908" s="409"/>
      <c r="F908" s="409"/>
      <c r="G908" s="409"/>
      <c r="H908" s="409"/>
      <c r="I908" s="409"/>
      <c r="J908" s="410" t="s">
        <v>545</v>
      </c>
      <c r="K908" s="411"/>
      <c r="L908" s="411"/>
      <c r="M908" s="411"/>
      <c r="N908" s="411"/>
      <c r="O908" s="411"/>
      <c r="P908" s="415" t="s">
        <v>547</v>
      </c>
      <c r="Q908" s="307"/>
      <c r="R908" s="307"/>
      <c r="S908" s="307"/>
      <c r="T908" s="307"/>
      <c r="U908" s="307"/>
      <c r="V908" s="307"/>
      <c r="W908" s="307"/>
      <c r="X908" s="307"/>
      <c r="Y908" s="308">
        <v>4.4999999999999998E-2</v>
      </c>
      <c r="Z908" s="309"/>
      <c r="AA908" s="309"/>
      <c r="AB908" s="310"/>
      <c r="AC908" s="318" t="s">
        <v>548</v>
      </c>
      <c r="AD908" s="319"/>
      <c r="AE908" s="319"/>
      <c r="AF908" s="319"/>
      <c r="AG908" s="319"/>
      <c r="AH908" s="412" t="s">
        <v>545</v>
      </c>
      <c r="AI908" s="413"/>
      <c r="AJ908" s="413"/>
      <c r="AK908" s="413"/>
      <c r="AL908" s="315" t="s">
        <v>549</v>
      </c>
      <c r="AM908" s="316"/>
      <c r="AN908" s="316"/>
      <c r="AO908" s="317"/>
      <c r="AP908" s="311"/>
      <c r="AQ908" s="311"/>
      <c r="AR908" s="311"/>
      <c r="AS908" s="311"/>
      <c r="AT908" s="311"/>
      <c r="AU908" s="311"/>
      <c r="AV908" s="311"/>
      <c r="AW908" s="311"/>
      <c r="AX908" s="311"/>
    </row>
    <row r="909" spans="1:50" ht="30" customHeight="1" x14ac:dyDescent="0.15">
      <c r="A909" s="395">
        <v>6</v>
      </c>
      <c r="B909" s="395">
        <v>1</v>
      </c>
      <c r="C909" s="414" t="s">
        <v>539</v>
      </c>
      <c r="D909" s="409"/>
      <c r="E909" s="409"/>
      <c r="F909" s="409"/>
      <c r="G909" s="409"/>
      <c r="H909" s="409"/>
      <c r="I909" s="409"/>
      <c r="J909" s="410" t="s">
        <v>545</v>
      </c>
      <c r="K909" s="411"/>
      <c r="L909" s="411"/>
      <c r="M909" s="411"/>
      <c r="N909" s="411"/>
      <c r="O909" s="411"/>
      <c r="P909" s="415" t="s">
        <v>547</v>
      </c>
      <c r="Q909" s="307"/>
      <c r="R909" s="307"/>
      <c r="S909" s="307"/>
      <c r="T909" s="307"/>
      <c r="U909" s="307"/>
      <c r="V909" s="307"/>
      <c r="W909" s="307"/>
      <c r="X909" s="307"/>
      <c r="Y909" s="308">
        <v>4.1000000000000002E-2</v>
      </c>
      <c r="Z909" s="309"/>
      <c r="AA909" s="309"/>
      <c r="AB909" s="310"/>
      <c r="AC909" s="318" t="s">
        <v>548</v>
      </c>
      <c r="AD909" s="319"/>
      <c r="AE909" s="319"/>
      <c r="AF909" s="319"/>
      <c r="AG909" s="319"/>
      <c r="AH909" s="412" t="s">
        <v>545</v>
      </c>
      <c r="AI909" s="413"/>
      <c r="AJ909" s="413"/>
      <c r="AK909" s="413"/>
      <c r="AL909" s="315" t="s">
        <v>549</v>
      </c>
      <c r="AM909" s="316"/>
      <c r="AN909" s="316"/>
      <c r="AO909" s="317"/>
      <c r="AP909" s="311"/>
      <c r="AQ909" s="311"/>
      <c r="AR909" s="311"/>
      <c r="AS909" s="311"/>
      <c r="AT909" s="311"/>
      <c r="AU909" s="311"/>
      <c r="AV909" s="311"/>
      <c r="AW909" s="311"/>
      <c r="AX909" s="311"/>
    </row>
    <row r="910" spans="1:50" ht="30" customHeight="1" x14ac:dyDescent="0.15">
      <c r="A910" s="395">
        <v>7</v>
      </c>
      <c r="B910" s="395">
        <v>1</v>
      </c>
      <c r="C910" s="414" t="s">
        <v>540</v>
      </c>
      <c r="D910" s="409"/>
      <c r="E910" s="409"/>
      <c r="F910" s="409"/>
      <c r="G910" s="409"/>
      <c r="H910" s="409"/>
      <c r="I910" s="409"/>
      <c r="J910" s="410" t="s">
        <v>545</v>
      </c>
      <c r="K910" s="411"/>
      <c r="L910" s="411"/>
      <c r="M910" s="411"/>
      <c r="N910" s="411"/>
      <c r="O910" s="411"/>
      <c r="P910" s="415" t="s">
        <v>547</v>
      </c>
      <c r="Q910" s="307"/>
      <c r="R910" s="307"/>
      <c r="S910" s="307"/>
      <c r="T910" s="307"/>
      <c r="U910" s="307"/>
      <c r="V910" s="307"/>
      <c r="W910" s="307"/>
      <c r="X910" s="307"/>
      <c r="Y910" s="308">
        <v>3.7999999999999999E-2</v>
      </c>
      <c r="Z910" s="309"/>
      <c r="AA910" s="309"/>
      <c r="AB910" s="310"/>
      <c r="AC910" s="318" t="s">
        <v>548</v>
      </c>
      <c r="AD910" s="319"/>
      <c r="AE910" s="319"/>
      <c r="AF910" s="319"/>
      <c r="AG910" s="319"/>
      <c r="AH910" s="412" t="s">
        <v>545</v>
      </c>
      <c r="AI910" s="413"/>
      <c r="AJ910" s="413"/>
      <c r="AK910" s="413"/>
      <c r="AL910" s="315" t="s">
        <v>549</v>
      </c>
      <c r="AM910" s="316"/>
      <c r="AN910" s="316"/>
      <c r="AO910" s="317"/>
      <c r="AP910" s="311"/>
      <c r="AQ910" s="311"/>
      <c r="AR910" s="311"/>
      <c r="AS910" s="311"/>
      <c r="AT910" s="311"/>
      <c r="AU910" s="311"/>
      <c r="AV910" s="311"/>
      <c r="AW910" s="311"/>
      <c r="AX910" s="311"/>
    </row>
    <row r="911" spans="1:50" ht="30" customHeight="1" x14ac:dyDescent="0.15">
      <c r="A911" s="395">
        <v>8</v>
      </c>
      <c r="B911" s="395">
        <v>1</v>
      </c>
      <c r="C911" s="414" t="s">
        <v>541</v>
      </c>
      <c r="D911" s="409"/>
      <c r="E911" s="409"/>
      <c r="F911" s="409"/>
      <c r="G911" s="409"/>
      <c r="H911" s="409"/>
      <c r="I911" s="409"/>
      <c r="J911" s="410" t="s">
        <v>545</v>
      </c>
      <c r="K911" s="411"/>
      <c r="L911" s="411"/>
      <c r="M911" s="411"/>
      <c r="N911" s="411"/>
      <c r="O911" s="411"/>
      <c r="P911" s="415" t="s">
        <v>547</v>
      </c>
      <c r="Q911" s="307"/>
      <c r="R911" s="307"/>
      <c r="S911" s="307"/>
      <c r="T911" s="307"/>
      <c r="U911" s="307"/>
      <c r="V911" s="307"/>
      <c r="W911" s="307"/>
      <c r="X911" s="307"/>
      <c r="Y911" s="308">
        <v>3.5999999999999997E-2</v>
      </c>
      <c r="Z911" s="309"/>
      <c r="AA911" s="309"/>
      <c r="AB911" s="310"/>
      <c r="AC911" s="318" t="s">
        <v>548</v>
      </c>
      <c r="AD911" s="319"/>
      <c r="AE911" s="319"/>
      <c r="AF911" s="319"/>
      <c r="AG911" s="319"/>
      <c r="AH911" s="412" t="s">
        <v>545</v>
      </c>
      <c r="AI911" s="413"/>
      <c r="AJ911" s="413"/>
      <c r="AK911" s="413"/>
      <c r="AL911" s="315" t="s">
        <v>549</v>
      </c>
      <c r="AM911" s="316"/>
      <c r="AN911" s="316"/>
      <c r="AO911" s="317"/>
      <c r="AP911" s="311"/>
      <c r="AQ911" s="311"/>
      <c r="AR911" s="311"/>
      <c r="AS911" s="311"/>
      <c r="AT911" s="311"/>
      <c r="AU911" s="311"/>
      <c r="AV911" s="311"/>
      <c r="AW911" s="311"/>
      <c r="AX911" s="311"/>
    </row>
    <row r="912" spans="1:50" ht="30" customHeight="1" x14ac:dyDescent="0.15">
      <c r="A912" s="395">
        <v>9</v>
      </c>
      <c r="B912" s="395">
        <v>1</v>
      </c>
      <c r="C912" s="414" t="s">
        <v>542</v>
      </c>
      <c r="D912" s="409"/>
      <c r="E912" s="409"/>
      <c r="F912" s="409"/>
      <c r="G912" s="409"/>
      <c r="H912" s="409"/>
      <c r="I912" s="409"/>
      <c r="J912" s="410" t="s">
        <v>545</v>
      </c>
      <c r="K912" s="411"/>
      <c r="L912" s="411"/>
      <c r="M912" s="411"/>
      <c r="N912" s="411"/>
      <c r="O912" s="411"/>
      <c r="P912" s="415" t="s">
        <v>547</v>
      </c>
      <c r="Q912" s="307"/>
      <c r="R912" s="307"/>
      <c r="S912" s="307"/>
      <c r="T912" s="307"/>
      <c r="U912" s="307"/>
      <c r="V912" s="307"/>
      <c r="W912" s="307"/>
      <c r="X912" s="307"/>
      <c r="Y912" s="308">
        <v>3.1E-2</v>
      </c>
      <c r="Z912" s="309"/>
      <c r="AA912" s="309"/>
      <c r="AB912" s="310"/>
      <c r="AC912" s="318" t="s">
        <v>548</v>
      </c>
      <c r="AD912" s="319"/>
      <c r="AE912" s="319"/>
      <c r="AF912" s="319"/>
      <c r="AG912" s="319"/>
      <c r="AH912" s="412" t="s">
        <v>545</v>
      </c>
      <c r="AI912" s="413"/>
      <c r="AJ912" s="413"/>
      <c r="AK912" s="413"/>
      <c r="AL912" s="315" t="s">
        <v>549</v>
      </c>
      <c r="AM912" s="316"/>
      <c r="AN912" s="316"/>
      <c r="AO912" s="317"/>
      <c r="AP912" s="311"/>
      <c r="AQ912" s="311"/>
      <c r="AR912" s="311"/>
      <c r="AS912" s="311"/>
      <c r="AT912" s="311"/>
      <c r="AU912" s="311"/>
      <c r="AV912" s="311"/>
      <c r="AW912" s="311"/>
      <c r="AX912" s="311"/>
    </row>
    <row r="913" spans="1:50" ht="30" customHeight="1" x14ac:dyDescent="0.15">
      <c r="A913" s="395">
        <v>10</v>
      </c>
      <c r="B913" s="395">
        <v>1</v>
      </c>
      <c r="C913" s="414" t="s">
        <v>543</v>
      </c>
      <c r="D913" s="409"/>
      <c r="E913" s="409"/>
      <c r="F913" s="409"/>
      <c r="G913" s="409"/>
      <c r="H913" s="409"/>
      <c r="I913" s="409"/>
      <c r="J913" s="410" t="s">
        <v>545</v>
      </c>
      <c r="K913" s="411"/>
      <c r="L913" s="411"/>
      <c r="M913" s="411"/>
      <c r="N913" s="411"/>
      <c r="O913" s="411"/>
      <c r="P913" s="415" t="s">
        <v>547</v>
      </c>
      <c r="Q913" s="307"/>
      <c r="R913" s="307"/>
      <c r="S913" s="307"/>
      <c r="T913" s="307"/>
      <c r="U913" s="307"/>
      <c r="V913" s="307"/>
      <c r="W913" s="307"/>
      <c r="X913" s="307"/>
      <c r="Y913" s="308">
        <v>3.1E-2</v>
      </c>
      <c r="Z913" s="309"/>
      <c r="AA913" s="309"/>
      <c r="AB913" s="310"/>
      <c r="AC913" s="318" t="s">
        <v>548</v>
      </c>
      <c r="AD913" s="319"/>
      <c r="AE913" s="319"/>
      <c r="AF913" s="319"/>
      <c r="AG913" s="319"/>
      <c r="AH913" s="412" t="s">
        <v>545</v>
      </c>
      <c r="AI913" s="413"/>
      <c r="AJ913" s="413"/>
      <c r="AK913" s="413"/>
      <c r="AL913" s="315" t="s">
        <v>549</v>
      </c>
      <c r="AM913" s="316"/>
      <c r="AN913" s="316"/>
      <c r="AO913" s="317"/>
      <c r="AP913" s="311"/>
      <c r="AQ913" s="311"/>
      <c r="AR913" s="311"/>
      <c r="AS913" s="311"/>
      <c r="AT913" s="311"/>
      <c r="AU913" s="311"/>
      <c r="AV913" s="311"/>
      <c r="AW913" s="311"/>
      <c r="AX913" s="311"/>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412"/>
      <c r="AI937" s="413"/>
      <c r="AJ937" s="413"/>
      <c r="AK937" s="413"/>
      <c r="AL937" s="315"/>
      <c r="AM937" s="316"/>
      <c r="AN937" s="316"/>
      <c r="AO937" s="317"/>
      <c r="AP937" s="311"/>
      <c r="AQ937" s="311"/>
      <c r="AR937" s="311"/>
      <c r="AS937" s="311"/>
      <c r="AT937" s="311"/>
      <c r="AU937" s="311"/>
      <c r="AV937" s="311"/>
      <c r="AW937" s="311"/>
      <c r="AX937" s="311"/>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412"/>
      <c r="AI938" s="413"/>
      <c r="AJ938" s="413"/>
      <c r="AK938" s="413"/>
      <c r="AL938" s="315"/>
      <c r="AM938" s="316"/>
      <c r="AN938" s="316"/>
      <c r="AO938" s="317"/>
      <c r="AP938" s="311"/>
      <c r="AQ938" s="311"/>
      <c r="AR938" s="311"/>
      <c r="AS938" s="311"/>
      <c r="AT938" s="311"/>
      <c r="AU938" s="311"/>
      <c r="AV938" s="311"/>
      <c r="AW938" s="311"/>
      <c r="AX938" s="311"/>
    </row>
    <row r="939" spans="1:50" ht="30"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412"/>
      <c r="AI970" s="413"/>
      <c r="AJ970" s="413"/>
      <c r="AK970" s="413"/>
      <c r="AL970" s="315"/>
      <c r="AM970" s="316"/>
      <c r="AN970" s="316"/>
      <c r="AO970" s="317"/>
      <c r="AP970" s="311"/>
      <c r="AQ970" s="311"/>
      <c r="AR970" s="311"/>
      <c r="AS970" s="311"/>
      <c r="AT970" s="311"/>
      <c r="AU970" s="311"/>
      <c r="AV970" s="311"/>
      <c r="AW970" s="311"/>
      <c r="AX970" s="311"/>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412"/>
      <c r="AI971" s="413"/>
      <c r="AJ971" s="413"/>
      <c r="AK971" s="413"/>
      <c r="AL971" s="315"/>
      <c r="AM971" s="316"/>
      <c r="AN971" s="316"/>
      <c r="AO971" s="317"/>
      <c r="AP971" s="311"/>
      <c r="AQ971" s="311"/>
      <c r="AR971" s="311"/>
      <c r="AS971" s="311"/>
      <c r="AT971" s="311"/>
      <c r="AU971" s="311"/>
      <c r="AV971" s="311"/>
      <c r="AW971" s="311"/>
      <c r="AX971" s="311"/>
    </row>
    <row r="972" spans="1:50" ht="30"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412"/>
      <c r="AI1003" s="413"/>
      <c r="AJ1003" s="413"/>
      <c r="AK1003" s="413"/>
      <c r="AL1003" s="315"/>
      <c r="AM1003" s="316"/>
      <c r="AN1003" s="316"/>
      <c r="AO1003" s="317"/>
      <c r="AP1003" s="311"/>
      <c r="AQ1003" s="311"/>
      <c r="AR1003" s="311"/>
      <c r="AS1003" s="311"/>
      <c r="AT1003" s="311"/>
      <c r="AU1003" s="311"/>
      <c r="AV1003" s="311"/>
      <c r="AW1003" s="311"/>
      <c r="AX1003" s="311"/>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412"/>
      <c r="AI1004" s="413"/>
      <c r="AJ1004" s="413"/>
      <c r="AK1004" s="413"/>
      <c r="AL1004" s="315"/>
      <c r="AM1004" s="316"/>
      <c r="AN1004" s="316"/>
      <c r="AO1004" s="317"/>
      <c r="AP1004" s="311"/>
      <c r="AQ1004" s="311"/>
      <c r="AR1004" s="311"/>
      <c r="AS1004" s="311"/>
      <c r="AT1004" s="311"/>
      <c r="AU1004" s="311"/>
      <c r="AV1004" s="311"/>
      <c r="AW1004" s="311"/>
      <c r="AX1004" s="311"/>
    </row>
    <row r="1005" spans="1:50" ht="30"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412"/>
      <c r="AI1036" s="413"/>
      <c r="AJ1036" s="413"/>
      <c r="AK1036" s="413"/>
      <c r="AL1036" s="315"/>
      <c r="AM1036" s="316"/>
      <c r="AN1036" s="316"/>
      <c r="AO1036" s="317"/>
      <c r="AP1036" s="311"/>
      <c r="AQ1036" s="311"/>
      <c r="AR1036" s="311"/>
      <c r="AS1036" s="311"/>
      <c r="AT1036" s="311"/>
      <c r="AU1036" s="311"/>
      <c r="AV1036" s="311"/>
      <c r="AW1036" s="311"/>
      <c r="AX1036" s="311"/>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412"/>
      <c r="AI1037" s="413"/>
      <c r="AJ1037" s="413"/>
      <c r="AK1037" s="413"/>
      <c r="AL1037" s="315"/>
      <c r="AM1037" s="316"/>
      <c r="AN1037" s="316"/>
      <c r="AO1037" s="317"/>
      <c r="AP1037" s="311"/>
      <c r="AQ1037" s="311"/>
      <c r="AR1037" s="311"/>
      <c r="AS1037" s="311"/>
      <c r="AT1037" s="311"/>
      <c r="AU1037" s="311"/>
      <c r="AV1037" s="311"/>
      <c r="AW1037" s="311"/>
      <c r="AX1037" s="311"/>
    </row>
    <row r="1038" spans="1:50" ht="30"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412"/>
      <c r="AI1069" s="413"/>
      <c r="AJ1069" s="413"/>
      <c r="AK1069" s="413"/>
      <c r="AL1069" s="315"/>
      <c r="AM1069" s="316"/>
      <c r="AN1069" s="316"/>
      <c r="AO1069" s="317"/>
      <c r="AP1069" s="311"/>
      <c r="AQ1069" s="311"/>
      <c r="AR1069" s="311"/>
      <c r="AS1069" s="311"/>
      <c r="AT1069" s="311"/>
      <c r="AU1069" s="311"/>
      <c r="AV1069" s="311"/>
      <c r="AW1069" s="311"/>
      <c r="AX1069" s="311"/>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412"/>
      <c r="AI1070" s="413"/>
      <c r="AJ1070" s="413"/>
      <c r="AK1070" s="413"/>
      <c r="AL1070" s="315"/>
      <c r="AM1070" s="316"/>
      <c r="AN1070" s="316"/>
      <c r="AO1070" s="317"/>
      <c r="AP1070" s="311"/>
      <c r="AQ1070" s="311"/>
      <c r="AR1070" s="311"/>
      <c r="AS1070" s="311"/>
      <c r="AT1070" s="311"/>
      <c r="AU1070" s="311"/>
      <c r="AV1070" s="311"/>
      <c r="AW1070" s="311"/>
      <c r="AX1070" s="311"/>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customHeight="1" x14ac:dyDescent="0.15">
      <c r="A1103" s="395">
        <v>1</v>
      </c>
      <c r="B1103" s="395">
        <v>1</v>
      </c>
      <c r="C1103" s="883"/>
      <c r="D1103" s="883"/>
      <c r="E1103" s="882"/>
      <c r="F1103" s="882"/>
      <c r="G1103" s="882"/>
      <c r="H1103" s="882"/>
      <c r="I1103" s="882"/>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5">
        <v>2</v>
      </c>
      <c r="B1104" s="395">
        <v>1</v>
      </c>
      <c r="C1104" s="883"/>
      <c r="D1104" s="883"/>
      <c r="E1104" s="882"/>
      <c r="F1104" s="882"/>
      <c r="G1104" s="882"/>
      <c r="H1104" s="882"/>
      <c r="I1104" s="882"/>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5">
        <v>3</v>
      </c>
      <c r="B1105" s="395">
        <v>1</v>
      </c>
      <c r="C1105" s="883"/>
      <c r="D1105" s="883"/>
      <c r="E1105" s="882"/>
      <c r="F1105" s="882"/>
      <c r="G1105" s="882"/>
      <c r="H1105" s="882"/>
      <c r="I1105" s="882"/>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5">
        <v>4</v>
      </c>
      <c r="B1106" s="395">
        <v>1</v>
      </c>
      <c r="C1106" s="883"/>
      <c r="D1106" s="883"/>
      <c r="E1106" s="882"/>
      <c r="F1106" s="882"/>
      <c r="G1106" s="882"/>
      <c r="H1106" s="882"/>
      <c r="I1106" s="882"/>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5">
        <v>5</v>
      </c>
      <c r="B1107" s="395">
        <v>1</v>
      </c>
      <c r="C1107" s="883"/>
      <c r="D1107" s="883"/>
      <c r="E1107" s="882"/>
      <c r="F1107" s="882"/>
      <c r="G1107" s="882"/>
      <c r="H1107" s="882"/>
      <c r="I1107" s="882"/>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5">
        <v>6</v>
      </c>
      <c r="B1108" s="395">
        <v>1</v>
      </c>
      <c r="C1108" s="883"/>
      <c r="D1108" s="883"/>
      <c r="E1108" s="882"/>
      <c r="F1108" s="882"/>
      <c r="G1108" s="882"/>
      <c r="H1108" s="882"/>
      <c r="I1108" s="882"/>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5">
        <v>7</v>
      </c>
      <c r="B1109" s="395">
        <v>1</v>
      </c>
      <c r="C1109" s="883"/>
      <c r="D1109" s="883"/>
      <c r="E1109" s="882"/>
      <c r="F1109" s="882"/>
      <c r="G1109" s="882"/>
      <c r="H1109" s="882"/>
      <c r="I1109" s="882"/>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5">
        <v>8</v>
      </c>
      <c r="B1110" s="395">
        <v>1</v>
      </c>
      <c r="C1110" s="883"/>
      <c r="D1110" s="883"/>
      <c r="E1110" s="882"/>
      <c r="F1110" s="882"/>
      <c r="G1110" s="882"/>
      <c r="H1110" s="882"/>
      <c r="I1110" s="882"/>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5">
        <v>9</v>
      </c>
      <c r="B1111" s="395">
        <v>1</v>
      </c>
      <c r="C1111" s="883"/>
      <c r="D1111" s="883"/>
      <c r="E1111" s="882"/>
      <c r="F1111" s="882"/>
      <c r="G1111" s="882"/>
      <c r="H1111" s="882"/>
      <c r="I1111" s="882"/>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5">
        <v>10</v>
      </c>
      <c r="B1112" s="395">
        <v>1</v>
      </c>
      <c r="C1112" s="883"/>
      <c r="D1112" s="883"/>
      <c r="E1112" s="882"/>
      <c r="F1112" s="882"/>
      <c r="G1112" s="882"/>
      <c r="H1112" s="882"/>
      <c r="I1112" s="882"/>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5">
        <v>11</v>
      </c>
      <c r="B1113" s="395">
        <v>1</v>
      </c>
      <c r="C1113" s="883"/>
      <c r="D1113" s="883"/>
      <c r="E1113" s="882"/>
      <c r="F1113" s="882"/>
      <c r="G1113" s="882"/>
      <c r="H1113" s="882"/>
      <c r="I1113" s="882"/>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5">
        <v>12</v>
      </c>
      <c r="B1114" s="395">
        <v>1</v>
      </c>
      <c r="C1114" s="883"/>
      <c r="D1114" s="883"/>
      <c r="E1114" s="882"/>
      <c r="F1114" s="882"/>
      <c r="G1114" s="882"/>
      <c r="H1114" s="882"/>
      <c r="I1114" s="882"/>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5">
        <v>13</v>
      </c>
      <c r="B1115" s="395">
        <v>1</v>
      </c>
      <c r="C1115" s="883"/>
      <c r="D1115" s="883"/>
      <c r="E1115" s="882"/>
      <c r="F1115" s="882"/>
      <c r="G1115" s="882"/>
      <c r="H1115" s="882"/>
      <c r="I1115" s="882"/>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5">
        <v>14</v>
      </c>
      <c r="B1116" s="395">
        <v>1</v>
      </c>
      <c r="C1116" s="883"/>
      <c r="D1116" s="883"/>
      <c r="E1116" s="882"/>
      <c r="F1116" s="882"/>
      <c r="G1116" s="882"/>
      <c r="H1116" s="882"/>
      <c r="I1116" s="882"/>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5">
        <v>15</v>
      </c>
      <c r="B1117" s="395">
        <v>1</v>
      </c>
      <c r="C1117" s="883"/>
      <c r="D1117" s="883"/>
      <c r="E1117" s="882"/>
      <c r="F1117" s="882"/>
      <c r="G1117" s="882"/>
      <c r="H1117" s="882"/>
      <c r="I1117" s="882"/>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5">
        <v>16</v>
      </c>
      <c r="B1118" s="395">
        <v>1</v>
      </c>
      <c r="C1118" s="883"/>
      <c r="D1118" s="883"/>
      <c r="E1118" s="882"/>
      <c r="F1118" s="882"/>
      <c r="G1118" s="882"/>
      <c r="H1118" s="882"/>
      <c r="I1118" s="882"/>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5">
        <v>17</v>
      </c>
      <c r="B1119" s="395">
        <v>1</v>
      </c>
      <c r="C1119" s="883"/>
      <c r="D1119" s="883"/>
      <c r="E1119" s="882"/>
      <c r="F1119" s="882"/>
      <c r="G1119" s="882"/>
      <c r="H1119" s="882"/>
      <c r="I1119" s="882"/>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5">
        <v>18</v>
      </c>
      <c r="B1120" s="395">
        <v>1</v>
      </c>
      <c r="C1120" s="883"/>
      <c r="D1120" s="883"/>
      <c r="E1120" s="251"/>
      <c r="F1120" s="882"/>
      <c r="G1120" s="882"/>
      <c r="H1120" s="882"/>
      <c r="I1120" s="882"/>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5">
        <v>19</v>
      </c>
      <c r="B1121" s="395">
        <v>1</v>
      </c>
      <c r="C1121" s="883"/>
      <c r="D1121" s="883"/>
      <c r="E1121" s="882"/>
      <c r="F1121" s="882"/>
      <c r="G1121" s="882"/>
      <c r="H1121" s="882"/>
      <c r="I1121" s="882"/>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5">
        <v>20</v>
      </c>
      <c r="B1122" s="395">
        <v>1</v>
      </c>
      <c r="C1122" s="883"/>
      <c r="D1122" s="883"/>
      <c r="E1122" s="882"/>
      <c r="F1122" s="882"/>
      <c r="G1122" s="882"/>
      <c r="H1122" s="882"/>
      <c r="I1122" s="882"/>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5">
        <v>21</v>
      </c>
      <c r="B1123" s="395">
        <v>1</v>
      </c>
      <c r="C1123" s="883"/>
      <c r="D1123" s="883"/>
      <c r="E1123" s="882"/>
      <c r="F1123" s="882"/>
      <c r="G1123" s="882"/>
      <c r="H1123" s="882"/>
      <c r="I1123" s="882"/>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5">
        <v>22</v>
      </c>
      <c r="B1124" s="395">
        <v>1</v>
      </c>
      <c r="C1124" s="883"/>
      <c r="D1124" s="883"/>
      <c r="E1124" s="882"/>
      <c r="F1124" s="882"/>
      <c r="G1124" s="882"/>
      <c r="H1124" s="882"/>
      <c r="I1124" s="882"/>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5">
        <v>23</v>
      </c>
      <c r="B1125" s="395">
        <v>1</v>
      </c>
      <c r="C1125" s="883"/>
      <c r="D1125" s="883"/>
      <c r="E1125" s="882"/>
      <c r="F1125" s="882"/>
      <c r="G1125" s="882"/>
      <c r="H1125" s="882"/>
      <c r="I1125" s="882"/>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5">
        <v>24</v>
      </c>
      <c r="B1126" s="395">
        <v>1</v>
      </c>
      <c r="C1126" s="883"/>
      <c r="D1126" s="883"/>
      <c r="E1126" s="882"/>
      <c r="F1126" s="882"/>
      <c r="G1126" s="882"/>
      <c r="H1126" s="882"/>
      <c r="I1126" s="882"/>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5">
        <v>25</v>
      </c>
      <c r="B1127" s="395">
        <v>1</v>
      </c>
      <c r="C1127" s="883"/>
      <c r="D1127" s="883"/>
      <c r="E1127" s="882"/>
      <c r="F1127" s="882"/>
      <c r="G1127" s="882"/>
      <c r="H1127" s="882"/>
      <c r="I1127" s="882"/>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5">
        <v>26</v>
      </c>
      <c r="B1128" s="395">
        <v>1</v>
      </c>
      <c r="C1128" s="883"/>
      <c r="D1128" s="883"/>
      <c r="E1128" s="882"/>
      <c r="F1128" s="882"/>
      <c r="G1128" s="882"/>
      <c r="H1128" s="882"/>
      <c r="I1128" s="882"/>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5">
        <v>27</v>
      </c>
      <c r="B1129" s="395">
        <v>1</v>
      </c>
      <c r="C1129" s="883"/>
      <c r="D1129" s="883"/>
      <c r="E1129" s="882"/>
      <c r="F1129" s="882"/>
      <c r="G1129" s="882"/>
      <c r="H1129" s="882"/>
      <c r="I1129" s="882"/>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5">
        <v>28</v>
      </c>
      <c r="B1130" s="395">
        <v>1</v>
      </c>
      <c r="C1130" s="883"/>
      <c r="D1130" s="883"/>
      <c r="E1130" s="882"/>
      <c r="F1130" s="882"/>
      <c r="G1130" s="882"/>
      <c r="H1130" s="882"/>
      <c r="I1130" s="882"/>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5">
        <v>29</v>
      </c>
      <c r="B1131" s="395">
        <v>1</v>
      </c>
      <c r="C1131" s="883"/>
      <c r="D1131" s="883"/>
      <c r="E1131" s="882"/>
      <c r="F1131" s="882"/>
      <c r="G1131" s="882"/>
      <c r="H1131" s="882"/>
      <c r="I1131" s="882"/>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customHeight="1" x14ac:dyDescent="0.15">
      <c r="A1132" s="395">
        <v>30</v>
      </c>
      <c r="B1132" s="395">
        <v>1</v>
      </c>
      <c r="C1132" s="883"/>
      <c r="D1132" s="883"/>
      <c r="E1132" s="882"/>
      <c r="F1132" s="882"/>
      <c r="G1132" s="882"/>
      <c r="H1132" s="882"/>
      <c r="I1132" s="882"/>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R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2:AO867">
    <cfRule type="expression" dxfId="1797" priority="6625">
      <formula>IF(AND(AL842&gt;=0, RIGHT(TEXT(AL842,"0.#"),1)&lt;&gt;"."),TRUE,FALSE)</formula>
    </cfRule>
    <cfRule type="expression" dxfId="1796" priority="6626">
      <formula>IF(AND(AL842&gt;=0, RIGHT(TEXT(AL842,"0.#"),1)="."),TRUE,FALSE)</formula>
    </cfRule>
    <cfRule type="expression" dxfId="1795" priority="6627">
      <formula>IF(AND(AL842&lt;0, RIGHT(TEXT(AL842,"0.#"),1)&lt;&gt;"."),TRUE,FALSE)</formula>
    </cfRule>
    <cfRule type="expression" dxfId="1794" priority="6628">
      <formula>IF(AND(AL842&lt;0, RIGHT(TEXT(AL842,"0.#"),1)="."),TRUE,FALSE)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41">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14:AO933">
    <cfRule type="expression" dxfId="1251" priority="2059">
      <formula>IF(AND(AL914&gt;=0, RIGHT(TEXT(AL914,"0.#"),1)&lt;&gt;"."),TRUE,FALSE)</formula>
    </cfRule>
    <cfRule type="expression" dxfId="1250" priority="2060">
      <formula>IF(AND(AL914&gt;=0, RIGHT(TEXT(AL914,"0.#"),1)="."),TRUE,FALSE)</formula>
    </cfRule>
    <cfRule type="expression" dxfId="1249" priority="2061">
      <formula>IF(AND(AL914&lt;0, RIGHT(TEXT(AL914,"0.#"),1)&lt;&gt;"."),TRUE,FALSE)</formula>
    </cfRule>
    <cfRule type="expression" dxfId="1248" priority="2062">
      <formula>IF(AND(AL914&lt;0, RIGHT(TEXT(AL914,"0.#"),1)="."),TRUE,FALSE)</formula>
    </cfRule>
  </conditionalFormatting>
  <conditionalFormatting sqref="AL904:AO913">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699" max="49" man="1"/>
    <brk id="725" max="49" man="1"/>
    <brk id="735" max="49" man="1"/>
    <brk id="834" max="49" man="1"/>
    <brk id="915" max="49" man="1"/>
  </rowBreaks>
  <colBreaks count="1" manualBreakCount="1">
    <brk id="6" max="107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2020-08-04T05:58:40Z</dcterms:created>
  <dcterms:modified xsi:type="dcterms:W3CDTF">2020-11-24T12:30:07Z</dcterms:modified>
</cp:coreProperties>
</file>