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<sst xmlns="http://schemas.openxmlformats.org/spreadsheetml/2006/main" count="2200" uniqueCount="570">
  <si>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</si>
  <si>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</si>
  <si>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</si>
  <si>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</si>
  <si>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</si>
  <si>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</si>
  <si>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</si>
  <si>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</si>
  <si>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</si>
  <si>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</si>
  <si>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</si>
  <si>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</si>
  <si>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</si>
  <si>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</si>
  <si>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</si>
  <si>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</si>
  <si>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</si>
  <si>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</si>
  <si>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</si>
  <si>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</si>
  <si>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</si>
  <si>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</si>
  <si>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</si>
  <si>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</si>
  <si>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</si>
  <si>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</si>
  <si>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</si>
  <si>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</si>
  <si>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</si>
  <si>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</si>
  <si>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</si>
  <si>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</si>
  <si>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</si>
  <si>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</si>
  <si>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</si>
  <si>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</si>
  <si>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</si>
  <si>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</si>
  <si>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</si>
  <si>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</si>
  <si>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</si>
  <si>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</si>
  <si>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</si>
  <si>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</si>
  <si>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</si>
  <si>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</si>
  <si>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</si>
  <si>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</si>
  <si>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</si>
  <si>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</si>
  <si>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</si>
  <si>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</si>
  <si>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</si>
  <si>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</si>
  <si>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</si>
  <si>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</si>
  <si>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</si>
  <si>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</si>
  <si>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</si>
  <si>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</si>
  <si>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</si>
  <si>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</si>
  <si>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</si>
  <si>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</si>
  <si>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</si>
  <si>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</si>
  <si>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</si>
  <si>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</si>
  <si>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</si>
  <si>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</si>
  <si>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</si>
  <si>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</si>
  <si>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</si>
  <si>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</si>
  <si>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</si>
  <si>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</si>
  <si>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</si>
  <si>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</si>
  <si>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</si>
  <si>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</si>
  <si>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</si>
  <si>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</si>
  <si>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</si>
  <si>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</si>
  <si>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</si>
  <si>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</si>
  <si>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</si>
  <si>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</si>
  <si>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</si>
  <si>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</si>
  <si>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</si>
  <si>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</si>
  <si>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</si>
  <si>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</si>
  <si>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</si>
  <si>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</si>
  <si>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</si>
  <si>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</si>
  <si>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</si>
  <si>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</si>
  <si>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</si>
  <si>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</si>
  <si>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</si>
  <si>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</si>
  <si>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</si>
  <si>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</si>
  <si>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</si>
  <si>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</si>
  <si>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</si>
  <si>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</si>
  <si>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</si>
  <si>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</si>
  <si>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</si>
  <si>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</si>
  <si>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</si>
  <si>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</si>
  <si>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</si>
  <si>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</si>
  <si>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</si>
  <si>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</si>
  <si>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</si>
  <si>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</si>
  <si>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</si>
  <si>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</si>
  <si>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</si>
  <si>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</si>
  <si>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</si>
  <si>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</si>
  <si>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</si>
  <si>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</si>
  <si>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</si>
  <si>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</si>
  <si>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</si>
  <si>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</si>
  <si>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</si>
  <si>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</si>
  <si>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</si>
  <si>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</si>
  <si>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</si>
  <si>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</si>
  <si>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</si>
  <si>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</si>
  <si>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</si>
  <si>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</si>
  <si>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</si>
  <si>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</si>
  <si>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</si>
  <si>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</si>
  <si>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</si>
  <si>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</si>
  <si>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</si>
  <si>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</si>
  <si>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</si>
  <si>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</si>
  <si>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</si>
  <si>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</si>
  <si>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</si>
  <si>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</si>
  <si>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</si>
  <si>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</si>
  <si>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</si>
  <si>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</si>
  <si>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</si>
  <si>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</si>
  <si>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</si>
  <si>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</si>
  <si>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</si>
  <si>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</si>
  <si>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</si>
  <si>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</si>
  <si>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</si>
  <si>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</si>
  <si>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</si>
  <si>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</si>
  <si>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</si>
  <si>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</si>
  <si>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</si>
  <si>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</si>
  <si>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</si>
  <si>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</si>
  <si>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</si>
  <si>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</si>
  <si>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</si>
  <si>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</si>
  <si>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</si>
  <si>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</si>
  <si>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</si>
  <si>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</si>
  <si>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</si>
  <si>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</si>
  <si>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</si>
  <si>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</si>
  <si>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</si>
  <si>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</si>
  <si>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</si>
  <si>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</si>
  <si>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</si>
  <si>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</si>
  <si>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</si>
  <si>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</si>
  <si>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</si>
  <si>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</si>
  <si>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</si>
  <si>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</si>
  <si>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</si>
  <si>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</si>
  <si>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</si>
  <si>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</si>
  <si>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</si>
  <si>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</si>
  <si>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</si>
  <si>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</si>
  <si>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</si>
  <si>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</si>
  <si>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</si>
  <si>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</si>
  <si>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</si>
  <si>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</si>
  <si>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</si>
  <si>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</si>
  <si>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</si>
  <si>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</si>
  <si>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</si>
  <si>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</si>
  <si>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</si>
  <si>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</si>
  <si>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</si>
  <si>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</si>
  <si>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</si>
  <si>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</si>
  <si>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</si>
  <si>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</si>
  <si>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</si>
  <si>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</si>
  <si>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</si>
  <si>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</si>
  <si>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</si>
  <si>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</si>
  <si>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</si>
  <si>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</si>
  <si>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</si>
  <si>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</si>
  <si>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</si>
  <si>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</si>
  <si>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</si>
  <si>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</si>
  <si>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</si>
  <si>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</si>
  <si>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</si>
  <si>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</si>
  <si>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</si>
  <si>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</si>
  <si>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</si>
  <si>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</si>
  <si>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</si>
  <si>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</si>
  <si>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</si>
  <si>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</si>
  <si>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</si>
  <si>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</si>
  <si>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</si>
  <si>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</si>
  <si>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</si>
  <si>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</si>
  <si>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</si>
  <si>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</si>
  <si>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</si>
  <si>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</si>
  <si>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</si>
  <si>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</si>
  <si>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</si>
  <si>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</si>
  <si>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</si>
  <si>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</si>
  <si>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</si>
  <si>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</si>
  <si>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</si>
  <si>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</si>
  <si>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</si>
  <si>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</si>
  <si>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</si>
  <si>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</si>
  <si>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</si>
  <si>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</si>
  <si>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</si>
  <si>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</si>
  <si>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</si>
  <si>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</si>
  <si>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</si>
  <si>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</si>
  <si>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</si>
  <si>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</si>
  <si>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</si>
  <si>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</si>
  <si>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</si>
  <si>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</si>
  <si>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</si>
  <si>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</si>
  <si>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</si>
  <si>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</si>
  <si>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</si>
  <si>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</si>
  <si>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</si>
  <si>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</si>
  <si>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</si>
  <si>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</si>
  <si>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</si>
  <si>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</si>
  <si>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</si>
  <si>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</si>
  <si>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</si>
  <si>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</si>
  <si>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</si>
  <si>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</si>
  <si>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</si>
  <si>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</si>
  <si>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</si>
  <si>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</si>
  <si>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</si>
  <si>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</si>
  <si>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</si>
  <si>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</si>
  <si>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</si>
  <si>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</si>
  <si>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</si>
  <si>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</si>
  <si>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</si>
  <si>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</si>
  <si>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</si>
  <si>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</si>
  <si>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</si>
  <si>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</si>
  <si>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</si>
  <si>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</si>
  <si>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</si>
  <si>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</si>
  <si>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</si>
  <si>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</si>
  <si>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</si>
  <si>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</si>
  <si>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</si>
  <si>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</si>
  <si>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</si>
  <si>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</si>
  <si>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</si>
  <si>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</si>
  <si>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</si>
  <si>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</si>
  <si>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</si>
  <si>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</si>
  <si>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</si>
  <si>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</si>
  <si>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</si>
  <si>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</si>
  <si>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</si>
  <si>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</si>
  <si>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</si>
  <si>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</si>
  <si>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</si>
  <si>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</si>
  <si>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</si>
  <si>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</si>
  <si>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</si>
  <si>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</si>
  <si>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</si>
  <si>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</si>
  <si>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</si>
  <si>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</si>
  <si>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</si>
  <si>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</si>
  <si>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</si>
  <si>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</si>
  <si>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</si>
  <si>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</si>
  <si>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</si>
  <si>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</si>
  <si>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</si>
  <si>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</si>
  <si>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</si>
  <si>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</si>
  <si>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</si>
  <si>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</si>
  <si>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</si>
  <si>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</si>
  <si>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</si>
  <si>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</si>
  <si>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</si>
  <si>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</si>
  <si>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</si>
  <si>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</si>
  <si>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</si>
  <si>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</si>
  <si>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</si>
  <si>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</si>
  <si>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</si>
  <si>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</si>
  <si>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</si>
  <si>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</si>
  <si>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</si>
  <si>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</si>
  <si>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</si>
  <si>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</si>
  <si>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</si>
  <si>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</si>
  <si>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</si>
  <si>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</si>
  <si>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</si>
  <si>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</si>
  <si>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</si>
  <si>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</si>
  <si>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</si>
  <si>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</si>
  <si>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</si>
  <si>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</si>
  <si>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</si>
  <si>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</si>
  <si>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</si>
  <si>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</si>
  <si>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</si>
  <si>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</si>
  <si>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</si>
  <si>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</si>
  <si>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</si>
  <si>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</si>
  <si>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</si>
  <si>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</si>
  <si>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</si>
  <si>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</si>
  <si>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</si>
  <si>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</si>
  <si>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</si>
  <si>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</si>
  <si>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</si>
  <si>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</si>
  <si>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</si>
  <si>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</si>
  <si>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</si>
  <si>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</si>
  <si>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</si>
  <si>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</si>
  <si>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</si>
  <si>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</si>
  <si>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</si>
  <si>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</si>
  <si>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</si>
  <si>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</si>
  <si>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</si>
  <si>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</si>
  <si>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</si>
  <si>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</si>
  <si>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</si>
  <si>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</si>
  <si>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</si>
  <si>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</si>
  <si>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</si>
  <si>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</si>
  <si>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</si>
  <si>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</si>
  <si>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</si>
  <si>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</si>
  <si>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</si>
  <si>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</si>
  <si>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</si>
  <si>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</si>
  <si>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</si>
  <si>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</si>
  <si>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</si>
  <si>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</si>
  <si>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</si>
  <si>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</si>
  <si>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</si>
  <si>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</si>
  <si>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</si>
  <si>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</si>
  <si>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</si>
  <si>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</si>
  <si>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</si>
  <si>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</si>
  <si>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</si>
  <si>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人道救援物資備蓄経費</t>
    <rPh sb="0" eb="2">
      <t>ジンドウ</t>
    </rPh>
    <rPh sb="2" eb="4">
      <t>キュウエン</t>
    </rPh>
    <rPh sb="4" eb="6">
      <t>ブッシ</t>
    </rPh>
    <rPh sb="6" eb="8">
      <t>ビチク</t>
    </rPh>
    <rPh sb="8" eb="10">
      <t>ケイヒ</t>
    </rPh>
    <phoneticPr fontId="8"/>
  </si>
  <si>
    <t>平成９年度</t>
    <rPh sb="0" eb="2">
      <t>ヘイセイ</t>
    </rPh>
    <rPh sb="3" eb="4">
      <t>ネン</t>
    </rPh>
    <rPh sb="4" eb="5">
      <t>ド</t>
    </rPh>
    <phoneticPr fontId="8"/>
  </si>
  <si>
    <t>終了予定なし</t>
    <rPh sb="0" eb="2">
      <t>シュウリョウ</t>
    </rPh>
    <rPh sb="2" eb="4">
      <t>ヨテイ</t>
    </rPh>
    <phoneticPr fontId="8"/>
  </si>
  <si>
    <t>参事官　山崎 速人</t>
    <rPh sb="0" eb="3">
      <t>サンジカン</t>
    </rPh>
    <rPh sb="4" eb="6">
      <t>ヤマサキ</t>
    </rPh>
    <rPh sb="7" eb="9">
      <t>ハヤト</t>
    </rPh>
    <phoneticPr fontId="8"/>
  </si>
  <si>
    <t>国際平和協力本部事務局</t>
    <rPh sb="0" eb="2">
      <t>コクサイ</t>
    </rPh>
    <rPh sb="2" eb="4">
      <t>ヘイワ</t>
    </rPh>
    <rPh sb="4" eb="6">
      <t>キョウリョク</t>
    </rPh>
    <rPh sb="6" eb="8">
      <t>ホンブ</t>
    </rPh>
    <rPh sb="8" eb="11">
      <t>ジムキョク</t>
    </rPh>
    <phoneticPr fontId="8"/>
  </si>
  <si>
    <t>－</t>
  </si>
  <si>
    <t>国際連合平和維持活動等に対する協力に関する法律
（第３０条）</t>
    <rPh sb="0" eb="2">
      <t>コクサイ</t>
    </rPh>
    <rPh sb="2" eb="4">
      <t>レンゴウ</t>
    </rPh>
    <rPh sb="4" eb="6">
      <t>ヘイワ</t>
    </rPh>
    <rPh sb="6" eb="8">
      <t>イジ</t>
    </rPh>
    <rPh sb="8" eb="10">
      <t>カツドウ</t>
    </rPh>
    <rPh sb="10" eb="11">
      <t>トウ</t>
    </rPh>
    <rPh sb="12" eb="13">
      <t>タイ</t>
    </rPh>
    <rPh sb="15" eb="17">
      <t>キョウリョク</t>
    </rPh>
    <rPh sb="18" eb="19">
      <t>カン</t>
    </rPh>
    <rPh sb="21" eb="23">
      <t>ホウリツ</t>
    </rPh>
    <rPh sb="25" eb="26">
      <t>ダイ</t>
    </rPh>
    <rPh sb="28" eb="29">
      <t>ジョウ</t>
    </rPh>
    <phoneticPr fontId="8"/>
  </si>
  <si>
    <t>-</t>
    <phoneticPr fontId="8"/>
  </si>
  <si>
    <t>○</t>
  </si>
  <si>
    <t>国際連合平和維持活動等に対する協力に関する法律（平成４年法律第７９号。以下「国際平和協力法」という。）に基づき、国際連合平和維持活動、人道的な国際救援活動、国際的な選挙監視活動及び国際連携平和安全活動に対し、適切かつ迅速な物資協力を行うことを目的とする。</t>
  </si>
  <si>
    <t>国際連合等から国際連合平和維持活動、人道的な国際救援活動、国際的な選挙監視活動及び国際連携平和安全活動への物資協力の要請をうけた場合、迅速に対応できるよう人道救援物資等の調達及び備蓄（物資の保管・管理）等の業務を実施している。</t>
  </si>
  <si>
    <t>-</t>
  </si>
  <si>
    <t>国際平和協力業務庁費</t>
    <rPh sb="0" eb="2">
      <t>コクサイ</t>
    </rPh>
    <rPh sb="2" eb="4">
      <t>ヘイワ</t>
    </rPh>
    <rPh sb="4" eb="6">
      <t>キョウリョク</t>
    </rPh>
    <rPh sb="6" eb="8">
      <t>ギョウム</t>
    </rPh>
    <rPh sb="8" eb="10">
      <t>チョウヒ</t>
    </rPh>
    <phoneticPr fontId="8"/>
  </si>
  <si>
    <t>国際平和協力業務旅費</t>
    <rPh sb="0" eb="2">
      <t>コクサイ</t>
    </rPh>
    <rPh sb="2" eb="4">
      <t>ヘイワ</t>
    </rPh>
    <rPh sb="4" eb="6">
      <t>キョウリョク</t>
    </rPh>
    <rPh sb="6" eb="8">
      <t>ギョウム</t>
    </rPh>
    <rPh sb="8" eb="10">
      <t>リョヒ</t>
    </rPh>
    <phoneticPr fontId="8"/>
  </si>
  <si>
    <t>-</t>
    <phoneticPr fontId="8"/>
  </si>
  <si>
    <t>ー</t>
    <phoneticPr fontId="8"/>
  </si>
  <si>
    <t>国際連合等からの要請を受け実施するものであるため。</t>
    <rPh sb="0" eb="2">
      <t>コクサイ</t>
    </rPh>
    <rPh sb="2" eb="4">
      <t>レンゴウ</t>
    </rPh>
    <rPh sb="4" eb="5">
      <t>トウ</t>
    </rPh>
    <rPh sb="8" eb="10">
      <t>ヨウセイ</t>
    </rPh>
    <rPh sb="11" eb="12">
      <t>ウ</t>
    </rPh>
    <rPh sb="13" eb="15">
      <t>ジッシ</t>
    </rPh>
    <phoneticPr fontId="8"/>
  </si>
  <si>
    <t>外交に関する世論調査における「日本の果たすべき役割」で前年度設問平均以上の回答を得る。</t>
    <rPh sb="0" eb="2">
      <t>ガイコウ</t>
    </rPh>
    <rPh sb="3" eb="4">
      <t>カン</t>
    </rPh>
    <rPh sb="6" eb="8">
      <t>ヨロン</t>
    </rPh>
    <rPh sb="8" eb="10">
      <t>チョウサ</t>
    </rPh>
    <rPh sb="15" eb="17">
      <t>ニホン</t>
    </rPh>
    <rPh sb="18" eb="19">
      <t>ハ</t>
    </rPh>
    <rPh sb="23" eb="25">
      <t>ヤクワリ</t>
    </rPh>
    <rPh sb="27" eb="30">
      <t>ゼンネンド</t>
    </rPh>
    <rPh sb="30" eb="32">
      <t>セツモン</t>
    </rPh>
    <rPh sb="32" eb="34">
      <t>ヘイキン</t>
    </rPh>
    <rPh sb="34" eb="36">
      <t>イジョウ</t>
    </rPh>
    <rPh sb="37" eb="39">
      <t>カイトウ</t>
    </rPh>
    <rPh sb="40" eb="41">
      <t>エ</t>
    </rPh>
    <phoneticPr fontId="8"/>
  </si>
  <si>
    <t>-</t>
    <phoneticPr fontId="8"/>
  </si>
  <si>
    <t>-</t>
    <phoneticPr fontId="8"/>
  </si>
  <si>
    <t>日本の果たすべき役割で「人的支援を含んだ、地域情勢の安定や紛争の平和的解決に向けた取組を通じた国際平和への貢献」と回答した割合。</t>
    <rPh sb="0" eb="2">
      <t>ニホン</t>
    </rPh>
    <rPh sb="3" eb="4">
      <t>ハ</t>
    </rPh>
    <rPh sb="8" eb="10">
      <t>ヤクワリ</t>
    </rPh>
    <rPh sb="12" eb="14">
      <t>ジンテキ</t>
    </rPh>
    <rPh sb="14" eb="16">
      <t>シエン</t>
    </rPh>
    <rPh sb="17" eb="18">
      <t>フク</t>
    </rPh>
    <rPh sb="21" eb="23">
      <t>チイキ</t>
    </rPh>
    <rPh sb="23" eb="25">
      <t>ジョウセイ</t>
    </rPh>
    <rPh sb="26" eb="28">
      <t>アンテイ</t>
    </rPh>
    <rPh sb="29" eb="31">
      <t>フンソウ</t>
    </rPh>
    <rPh sb="32" eb="34">
      <t>ヘイワ</t>
    </rPh>
    <rPh sb="34" eb="35">
      <t>テキ</t>
    </rPh>
    <rPh sb="35" eb="37">
      <t>カイケツ</t>
    </rPh>
    <rPh sb="38" eb="39">
      <t>ム</t>
    </rPh>
    <rPh sb="41" eb="43">
      <t>トリクミ</t>
    </rPh>
    <rPh sb="44" eb="45">
      <t>ツウ</t>
    </rPh>
    <rPh sb="47" eb="49">
      <t>コクサイ</t>
    </rPh>
    <rPh sb="49" eb="51">
      <t>ヘイワ</t>
    </rPh>
    <rPh sb="53" eb="55">
      <t>コウケン</t>
    </rPh>
    <rPh sb="57" eb="59">
      <t>カイトウ</t>
    </rPh>
    <rPh sb="61" eb="63">
      <t>ワリアイ</t>
    </rPh>
    <phoneticPr fontId="8"/>
  </si>
  <si>
    <t>カ所</t>
    <rPh sb="1" eb="2">
      <t>トコロ</t>
    </rPh>
    <phoneticPr fontId="8"/>
  </si>
  <si>
    <t>円</t>
  </si>
  <si>
    <t>58,719,577/0</t>
  </si>
  <si>
    <t>X（執行額）／Y（物資協力回数）　　</t>
  </si>
  <si>
    <t>-</t>
    <phoneticPr fontId="8"/>
  </si>
  <si>
    <t>-</t>
    <phoneticPr fontId="8"/>
  </si>
  <si>
    <t>国際連合を中心とした国際平和のための努力に積極的に寄与すること。</t>
    <rPh sb="0" eb="2">
      <t>コクサイ</t>
    </rPh>
    <rPh sb="2" eb="4">
      <t>レンゴウ</t>
    </rPh>
    <rPh sb="5" eb="7">
      <t>チュウシン</t>
    </rPh>
    <rPh sb="10" eb="12">
      <t>コクサイ</t>
    </rPh>
    <rPh sb="12" eb="14">
      <t>ヘイワ</t>
    </rPh>
    <rPh sb="18" eb="20">
      <t>ドリョク</t>
    </rPh>
    <rPh sb="21" eb="24">
      <t>セッキョクテキ</t>
    </rPh>
    <rPh sb="25" eb="27">
      <t>キヨ</t>
    </rPh>
    <phoneticPr fontId="8"/>
  </si>
  <si>
    <t>我が国の国際平和協力業務等に対して国連、現地政府等から高い評価を得ている。</t>
    <rPh sb="0" eb="1">
      <t>ワ</t>
    </rPh>
    <rPh sb="2" eb="3">
      <t>クニ</t>
    </rPh>
    <rPh sb="4" eb="6">
      <t>コクサイ</t>
    </rPh>
    <rPh sb="6" eb="8">
      <t>ヘイワ</t>
    </rPh>
    <rPh sb="8" eb="10">
      <t>キョウリョク</t>
    </rPh>
    <rPh sb="10" eb="12">
      <t>ギョウム</t>
    </rPh>
    <rPh sb="12" eb="13">
      <t>トウ</t>
    </rPh>
    <rPh sb="14" eb="15">
      <t>タイ</t>
    </rPh>
    <rPh sb="17" eb="19">
      <t>コクレン</t>
    </rPh>
    <rPh sb="20" eb="22">
      <t>ゲンチ</t>
    </rPh>
    <rPh sb="22" eb="24">
      <t>セイフ</t>
    </rPh>
    <rPh sb="24" eb="25">
      <t>トウ</t>
    </rPh>
    <rPh sb="27" eb="28">
      <t>タカ</t>
    </rPh>
    <rPh sb="29" eb="31">
      <t>ヒョウカ</t>
    </rPh>
    <rPh sb="32" eb="33">
      <t>エ</t>
    </rPh>
    <phoneticPr fontId="8"/>
  </si>
  <si>
    <t>国際平和協力業務等に対する国連、現地政府等の評価。</t>
    <rPh sb="0" eb="2">
      <t>コクサイ</t>
    </rPh>
    <rPh sb="2" eb="4">
      <t>ヘイワ</t>
    </rPh>
    <rPh sb="4" eb="6">
      <t>キョウリョク</t>
    </rPh>
    <rPh sb="6" eb="8">
      <t>ギョウム</t>
    </rPh>
    <rPh sb="8" eb="9">
      <t>トウ</t>
    </rPh>
    <rPh sb="10" eb="11">
      <t>タイ</t>
    </rPh>
    <rPh sb="13" eb="15">
      <t>コクレン</t>
    </rPh>
    <rPh sb="16" eb="18">
      <t>ゲンチ</t>
    </rPh>
    <rPh sb="18" eb="20">
      <t>セイフ</t>
    </rPh>
    <rPh sb="20" eb="21">
      <t>トウ</t>
    </rPh>
    <rPh sb="22" eb="24">
      <t>ヒョウカ</t>
    </rPh>
    <phoneticPr fontId="8"/>
  </si>
  <si>
    <t>肯定評価（年度ごとの目標）</t>
    <rPh sb="0" eb="2">
      <t>コウテイ</t>
    </rPh>
    <rPh sb="2" eb="4">
      <t>ヒョウカ</t>
    </rPh>
    <rPh sb="5" eb="7">
      <t>ネンド</t>
    </rPh>
    <rPh sb="10" eb="12">
      <t>モクヒョウ</t>
    </rPh>
    <phoneticPr fontId="8"/>
  </si>
  <si>
    <t>国際連合等の要請に基づき、人道的な国際救援活動をはじめとした物資協力を迅速に実施するため、基本的な人道救援物資の備蓄を行っている。国際連合を中心とした国際平和のための努力に積極的に寄与するため、引き続き、本事業を推進していく。</t>
  </si>
  <si>
    <t>政府広報室で実施している「外交に関する世論調査」で、国際社会で果たすべき日本の役割について聞いたところ、国際平和への努力や人道的支援が上位となっている。</t>
    <rPh sb="0" eb="2">
      <t>セイフ</t>
    </rPh>
    <rPh sb="2" eb="5">
      <t>コウホウシツ</t>
    </rPh>
    <rPh sb="6" eb="8">
      <t>ジッシ</t>
    </rPh>
    <rPh sb="13" eb="15">
      <t>ガイコウ</t>
    </rPh>
    <rPh sb="16" eb="17">
      <t>カン</t>
    </rPh>
    <rPh sb="19" eb="21">
      <t>ヨロン</t>
    </rPh>
    <rPh sb="21" eb="23">
      <t>チョウサ</t>
    </rPh>
    <rPh sb="26" eb="28">
      <t>コクサイ</t>
    </rPh>
    <rPh sb="28" eb="30">
      <t>シャカイ</t>
    </rPh>
    <rPh sb="31" eb="32">
      <t>ハ</t>
    </rPh>
    <rPh sb="36" eb="38">
      <t>ニホン</t>
    </rPh>
    <rPh sb="39" eb="41">
      <t>ヤクワリ</t>
    </rPh>
    <rPh sb="45" eb="46">
      <t>キ</t>
    </rPh>
    <rPh sb="52" eb="54">
      <t>コクサイ</t>
    </rPh>
    <rPh sb="54" eb="56">
      <t>ヘイワ</t>
    </rPh>
    <rPh sb="58" eb="60">
      <t>ドリョク</t>
    </rPh>
    <rPh sb="61" eb="64">
      <t>ジンドウテキ</t>
    </rPh>
    <rPh sb="64" eb="66">
      <t>シエン</t>
    </rPh>
    <rPh sb="67" eb="69">
      <t>ジョウイ</t>
    </rPh>
    <phoneticPr fontId="8"/>
  </si>
  <si>
    <t>国自らが実施すべき事業である。</t>
    <rPh sb="0" eb="1">
      <t>クニ</t>
    </rPh>
    <rPh sb="1" eb="2">
      <t>ミズカ</t>
    </rPh>
    <rPh sb="4" eb="6">
      <t>ジッシ</t>
    </rPh>
    <rPh sb="9" eb="11">
      <t>ジギョウ</t>
    </rPh>
    <phoneticPr fontId="8"/>
  </si>
  <si>
    <t>本事業は、国際連合等からの要請を受け実施するものであり、我が国が国際連合を中心とした国際平和の努力に積極的に寄与するため、重要な事業である。</t>
    <rPh sb="0" eb="1">
      <t>ホン</t>
    </rPh>
    <rPh sb="1" eb="3">
      <t>ジギョウ</t>
    </rPh>
    <rPh sb="5" eb="7">
      <t>コクサイ</t>
    </rPh>
    <rPh sb="7" eb="9">
      <t>レンゴウ</t>
    </rPh>
    <rPh sb="9" eb="10">
      <t>トウ</t>
    </rPh>
    <rPh sb="13" eb="15">
      <t>ヨウセイ</t>
    </rPh>
    <rPh sb="16" eb="17">
      <t>ウ</t>
    </rPh>
    <rPh sb="18" eb="20">
      <t>ジッシ</t>
    </rPh>
    <rPh sb="28" eb="29">
      <t>ワ</t>
    </rPh>
    <rPh sb="30" eb="31">
      <t>クニ</t>
    </rPh>
    <rPh sb="32" eb="34">
      <t>コクサイ</t>
    </rPh>
    <rPh sb="34" eb="36">
      <t>レンゴウ</t>
    </rPh>
    <rPh sb="37" eb="39">
      <t>チュウシン</t>
    </rPh>
    <rPh sb="42" eb="44">
      <t>コクサイ</t>
    </rPh>
    <rPh sb="44" eb="46">
      <t>ヘイワ</t>
    </rPh>
    <rPh sb="47" eb="49">
      <t>ドリョク</t>
    </rPh>
    <rPh sb="50" eb="53">
      <t>セッキョクテキ</t>
    </rPh>
    <rPh sb="54" eb="56">
      <t>キヨ</t>
    </rPh>
    <rPh sb="61" eb="63">
      <t>ジュウヨウ</t>
    </rPh>
    <rPh sb="64" eb="66">
      <t>ジギョウ</t>
    </rPh>
    <phoneticPr fontId="8"/>
  </si>
  <si>
    <t>会計法等に基づき、競争による調達を原則としているが、結果として一者応札となった一般競争契約が１件あった。
次回調達の際は、従前よりもわかりやすい仕様内容や公告期間を設けることで、より一層の競争性を確保できるよう努めてまいりたい。</t>
    <rPh sb="0" eb="3">
      <t>カイケイホウ</t>
    </rPh>
    <rPh sb="3" eb="4">
      <t>トウ</t>
    </rPh>
    <rPh sb="5" eb="6">
      <t>モト</t>
    </rPh>
    <rPh sb="9" eb="11">
      <t>キョウソウ</t>
    </rPh>
    <rPh sb="14" eb="16">
      <t>チョウタツ</t>
    </rPh>
    <rPh sb="17" eb="19">
      <t>ゲンソク</t>
    </rPh>
    <rPh sb="26" eb="28">
      <t>ケッカ</t>
    </rPh>
    <rPh sb="31" eb="33">
      <t>イッシャ</t>
    </rPh>
    <rPh sb="33" eb="35">
      <t>オウサツ</t>
    </rPh>
    <rPh sb="39" eb="41">
      <t>イッパン</t>
    </rPh>
    <rPh sb="41" eb="43">
      <t>キョウソウ</t>
    </rPh>
    <rPh sb="43" eb="45">
      <t>ケイヤク</t>
    </rPh>
    <rPh sb="47" eb="48">
      <t>ケン</t>
    </rPh>
    <rPh sb="53" eb="55">
      <t>ジカイ</t>
    </rPh>
    <rPh sb="55" eb="57">
      <t>チョウタツ</t>
    </rPh>
    <rPh sb="58" eb="59">
      <t>サイ</t>
    </rPh>
    <rPh sb="61" eb="63">
      <t>ジュウゼン</t>
    </rPh>
    <rPh sb="72" eb="74">
      <t>シヨウ</t>
    </rPh>
    <rPh sb="74" eb="76">
      <t>ナイヨウ</t>
    </rPh>
    <rPh sb="77" eb="79">
      <t>コウコク</t>
    </rPh>
    <rPh sb="79" eb="81">
      <t>キカン</t>
    </rPh>
    <rPh sb="82" eb="83">
      <t>モウ</t>
    </rPh>
    <rPh sb="91" eb="93">
      <t>イッソウ</t>
    </rPh>
    <rPh sb="94" eb="97">
      <t>キョウソウセイ</t>
    </rPh>
    <rPh sb="98" eb="100">
      <t>カクホ</t>
    </rPh>
    <rPh sb="105" eb="106">
      <t>ツト</t>
    </rPh>
    <phoneticPr fontId="8"/>
  </si>
  <si>
    <t>有</t>
  </si>
  <si>
    <t>無</t>
  </si>
  <si>
    <t>‐</t>
  </si>
  <si>
    <t>目的外となる執行は認められない。</t>
    <rPh sb="0" eb="2">
      <t>モクテキ</t>
    </rPh>
    <rPh sb="2" eb="3">
      <t>ガイ</t>
    </rPh>
    <rPh sb="6" eb="8">
      <t>シッコウ</t>
    </rPh>
    <rPh sb="9" eb="10">
      <t>ミト</t>
    </rPh>
    <phoneticPr fontId="8"/>
  </si>
  <si>
    <t>会計法等に基づき、競争による調達を原則としている。</t>
    <rPh sb="0" eb="3">
      <t>カイケイホウ</t>
    </rPh>
    <rPh sb="3" eb="4">
      <t>トウ</t>
    </rPh>
    <rPh sb="5" eb="6">
      <t>モト</t>
    </rPh>
    <rPh sb="9" eb="11">
      <t>キョウソウ</t>
    </rPh>
    <rPh sb="14" eb="16">
      <t>チョウタツ</t>
    </rPh>
    <rPh sb="17" eb="19">
      <t>ゲンソク</t>
    </rPh>
    <phoneticPr fontId="8"/>
  </si>
  <si>
    <t>○</t>
    <phoneticPr fontId="8"/>
  </si>
  <si>
    <t xml:space="preserve">我が国が実施した物資協力に対する国際連合等の評価。
令和元年度に南スーダンで国際連携平和安全活動を行っている政府間開発機構（IGAD）から要請を受け物資協力を実施した。
平成29、30年度は実績なし。
</t>
    <phoneticPr fontId="8"/>
  </si>
  <si>
    <t>我が国が無償譲渡した物資は、南スーダンにおいて、既に政府間開発機構（IGAD）の活動に使用が開始されている。</t>
    <rPh sb="0" eb="1">
      <t>ワ</t>
    </rPh>
    <rPh sb="2" eb="3">
      <t>クニ</t>
    </rPh>
    <rPh sb="4" eb="6">
      <t>ムショウ</t>
    </rPh>
    <rPh sb="6" eb="8">
      <t>ジョウト</t>
    </rPh>
    <rPh sb="10" eb="12">
      <t>ブッシ</t>
    </rPh>
    <rPh sb="14" eb="15">
      <t>ミナミ</t>
    </rPh>
    <rPh sb="24" eb="25">
      <t>スデ</t>
    </rPh>
    <rPh sb="40" eb="42">
      <t>カツドウ</t>
    </rPh>
    <rPh sb="43" eb="45">
      <t>シヨウ</t>
    </rPh>
    <rPh sb="46" eb="48">
      <t>カイシ</t>
    </rPh>
    <phoneticPr fontId="8"/>
  </si>
  <si>
    <t>妥当性を欠いた執行は認められない。</t>
    <phoneticPr fontId="8"/>
  </si>
  <si>
    <t>我が国の国際平和協力業務等に対して国連、現地政府等から高い評価を得ている。</t>
    <phoneticPr fontId="8"/>
  </si>
  <si>
    <t xml:space="preserve">○公開プロセス
対象年度：平成22年度
レビューシート番号・事業名：１５７・人道救援物資備蓄経費
結果：大幅な改善を含め検討する。
とりまとめコメント：
　・ＪＩＣＡや自治体や民間との連携などの見直しや倉庫をバーチャルにできないかなどを検討する必要
　・備蓄量に関しては海外との比較が必要
　・仕様を見直すなど、調達にあたっては、実質的競争の確保ができるよう、一層の工夫が必要
内閣府国際平和協力本部ＨＰ　http://www.pko.go.jp/pko_j/operations/relief.html
○公開プロセスに対する点検・改善結果
１．物資の調達
　備蓄品目については、平成２２年度までの７品目を平成２３年度から５品目に見直すとともに、備蓄目標についても平成２２年度までの３万人分を平成２３年度から２万人分に見直し。
２．備蓄（保管・管理）
　平成２３年度に国内倉庫を廃止し、海外倉庫に１本化するとともに、海外倉庫についても一般競争入札により委託先を決定。
３．備蓄物資の相互融通（自治体等との連携）
　平成２３年３月に発生した東日本大震災への対応として、緊急対策本部の要請を受け、国内倉庫（当時）に備蓄していた毛布１万枚、給水容器７千５百個、ビニールシート４千枚を、物品管理法に基づき内閣府政策統括官（防災担当）へ管理換を行なうことにより提供（平成２２年度）。                                                 
</t>
    <phoneticPr fontId="8"/>
  </si>
  <si>
    <t>内閣府</t>
  </si>
  <si>
    <t>0157</t>
  </si>
  <si>
    <t>0109</t>
  </si>
  <si>
    <t>0164</t>
  </si>
  <si>
    <t>0118</t>
  </si>
  <si>
    <t>0158</t>
  </si>
  <si>
    <t>0114</t>
  </si>
  <si>
    <t>0124</t>
    <phoneticPr fontId="8"/>
  </si>
  <si>
    <t>0112</t>
  </si>
  <si>
    <t>備蓄物資を使用した物資協力の回数</t>
    <rPh sb="0" eb="2">
      <t>ビチク</t>
    </rPh>
    <rPh sb="2" eb="4">
      <t>ブッシ</t>
    </rPh>
    <rPh sb="5" eb="7">
      <t>シヨウ</t>
    </rPh>
    <rPh sb="9" eb="11">
      <t>ブッシ</t>
    </rPh>
    <rPh sb="11" eb="13">
      <t>キョウリョク</t>
    </rPh>
    <rPh sb="14" eb="16">
      <t>カイスウ</t>
    </rPh>
    <phoneticPr fontId="8"/>
  </si>
  <si>
    <t>59,275,730/0</t>
  </si>
  <si>
    <t>物資輸送費</t>
    <rPh sb="0" eb="2">
      <t>ブッシ</t>
    </rPh>
    <rPh sb="2" eb="4">
      <t>ユソウ</t>
    </rPh>
    <rPh sb="4" eb="5">
      <t>ヒ</t>
    </rPh>
    <phoneticPr fontId="8"/>
  </si>
  <si>
    <t>人道救援物資納品状況等検査等</t>
    <rPh sb="0" eb="2">
      <t>ジンドウ</t>
    </rPh>
    <rPh sb="2" eb="4">
      <t>キュウエン</t>
    </rPh>
    <rPh sb="4" eb="6">
      <t>ブッシ</t>
    </rPh>
    <rPh sb="6" eb="8">
      <t>ノウヒン</t>
    </rPh>
    <rPh sb="8" eb="10">
      <t>ジョウキョウ</t>
    </rPh>
    <rPh sb="10" eb="11">
      <t>トウ</t>
    </rPh>
    <rPh sb="11" eb="13">
      <t>ケンサ</t>
    </rPh>
    <rPh sb="13" eb="14">
      <t>トウ</t>
    </rPh>
    <phoneticPr fontId="8"/>
  </si>
  <si>
    <t>人道救援物資の輸送</t>
    <rPh sb="0" eb="2">
      <t>ジンドウ</t>
    </rPh>
    <rPh sb="2" eb="4">
      <t>キュウエン</t>
    </rPh>
    <rPh sb="4" eb="6">
      <t>ブッシ</t>
    </rPh>
    <rPh sb="7" eb="9">
      <t>ユソウ</t>
    </rPh>
    <phoneticPr fontId="8"/>
  </si>
  <si>
    <t>物資備蓄管理費</t>
    <rPh sb="0" eb="2">
      <t>ブッシ</t>
    </rPh>
    <rPh sb="2" eb="4">
      <t>ビチク</t>
    </rPh>
    <rPh sb="4" eb="7">
      <t>カンリヒ</t>
    </rPh>
    <phoneticPr fontId="8"/>
  </si>
  <si>
    <t>人道救援物資等の管理料及び搬出入料等</t>
    <rPh sb="0" eb="2">
      <t>ジンドウ</t>
    </rPh>
    <rPh sb="2" eb="4">
      <t>キュウエン</t>
    </rPh>
    <rPh sb="4" eb="6">
      <t>ブッシ</t>
    </rPh>
    <rPh sb="6" eb="7">
      <t>トウ</t>
    </rPh>
    <rPh sb="8" eb="10">
      <t>カンリ</t>
    </rPh>
    <rPh sb="10" eb="11">
      <t>リョウ</t>
    </rPh>
    <rPh sb="11" eb="12">
      <t>オヨ</t>
    </rPh>
    <rPh sb="13" eb="15">
      <t>ハンシュツ</t>
    </rPh>
    <rPh sb="15" eb="16">
      <t>イ</t>
    </rPh>
    <rPh sb="16" eb="17">
      <t>リョウ</t>
    </rPh>
    <rPh sb="17" eb="18">
      <t>トウ</t>
    </rPh>
    <phoneticPr fontId="8"/>
  </si>
  <si>
    <t>旅費</t>
    <rPh sb="0" eb="2">
      <t>リョヒ</t>
    </rPh>
    <phoneticPr fontId="8"/>
  </si>
  <si>
    <t>（株）近鉄エクスプレス</t>
    <rPh sb="0" eb="3">
      <t>カブ</t>
    </rPh>
    <rPh sb="3" eb="5">
      <t>キンテツ</t>
    </rPh>
    <phoneticPr fontId="8"/>
  </si>
  <si>
    <t>三井倉庫株式会社</t>
    <rPh sb="0" eb="2">
      <t>ミツイ</t>
    </rPh>
    <rPh sb="2" eb="4">
      <t>ソウコ</t>
    </rPh>
    <rPh sb="4" eb="6">
      <t>カブシキ</t>
    </rPh>
    <rPh sb="6" eb="8">
      <t>ガイシャ</t>
    </rPh>
    <phoneticPr fontId="8"/>
  </si>
  <si>
    <t>人道救援物資等の管理料及び搬出入料等</t>
    <rPh sb="0" eb="2">
      <t>ジンドウ</t>
    </rPh>
    <rPh sb="2" eb="4">
      <t>キュウエン</t>
    </rPh>
    <rPh sb="4" eb="6">
      <t>ブッシ</t>
    </rPh>
    <rPh sb="6" eb="7">
      <t>トウ</t>
    </rPh>
    <rPh sb="8" eb="10">
      <t>カンリ</t>
    </rPh>
    <rPh sb="10" eb="11">
      <t>リョウ</t>
    </rPh>
    <rPh sb="11" eb="12">
      <t>オヨ</t>
    </rPh>
    <rPh sb="13" eb="16">
      <t>ハンシュツニュウ</t>
    </rPh>
    <rPh sb="16" eb="17">
      <t>リョウ</t>
    </rPh>
    <rPh sb="17" eb="18">
      <t>トウ</t>
    </rPh>
    <phoneticPr fontId="8"/>
  </si>
  <si>
    <t>人道救援物資の輸送</t>
    <phoneticPr fontId="8"/>
  </si>
  <si>
    <t>-</t>
    <phoneticPr fontId="8"/>
  </si>
  <si>
    <t>-</t>
    <phoneticPr fontId="8"/>
  </si>
  <si>
    <t>（株）ＪＡＬエービーシー</t>
    <rPh sb="1" eb="2">
      <t>カブ</t>
    </rPh>
    <phoneticPr fontId="8"/>
  </si>
  <si>
    <t>国際携帯電話等の借料</t>
    <rPh sb="0" eb="2">
      <t>コクサイ</t>
    </rPh>
    <rPh sb="2" eb="4">
      <t>ケイタイ</t>
    </rPh>
    <rPh sb="4" eb="6">
      <t>デンワ</t>
    </rPh>
    <rPh sb="6" eb="7">
      <t>トウ</t>
    </rPh>
    <rPh sb="8" eb="10">
      <t>シャクリョウ</t>
    </rPh>
    <phoneticPr fontId="8"/>
  </si>
  <si>
    <t>予防接種費用（個人）</t>
    <rPh sb="0" eb="2">
      <t>ヨボウ</t>
    </rPh>
    <rPh sb="2" eb="4">
      <t>セッシュ</t>
    </rPh>
    <rPh sb="4" eb="6">
      <t>ヒヨウ</t>
    </rPh>
    <rPh sb="7" eb="9">
      <t>コジン</t>
    </rPh>
    <phoneticPr fontId="8"/>
  </si>
  <si>
    <t>個人Ａ</t>
    <rPh sb="0" eb="2">
      <t>コジン</t>
    </rPh>
    <phoneticPr fontId="8"/>
  </si>
  <si>
    <t>個人B</t>
    <rPh sb="0" eb="2">
      <t>コジン</t>
    </rPh>
    <phoneticPr fontId="8"/>
  </si>
  <si>
    <t>個人C</t>
    <rPh sb="0" eb="2">
      <t>コジン</t>
    </rPh>
    <phoneticPr fontId="8"/>
  </si>
  <si>
    <t>個人Ｂ</t>
    <rPh sb="0" eb="2">
      <t>コジン</t>
    </rPh>
    <phoneticPr fontId="8"/>
  </si>
  <si>
    <t>旅費（個人）</t>
    <rPh sb="0" eb="2">
      <t>リョヒ</t>
    </rPh>
    <rPh sb="3" eb="5">
      <t>コジン</t>
    </rPh>
    <phoneticPr fontId="8"/>
  </si>
  <si>
    <t>131,016,459/1</t>
    <phoneticPr fontId="8"/>
  </si>
  <si>
    <t>本事業については、引き続き適切に実施していく必要がある。また、国際機関からの要望やジェンダーバランスへの配慮等新たなニーズを踏まえ、備蓄物資の仕様の見直しや新たな品目の追加を検討する。</t>
    <rPh sb="0" eb="1">
      <t>ホン</t>
    </rPh>
    <rPh sb="1" eb="3">
      <t>ジギョウ</t>
    </rPh>
    <rPh sb="9" eb="10">
      <t>ヒ</t>
    </rPh>
    <rPh sb="11" eb="12">
      <t>ツヅ</t>
    </rPh>
    <rPh sb="13" eb="15">
      <t>テキセツ</t>
    </rPh>
    <rPh sb="16" eb="18">
      <t>ジッシ</t>
    </rPh>
    <rPh sb="22" eb="24">
      <t>ヒツヨウ</t>
    </rPh>
    <rPh sb="31" eb="33">
      <t>コクサイ</t>
    </rPh>
    <rPh sb="33" eb="35">
      <t>キカン</t>
    </rPh>
    <rPh sb="38" eb="40">
      <t>ヨウボウ</t>
    </rPh>
    <rPh sb="52" eb="54">
      <t>ハイリョ</t>
    </rPh>
    <rPh sb="54" eb="55">
      <t>トウ</t>
    </rPh>
    <rPh sb="55" eb="56">
      <t>アラ</t>
    </rPh>
    <rPh sb="62" eb="63">
      <t>フ</t>
    </rPh>
    <rPh sb="66" eb="68">
      <t>ビチク</t>
    </rPh>
    <rPh sb="68" eb="70">
      <t>ブッシ</t>
    </rPh>
    <rPh sb="71" eb="73">
      <t>シヨウ</t>
    </rPh>
    <rPh sb="74" eb="76">
      <t>ミナオ</t>
    </rPh>
    <rPh sb="78" eb="79">
      <t>アラ</t>
    </rPh>
    <rPh sb="81" eb="83">
      <t>ヒンモク</t>
    </rPh>
    <rPh sb="84" eb="86">
      <t>ツイカ</t>
    </rPh>
    <rPh sb="87" eb="89">
      <t>ケントウ</t>
    </rPh>
    <phoneticPr fontId="8"/>
  </si>
  <si>
    <t>A. （株）近鉄エクスプレス</t>
    <rPh sb="3" eb="6">
      <t>カブ</t>
    </rPh>
    <rPh sb="6" eb="8">
      <t>キンテツ</t>
    </rPh>
    <phoneticPr fontId="8"/>
  </si>
  <si>
    <t xml:space="preserve">１．物資の調達
　備蓄５品目は、備蓄目標数を２万人分とし、物資調達は一般競争入札により実施。
２．備蓄（保管・管理）
　物資協力を迅速に実施するため、中東・アフリカに近く、輸送網の発達しているドバイに物資を保管し、倉庫借上げ業者は一般競争入札により決定。
３．物資協力
 令和元年度は、南スーダンで国際連携平和安全活動を行っている政府間開発機構（IGAD）からの要請を受け、海外倉庫（ドバイ）に備蓄している人道救援物資（テント、毛布、スリーピングマット、ビニールシート、給水容器）を無償で譲渡。
４．我が国が、国際平和のための努力に寄与するため、引き続き、効率化を進めつつ、適切に実施していく必要がある。 </t>
    <phoneticPr fontId="8"/>
  </si>
  <si>
    <t>B.三井倉庫（株）</t>
    <phoneticPr fontId="8"/>
  </si>
  <si>
    <t>C. 個人</t>
    <rPh sb="3" eb="5">
      <t>コジン</t>
    </rPh>
    <phoneticPr fontId="8"/>
  </si>
  <si>
    <t>個人A</t>
    <rPh sb="0" eb="2">
      <t>コジン</t>
    </rPh>
    <phoneticPr fontId="8"/>
  </si>
  <si>
    <t>64　国際平和協力業務等の推進</t>
    <rPh sb="3" eb="5">
      <t>コクサイ</t>
    </rPh>
    <rPh sb="5" eb="7">
      <t>ヘイワ</t>
    </rPh>
    <rPh sb="7" eb="9">
      <t>キョウリョク</t>
    </rPh>
    <rPh sb="9" eb="11">
      <t>ギョウム</t>
    </rPh>
    <rPh sb="11" eb="12">
      <t>トウ</t>
    </rPh>
    <rPh sb="13" eb="15">
      <t>スイシン</t>
    </rPh>
    <phoneticPr fontId="8"/>
  </si>
  <si>
    <t>23　国際平和協力業務等の推進</t>
    <rPh sb="3" eb="5">
      <t>コクサイ</t>
    </rPh>
    <rPh sb="5" eb="7">
      <t>ヘイワ</t>
    </rPh>
    <rPh sb="7" eb="9">
      <t>キョウリョク</t>
    </rPh>
    <rPh sb="9" eb="11">
      <t>ギョウム</t>
    </rPh>
    <rPh sb="11" eb="12">
      <t>トウ</t>
    </rPh>
    <rPh sb="13" eb="15">
      <t>スイシン</t>
    </rPh>
    <phoneticPr fontId="8"/>
  </si>
  <si>
    <t>レビューシートの備考欄によれば、備蓄品目、備蓄目標に関しては平成23年度に見直しとあるが、10年ほど経過しており、見直しの時期ではないか。</t>
    <phoneticPr fontId="8"/>
  </si>
  <si>
    <t>　外部有識者の所見を踏まえ、備蓄品目、備蓄目標など事業の見直しが必要か検証すること。また、一者応札となった要因を検証し、競争性が確保されるよう事業の実施に努めること。</t>
    <phoneticPr fontId="8"/>
  </si>
  <si>
    <t>国際情勢、国際機関からの要望やジェンダーバランスへの配慮等新たなニーズを踏まえ、備蓄目標、備蓄品目の見直し等の検討に努めてまいりたい。また、従来より公告期間を多めにとる等の対応を行ってきたが、それに加え、仕様内容の再検討等も行うことによって、一層の競争性を確保できるよう努めてまいりたい。</t>
    <rPh sb="40" eb="42">
      <t>ビチク</t>
    </rPh>
    <rPh sb="42" eb="44">
      <t>モクヒョウ</t>
    </rPh>
    <rPh sb="50" eb="52">
      <t>ミナオ</t>
    </rPh>
    <rPh sb="53" eb="54">
      <t>トウ</t>
    </rPh>
    <rPh sb="58" eb="59">
      <t>ツト</t>
    </rPh>
    <phoneticPr fontId="8"/>
  </si>
  <si>
    <t>「新型コロナウイルス対策関連要望額」108</t>
    <rPh sb="1" eb="3">
      <t>シンガタ</t>
    </rPh>
    <rPh sb="10" eb="12">
      <t>タイサク</t>
    </rPh>
    <rPh sb="12" eb="14">
      <t>カンレン</t>
    </rPh>
    <rPh sb="14" eb="16">
      <t>ヨウボウ</t>
    </rPh>
    <rPh sb="16" eb="17">
      <t>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</si>
</sst>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17" fillId="0" borderId="50" xfId="1" applyFont="1" applyFill="1" applyBorder="1" applyAlignment="1" applyProtection="1">
      <alignment horizontal="left" vertical="center" wrapText="1" shrinkToFit="1"/>
      <protection locked="0"/>
    </xf>
    <xf numFmtId="0" fontId="17" fillId="0" borderId="85" xfId="1" applyFont="1" applyFill="1" applyBorder="1" applyAlignment="1" applyProtection="1">
      <alignment horizontal="left" vertical="center" wrapText="1" shrinkToFi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2" fillId="0" borderId="5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2"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3" xfId="7"/>
    <cellStyle name="標準 3 4" xfId="8"/>
    <cellStyle name="標準 3 5" xfId="9"/>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156882</xdr:colOff>
      <xdr:row>743</xdr:row>
      <xdr:rowOff>11206</xdr:rowOff>
    </xdr:from>
    <xdr:to>
      <xdr:col>18</xdr:col>
      <xdr:colOff>66018</xdr:colOff>
      <xdr:row>744</xdr:row>
      <xdr:rowOff>292078</xdr:rowOff>
    </xdr:to>
    <xdr:sp macro="" textlink="">
      <xdr:nvSpPr>
        <xdr:cNvPr id="3" name="Rectangle 1"/>
        <xdr:cNvSpPr>
          <a:spLocks noChangeArrowheads="1"/>
        </xdr:cNvSpPr>
      </xdr:nvSpPr>
      <xdr:spPr bwMode="auto">
        <a:xfrm>
          <a:off x="1957107" y="44016706"/>
          <a:ext cx="1709361" cy="633297"/>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内閣府国際平和協力本部</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１４１百万円</a:t>
          </a:r>
        </a:p>
      </xdr:txBody>
    </xdr:sp>
    <xdr:clientData/>
  </xdr:twoCellAnchor>
  <xdr:twoCellAnchor>
    <xdr:from>
      <xdr:col>13</xdr:col>
      <xdr:colOff>89647</xdr:colOff>
      <xdr:row>747</xdr:row>
      <xdr:rowOff>11205</xdr:rowOff>
    </xdr:from>
    <xdr:to>
      <xdr:col>13</xdr:col>
      <xdr:colOff>100853</xdr:colOff>
      <xdr:row>762</xdr:row>
      <xdr:rowOff>11206</xdr:rowOff>
    </xdr:to>
    <xdr:sp macro="" textlink="">
      <xdr:nvSpPr>
        <xdr:cNvPr id="4" name="Line 17"/>
        <xdr:cNvSpPr>
          <a:spLocks noChangeShapeType="1"/>
        </xdr:cNvSpPr>
      </xdr:nvSpPr>
      <xdr:spPr bwMode="auto">
        <a:xfrm>
          <a:off x="2731247" y="50131755"/>
          <a:ext cx="11206" cy="52578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100852</xdr:colOff>
      <xdr:row>752</xdr:row>
      <xdr:rowOff>1</xdr:rowOff>
    </xdr:from>
    <xdr:to>
      <xdr:col>19</xdr:col>
      <xdr:colOff>179293</xdr:colOff>
      <xdr:row>752</xdr:row>
      <xdr:rowOff>1</xdr:rowOff>
    </xdr:to>
    <xdr:sp macro="" textlink="">
      <xdr:nvSpPr>
        <xdr:cNvPr id="5" name="Line 24"/>
        <xdr:cNvSpPr>
          <a:spLocks noChangeShapeType="1"/>
        </xdr:cNvSpPr>
      </xdr:nvSpPr>
      <xdr:spPr bwMode="auto">
        <a:xfrm>
          <a:off x="2701177" y="47177326"/>
          <a:ext cx="12785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95250</xdr:colOff>
      <xdr:row>756</xdr:row>
      <xdr:rowOff>322356</xdr:rowOff>
    </xdr:from>
    <xdr:to>
      <xdr:col>19</xdr:col>
      <xdr:colOff>190499</xdr:colOff>
      <xdr:row>756</xdr:row>
      <xdr:rowOff>330200</xdr:rowOff>
    </xdr:to>
    <xdr:sp macro="" textlink="">
      <xdr:nvSpPr>
        <xdr:cNvPr id="6" name="Line 24"/>
        <xdr:cNvSpPr>
          <a:spLocks noChangeShapeType="1"/>
        </xdr:cNvSpPr>
      </xdr:nvSpPr>
      <xdr:spPr bwMode="auto">
        <a:xfrm flipV="1">
          <a:off x="2736850" y="53376606"/>
          <a:ext cx="1314449" cy="784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112056</xdr:colOff>
      <xdr:row>762</xdr:row>
      <xdr:rowOff>2799</xdr:rowOff>
    </xdr:from>
    <xdr:to>
      <xdr:col>20</xdr:col>
      <xdr:colOff>11205</xdr:colOff>
      <xdr:row>762</xdr:row>
      <xdr:rowOff>2800</xdr:rowOff>
    </xdr:to>
    <xdr:sp macro="" textlink="">
      <xdr:nvSpPr>
        <xdr:cNvPr id="7" name="Line 24"/>
        <xdr:cNvSpPr>
          <a:spLocks noChangeShapeType="1"/>
        </xdr:cNvSpPr>
      </xdr:nvSpPr>
      <xdr:spPr bwMode="auto">
        <a:xfrm flipH="1" flipV="1">
          <a:off x="2753656" y="56282849"/>
          <a:ext cx="1321549"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22412</xdr:colOff>
      <xdr:row>751</xdr:row>
      <xdr:rowOff>22412</xdr:rowOff>
    </xdr:from>
    <xdr:to>
      <xdr:col>34</xdr:col>
      <xdr:colOff>141336</xdr:colOff>
      <xdr:row>752</xdr:row>
      <xdr:rowOff>345987</xdr:rowOff>
    </xdr:to>
    <xdr:sp macro="" textlink="">
      <xdr:nvSpPr>
        <xdr:cNvPr id="8" name="Rectangle 3"/>
        <xdr:cNvSpPr>
          <a:spLocks noChangeArrowheads="1"/>
        </xdr:cNvSpPr>
      </xdr:nvSpPr>
      <xdr:spPr bwMode="auto">
        <a:xfrm>
          <a:off x="4022912" y="46847312"/>
          <a:ext cx="2919274" cy="67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mn-ea"/>
            </a:rPr>
            <a:t>．（株）近鉄エクスプレス　</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１２６百万円</a:t>
          </a:r>
        </a:p>
      </xdr:txBody>
    </xdr:sp>
    <xdr:clientData/>
  </xdr:twoCellAnchor>
  <xdr:twoCellAnchor>
    <xdr:from>
      <xdr:col>20</xdr:col>
      <xdr:colOff>0</xdr:colOff>
      <xdr:row>756</xdr:row>
      <xdr:rowOff>0</xdr:rowOff>
    </xdr:from>
    <xdr:to>
      <xdr:col>34</xdr:col>
      <xdr:colOff>128469</xdr:colOff>
      <xdr:row>758</xdr:row>
      <xdr:rowOff>209550</xdr:rowOff>
    </xdr:to>
    <xdr:sp macro="" textlink="">
      <xdr:nvSpPr>
        <xdr:cNvPr id="9" name="Rectangle 3"/>
        <xdr:cNvSpPr>
          <a:spLocks noChangeArrowheads="1"/>
        </xdr:cNvSpPr>
      </xdr:nvSpPr>
      <xdr:spPr bwMode="auto">
        <a:xfrm>
          <a:off x="4000500" y="50053875"/>
          <a:ext cx="2928819" cy="876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Ｂ．</a:t>
          </a:r>
          <a:r>
            <a:rPr lang="ja-JP" altLang="en-US" sz="1000" b="0" i="0" u="none" strike="noStrike" baseline="0">
              <a:solidFill>
                <a:srgbClr val="000000"/>
              </a:solidFill>
              <a:latin typeface="ＭＳ Ｐゴシック"/>
              <a:ea typeface="+mn-ea"/>
            </a:rPr>
            <a:t>三井倉庫（株）</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mn-ea"/>
          </a:endParaRPr>
        </a:p>
        <a:p>
          <a:pPr algn="ctr" rtl="0">
            <a:lnSpc>
              <a:spcPts val="800"/>
            </a:lnSpc>
            <a:defRPr sz="1000"/>
          </a:pPr>
          <a:r>
            <a:rPr lang="ja-JP" altLang="en-US" sz="1000" b="0" i="0" u="none" strike="noStrike" baseline="0">
              <a:solidFill>
                <a:srgbClr val="000000"/>
              </a:solidFill>
              <a:latin typeface="ＭＳ Ｐゴシック"/>
              <a:ea typeface="+mn-ea"/>
            </a:rPr>
            <a:t>　他４社・名</a:t>
          </a:r>
          <a:endParaRPr lang="en-US" altLang="ja-JP" sz="1000" b="0" i="0" u="none" strike="noStrike" baseline="0">
            <a:solidFill>
              <a:srgbClr val="000000"/>
            </a:solidFill>
            <a:latin typeface="ＭＳ Ｐゴシック"/>
            <a:ea typeface="+mn-ea"/>
          </a:endParaRP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１３百万円</a:t>
          </a:r>
        </a:p>
      </xdr:txBody>
    </xdr:sp>
    <xdr:clientData/>
  </xdr:twoCellAnchor>
  <xdr:twoCellAnchor>
    <xdr:from>
      <xdr:col>20</xdr:col>
      <xdr:colOff>0</xdr:colOff>
      <xdr:row>761</xdr:row>
      <xdr:rowOff>0</xdr:rowOff>
    </xdr:from>
    <xdr:to>
      <xdr:col>34</xdr:col>
      <xdr:colOff>107829</xdr:colOff>
      <xdr:row>762</xdr:row>
      <xdr:rowOff>332950</xdr:rowOff>
    </xdr:to>
    <xdr:sp macro="" textlink="">
      <xdr:nvSpPr>
        <xdr:cNvPr id="10" name="Rectangle 3"/>
        <xdr:cNvSpPr>
          <a:spLocks noChangeArrowheads="1"/>
        </xdr:cNvSpPr>
      </xdr:nvSpPr>
      <xdr:spPr bwMode="auto">
        <a:xfrm>
          <a:off x="4000500" y="54483000"/>
          <a:ext cx="2908179" cy="666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Ｃ．個人　３名</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２百万円</a:t>
          </a:r>
        </a:p>
      </xdr:txBody>
    </xdr:sp>
    <xdr:clientData/>
  </xdr:twoCellAnchor>
  <xdr:twoCellAnchor>
    <xdr:from>
      <xdr:col>13</xdr:col>
      <xdr:colOff>123264</xdr:colOff>
      <xdr:row>756</xdr:row>
      <xdr:rowOff>33617</xdr:rowOff>
    </xdr:from>
    <xdr:to>
      <xdr:col>19</xdr:col>
      <xdr:colOff>134469</xdr:colOff>
      <xdr:row>756</xdr:row>
      <xdr:rowOff>235324</xdr:rowOff>
    </xdr:to>
    <xdr:sp macro="" textlink="">
      <xdr:nvSpPr>
        <xdr:cNvPr id="11" name="Rectangle 25"/>
        <xdr:cNvSpPr>
          <a:spLocks noChangeArrowheads="1"/>
        </xdr:cNvSpPr>
      </xdr:nvSpPr>
      <xdr:spPr bwMode="auto">
        <a:xfrm>
          <a:off x="2723589" y="48620642"/>
          <a:ext cx="1211355" cy="201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78441</xdr:colOff>
      <xdr:row>751</xdr:row>
      <xdr:rowOff>44823</xdr:rowOff>
    </xdr:from>
    <xdr:to>
      <xdr:col>49</xdr:col>
      <xdr:colOff>61345</xdr:colOff>
      <xdr:row>752</xdr:row>
      <xdr:rowOff>323587</xdr:rowOff>
    </xdr:to>
    <xdr:sp macro="" textlink="">
      <xdr:nvSpPr>
        <xdr:cNvPr id="12" name="AutoShape 12"/>
        <xdr:cNvSpPr>
          <a:spLocks noChangeArrowheads="1"/>
        </xdr:cNvSpPr>
      </xdr:nvSpPr>
      <xdr:spPr bwMode="auto">
        <a:xfrm>
          <a:off x="7079316" y="46869723"/>
          <a:ext cx="2783254" cy="6311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rtl="0"/>
          <a:r>
            <a:rPr lang="ja-JP" altLang="ja-JP" sz="1100" b="0" i="0" baseline="0">
              <a:effectLst/>
              <a:latin typeface="+mn-lt"/>
              <a:ea typeface="+mn-ea"/>
              <a:cs typeface="+mn-cs"/>
            </a:rPr>
            <a:t>人道救援物資の</a:t>
          </a:r>
          <a:r>
            <a:rPr lang="ja-JP" altLang="en-US" sz="1100" b="0" i="0" baseline="0">
              <a:effectLst/>
              <a:latin typeface="+mn-lt"/>
              <a:ea typeface="+mn-ea"/>
              <a:cs typeface="+mn-cs"/>
            </a:rPr>
            <a:t>輸送</a:t>
          </a:r>
          <a:endParaRPr lang="ja-JP" altLang="ja-JP">
            <a:effectLst/>
          </a:endParaRPr>
        </a:p>
      </xdr:txBody>
    </xdr:sp>
    <xdr:clientData/>
  </xdr:twoCellAnchor>
  <xdr:twoCellAnchor>
    <xdr:from>
      <xdr:col>35</xdr:col>
      <xdr:colOff>89647</xdr:colOff>
      <xdr:row>756</xdr:row>
      <xdr:rowOff>33617</xdr:rowOff>
    </xdr:from>
    <xdr:to>
      <xdr:col>49</xdr:col>
      <xdr:colOff>83952</xdr:colOff>
      <xdr:row>757</xdr:row>
      <xdr:rowOff>296504</xdr:rowOff>
    </xdr:to>
    <xdr:sp macro="" textlink="">
      <xdr:nvSpPr>
        <xdr:cNvPr id="13" name="AutoShape 25"/>
        <xdr:cNvSpPr>
          <a:spLocks noChangeArrowheads="1"/>
        </xdr:cNvSpPr>
      </xdr:nvSpPr>
      <xdr:spPr bwMode="auto">
        <a:xfrm>
          <a:off x="7090522" y="48620642"/>
          <a:ext cx="2794655" cy="6153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rtl="0"/>
          <a:r>
            <a:rPr lang="ja-JP" altLang="ja-JP" sz="1100" b="0" i="0" baseline="0">
              <a:effectLst/>
              <a:latin typeface="+mn-lt"/>
              <a:ea typeface="+mn-ea"/>
              <a:cs typeface="+mn-cs"/>
            </a:rPr>
            <a:t>人道救援物資の保管管理等業務</a:t>
          </a:r>
          <a:r>
            <a:rPr lang="ja-JP" altLang="en-US" sz="1100" b="0" i="0" baseline="0">
              <a:effectLst/>
              <a:latin typeface="+mn-lt"/>
              <a:ea typeface="+mn-ea"/>
              <a:cs typeface="+mn-cs"/>
            </a:rPr>
            <a:t>等</a:t>
          </a:r>
          <a:endParaRPr lang="en-US" altLang="ja-JP" sz="1100" b="0" i="0" baseline="0">
            <a:effectLst/>
            <a:latin typeface="+mn-lt"/>
            <a:ea typeface="+mn-ea"/>
            <a:cs typeface="+mn-cs"/>
          </a:endParaRPr>
        </a:p>
      </xdr:txBody>
    </xdr:sp>
    <xdr:clientData/>
  </xdr:twoCellAnchor>
  <xdr:twoCellAnchor>
    <xdr:from>
      <xdr:col>35</xdr:col>
      <xdr:colOff>78441</xdr:colOff>
      <xdr:row>761</xdr:row>
      <xdr:rowOff>33618</xdr:rowOff>
    </xdr:from>
    <xdr:to>
      <xdr:col>49</xdr:col>
      <xdr:colOff>167331</xdr:colOff>
      <xdr:row>762</xdr:row>
      <xdr:rowOff>296506</xdr:rowOff>
    </xdr:to>
    <xdr:sp macro="" textlink="">
      <xdr:nvSpPr>
        <xdr:cNvPr id="14" name="AutoShape 25"/>
        <xdr:cNvSpPr>
          <a:spLocks noChangeArrowheads="1"/>
        </xdr:cNvSpPr>
      </xdr:nvSpPr>
      <xdr:spPr bwMode="auto">
        <a:xfrm>
          <a:off x="7079316" y="51344793"/>
          <a:ext cx="2889240" cy="4914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rtl="0"/>
          <a:r>
            <a:rPr lang="ja-JP" altLang="ja-JP" sz="1100" b="0" i="0" baseline="0">
              <a:effectLst/>
              <a:latin typeface="+mn-lt"/>
              <a:ea typeface="+mn-ea"/>
              <a:cs typeface="+mn-cs"/>
            </a:rPr>
            <a:t>人道救援物資</a:t>
          </a:r>
          <a:r>
            <a:rPr lang="ja-JP" altLang="en-US" sz="1100" b="0" i="0" baseline="0">
              <a:effectLst/>
              <a:latin typeface="+mn-lt"/>
              <a:ea typeface="+mn-ea"/>
              <a:cs typeface="+mn-cs"/>
            </a:rPr>
            <a:t>保管管理・製造検査業務調査等</a:t>
          </a:r>
        </a:p>
        <a:p>
          <a:pPr rtl="0"/>
          <a:endParaRPr lang="en-US" altLang="ja-JP" sz="1100" b="0" i="0" baseline="0">
            <a:effectLst/>
            <a:latin typeface="+mn-lt"/>
            <a:ea typeface="+mn-ea"/>
            <a:cs typeface="+mn-cs"/>
          </a:endParaRPr>
        </a:p>
      </xdr:txBody>
    </xdr:sp>
    <xdr:clientData/>
  </xdr:twoCellAnchor>
  <xdr:twoCellAnchor>
    <xdr:from>
      <xdr:col>9</xdr:col>
      <xdr:colOff>78441</xdr:colOff>
      <xdr:row>745</xdr:row>
      <xdr:rowOff>100853</xdr:rowOff>
    </xdr:from>
    <xdr:to>
      <xdr:col>18</xdr:col>
      <xdr:colOff>120740</xdr:colOff>
      <xdr:row>746</xdr:row>
      <xdr:rowOff>133908</xdr:rowOff>
    </xdr:to>
    <xdr:sp macro="" textlink="">
      <xdr:nvSpPr>
        <xdr:cNvPr id="15" name="AutoShape 42"/>
        <xdr:cNvSpPr>
          <a:spLocks noChangeArrowheads="1"/>
        </xdr:cNvSpPr>
      </xdr:nvSpPr>
      <xdr:spPr bwMode="auto">
        <a:xfrm>
          <a:off x="1878666" y="44811203"/>
          <a:ext cx="1842524" cy="3854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物資の調達、備蓄（保管・管理）、物資の輸送</a:t>
          </a:r>
        </a:p>
      </xdr:txBody>
    </xdr:sp>
    <xdr:clientData/>
  </xdr:twoCellAnchor>
  <xdr:twoCellAnchor>
    <xdr:from>
      <xdr:col>14</xdr:col>
      <xdr:colOff>196476</xdr:colOff>
      <xdr:row>759</xdr:row>
      <xdr:rowOff>305547</xdr:rowOff>
    </xdr:from>
    <xdr:to>
      <xdr:col>18</xdr:col>
      <xdr:colOff>69770</xdr:colOff>
      <xdr:row>760</xdr:row>
      <xdr:rowOff>87627</xdr:rowOff>
    </xdr:to>
    <xdr:sp macro="" textlink="">
      <xdr:nvSpPr>
        <xdr:cNvPr id="16" name="Rectangle 25"/>
        <xdr:cNvSpPr>
          <a:spLocks noChangeArrowheads="1"/>
        </xdr:cNvSpPr>
      </xdr:nvSpPr>
      <xdr:spPr bwMode="auto">
        <a:xfrm>
          <a:off x="3041276" y="54369447"/>
          <a:ext cx="686094" cy="1186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14</xdr:col>
      <xdr:colOff>8754</xdr:colOff>
      <xdr:row>754</xdr:row>
      <xdr:rowOff>293130</xdr:rowOff>
    </xdr:from>
    <xdr:to>
      <xdr:col>21</xdr:col>
      <xdr:colOff>8753</xdr:colOff>
      <xdr:row>755</xdr:row>
      <xdr:rowOff>241300</xdr:rowOff>
    </xdr:to>
    <xdr:sp macro="" textlink="">
      <xdr:nvSpPr>
        <xdr:cNvPr id="17" name="Rectangle 25"/>
        <xdr:cNvSpPr>
          <a:spLocks noChangeArrowheads="1"/>
        </xdr:cNvSpPr>
      </xdr:nvSpPr>
      <xdr:spPr bwMode="auto">
        <a:xfrm>
          <a:off x="2853554" y="52674280"/>
          <a:ext cx="1422399" cy="2847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ja-JP" sz="700" b="0" i="0" baseline="0">
              <a:effectLst/>
              <a:latin typeface="+mn-lt"/>
              <a:ea typeface="+mn-ea"/>
              <a:cs typeface="+mn-cs"/>
            </a:rPr>
            <a:t>一般競争</a:t>
          </a:r>
          <a:r>
            <a:rPr lang="ja-JP" altLang="en-US" sz="700" b="0" i="0" baseline="0">
              <a:effectLst/>
              <a:latin typeface="+mn-lt"/>
              <a:ea typeface="+mn-ea"/>
              <a:cs typeface="+mn-cs"/>
            </a:rPr>
            <a:t>契約（最低価格）等</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14</xdr:col>
      <xdr:colOff>63500</xdr:colOff>
      <xdr:row>749</xdr:row>
      <xdr:rowOff>285750</xdr:rowOff>
    </xdr:from>
    <xdr:to>
      <xdr:col>20</xdr:col>
      <xdr:colOff>100478</xdr:colOff>
      <xdr:row>750</xdr:row>
      <xdr:rowOff>210297</xdr:rowOff>
    </xdr:to>
    <xdr:sp macro="" textlink="">
      <xdr:nvSpPr>
        <xdr:cNvPr id="19" name="Rectangle 25"/>
        <xdr:cNvSpPr>
          <a:spLocks noChangeArrowheads="1"/>
        </xdr:cNvSpPr>
      </xdr:nvSpPr>
      <xdr:spPr bwMode="auto">
        <a:xfrm>
          <a:off x="2908300" y="50984150"/>
          <a:ext cx="1256178" cy="2610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随意契約（その他）等</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134</v>
      </c>
      <c r="AT2" s="960"/>
      <c r="AU2" s="960"/>
      <c r="AV2" s="42" t="str">
        <f>IF(AW2="", "", "-")</f>
        <v/>
      </c>
      <c r="AW2" s="905"/>
      <c r="AX2" s="905"/>
    </row>
    <row r="3" spans="1:50" ht="21" customHeight="1" thickBot="1" x14ac:dyDescent="0.25">
      <c r="A3" s="861" t="s">
        <v>347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526</v>
      </c>
      <c r="AK3" s="863"/>
      <c r="AL3" s="863"/>
      <c r="AM3" s="863"/>
      <c r="AN3" s="863"/>
      <c r="AO3" s="863"/>
      <c r="AP3" s="863"/>
      <c r="AQ3" s="863"/>
      <c r="AR3" s="863"/>
      <c r="AS3" s="863"/>
      <c r="AT3" s="863"/>
      <c r="AU3" s="863"/>
      <c r="AV3" s="863"/>
      <c r="AW3" s="863"/>
      <c r="AX3" s="24" t="s">
        <v>64</v>
      </c>
    </row>
    <row r="4" spans="1:50" ht="24.75" customHeight="1" x14ac:dyDescent="0.2">
      <c r="A4" s="694" t="s">
        <v>25</v>
      </c>
      <c r="B4" s="695"/>
      <c r="C4" s="695"/>
      <c r="D4" s="695"/>
      <c r="E4" s="695"/>
      <c r="F4" s="695"/>
      <c r="G4" s="671" t="s">
        <v>479</v>
      </c>
      <c r="H4" s="672"/>
      <c r="I4" s="672"/>
      <c r="J4" s="672"/>
      <c r="K4" s="672"/>
      <c r="L4" s="672"/>
      <c r="M4" s="672"/>
      <c r="N4" s="672"/>
      <c r="O4" s="672"/>
      <c r="P4" s="672"/>
      <c r="Q4" s="672"/>
      <c r="R4" s="672"/>
      <c r="S4" s="672"/>
      <c r="T4" s="672"/>
      <c r="U4" s="672"/>
      <c r="V4" s="672"/>
      <c r="W4" s="672"/>
      <c r="X4" s="673"/>
      <c r="Y4" s="674" t="s">
        <v>1</v>
      </c>
      <c r="Z4" s="675"/>
      <c r="AA4" s="675"/>
      <c r="AB4" s="675"/>
      <c r="AC4" s="675"/>
      <c r="AD4" s="676"/>
      <c r="AE4" s="677" t="s">
        <v>483</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33" t="s">
        <v>480</v>
      </c>
      <c r="H5" s="834"/>
      <c r="I5" s="834"/>
      <c r="J5" s="834"/>
      <c r="K5" s="834"/>
      <c r="L5" s="834"/>
      <c r="M5" s="835" t="s">
        <v>65</v>
      </c>
      <c r="N5" s="836"/>
      <c r="O5" s="836"/>
      <c r="P5" s="836"/>
      <c r="Q5" s="836"/>
      <c r="R5" s="837"/>
      <c r="S5" s="838" t="s">
        <v>481</v>
      </c>
      <c r="T5" s="834"/>
      <c r="U5" s="834"/>
      <c r="V5" s="834"/>
      <c r="W5" s="834"/>
      <c r="X5" s="839"/>
      <c r="Y5" s="688" t="s">
        <v>3</v>
      </c>
      <c r="Z5" s="532"/>
      <c r="AA5" s="532"/>
      <c r="AB5" s="532"/>
      <c r="AC5" s="532"/>
      <c r="AD5" s="533"/>
      <c r="AE5" s="689" t="s">
        <v>484</v>
      </c>
      <c r="AF5" s="689"/>
      <c r="AG5" s="689"/>
      <c r="AH5" s="689"/>
      <c r="AI5" s="689"/>
      <c r="AJ5" s="689"/>
      <c r="AK5" s="689"/>
      <c r="AL5" s="689"/>
      <c r="AM5" s="689"/>
      <c r="AN5" s="689"/>
      <c r="AO5" s="689"/>
      <c r="AP5" s="690"/>
      <c r="AQ5" s="691" t="s">
        <v>482</v>
      </c>
      <c r="AR5" s="692"/>
      <c r="AS5" s="692"/>
      <c r="AT5" s="692"/>
      <c r="AU5" s="692"/>
      <c r="AV5" s="692"/>
      <c r="AW5" s="692"/>
      <c r="AX5" s="693"/>
    </row>
    <row r="6" spans="1:50" ht="39" customHeight="1" x14ac:dyDescent="0.2">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16" t="s">
        <v>311</v>
      </c>
      <c r="Z7" s="432"/>
      <c r="AA7" s="432"/>
      <c r="AB7" s="432"/>
      <c r="AC7" s="432"/>
      <c r="AD7" s="917"/>
      <c r="AE7" s="906" t="s">
        <v>486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2">
      <c r="A8" s="484" t="s">
        <v>211</v>
      </c>
      <c r="B8" s="485"/>
      <c r="C8" s="485"/>
      <c r="D8" s="485"/>
      <c r="E8" s="485"/>
      <c r="F8" s="486"/>
      <c r="G8" s="927" t="str">
        <f>入力規則等!A27</f>
        <v>-</v>
      </c>
      <c r="H8" s="710"/>
      <c r="I8" s="710"/>
      <c r="J8" s="710"/>
      <c r="K8" s="710"/>
      <c r="L8" s="710"/>
      <c r="M8" s="710"/>
      <c r="N8" s="710"/>
      <c r="O8" s="710"/>
      <c r="P8" s="710"/>
      <c r="Q8" s="710"/>
      <c r="R8" s="710"/>
      <c r="S8" s="710"/>
      <c r="T8" s="710"/>
      <c r="U8" s="710"/>
      <c r="V8" s="710"/>
      <c r="W8" s="710"/>
      <c r="X8" s="928"/>
      <c r="Y8" s="840" t="s">
        <v>212</v>
      </c>
      <c r="Z8" s="841"/>
      <c r="AA8" s="841"/>
      <c r="AB8" s="841"/>
      <c r="AC8" s="841"/>
      <c r="AD8" s="842"/>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43" t="s">
        <v>23</v>
      </c>
      <c r="B9" s="844"/>
      <c r="C9" s="844"/>
      <c r="D9" s="844"/>
      <c r="E9" s="844"/>
      <c r="F9" s="844"/>
      <c r="G9" s="845" t="s">
        <v>488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2">
      <c r="A10" s="649" t="s">
        <v>29</v>
      </c>
      <c r="B10" s="650"/>
      <c r="C10" s="650"/>
      <c r="D10" s="650"/>
      <c r="E10" s="650"/>
      <c r="F10" s="650"/>
      <c r="G10" s="744" t="s">
        <v>489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49" t="s">
        <v>5</v>
      </c>
      <c r="B11" s="650"/>
      <c r="C11" s="650"/>
      <c r="D11" s="650"/>
      <c r="E11" s="650"/>
      <c r="F11" s="651"/>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70" t="s">
        <v>24</v>
      </c>
      <c r="B12" s="971"/>
      <c r="C12" s="971"/>
      <c r="D12" s="971"/>
      <c r="E12" s="971"/>
      <c r="F12" s="972"/>
      <c r="G12" s="750"/>
      <c r="H12" s="751"/>
      <c r="I12" s="751"/>
      <c r="J12" s="751"/>
      <c r="K12" s="751"/>
      <c r="L12" s="751"/>
      <c r="M12" s="751"/>
      <c r="N12" s="751"/>
      <c r="O12" s="751"/>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12"/>
    </row>
    <row r="13" spans="1:50" ht="21" customHeight="1" x14ac:dyDescent="0.2">
      <c r="A13" s="603"/>
      <c r="B13" s="604"/>
      <c r="C13" s="604"/>
      <c r="D13" s="604"/>
      <c r="E13" s="604"/>
      <c r="F13" s="605"/>
      <c r="G13" s="713" t="s">
        <v>6</v>
      </c>
      <c r="H13" s="714"/>
      <c r="I13" s="754" t="s">
        <v>7</v>
      </c>
      <c r="J13" s="755"/>
      <c r="K13" s="755"/>
      <c r="L13" s="755"/>
      <c r="M13" s="755"/>
      <c r="N13" s="755"/>
      <c r="O13" s="756"/>
      <c r="P13" s="646">
        <v>184</v>
      </c>
      <c r="Q13" s="647"/>
      <c r="R13" s="647"/>
      <c r="S13" s="647"/>
      <c r="T13" s="647"/>
      <c r="U13" s="647"/>
      <c r="V13" s="648"/>
      <c r="W13" s="646">
        <v>168</v>
      </c>
      <c r="X13" s="647"/>
      <c r="Y13" s="647"/>
      <c r="Z13" s="647"/>
      <c r="AA13" s="647"/>
      <c r="AB13" s="647"/>
      <c r="AC13" s="648"/>
      <c r="AD13" s="646">
        <v>117</v>
      </c>
      <c r="AE13" s="647"/>
      <c r="AF13" s="647"/>
      <c r="AG13" s="647"/>
      <c r="AH13" s="647"/>
      <c r="AI13" s="647"/>
      <c r="AJ13" s="648"/>
      <c r="AK13" s="646">
        <v>92</v>
      </c>
      <c r="AL13" s="647"/>
      <c r="AM13" s="647"/>
      <c r="AN13" s="647"/>
      <c r="AO13" s="647"/>
      <c r="AP13" s="647"/>
      <c r="AQ13" s="648"/>
      <c r="AR13" s="913">
        <v>262</v>
      </c>
      <c r="AS13" s="914"/>
      <c r="AT13" s="914"/>
      <c r="AU13" s="914"/>
      <c r="AV13" s="914"/>
      <c r="AW13" s="914"/>
      <c r="AX13" s="915"/>
    </row>
    <row r="14" spans="1:50" ht="21" customHeight="1" x14ac:dyDescent="0.2">
      <c r="A14" s="603"/>
      <c r="B14" s="604"/>
      <c r="C14" s="604"/>
      <c r="D14" s="604"/>
      <c r="E14" s="604"/>
      <c r="F14" s="605"/>
      <c r="G14" s="715"/>
      <c r="H14" s="716"/>
      <c r="I14" s="701" t="s">
        <v>8</v>
      </c>
      <c r="J14" s="752"/>
      <c r="K14" s="752"/>
      <c r="L14" s="752"/>
      <c r="M14" s="752"/>
      <c r="N14" s="752"/>
      <c r="O14" s="753"/>
      <c r="P14" s="646" t="s">
        <v>490</v>
      </c>
      <c r="Q14" s="647"/>
      <c r="R14" s="647"/>
      <c r="S14" s="647"/>
      <c r="T14" s="647"/>
      <c r="U14" s="647"/>
      <c r="V14" s="648"/>
      <c r="W14" s="646" t="s">
        <v>490</v>
      </c>
      <c r="X14" s="647"/>
      <c r="Y14" s="647"/>
      <c r="Z14" s="647"/>
      <c r="AA14" s="647"/>
      <c r="AB14" s="647"/>
      <c r="AC14" s="648"/>
      <c r="AD14" s="646" t="s">
        <v>490</v>
      </c>
      <c r="AE14" s="647"/>
      <c r="AF14" s="647"/>
      <c r="AG14" s="647"/>
      <c r="AH14" s="647"/>
      <c r="AI14" s="647"/>
      <c r="AJ14" s="648"/>
      <c r="AK14" s="646"/>
      <c r="AL14" s="647"/>
      <c r="AM14" s="647"/>
      <c r="AN14" s="647"/>
      <c r="AO14" s="647"/>
      <c r="AP14" s="647"/>
      <c r="AQ14" s="648"/>
      <c r="AR14" s="778"/>
      <c r="AS14" s="778"/>
      <c r="AT14" s="778"/>
      <c r="AU14" s="778"/>
      <c r="AV14" s="778"/>
      <c r="AW14" s="778"/>
      <c r="AX14" s="779"/>
    </row>
    <row r="15" spans="1:50" ht="21" customHeight="1" x14ac:dyDescent="0.2">
      <c r="A15" s="603"/>
      <c r="B15" s="604"/>
      <c r="C15" s="604"/>
      <c r="D15" s="604"/>
      <c r="E15" s="604"/>
      <c r="F15" s="605"/>
      <c r="G15" s="715"/>
      <c r="H15" s="716"/>
      <c r="I15" s="701" t="s">
        <v>50</v>
      </c>
      <c r="J15" s="702"/>
      <c r="K15" s="702"/>
      <c r="L15" s="702"/>
      <c r="M15" s="702"/>
      <c r="N15" s="702"/>
      <c r="O15" s="703"/>
      <c r="P15" s="646" t="s">
        <v>490</v>
      </c>
      <c r="Q15" s="647"/>
      <c r="R15" s="647"/>
      <c r="S15" s="647"/>
      <c r="T15" s="647"/>
      <c r="U15" s="647"/>
      <c r="V15" s="648"/>
      <c r="W15" s="646" t="s">
        <v>490</v>
      </c>
      <c r="X15" s="647"/>
      <c r="Y15" s="647"/>
      <c r="Z15" s="647"/>
      <c r="AA15" s="647"/>
      <c r="AB15" s="647"/>
      <c r="AC15" s="648"/>
      <c r="AD15" s="646" t="s">
        <v>490</v>
      </c>
      <c r="AE15" s="647"/>
      <c r="AF15" s="647"/>
      <c r="AG15" s="647"/>
      <c r="AH15" s="647"/>
      <c r="AI15" s="647"/>
      <c r="AJ15" s="648"/>
      <c r="AK15" s="646" t="s">
        <v>490</v>
      </c>
      <c r="AL15" s="647"/>
      <c r="AM15" s="647"/>
      <c r="AN15" s="647"/>
      <c r="AO15" s="647"/>
      <c r="AP15" s="647"/>
      <c r="AQ15" s="648"/>
      <c r="AR15" s="646"/>
      <c r="AS15" s="647"/>
      <c r="AT15" s="647"/>
      <c r="AU15" s="647"/>
      <c r="AV15" s="647"/>
      <c r="AW15" s="647"/>
      <c r="AX15" s="799"/>
    </row>
    <row r="16" spans="1:50" ht="21" customHeight="1" x14ac:dyDescent="0.2">
      <c r="A16" s="603"/>
      <c r="B16" s="604"/>
      <c r="C16" s="604"/>
      <c r="D16" s="604"/>
      <c r="E16" s="604"/>
      <c r="F16" s="605"/>
      <c r="G16" s="715"/>
      <c r="H16" s="716"/>
      <c r="I16" s="701" t="s">
        <v>51</v>
      </c>
      <c r="J16" s="702"/>
      <c r="K16" s="702"/>
      <c r="L16" s="702"/>
      <c r="M16" s="702"/>
      <c r="N16" s="702"/>
      <c r="O16" s="703"/>
      <c r="P16" s="646" t="s">
        <v>490</v>
      </c>
      <c r="Q16" s="647"/>
      <c r="R16" s="647"/>
      <c r="S16" s="647"/>
      <c r="T16" s="647"/>
      <c r="U16" s="647"/>
      <c r="V16" s="648"/>
      <c r="W16" s="646" t="s">
        <v>490</v>
      </c>
      <c r="X16" s="647"/>
      <c r="Y16" s="647"/>
      <c r="Z16" s="647"/>
      <c r="AA16" s="647"/>
      <c r="AB16" s="647"/>
      <c r="AC16" s="648"/>
      <c r="AD16" s="646" t="s">
        <v>490</v>
      </c>
      <c r="AE16" s="647"/>
      <c r="AF16" s="647"/>
      <c r="AG16" s="647"/>
      <c r="AH16" s="647"/>
      <c r="AI16" s="647"/>
      <c r="AJ16" s="648"/>
      <c r="AK16" s="646"/>
      <c r="AL16" s="647"/>
      <c r="AM16" s="647"/>
      <c r="AN16" s="647"/>
      <c r="AO16" s="647"/>
      <c r="AP16" s="647"/>
      <c r="AQ16" s="648"/>
      <c r="AR16" s="747"/>
      <c r="AS16" s="748"/>
      <c r="AT16" s="748"/>
      <c r="AU16" s="748"/>
      <c r="AV16" s="748"/>
      <c r="AW16" s="748"/>
      <c r="AX16" s="749"/>
    </row>
    <row r="17" spans="1:50" ht="24.75" customHeight="1" x14ac:dyDescent="0.2">
      <c r="A17" s="603"/>
      <c r="B17" s="604"/>
      <c r="C17" s="604"/>
      <c r="D17" s="604"/>
      <c r="E17" s="604"/>
      <c r="F17" s="605"/>
      <c r="G17" s="715"/>
      <c r="H17" s="716"/>
      <c r="I17" s="701" t="s">
        <v>49</v>
      </c>
      <c r="J17" s="752"/>
      <c r="K17" s="752"/>
      <c r="L17" s="752"/>
      <c r="M17" s="752"/>
      <c r="N17" s="752"/>
      <c r="O17" s="753"/>
      <c r="P17" s="646" t="s">
        <v>490</v>
      </c>
      <c r="Q17" s="647"/>
      <c r="R17" s="647"/>
      <c r="S17" s="647"/>
      <c r="T17" s="647"/>
      <c r="U17" s="647"/>
      <c r="V17" s="648"/>
      <c r="W17" s="646" t="s">
        <v>490</v>
      </c>
      <c r="X17" s="647"/>
      <c r="Y17" s="647"/>
      <c r="Z17" s="647"/>
      <c r="AA17" s="647"/>
      <c r="AB17" s="647"/>
      <c r="AC17" s="648"/>
      <c r="AD17" s="646" t="s">
        <v>490</v>
      </c>
      <c r="AE17" s="647"/>
      <c r="AF17" s="647"/>
      <c r="AG17" s="647"/>
      <c r="AH17" s="647"/>
      <c r="AI17" s="647"/>
      <c r="AJ17" s="648"/>
      <c r="AK17" s="646"/>
      <c r="AL17" s="647"/>
      <c r="AM17" s="647"/>
      <c r="AN17" s="647"/>
      <c r="AO17" s="647"/>
      <c r="AP17" s="647"/>
      <c r="AQ17" s="648"/>
      <c r="AR17" s="911"/>
      <c r="AS17" s="911"/>
      <c r="AT17" s="911"/>
      <c r="AU17" s="911"/>
      <c r="AV17" s="911"/>
      <c r="AW17" s="911"/>
      <c r="AX17" s="912"/>
    </row>
    <row r="18" spans="1:50" ht="24.75" customHeight="1" x14ac:dyDescent="0.2">
      <c r="A18" s="603"/>
      <c r="B18" s="604"/>
      <c r="C18" s="604"/>
      <c r="D18" s="604"/>
      <c r="E18" s="604"/>
      <c r="F18" s="605"/>
      <c r="G18" s="717"/>
      <c r="H18" s="718"/>
      <c r="I18" s="706" t="s">
        <v>20</v>
      </c>
      <c r="J18" s="707"/>
      <c r="K18" s="707"/>
      <c r="L18" s="707"/>
      <c r="M18" s="707"/>
      <c r="N18" s="707"/>
      <c r="O18" s="708"/>
      <c r="P18" s="872">
        <f>SUM(P13:V17)</f>
        <v>184</v>
      </c>
      <c r="Q18" s="873"/>
      <c r="R18" s="873"/>
      <c r="S18" s="873"/>
      <c r="T18" s="873"/>
      <c r="U18" s="873"/>
      <c r="V18" s="874"/>
      <c r="W18" s="872">
        <f>SUM(W13:AC17)</f>
        <v>168</v>
      </c>
      <c r="X18" s="873"/>
      <c r="Y18" s="873"/>
      <c r="Z18" s="873"/>
      <c r="AA18" s="873"/>
      <c r="AB18" s="873"/>
      <c r="AC18" s="874"/>
      <c r="AD18" s="872">
        <f>SUM(AD13:AJ17)</f>
        <v>117</v>
      </c>
      <c r="AE18" s="873"/>
      <c r="AF18" s="873"/>
      <c r="AG18" s="873"/>
      <c r="AH18" s="873"/>
      <c r="AI18" s="873"/>
      <c r="AJ18" s="874"/>
      <c r="AK18" s="872">
        <f>SUM(AK13:AQ17)</f>
        <v>92</v>
      </c>
      <c r="AL18" s="873"/>
      <c r="AM18" s="873"/>
      <c r="AN18" s="873"/>
      <c r="AO18" s="873"/>
      <c r="AP18" s="873"/>
      <c r="AQ18" s="874"/>
      <c r="AR18" s="872">
        <f>SUM(AR13:AX17)</f>
        <v>262</v>
      </c>
      <c r="AS18" s="873"/>
      <c r="AT18" s="873"/>
      <c r="AU18" s="873"/>
      <c r="AV18" s="873"/>
      <c r="AW18" s="873"/>
      <c r="AX18" s="875"/>
    </row>
    <row r="19" spans="1:50" ht="24.75" customHeight="1" x14ac:dyDescent="0.2">
      <c r="A19" s="603"/>
      <c r="B19" s="604"/>
      <c r="C19" s="604"/>
      <c r="D19" s="604"/>
      <c r="E19" s="604"/>
      <c r="F19" s="605"/>
      <c r="G19" s="870" t="s">
        <v>9</v>
      </c>
      <c r="H19" s="871"/>
      <c r="I19" s="871"/>
      <c r="J19" s="871"/>
      <c r="K19" s="871"/>
      <c r="L19" s="871"/>
      <c r="M19" s="871"/>
      <c r="N19" s="871"/>
      <c r="O19" s="871"/>
      <c r="P19" s="646">
        <v>59</v>
      </c>
      <c r="Q19" s="647"/>
      <c r="R19" s="647"/>
      <c r="S19" s="647"/>
      <c r="T19" s="647"/>
      <c r="U19" s="647"/>
      <c r="V19" s="648"/>
      <c r="W19" s="646">
        <v>59</v>
      </c>
      <c r="X19" s="647"/>
      <c r="Y19" s="647"/>
      <c r="Z19" s="647"/>
      <c r="AA19" s="647"/>
      <c r="AB19" s="647"/>
      <c r="AC19" s="648"/>
      <c r="AD19" s="646">
        <v>141</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70" t="s">
        <v>10</v>
      </c>
      <c r="H20" s="871"/>
      <c r="I20" s="871"/>
      <c r="J20" s="871"/>
      <c r="K20" s="871"/>
      <c r="L20" s="871"/>
      <c r="M20" s="871"/>
      <c r="N20" s="871"/>
      <c r="O20" s="871"/>
      <c r="P20" s="302">
        <f>IF(P18=0, "-", SUM(P19)/P18)</f>
        <v>0.32065217391304346</v>
      </c>
      <c r="Q20" s="302"/>
      <c r="R20" s="302"/>
      <c r="S20" s="302"/>
      <c r="T20" s="302"/>
      <c r="U20" s="302"/>
      <c r="V20" s="302"/>
      <c r="W20" s="302">
        <f t="shared" ref="W20" si="0">IF(W18=0, "-", SUM(W19)/W18)</f>
        <v>0.35119047619047616</v>
      </c>
      <c r="X20" s="302"/>
      <c r="Y20" s="302"/>
      <c r="Z20" s="302"/>
      <c r="AA20" s="302"/>
      <c r="AB20" s="302"/>
      <c r="AC20" s="302"/>
      <c r="AD20" s="302">
        <f t="shared" ref="AD20" si="1">IF(AD18=0, "-", SUM(AD19)/AD18)</f>
        <v>1.2051282051282051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3"/>
      <c r="B21" s="844"/>
      <c r="C21" s="844"/>
      <c r="D21" s="844"/>
      <c r="E21" s="844"/>
      <c r="F21" s="973"/>
      <c r="G21" s="300" t="s">
        <v>277</v>
      </c>
      <c r="H21" s="301"/>
      <c r="I21" s="301"/>
      <c r="J21" s="301"/>
      <c r="K21" s="301"/>
      <c r="L21" s="301"/>
      <c r="M21" s="301"/>
      <c r="N21" s="301"/>
      <c r="O21" s="301"/>
      <c r="P21" s="302">
        <f>IF(P19=0, "-", SUM(P19)/SUM(P13,P14))</f>
        <v>0.32065217391304346</v>
      </c>
      <c r="Q21" s="302"/>
      <c r="R21" s="302"/>
      <c r="S21" s="302"/>
      <c r="T21" s="302"/>
      <c r="U21" s="302"/>
      <c r="V21" s="302"/>
      <c r="W21" s="302">
        <f t="shared" ref="W21" si="2">IF(W19=0, "-", SUM(W19)/SUM(W13,W14))</f>
        <v>0.35119047619047616</v>
      </c>
      <c r="X21" s="302"/>
      <c r="Y21" s="302"/>
      <c r="Z21" s="302"/>
      <c r="AA21" s="302"/>
      <c r="AB21" s="302"/>
      <c r="AC21" s="302"/>
      <c r="AD21" s="302">
        <f t="shared" ref="AD21" si="3">IF(AD19=0, "-", SUM(AD19)/SUM(AD13,AD14))</f>
        <v>1.2051282051282051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0" t="s">
        <v>350</v>
      </c>
      <c r="B22" s="941"/>
      <c r="C22" s="941"/>
      <c r="D22" s="941"/>
      <c r="E22" s="941"/>
      <c r="F22" s="942"/>
      <c r="G22" s="978" t="s">
        <v>257</v>
      </c>
      <c r="H22" s="206"/>
      <c r="I22" s="206"/>
      <c r="J22" s="206"/>
      <c r="K22" s="206"/>
      <c r="L22" s="206"/>
      <c r="M22" s="206"/>
      <c r="N22" s="206"/>
      <c r="O22" s="207"/>
      <c r="P22" s="929" t="s">
        <v>351</v>
      </c>
      <c r="Q22" s="206"/>
      <c r="R22" s="206"/>
      <c r="S22" s="206"/>
      <c r="T22" s="206"/>
      <c r="U22" s="206"/>
      <c r="V22" s="207"/>
      <c r="W22" s="929" t="s">
        <v>352</v>
      </c>
      <c r="X22" s="206"/>
      <c r="Y22" s="206"/>
      <c r="Z22" s="206"/>
      <c r="AA22" s="206"/>
      <c r="AB22" s="206"/>
      <c r="AC22" s="207"/>
      <c r="AD22" s="929" t="s">
        <v>256</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2">
      <c r="A23" s="943"/>
      <c r="B23" s="944"/>
      <c r="C23" s="944"/>
      <c r="D23" s="944"/>
      <c r="E23" s="944"/>
      <c r="F23" s="945"/>
      <c r="G23" s="979" t="s">
        <v>491</v>
      </c>
      <c r="H23" s="980"/>
      <c r="I23" s="980"/>
      <c r="J23" s="980"/>
      <c r="K23" s="980"/>
      <c r="L23" s="980"/>
      <c r="M23" s="980"/>
      <c r="N23" s="980"/>
      <c r="O23" s="981"/>
      <c r="P23" s="913">
        <v>89</v>
      </c>
      <c r="Q23" s="914"/>
      <c r="R23" s="914"/>
      <c r="S23" s="914"/>
      <c r="T23" s="914"/>
      <c r="U23" s="914"/>
      <c r="V23" s="930"/>
      <c r="W23" s="913">
        <v>259</v>
      </c>
      <c r="X23" s="914"/>
      <c r="Y23" s="914"/>
      <c r="Z23" s="914"/>
      <c r="AA23" s="914"/>
      <c r="AB23" s="914"/>
      <c r="AC23" s="930"/>
      <c r="AD23" s="950" t="s">
        <v>569</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2">
      <c r="A24" s="943"/>
      <c r="B24" s="944"/>
      <c r="C24" s="944"/>
      <c r="D24" s="944"/>
      <c r="E24" s="944"/>
      <c r="F24" s="945"/>
      <c r="G24" s="931" t="s">
        <v>492</v>
      </c>
      <c r="H24" s="932"/>
      <c r="I24" s="932"/>
      <c r="J24" s="932"/>
      <c r="K24" s="932"/>
      <c r="L24" s="932"/>
      <c r="M24" s="932"/>
      <c r="N24" s="932"/>
      <c r="O24" s="933"/>
      <c r="P24" s="646">
        <v>3</v>
      </c>
      <c r="Q24" s="647"/>
      <c r="R24" s="647"/>
      <c r="S24" s="647"/>
      <c r="T24" s="647"/>
      <c r="U24" s="647"/>
      <c r="V24" s="648"/>
      <c r="W24" s="646">
        <v>3</v>
      </c>
      <c r="X24" s="647"/>
      <c r="Y24" s="647"/>
      <c r="Z24" s="647"/>
      <c r="AA24" s="647"/>
      <c r="AB24" s="647"/>
      <c r="AC24" s="648"/>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2">
      <c r="A25" s="943"/>
      <c r="B25" s="944"/>
      <c r="C25" s="944"/>
      <c r="D25" s="944"/>
      <c r="E25" s="944"/>
      <c r="F25" s="945"/>
      <c r="G25" s="931"/>
      <c r="H25" s="932"/>
      <c r="I25" s="932"/>
      <c r="J25" s="932"/>
      <c r="K25" s="932"/>
      <c r="L25" s="932"/>
      <c r="M25" s="932"/>
      <c r="N25" s="932"/>
      <c r="O25" s="933"/>
      <c r="P25" s="646"/>
      <c r="Q25" s="647"/>
      <c r="R25" s="647"/>
      <c r="S25" s="647"/>
      <c r="T25" s="647"/>
      <c r="U25" s="647"/>
      <c r="V25" s="648"/>
      <c r="W25" s="646"/>
      <c r="X25" s="647"/>
      <c r="Y25" s="647"/>
      <c r="Z25" s="647"/>
      <c r="AA25" s="647"/>
      <c r="AB25" s="647"/>
      <c r="AC25" s="648"/>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2">
      <c r="A26" s="943"/>
      <c r="B26" s="944"/>
      <c r="C26" s="944"/>
      <c r="D26" s="944"/>
      <c r="E26" s="944"/>
      <c r="F26" s="945"/>
      <c r="G26" s="931"/>
      <c r="H26" s="932"/>
      <c r="I26" s="932"/>
      <c r="J26" s="932"/>
      <c r="K26" s="932"/>
      <c r="L26" s="932"/>
      <c r="M26" s="932"/>
      <c r="N26" s="932"/>
      <c r="O26" s="933"/>
      <c r="P26" s="646"/>
      <c r="Q26" s="647"/>
      <c r="R26" s="647"/>
      <c r="S26" s="647"/>
      <c r="T26" s="647"/>
      <c r="U26" s="647"/>
      <c r="V26" s="648"/>
      <c r="W26" s="646"/>
      <c r="X26" s="647"/>
      <c r="Y26" s="647"/>
      <c r="Z26" s="647"/>
      <c r="AA26" s="647"/>
      <c r="AB26" s="647"/>
      <c r="AC26" s="648"/>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2">
      <c r="A27" s="943"/>
      <c r="B27" s="944"/>
      <c r="C27" s="944"/>
      <c r="D27" s="944"/>
      <c r="E27" s="944"/>
      <c r="F27" s="945"/>
      <c r="G27" s="931"/>
      <c r="H27" s="932"/>
      <c r="I27" s="932"/>
      <c r="J27" s="932"/>
      <c r="K27" s="932"/>
      <c r="L27" s="932"/>
      <c r="M27" s="932"/>
      <c r="N27" s="932"/>
      <c r="O27" s="933"/>
      <c r="P27" s="646"/>
      <c r="Q27" s="647"/>
      <c r="R27" s="647"/>
      <c r="S27" s="647"/>
      <c r="T27" s="647"/>
      <c r="U27" s="647"/>
      <c r="V27" s="648"/>
      <c r="W27" s="646"/>
      <c r="X27" s="647"/>
      <c r="Y27" s="647"/>
      <c r="Z27" s="647"/>
      <c r="AA27" s="647"/>
      <c r="AB27" s="647"/>
      <c r="AC27" s="648"/>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2">
      <c r="A28" s="943"/>
      <c r="B28" s="944"/>
      <c r="C28" s="944"/>
      <c r="D28" s="944"/>
      <c r="E28" s="944"/>
      <c r="F28" s="945"/>
      <c r="G28" s="934" t="s">
        <v>261</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5">
      <c r="A29" s="946"/>
      <c r="B29" s="947"/>
      <c r="C29" s="947"/>
      <c r="D29" s="947"/>
      <c r="E29" s="947"/>
      <c r="F29" s="948"/>
      <c r="G29" s="937" t="s">
        <v>258</v>
      </c>
      <c r="H29" s="938"/>
      <c r="I29" s="938"/>
      <c r="J29" s="938"/>
      <c r="K29" s="938"/>
      <c r="L29" s="938"/>
      <c r="M29" s="938"/>
      <c r="N29" s="938"/>
      <c r="O29" s="939"/>
      <c r="P29" s="646">
        <f>AK13</f>
        <v>92</v>
      </c>
      <c r="Q29" s="647"/>
      <c r="R29" s="647"/>
      <c r="S29" s="647"/>
      <c r="T29" s="647"/>
      <c r="U29" s="647"/>
      <c r="V29" s="648"/>
      <c r="W29" s="961">
        <f>AR13</f>
        <v>262</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2">
      <c r="A30" s="855" t="s">
        <v>273</v>
      </c>
      <c r="B30" s="856"/>
      <c r="C30" s="856"/>
      <c r="D30" s="856"/>
      <c r="E30" s="856"/>
      <c r="F30" s="857"/>
      <c r="G30" s="763" t="s">
        <v>145</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314</v>
      </c>
      <c r="AF30" s="853"/>
      <c r="AG30" s="853"/>
      <c r="AH30" s="854"/>
      <c r="AI30" s="852" t="s">
        <v>336</v>
      </c>
      <c r="AJ30" s="853"/>
      <c r="AK30" s="853"/>
      <c r="AL30" s="854"/>
      <c r="AM30" s="909" t="s">
        <v>341</v>
      </c>
      <c r="AN30" s="909"/>
      <c r="AO30" s="909"/>
      <c r="AP30" s="852"/>
      <c r="AQ30" s="757" t="s">
        <v>187</v>
      </c>
      <c r="AR30" s="758"/>
      <c r="AS30" s="758"/>
      <c r="AT30" s="759"/>
      <c r="AU30" s="764" t="s">
        <v>133</v>
      </c>
      <c r="AV30" s="764"/>
      <c r="AW30" s="764"/>
      <c r="AX30" s="910"/>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t="s">
        <v>493</v>
      </c>
      <c r="AR31" s="185"/>
      <c r="AS31" s="118" t="s">
        <v>188</v>
      </c>
      <c r="AT31" s="119"/>
      <c r="AU31" s="184" t="s">
        <v>493</v>
      </c>
      <c r="AV31" s="184"/>
      <c r="AW31" s="384" t="s">
        <v>177</v>
      </c>
      <c r="AX31" s="385"/>
    </row>
    <row r="32" spans="1:50" ht="20.25" customHeight="1" x14ac:dyDescent="0.2">
      <c r="A32" s="389"/>
      <c r="B32" s="387"/>
      <c r="C32" s="387"/>
      <c r="D32" s="387"/>
      <c r="E32" s="387"/>
      <c r="F32" s="388"/>
      <c r="G32" s="550" t="s">
        <v>484</v>
      </c>
      <c r="H32" s="551"/>
      <c r="I32" s="551"/>
      <c r="J32" s="551"/>
      <c r="K32" s="551"/>
      <c r="L32" s="551"/>
      <c r="M32" s="551"/>
      <c r="N32" s="551"/>
      <c r="O32" s="552"/>
      <c r="P32" s="90" t="s">
        <v>490</v>
      </c>
      <c r="Q32" s="90"/>
      <c r="R32" s="90"/>
      <c r="S32" s="90"/>
      <c r="T32" s="90"/>
      <c r="U32" s="90"/>
      <c r="V32" s="90"/>
      <c r="W32" s="90"/>
      <c r="X32" s="91"/>
      <c r="Y32" s="460" t="s">
        <v>12</v>
      </c>
      <c r="Z32" s="520"/>
      <c r="AA32" s="521"/>
      <c r="AB32" s="450" t="s">
        <v>484</v>
      </c>
      <c r="AC32" s="450"/>
      <c r="AD32" s="450"/>
      <c r="AE32" s="202" t="s">
        <v>493</v>
      </c>
      <c r="AF32" s="203"/>
      <c r="AG32" s="203"/>
      <c r="AH32" s="203"/>
      <c r="AI32" s="202" t="s">
        <v>493</v>
      </c>
      <c r="AJ32" s="203"/>
      <c r="AK32" s="203"/>
      <c r="AL32" s="203"/>
      <c r="AM32" s="202" t="s">
        <v>493</v>
      </c>
      <c r="AN32" s="203"/>
      <c r="AO32" s="203"/>
      <c r="AP32" s="203"/>
      <c r="AQ32" s="326" t="s">
        <v>493</v>
      </c>
      <c r="AR32" s="192"/>
      <c r="AS32" s="192"/>
      <c r="AT32" s="327"/>
      <c r="AU32" s="203" t="s">
        <v>493</v>
      </c>
      <c r="AV32" s="203"/>
      <c r="AW32" s="203"/>
      <c r="AX32" s="205"/>
    </row>
    <row r="33" spans="1:50" ht="20.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t="s">
        <v>493</v>
      </c>
      <c r="AF33" s="203"/>
      <c r="AG33" s="203"/>
      <c r="AH33" s="203"/>
      <c r="AI33" s="202" t="s">
        <v>493</v>
      </c>
      <c r="AJ33" s="203"/>
      <c r="AK33" s="203"/>
      <c r="AL33" s="203"/>
      <c r="AM33" s="202" t="s">
        <v>493</v>
      </c>
      <c r="AN33" s="203"/>
      <c r="AO33" s="203"/>
      <c r="AP33" s="203"/>
      <c r="AQ33" s="326" t="s">
        <v>493</v>
      </c>
      <c r="AR33" s="192"/>
      <c r="AS33" s="192"/>
      <c r="AT33" s="327"/>
      <c r="AU33" s="203" t="s">
        <v>493</v>
      </c>
      <c r="AV33" s="203"/>
      <c r="AW33" s="203"/>
      <c r="AX33" s="205"/>
    </row>
    <row r="34" spans="1:50" ht="20.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493</v>
      </c>
      <c r="AF34" s="203"/>
      <c r="AG34" s="203"/>
      <c r="AH34" s="203"/>
      <c r="AI34" s="202" t="s">
        <v>493</v>
      </c>
      <c r="AJ34" s="203"/>
      <c r="AK34" s="203"/>
      <c r="AL34" s="203"/>
      <c r="AM34" s="202" t="s">
        <v>493</v>
      </c>
      <c r="AN34" s="203"/>
      <c r="AO34" s="203"/>
      <c r="AP34" s="203"/>
      <c r="AQ34" s="326" t="s">
        <v>493</v>
      </c>
      <c r="AR34" s="192"/>
      <c r="AS34" s="192"/>
      <c r="AT34" s="327"/>
      <c r="AU34" s="203" t="s">
        <v>493</v>
      </c>
      <c r="AV34" s="203"/>
      <c r="AW34" s="203"/>
      <c r="AX34" s="205"/>
    </row>
    <row r="35" spans="1:50" ht="23.25" customHeight="1" x14ac:dyDescent="0.2">
      <c r="A35" s="210" t="s">
        <v>302</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0" t="s">
        <v>273</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904"/>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0" t="s">
        <v>273</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904"/>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8" t="s">
        <v>133</v>
      </c>
      <c r="AV51" s="918"/>
      <c r="AW51" s="918"/>
      <c r="AX51" s="919"/>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8" t="s">
        <v>133</v>
      </c>
      <c r="AV58" s="918"/>
      <c r="AW58" s="918"/>
      <c r="AX58" s="919"/>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274</v>
      </c>
      <c r="B73" s="496"/>
      <c r="C73" s="496"/>
      <c r="D73" s="496"/>
      <c r="E73" s="496"/>
      <c r="F73" s="497"/>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2">
      <c r="A78" s="320" t="s">
        <v>305</v>
      </c>
      <c r="B78" s="321"/>
      <c r="C78" s="321"/>
      <c r="D78" s="321"/>
      <c r="E78" s="318" t="s">
        <v>252</v>
      </c>
      <c r="F78" s="319"/>
      <c r="G78" s="47" t="s">
        <v>190</v>
      </c>
      <c r="H78" s="574"/>
      <c r="I78" s="575"/>
      <c r="J78" s="575"/>
      <c r="K78" s="575"/>
      <c r="L78" s="575"/>
      <c r="M78" s="575"/>
      <c r="N78" s="575"/>
      <c r="O78" s="576"/>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74"/>
    </row>
    <row r="80" spans="1:50" ht="18.75" customHeight="1" x14ac:dyDescent="0.2">
      <c r="A80" s="858"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5.5" customHeight="1" x14ac:dyDescent="0.2">
      <c r="A82" s="859"/>
      <c r="B82" s="516"/>
      <c r="C82" s="417"/>
      <c r="D82" s="417"/>
      <c r="E82" s="417"/>
      <c r="F82" s="418"/>
      <c r="G82" s="665" t="s">
        <v>495</v>
      </c>
      <c r="H82" s="665"/>
      <c r="I82" s="665"/>
      <c r="J82" s="665"/>
      <c r="K82" s="665"/>
      <c r="L82" s="665"/>
      <c r="M82" s="665"/>
      <c r="N82" s="665"/>
      <c r="O82" s="665"/>
      <c r="P82" s="665"/>
      <c r="Q82" s="665"/>
      <c r="R82" s="665"/>
      <c r="S82" s="665"/>
      <c r="T82" s="665"/>
      <c r="U82" s="665"/>
      <c r="V82" s="665"/>
      <c r="W82" s="665"/>
      <c r="X82" s="665"/>
      <c r="Y82" s="665"/>
      <c r="Z82" s="665"/>
      <c r="AA82" s="666"/>
      <c r="AB82" s="878" t="s">
        <v>521</v>
      </c>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9"/>
    </row>
    <row r="83" spans="1:60" ht="25.5" customHeight="1" x14ac:dyDescent="0.2">
      <c r="A83" s="859"/>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8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1"/>
    </row>
    <row r="84" spans="1:60" ht="25.5" customHeight="1" x14ac:dyDescent="0.2">
      <c r="A84" s="859"/>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3"/>
    </row>
    <row r="85" spans="1:60" ht="18.75" customHeight="1" x14ac:dyDescent="0.2">
      <c r="A85" s="85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497</v>
      </c>
      <c r="AV86" s="184"/>
      <c r="AW86" s="384" t="s">
        <v>177</v>
      </c>
      <c r="AX86" s="385"/>
      <c r="AY86" s="10"/>
      <c r="AZ86" s="10"/>
      <c r="BA86" s="10"/>
      <c r="BB86" s="10"/>
      <c r="BC86" s="10"/>
      <c r="BD86" s="10"/>
      <c r="BE86" s="10"/>
      <c r="BF86" s="10"/>
      <c r="BG86" s="10"/>
      <c r="BH86" s="10"/>
    </row>
    <row r="87" spans="1:60" ht="32.25" customHeight="1" x14ac:dyDescent="0.2">
      <c r="A87" s="859"/>
      <c r="B87" s="417"/>
      <c r="C87" s="417"/>
      <c r="D87" s="417"/>
      <c r="E87" s="417"/>
      <c r="F87" s="418"/>
      <c r="G87" s="89" t="s">
        <v>496</v>
      </c>
      <c r="H87" s="90"/>
      <c r="I87" s="90"/>
      <c r="J87" s="90"/>
      <c r="K87" s="90"/>
      <c r="L87" s="90"/>
      <c r="M87" s="90"/>
      <c r="N87" s="90"/>
      <c r="O87" s="91"/>
      <c r="P87" s="90" t="s">
        <v>499</v>
      </c>
      <c r="Q87" s="503"/>
      <c r="R87" s="503"/>
      <c r="S87" s="503"/>
      <c r="T87" s="503"/>
      <c r="U87" s="503"/>
      <c r="V87" s="503"/>
      <c r="W87" s="503"/>
      <c r="X87" s="504"/>
      <c r="Y87" s="547" t="s">
        <v>61</v>
      </c>
      <c r="Z87" s="548"/>
      <c r="AA87" s="549"/>
      <c r="AB87" s="450" t="s">
        <v>500</v>
      </c>
      <c r="AC87" s="450"/>
      <c r="AD87" s="450"/>
      <c r="AE87" s="202">
        <v>59.6</v>
      </c>
      <c r="AF87" s="203"/>
      <c r="AG87" s="203"/>
      <c r="AH87" s="203"/>
      <c r="AI87" s="202">
        <v>58.8</v>
      </c>
      <c r="AJ87" s="203"/>
      <c r="AK87" s="203"/>
      <c r="AL87" s="203"/>
      <c r="AM87" s="202">
        <v>60</v>
      </c>
      <c r="AN87" s="203"/>
      <c r="AO87" s="203"/>
      <c r="AP87" s="203"/>
      <c r="AQ87" s="326" t="s">
        <v>498</v>
      </c>
      <c r="AR87" s="192"/>
      <c r="AS87" s="192"/>
      <c r="AT87" s="327"/>
      <c r="AU87" s="203" t="s">
        <v>498</v>
      </c>
      <c r="AV87" s="203"/>
      <c r="AW87" s="203"/>
      <c r="AX87" s="205"/>
    </row>
    <row r="88" spans="1:60" ht="32.25" customHeight="1" x14ac:dyDescent="0.2">
      <c r="A88" s="85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500</v>
      </c>
      <c r="AC88" s="512"/>
      <c r="AD88" s="512"/>
      <c r="AE88" s="202">
        <v>37.799999999999997</v>
      </c>
      <c r="AF88" s="203"/>
      <c r="AG88" s="203"/>
      <c r="AH88" s="203"/>
      <c r="AI88" s="202">
        <v>37.4</v>
      </c>
      <c r="AJ88" s="203"/>
      <c r="AK88" s="203"/>
      <c r="AL88" s="203"/>
      <c r="AM88" s="202">
        <v>37.700000000000003</v>
      </c>
      <c r="AN88" s="203"/>
      <c r="AO88" s="203"/>
      <c r="AP88" s="203"/>
      <c r="AQ88" s="326">
        <v>37.799999999999997</v>
      </c>
      <c r="AR88" s="192"/>
      <c r="AS88" s="192"/>
      <c r="AT88" s="327"/>
      <c r="AU88" s="203" t="s">
        <v>497</v>
      </c>
      <c r="AV88" s="203"/>
      <c r="AW88" s="203"/>
      <c r="AX88" s="205"/>
      <c r="AY88" s="10"/>
      <c r="AZ88" s="10"/>
      <c r="BA88" s="10"/>
      <c r="BB88" s="10"/>
      <c r="BC88" s="10"/>
    </row>
    <row r="89" spans="1:60" ht="32.25" customHeight="1" thickBot="1" x14ac:dyDescent="0.25">
      <c r="A89" s="859"/>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3" t="s">
        <v>14</v>
      </c>
      <c r="AC89" s="583"/>
      <c r="AD89" s="583"/>
      <c r="AE89" s="202">
        <v>100</v>
      </c>
      <c r="AF89" s="203"/>
      <c r="AG89" s="203"/>
      <c r="AH89" s="203"/>
      <c r="AI89" s="202">
        <v>100</v>
      </c>
      <c r="AJ89" s="203"/>
      <c r="AK89" s="203"/>
      <c r="AL89" s="203"/>
      <c r="AM89" s="202">
        <v>100</v>
      </c>
      <c r="AN89" s="203"/>
      <c r="AO89" s="203"/>
      <c r="AP89" s="203"/>
      <c r="AQ89" s="326" t="s">
        <v>497</v>
      </c>
      <c r="AR89" s="192"/>
      <c r="AS89" s="192"/>
      <c r="AT89" s="327"/>
      <c r="AU89" s="203" t="s">
        <v>497</v>
      </c>
      <c r="AV89" s="203"/>
      <c r="AW89" s="203"/>
      <c r="AX89" s="205"/>
      <c r="AY89" s="10"/>
      <c r="AZ89" s="10"/>
      <c r="BA89" s="10"/>
      <c r="BB89" s="10"/>
      <c r="BC89" s="10"/>
      <c r="BD89" s="10"/>
      <c r="BE89" s="10"/>
      <c r="BF89" s="10"/>
      <c r="BG89" s="10"/>
      <c r="BH89" s="10"/>
    </row>
    <row r="90" spans="1:60" ht="18.75" hidden="1" customHeight="1" x14ac:dyDescent="0.2">
      <c r="A90" s="85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2">
      <c r="A91" s="85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9"/>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9"/>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9"/>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0"/>
      <c r="B99" s="419"/>
      <c r="C99" s="419"/>
      <c r="D99" s="419"/>
      <c r="E99" s="419"/>
      <c r="F99" s="420"/>
      <c r="G99" s="567"/>
      <c r="H99" s="200"/>
      <c r="I99" s="200"/>
      <c r="J99" s="200"/>
      <c r="K99" s="200"/>
      <c r="L99" s="200"/>
      <c r="M99" s="200"/>
      <c r="N99" s="200"/>
      <c r="O99" s="568"/>
      <c r="P99" s="507"/>
      <c r="Q99" s="507"/>
      <c r="R99" s="507"/>
      <c r="S99" s="507"/>
      <c r="T99" s="507"/>
      <c r="U99" s="507"/>
      <c r="V99" s="507"/>
      <c r="W99" s="507"/>
      <c r="X99" s="508"/>
      <c r="Y99" s="889" t="s">
        <v>13</v>
      </c>
      <c r="Z99" s="890"/>
      <c r="AA99" s="891"/>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2">
      <c r="A101" s="411"/>
      <c r="B101" s="412"/>
      <c r="C101" s="412"/>
      <c r="D101" s="412"/>
      <c r="E101" s="412"/>
      <c r="F101" s="413"/>
      <c r="G101" s="90" t="s">
        <v>535</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0</v>
      </c>
      <c r="AF101" s="203"/>
      <c r="AG101" s="203"/>
      <c r="AH101" s="204"/>
      <c r="AI101" s="202">
        <v>0</v>
      </c>
      <c r="AJ101" s="203"/>
      <c r="AK101" s="203"/>
      <c r="AL101" s="204"/>
      <c r="AM101" s="202">
        <v>1</v>
      </c>
      <c r="AN101" s="203"/>
      <c r="AO101" s="203"/>
      <c r="AP101" s="204"/>
      <c r="AQ101" s="202" t="s">
        <v>490</v>
      </c>
      <c r="AR101" s="203"/>
      <c r="AS101" s="203"/>
      <c r="AT101" s="204"/>
      <c r="AU101" s="202" t="s">
        <v>490</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t="s">
        <v>490</v>
      </c>
      <c r="AF102" s="407"/>
      <c r="AG102" s="407"/>
      <c r="AH102" s="407"/>
      <c r="AI102" s="407" t="s">
        <v>490</v>
      </c>
      <c r="AJ102" s="407"/>
      <c r="AK102" s="407"/>
      <c r="AL102" s="407"/>
      <c r="AM102" s="407" t="s">
        <v>490</v>
      </c>
      <c r="AN102" s="407"/>
      <c r="AO102" s="407"/>
      <c r="AP102" s="407"/>
      <c r="AQ102" s="257" t="s">
        <v>490</v>
      </c>
      <c r="AR102" s="258"/>
      <c r="AS102" s="258"/>
      <c r="AT102" s="303"/>
      <c r="AU102" s="257" t="s">
        <v>490</v>
      </c>
      <c r="AV102" s="258"/>
      <c r="AW102" s="258"/>
      <c r="AX102" s="303"/>
    </row>
    <row r="103" spans="1:60" ht="31.5" hidden="1" customHeight="1" x14ac:dyDescent="0.2">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80" t="s">
        <v>356</v>
      </c>
      <c r="AR115" s="581"/>
      <c r="AS115" s="581"/>
      <c r="AT115" s="581"/>
      <c r="AU115" s="581"/>
      <c r="AV115" s="581"/>
      <c r="AW115" s="581"/>
      <c r="AX115" s="582"/>
    </row>
    <row r="116" spans="1:50" ht="23.25" customHeight="1" x14ac:dyDescent="0.2">
      <c r="A116" s="428"/>
      <c r="B116" s="429"/>
      <c r="C116" s="429"/>
      <c r="D116" s="429"/>
      <c r="E116" s="429"/>
      <c r="F116" s="430"/>
      <c r="G116" s="379" t="s">
        <v>503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490</v>
      </c>
      <c r="AF116" s="407"/>
      <c r="AG116" s="407"/>
      <c r="AH116" s="407"/>
      <c r="AI116" s="407" t="s">
        <v>490</v>
      </c>
      <c r="AJ116" s="407"/>
      <c r="AK116" s="407"/>
      <c r="AL116" s="407"/>
      <c r="AM116" s="407">
        <v>1</v>
      </c>
      <c r="AN116" s="407"/>
      <c r="AO116" s="407"/>
      <c r="AP116" s="407"/>
      <c r="AQ116" s="202"/>
      <c r="AR116" s="203"/>
      <c r="AS116" s="203"/>
      <c r="AT116" s="203"/>
      <c r="AU116" s="203"/>
      <c r="AV116" s="203"/>
      <c r="AW116" s="203"/>
      <c r="AX116" s="205"/>
    </row>
    <row r="117" spans="1:50" ht="31.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281</v>
      </c>
      <c r="AC117" s="462"/>
      <c r="AD117" s="463"/>
      <c r="AE117" s="540" t="s">
        <v>502</v>
      </c>
      <c r="AF117" s="540"/>
      <c r="AG117" s="540"/>
      <c r="AH117" s="540"/>
      <c r="AI117" s="540" t="s">
        <v>536</v>
      </c>
      <c r="AJ117" s="540"/>
      <c r="AK117" s="540"/>
      <c r="AL117" s="540"/>
      <c r="AM117" s="540" t="s">
        <v>557</v>
      </c>
      <c r="AN117" s="540"/>
      <c r="AO117" s="540"/>
      <c r="AP117" s="540"/>
      <c r="AQ117" s="540"/>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80" t="s">
        <v>356</v>
      </c>
      <c r="AR118" s="581"/>
      <c r="AS118" s="581"/>
      <c r="AT118" s="581"/>
      <c r="AU118" s="581"/>
      <c r="AV118" s="581"/>
      <c r="AW118" s="581"/>
      <c r="AX118" s="582"/>
    </row>
    <row r="119" spans="1:50" ht="23.25" hidden="1" customHeight="1" x14ac:dyDescent="0.2">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80" t="s">
        <v>356</v>
      </c>
      <c r="AR121" s="581"/>
      <c r="AS121" s="581"/>
      <c r="AT121" s="581"/>
      <c r="AU121" s="581"/>
      <c r="AV121" s="581"/>
      <c r="AW121" s="581"/>
      <c r="AX121" s="582"/>
    </row>
    <row r="122" spans="1:50" ht="23.25" hidden="1" customHeight="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80" t="s">
        <v>356</v>
      </c>
      <c r="AR124" s="581"/>
      <c r="AS124" s="581"/>
      <c r="AT124" s="581"/>
      <c r="AU124" s="581"/>
      <c r="AV124" s="581"/>
      <c r="AW124" s="581"/>
      <c r="AX124" s="582"/>
    </row>
    <row r="125" spans="1:50" ht="23.25" hidden="1" customHeight="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23"/>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4"/>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4" t="s">
        <v>314</v>
      </c>
      <c r="AF127" s="405"/>
      <c r="AG127" s="405"/>
      <c r="AH127" s="406"/>
      <c r="AI127" s="404" t="s">
        <v>312</v>
      </c>
      <c r="AJ127" s="405"/>
      <c r="AK127" s="405"/>
      <c r="AL127" s="406"/>
      <c r="AM127" s="404" t="s">
        <v>341</v>
      </c>
      <c r="AN127" s="405"/>
      <c r="AO127" s="405"/>
      <c r="AP127" s="406"/>
      <c r="AQ127" s="580" t="s">
        <v>356</v>
      </c>
      <c r="AR127" s="581"/>
      <c r="AS127" s="581"/>
      <c r="AT127" s="581"/>
      <c r="AU127" s="581"/>
      <c r="AV127" s="581"/>
      <c r="AW127" s="581"/>
      <c r="AX127" s="582"/>
    </row>
    <row r="128" spans="1:50" ht="23.25" hidden="1" customHeight="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329</v>
      </c>
      <c r="B130" s="170"/>
      <c r="C130" s="169" t="s">
        <v>191</v>
      </c>
      <c r="D130" s="170"/>
      <c r="E130" s="154" t="s">
        <v>220</v>
      </c>
      <c r="F130" s="155"/>
      <c r="G130" s="156" t="s">
        <v>565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564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504</v>
      </c>
      <c r="AR133" s="184"/>
      <c r="AS133" s="118" t="s">
        <v>188</v>
      </c>
      <c r="AT133" s="119"/>
      <c r="AU133" s="185" t="s">
        <v>504</v>
      </c>
      <c r="AV133" s="185"/>
      <c r="AW133" s="118" t="s">
        <v>177</v>
      </c>
      <c r="AX133" s="180"/>
    </row>
    <row r="134" spans="1:50" ht="39.75" customHeight="1" x14ac:dyDescent="0.2">
      <c r="A134" s="174"/>
      <c r="B134" s="171"/>
      <c r="C134" s="165"/>
      <c r="D134" s="171"/>
      <c r="E134" s="165"/>
      <c r="F134" s="166"/>
      <c r="G134" s="89" t="s">
        <v>484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t="s">
        <v>504</v>
      </c>
      <c r="AF134" s="192"/>
      <c r="AG134" s="192"/>
      <c r="AH134" s="192"/>
      <c r="AI134" s="191" t="s">
        <v>490</v>
      </c>
      <c r="AJ134" s="192"/>
      <c r="AK134" s="192"/>
      <c r="AL134" s="192"/>
      <c r="AM134" s="191" t="s">
        <v>490</v>
      </c>
      <c r="AN134" s="192"/>
      <c r="AO134" s="192"/>
      <c r="AP134" s="192"/>
      <c r="AQ134" s="191" t="s">
        <v>490</v>
      </c>
      <c r="AR134" s="192"/>
      <c r="AS134" s="192"/>
      <c r="AT134" s="192"/>
      <c r="AU134" s="191" t="s">
        <v>504</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505</v>
      </c>
      <c r="AC135" s="198"/>
      <c r="AD135" s="198"/>
      <c r="AE135" s="191" t="s">
        <v>504</v>
      </c>
      <c r="AF135" s="192"/>
      <c r="AG135" s="192"/>
      <c r="AH135" s="192"/>
      <c r="AI135" s="191" t="s">
        <v>490</v>
      </c>
      <c r="AJ135" s="192"/>
      <c r="AK135" s="192"/>
      <c r="AL135" s="192"/>
      <c r="AM135" s="191" t="s">
        <v>490</v>
      </c>
      <c r="AN135" s="192"/>
      <c r="AO135" s="192"/>
      <c r="AP135" s="192"/>
      <c r="AQ135" s="191" t="s">
        <v>490</v>
      </c>
      <c r="AR135" s="192"/>
      <c r="AS135" s="192"/>
      <c r="AT135" s="192"/>
      <c r="AU135" s="191" t="s">
        <v>504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508</v>
      </c>
      <c r="H154" s="90"/>
      <c r="I154" s="90"/>
      <c r="J154" s="90"/>
      <c r="K154" s="90"/>
      <c r="L154" s="90"/>
      <c r="M154" s="90"/>
      <c r="N154" s="90"/>
      <c r="O154" s="90"/>
      <c r="P154" s="91"/>
      <c r="Q154" s="110" t="s">
        <v>509</v>
      </c>
      <c r="R154" s="90"/>
      <c r="S154" s="90"/>
      <c r="T154" s="90"/>
      <c r="U154" s="90"/>
      <c r="V154" s="90"/>
      <c r="W154" s="90"/>
      <c r="X154" s="90"/>
      <c r="Y154" s="90"/>
      <c r="Z154" s="90"/>
      <c r="AA154" s="277"/>
      <c r="AB154" s="126" t="s">
        <v>339</v>
      </c>
      <c r="AC154" s="127"/>
      <c r="AD154" s="127"/>
      <c r="AE154" s="132" t="s">
        <v>506</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507</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7.75" customHeight="1" x14ac:dyDescent="0.2">
      <c r="A248" s="174"/>
      <c r="B248" s="171"/>
      <c r="C248" s="165"/>
      <c r="D248" s="171"/>
      <c r="E248" s="110" t="s">
        <v>510</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7.75"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344</v>
      </c>
      <c r="D430" s="925"/>
      <c r="E430" s="159" t="s">
        <v>322</v>
      </c>
      <c r="F430" s="892"/>
      <c r="G430" s="893" t="s">
        <v>207</v>
      </c>
      <c r="H430" s="108"/>
      <c r="I430" s="108"/>
      <c r="J430" s="894"/>
      <c r="K430" s="895"/>
      <c r="L430" s="895"/>
      <c r="M430" s="895"/>
      <c r="N430" s="895"/>
      <c r="O430" s="895"/>
      <c r="P430" s="895"/>
      <c r="Q430" s="895"/>
      <c r="R430" s="895"/>
      <c r="S430" s="895"/>
      <c r="T430" s="896"/>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7"/>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326</v>
      </c>
      <c r="F484" s="160"/>
      <c r="G484" s="893" t="s">
        <v>207</v>
      </c>
      <c r="H484" s="108"/>
      <c r="I484" s="108"/>
      <c r="J484" s="894"/>
      <c r="K484" s="895"/>
      <c r="L484" s="895"/>
      <c r="M484" s="895"/>
      <c r="N484" s="895"/>
      <c r="O484" s="895"/>
      <c r="P484" s="895"/>
      <c r="Q484" s="895"/>
      <c r="R484" s="895"/>
      <c r="S484" s="895"/>
      <c r="T484" s="896"/>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327</v>
      </c>
      <c r="F538" s="160"/>
      <c r="G538" s="893" t="s">
        <v>207</v>
      </c>
      <c r="H538" s="108"/>
      <c r="I538" s="108"/>
      <c r="J538" s="894"/>
      <c r="K538" s="895"/>
      <c r="L538" s="895"/>
      <c r="M538" s="895"/>
      <c r="N538" s="895"/>
      <c r="O538" s="895"/>
      <c r="P538" s="895"/>
      <c r="Q538" s="895"/>
      <c r="R538" s="895"/>
      <c r="S538" s="895"/>
      <c r="T538" s="896"/>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7"/>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326</v>
      </c>
      <c r="F592" s="160"/>
      <c r="G592" s="893" t="s">
        <v>207</v>
      </c>
      <c r="H592" s="108"/>
      <c r="I592" s="108"/>
      <c r="J592" s="894"/>
      <c r="K592" s="895"/>
      <c r="L592" s="895"/>
      <c r="M592" s="895"/>
      <c r="N592" s="895"/>
      <c r="O592" s="895"/>
      <c r="P592" s="895"/>
      <c r="Q592" s="895"/>
      <c r="R592" s="895"/>
      <c r="S592" s="895"/>
      <c r="T592" s="896"/>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327</v>
      </c>
      <c r="F646" s="160"/>
      <c r="G646" s="893" t="s">
        <v>207</v>
      </c>
      <c r="H646" s="108"/>
      <c r="I646" s="108"/>
      <c r="J646" s="894"/>
      <c r="K646" s="895"/>
      <c r="L646" s="895"/>
      <c r="M646" s="895"/>
      <c r="N646" s="895"/>
      <c r="O646" s="895"/>
      <c r="P646" s="895"/>
      <c r="Q646" s="895"/>
      <c r="R646" s="895"/>
      <c r="S646" s="895"/>
      <c r="T646" s="896"/>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55.5" customHeight="1" x14ac:dyDescent="0.2">
      <c r="A702" s="864" t="s">
        <v>139</v>
      </c>
      <c r="B702" s="865"/>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487</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6"/>
      <c r="B703" s="867"/>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8"/>
      <c r="AD703" s="312" t="s">
        <v>487</v>
      </c>
      <c r="AE703" s="313"/>
      <c r="AF703" s="313"/>
      <c r="AG703" s="86" t="s">
        <v>512</v>
      </c>
      <c r="AH703" s="87"/>
      <c r="AI703" s="87"/>
      <c r="AJ703" s="87"/>
      <c r="AK703" s="87"/>
      <c r="AL703" s="87"/>
      <c r="AM703" s="87"/>
      <c r="AN703" s="87"/>
      <c r="AO703" s="87"/>
      <c r="AP703" s="87"/>
      <c r="AQ703" s="87"/>
      <c r="AR703" s="87"/>
      <c r="AS703" s="87"/>
      <c r="AT703" s="87"/>
      <c r="AU703" s="87"/>
      <c r="AV703" s="87"/>
      <c r="AW703" s="87"/>
      <c r="AX703" s="88"/>
    </row>
    <row r="704" spans="1:50" ht="60.75" customHeight="1" x14ac:dyDescent="0.2">
      <c r="A704" s="868"/>
      <c r="B704" s="869"/>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2" t="s">
        <v>487</v>
      </c>
      <c r="AE704" s="773"/>
      <c r="AF704" s="773"/>
      <c r="AG704" s="152" t="s">
        <v>513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704" t="s">
        <v>487</v>
      </c>
      <c r="AE705" s="705"/>
      <c r="AF705" s="705"/>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7"/>
      <c r="D706" s="788"/>
      <c r="E706" s="720" t="s">
        <v>303</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515</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33" customHeight="1" x14ac:dyDescent="0.2">
      <c r="A707" s="631"/>
      <c r="B707" s="632"/>
      <c r="C707" s="789"/>
      <c r="D707" s="790"/>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8" t="s">
        <v>516</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1"/>
      <c r="B708" s="63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780" t="s">
        <v>517</v>
      </c>
      <c r="AE708" s="781"/>
      <c r="AF708" s="781"/>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577" t="s">
        <v>520</v>
      </c>
      <c r="AE709" s="578"/>
      <c r="AF709" s="578"/>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487</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1"/>
      <c r="B712" s="633"/>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2" t="s">
        <v>517</v>
      </c>
      <c r="AE712" s="773"/>
      <c r="AF712" s="773"/>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2">
      <c r="A713" s="631"/>
      <c r="B713" s="633"/>
      <c r="C713" s="975" t="s">
        <v>271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517</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00" t="s">
        <v>487</v>
      </c>
      <c r="AE714" s="801"/>
      <c r="AF714" s="802"/>
      <c r="AG714" s="726" t="s">
        <v>519</v>
      </c>
      <c r="AH714" s="727"/>
      <c r="AI714" s="727"/>
      <c r="AJ714" s="727"/>
      <c r="AK714" s="727"/>
      <c r="AL714" s="727"/>
      <c r="AM714" s="727"/>
      <c r="AN714" s="727"/>
      <c r="AO714" s="727"/>
      <c r="AP714" s="727"/>
      <c r="AQ714" s="727"/>
      <c r="AR714" s="727"/>
      <c r="AS714" s="727"/>
      <c r="AT714" s="727"/>
      <c r="AU714" s="727"/>
      <c r="AV714" s="727"/>
      <c r="AW714" s="727"/>
      <c r="AX714" s="728"/>
    </row>
    <row r="715" spans="1:50" ht="33.75" customHeight="1" x14ac:dyDescent="0.2">
      <c r="A715" s="629" t="s">
        <v>39</v>
      </c>
      <c r="B715" s="774"/>
      <c r="C715" s="775" t="s">
        <v>249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487</v>
      </c>
      <c r="AE715" s="594"/>
      <c r="AF715" s="645"/>
      <c r="AG715" s="732" t="s">
        <v>524</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517</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36" customHeight="1" x14ac:dyDescent="0.2">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86" t="s">
        <v>522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517</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8"/>
      <c r="B720" s="769"/>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18" customHeight="1" x14ac:dyDescent="0.2">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18" customHeight="1" x14ac:dyDescent="0.2">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18" hidden="1" customHeight="1" x14ac:dyDescent="0.2">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18" hidden="1" customHeight="1" x14ac:dyDescent="0.2">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8" customHeight="1" x14ac:dyDescent="0.2">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87.5" customHeight="1" x14ac:dyDescent="0.2">
      <c r="A726" s="629" t="s">
        <v>47</v>
      </c>
      <c r="B726" s="795"/>
      <c r="C726" s="808" t="s">
        <v>52</v>
      </c>
      <c r="D726" s="831"/>
      <c r="E726" s="831"/>
      <c r="F726" s="832"/>
      <c r="G726" s="563" t="s">
        <v>560</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5">
      <c r="A727" s="796"/>
      <c r="B727" s="797"/>
      <c r="C727" s="738" t="s">
        <v>56</v>
      </c>
      <c r="D727" s="739"/>
      <c r="E727" s="739"/>
      <c r="F727" s="740"/>
      <c r="G727" s="561" t="s">
        <v>558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46.2" customHeight="1" thickBot="1" x14ac:dyDescent="0.25">
      <c r="A729" s="623" t="s">
        <v>566</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55.2" customHeight="1" thickBot="1" x14ac:dyDescent="0.25">
      <c r="A731" s="792" t="s">
        <v>136</v>
      </c>
      <c r="B731" s="793"/>
      <c r="C731" s="793"/>
      <c r="D731" s="793"/>
      <c r="E731" s="794"/>
      <c r="F731" s="719" t="s">
        <v>567</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71.25" customHeight="1" thickBot="1" x14ac:dyDescent="0.25">
      <c r="A733" s="662" t="s">
        <v>307</v>
      </c>
      <c r="B733" s="663"/>
      <c r="C733" s="663"/>
      <c r="D733" s="663"/>
      <c r="E733" s="664"/>
      <c r="F733" s="626" t="s">
        <v>568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333" customHeight="1" thickBot="1" x14ac:dyDescent="0.25">
      <c r="A735" s="782" t="s">
        <v>525</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2">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2" t="s">
        <v>325</v>
      </c>
      <c r="B737" s="195"/>
      <c r="C737" s="195"/>
      <c r="D737" s="196"/>
      <c r="E737" s="983" t="s">
        <v>527</v>
      </c>
      <c r="F737" s="983"/>
      <c r="G737" s="983"/>
      <c r="H737" s="983"/>
      <c r="I737" s="983"/>
      <c r="J737" s="983"/>
      <c r="K737" s="983"/>
      <c r="L737" s="983"/>
      <c r="M737" s="983"/>
      <c r="N737" s="351" t="s">
        <v>320</v>
      </c>
      <c r="O737" s="351"/>
      <c r="P737" s="351"/>
      <c r="Q737" s="351"/>
      <c r="R737" s="983" t="s">
        <v>529</v>
      </c>
      <c r="S737" s="983"/>
      <c r="T737" s="983"/>
      <c r="U737" s="983"/>
      <c r="V737" s="983"/>
      <c r="W737" s="983"/>
      <c r="X737" s="983"/>
      <c r="Y737" s="983"/>
      <c r="Z737" s="983"/>
      <c r="AA737" s="351" t="s">
        <v>319</v>
      </c>
      <c r="AB737" s="351"/>
      <c r="AC737" s="351"/>
      <c r="AD737" s="351"/>
      <c r="AE737" s="983" t="s">
        <v>531</v>
      </c>
      <c r="AF737" s="983"/>
      <c r="AG737" s="983"/>
      <c r="AH737" s="983"/>
      <c r="AI737" s="983"/>
      <c r="AJ737" s="983"/>
      <c r="AK737" s="983"/>
      <c r="AL737" s="983"/>
      <c r="AM737" s="983"/>
      <c r="AN737" s="351" t="s">
        <v>318</v>
      </c>
      <c r="AO737" s="351"/>
      <c r="AP737" s="351"/>
      <c r="AQ737" s="351"/>
      <c r="AR737" s="989" t="s">
        <v>534</v>
      </c>
      <c r="AS737" s="990"/>
      <c r="AT737" s="990"/>
      <c r="AU737" s="990"/>
      <c r="AV737" s="990"/>
      <c r="AW737" s="990"/>
      <c r="AX737" s="991"/>
      <c r="AY737" s="74"/>
      <c r="AZ737" s="74"/>
    </row>
    <row r="738" spans="1:52" ht="24.75" customHeight="1" x14ac:dyDescent="0.2">
      <c r="A738" s="982" t="s">
        <v>317</v>
      </c>
      <c r="B738" s="195"/>
      <c r="C738" s="195"/>
      <c r="D738" s="196"/>
      <c r="E738" s="983" t="s">
        <v>528</v>
      </c>
      <c r="F738" s="983"/>
      <c r="G738" s="983"/>
      <c r="H738" s="983"/>
      <c r="I738" s="983"/>
      <c r="J738" s="983"/>
      <c r="K738" s="983"/>
      <c r="L738" s="983"/>
      <c r="M738" s="983"/>
      <c r="N738" s="351" t="s">
        <v>316</v>
      </c>
      <c r="O738" s="351"/>
      <c r="P738" s="351"/>
      <c r="Q738" s="351"/>
      <c r="R738" s="983" t="s">
        <v>530</v>
      </c>
      <c r="S738" s="983"/>
      <c r="T738" s="983"/>
      <c r="U738" s="983"/>
      <c r="V738" s="983"/>
      <c r="W738" s="983"/>
      <c r="X738" s="983"/>
      <c r="Y738" s="983"/>
      <c r="Z738" s="983"/>
      <c r="AA738" s="351" t="s">
        <v>315</v>
      </c>
      <c r="AB738" s="351"/>
      <c r="AC738" s="351"/>
      <c r="AD738" s="351"/>
      <c r="AE738" s="983" t="s">
        <v>532</v>
      </c>
      <c r="AF738" s="983"/>
      <c r="AG738" s="983"/>
      <c r="AH738" s="983"/>
      <c r="AI738" s="983"/>
      <c r="AJ738" s="983"/>
      <c r="AK738" s="983"/>
      <c r="AL738" s="983"/>
      <c r="AM738" s="983"/>
      <c r="AN738" s="351" t="s">
        <v>314</v>
      </c>
      <c r="AO738" s="351"/>
      <c r="AP738" s="351"/>
      <c r="AQ738" s="351"/>
      <c r="AR738" s="989" t="s">
        <v>530</v>
      </c>
      <c r="AS738" s="990"/>
      <c r="AT738" s="990"/>
      <c r="AU738" s="990"/>
      <c r="AV738" s="990"/>
      <c r="AW738" s="990"/>
      <c r="AX738" s="991"/>
    </row>
    <row r="739" spans="1:52" ht="24.75" customHeight="1" x14ac:dyDescent="0.2">
      <c r="A739" s="982" t="s">
        <v>313</v>
      </c>
      <c r="B739" s="195"/>
      <c r="C739" s="195"/>
      <c r="D739" s="196"/>
      <c r="E739" s="983" t="s">
        <v>533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5">
      <c r="A740" s="964" t="s">
        <v>337</v>
      </c>
      <c r="B740" s="965"/>
      <c r="C740" s="965"/>
      <c r="D740" s="966"/>
      <c r="E740" s="967" t="s">
        <v>526</v>
      </c>
      <c r="F740" s="968"/>
      <c r="G740" s="968"/>
      <c r="H740" s="78" t="str">
        <f>IF(E740="", "", "(")</f>
        <v>(</v>
      </c>
      <c r="I740" s="968"/>
      <c r="J740" s="968"/>
      <c r="K740" s="78" t="str">
        <f>IF(OR(I740="　", I740=""), "", "-")</f>
        <v/>
      </c>
      <c r="L740" s="969">
        <v>133</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2">
      <c r="A741" s="603" t="s">
        <v>306</v>
      </c>
      <c r="B741" s="604"/>
      <c r="C741" s="604"/>
      <c r="D741" s="604"/>
      <c r="E741" s="604"/>
      <c r="F741" s="60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6.25"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6.25"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6.25"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6.2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6.25"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6.25"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6.2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6.25"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6.25"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6.25"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6.25"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6.25"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6.2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6.25"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6.25"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6.25"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6.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6.25"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6.25"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6.25"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6.25"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6.25"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6"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6"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6"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308</v>
      </c>
      <c r="B780" s="618"/>
      <c r="C780" s="618"/>
      <c r="D780" s="618"/>
      <c r="E780" s="618"/>
      <c r="F780" s="619"/>
      <c r="G780" s="584" t="s">
        <v>559</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561</v>
      </c>
      <c r="AD780" s="785"/>
      <c r="AE780" s="785"/>
      <c r="AF780" s="785"/>
      <c r="AG780" s="785"/>
      <c r="AH780" s="785"/>
      <c r="AI780" s="785"/>
      <c r="AJ780" s="785"/>
      <c r="AK780" s="785"/>
      <c r="AL780" s="785"/>
      <c r="AM780" s="785"/>
      <c r="AN780" s="785"/>
      <c r="AO780" s="785"/>
      <c r="AP780" s="785"/>
      <c r="AQ780" s="785"/>
      <c r="AR780" s="785"/>
      <c r="AS780" s="785"/>
      <c r="AT780" s="785"/>
      <c r="AU780" s="785"/>
      <c r="AV780" s="785"/>
      <c r="AW780" s="785"/>
      <c r="AX780" s="786"/>
    </row>
    <row r="781" spans="1:50" ht="24.75" customHeight="1" x14ac:dyDescent="0.2">
      <c r="A781" s="620"/>
      <c r="B781" s="621"/>
      <c r="C781" s="621"/>
      <c r="D781" s="621"/>
      <c r="E781" s="621"/>
      <c r="F781" s="622"/>
      <c r="G781" s="808"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91"/>
      <c r="AC781" s="808"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33.75" customHeight="1" x14ac:dyDescent="0.2">
      <c r="A782" s="620"/>
      <c r="B782" s="621"/>
      <c r="C782" s="621"/>
      <c r="D782" s="621"/>
      <c r="E782" s="621"/>
      <c r="F782" s="622"/>
      <c r="G782" s="659" t="s">
        <v>537</v>
      </c>
      <c r="H782" s="660"/>
      <c r="I782" s="660"/>
      <c r="J782" s="660"/>
      <c r="K782" s="661"/>
      <c r="L782" s="653" t="s">
        <v>539</v>
      </c>
      <c r="M782" s="654"/>
      <c r="N782" s="654"/>
      <c r="O782" s="654"/>
      <c r="P782" s="654"/>
      <c r="Q782" s="654"/>
      <c r="R782" s="654"/>
      <c r="S782" s="654"/>
      <c r="T782" s="654"/>
      <c r="U782" s="654"/>
      <c r="V782" s="654"/>
      <c r="W782" s="654"/>
      <c r="X782" s="655"/>
      <c r="Y782" s="374">
        <v>126</v>
      </c>
      <c r="Z782" s="375"/>
      <c r="AA782" s="375"/>
      <c r="AB782" s="798"/>
      <c r="AC782" s="659" t="s">
        <v>540</v>
      </c>
      <c r="AD782" s="660"/>
      <c r="AE782" s="660"/>
      <c r="AF782" s="660"/>
      <c r="AG782" s="661"/>
      <c r="AH782" s="653" t="s">
        <v>541</v>
      </c>
      <c r="AI782" s="654"/>
      <c r="AJ782" s="654"/>
      <c r="AK782" s="654"/>
      <c r="AL782" s="654"/>
      <c r="AM782" s="654"/>
      <c r="AN782" s="654"/>
      <c r="AO782" s="654"/>
      <c r="AP782" s="654"/>
      <c r="AQ782" s="654"/>
      <c r="AR782" s="654"/>
      <c r="AS782" s="654"/>
      <c r="AT782" s="655"/>
      <c r="AU782" s="374">
        <v>13</v>
      </c>
      <c r="AV782" s="375"/>
      <c r="AW782" s="375"/>
      <c r="AX782" s="376"/>
    </row>
    <row r="783" spans="1:50" ht="24.75" hidden="1"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19.5"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5">
      <c r="A792" s="620"/>
      <c r="B792" s="621"/>
      <c r="C792" s="621"/>
      <c r="D792" s="621"/>
      <c r="E792" s="621"/>
      <c r="F792" s="622"/>
      <c r="G792" s="819" t="s">
        <v>20</v>
      </c>
      <c r="H792" s="820"/>
      <c r="I792" s="820"/>
      <c r="J792" s="820"/>
      <c r="K792" s="820"/>
      <c r="L792" s="821"/>
      <c r="M792" s="822"/>
      <c r="N792" s="822"/>
      <c r="O792" s="822"/>
      <c r="P792" s="822"/>
      <c r="Q792" s="822"/>
      <c r="R792" s="822"/>
      <c r="S792" s="822"/>
      <c r="T792" s="822"/>
      <c r="U792" s="822"/>
      <c r="V792" s="822"/>
      <c r="W792" s="822"/>
      <c r="X792" s="823"/>
      <c r="Y792" s="824">
        <f>SUM(Y782:AB791)</f>
        <v>126</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13</v>
      </c>
      <c r="AV792" s="825"/>
      <c r="AW792" s="825"/>
      <c r="AX792" s="827"/>
    </row>
    <row r="793" spans="1:50" ht="24.75" customHeight="1" x14ac:dyDescent="0.2">
      <c r="A793" s="620"/>
      <c r="B793" s="621"/>
      <c r="C793" s="621"/>
      <c r="D793" s="621"/>
      <c r="E793" s="621"/>
      <c r="F793" s="622"/>
      <c r="G793" s="584" t="s">
        <v>562</v>
      </c>
      <c r="H793" s="785"/>
      <c r="I793" s="785"/>
      <c r="J793" s="785"/>
      <c r="K793" s="785"/>
      <c r="L793" s="785"/>
      <c r="M793" s="785"/>
      <c r="N793" s="785"/>
      <c r="O793" s="785"/>
      <c r="P793" s="785"/>
      <c r="Q793" s="785"/>
      <c r="R793" s="785"/>
      <c r="S793" s="785"/>
      <c r="T793" s="785"/>
      <c r="U793" s="785"/>
      <c r="V793" s="785"/>
      <c r="W793" s="785"/>
      <c r="X793" s="785"/>
      <c r="Y793" s="785"/>
      <c r="Z793" s="785"/>
      <c r="AA793" s="785"/>
      <c r="AB793" s="830"/>
      <c r="AC793" s="584" t="s">
        <v>244</v>
      </c>
      <c r="AD793" s="785"/>
      <c r="AE793" s="785"/>
      <c r="AF793" s="785"/>
      <c r="AG793" s="785"/>
      <c r="AH793" s="785"/>
      <c r="AI793" s="785"/>
      <c r="AJ793" s="785"/>
      <c r="AK793" s="785"/>
      <c r="AL793" s="785"/>
      <c r="AM793" s="785"/>
      <c r="AN793" s="785"/>
      <c r="AO793" s="785"/>
      <c r="AP793" s="785"/>
      <c r="AQ793" s="785"/>
      <c r="AR793" s="785"/>
      <c r="AS793" s="785"/>
      <c r="AT793" s="785"/>
      <c r="AU793" s="785"/>
      <c r="AV793" s="785"/>
      <c r="AW793" s="785"/>
      <c r="AX793" s="786"/>
    </row>
    <row r="794" spans="1:50" ht="24.75" customHeight="1" x14ac:dyDescent="0.2">
      <c r="A794" s="620"/>
      <c r="B794" s="621"/>
      <c r="C794" s="621"/>
      <c r="D794" s="621"/>
      <c r="E794" s="621"/>
      <c r="F794" s="622"/>
      <c r="G794" s="808"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91"/>
      <c r="AC794" s="808"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2">
      <c r="A795" s="620"/>
      <c r="B795" s="621"/>
      <c r="C795" s="621"/>
      <c r="D795" s="621"/>
      <c r="E795" s="621"/>
      <c r="F795" s="622"/>
      <c r="G795" s="659" t="s">
        <v>542</v>
      </c>
      <c r="H795" s="660"/>
      <c r="I795" s="660"/>
      <c r="J795" s="660"/>
      <c r="K795" s="661"/>
      <c r="L795" s="653" t="s">
        <v>538</v>
      </c>
      <c r="M795" s="654"/>
      <c r="N795" s="654"/>
      <c r="O795" s="654"/>
      <c r="P795" s="654"/>
      <c r="Q795" s="654"/>
      <c r="R795" s="654"/>
      <c r="S795" s="654"/>
      <c r="T795" s="654"/>
      <c r="U795" s="654"/>
      <c r="V795" s="654"/>
      <c r="W795" s="654"/>
      <c r="X795" s="655"/>
      <c r="Y795" s="374">
        <v>1.2</v>
      </c>
      <c r="Z795" s="375"/>
      <c r="AA795" s="375"/>
      <c r="AB795" s="798"/>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x14ac:dyDescent="0.2">
      <c r="A805" s="620"/>
      <c r="B805" s="621"/>
      <c r="C805" s="621"/>
      <c r="D805" s="621"/>
      <c r="E805" s="621"/>
      <c r="F805" s="622"/>
      <c r="G805" s="819" t="s">
        <v>20</v>
      </c>
      <c r="H805" s="820"/>
      <c r="I805" s="820"/>
      <c r="J805" s="820"/>
      <c r="K805" s="820"/>
      <c r="L805" s="821"/>
      <c r="M805" s="822"/>
      <c r="N805" s="822"/>
      <c r="O805" s="822"/>
      <c r="P805" s="822"/>
      <c r="Q805" s="822"/>
      <c r="R805" s="822"/>
      <c r="S805" s="822"/>
      <c r="T805" s="822"/>
      <c r="U805" s="822"/>
      <c r="V805" s="822"/>
      <c r="W805" s="822"/>
      <c r="X805" s="823"/>
      <c r="Y805" s="824">
        <f>SUM(Y795:AB804)</f>
        <v>1.2</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2">
      <c r="A806" s="620"/>
      <c r="B806" s="621"/>
      <c r="C806" s="621"/>
      <c r="D806" s="621"/>
      <c r="E806" s="621"/>
      <c r="F806" s="622"/>
      <c r="G806" s="584" t="s">
        <v>245</v>
      </c>
      <c r="H806" s="785"/>
      <c r="I806" s="785"/>
      <c r="J806" s="785"/>
      <c r="K806" s="785"/>
      <c r="L806" s="785"/>
      <c r="M806" s="785"/>
      <c r="N806" s="785"/>
      <c r="O806" s="785"/>
      <c r="P806" s="785"/>
      <c r="Q806" s="785"/>
      <c r="R806" s="785"/>
      <c r="S806" s="785"/>
      <c r="T806" s="785"/>
      <c r="U806" s="785"/>
      <c r="V806" s="785"/>
      <c r="W806" s="785"/>
      <c r="X806" s="785"/>
      <c r="Y806" s="785"/>
      <c r="Z806" s="785"/>
      <c r="AA806" s="785"/>
      <c r="AB806" s="830"/>
      <c r="AC806" s="584" t="s">
        <v>246</v>
      </c>
      <c r="AD806" s="785"/>
      <c r="AE806" s="785"/>
      <c r="AF806" s="785"/>
      <c r="AG806" s="785"/>
      <c r="AH806" s="785"/>
      <c r="AI806" s="785"/>
      <c r="AJ806" s="785"/>
      <c r="AK806" s="785"/>
      <c r="AL806" s="785"/>
      <c r="AM806" s="785"/>
      <c r="AN806" s="785"/>
      <c r="AO806" s="785"/>
      <c r="AP806" s="785"/>
      <c r="AQ806" s="785"/>
      <c r="AR806" s="785"/>
      <c r="AS806" s="785"/>
      <c r="AT806" s="785"/>
      <c r="AU806" s="785"/>
      <c r="AV806" s="785"/>
      <c r="AW806" s="785"/>
      <c r="AX806" s="786"/>
    </row>
    <row r="807" spans="1:50" ht="24.75" hidden="1" customHeight="1" x14ac:dyDescent="0.2">
      <c r="A807" s="620"/>
      <c r="B807" s="621"/>
      <c r="C807" s="621"/>
      <c r="D807" s="621"/>
      <c r="E807" s="621"/>
      <c r="F807" s="622"/>
      <c r="G807" s="808"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91"/>
      <c r="AC807" s="808"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8"/>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2">
      <c r="A819" s="620"/>
      <c r="B819" s="621"/>
      <c r="C819" s="621"/>
      <c r="D819" s="621"/>
      <c r="E819" s="621"/>
      <c r="F819" s="622"/>
      <c r="G819" s="584" t="s">
        <v>221</v>
      </c>
      <c r="H819" s="785"/>
      <c r="I819" s="785"/>
      <c r="J819" s="785"/>
      <c r="K819" s="785"/>
      <c r="L819" s="785"/>
      <c r="M819" s="785"/>
      <c r="N819" s="785"/>
      <c r="O819" s="785"/>
      <c r="P819" s="785"/>
      <c r="Q819" s="785"/>
      <c r="R819" s="785"/>
      <c r="S819" s="785"/>
      <c r="T819" s="785"/>
      <c r="U819" s="785"/>
      <c r="V819" s="785"/>
      <c r="W819" s="785"/>
      <c r="X819" s="785"/>
      <c r="Y819" s="785"/>
      <c r="Z819" s="785"/>
      <c r="AA819" s="785"/>
      <c r="AB819" s="830"/>
      <c r="AC819" s="584" t="s">
        <v>179</v>
      </c>
      <c r="AD819" s="785"/>
      <c r="AE819" s="785"/>
      <c r="AF819" s="785"/>
      <c r="AG819" s="785"/>
      <c r="AH819" s="785"/>
      <c r="AI819" s="785"/>
      <c r="AJ819" s="785"/>
      <c r="AK819" s="785"/>
      <c r="AL819" s="785"/>
      <c r="AM819" s="785"/>
      <c r="AN819" s="785"/>
      <c r="AO819" s="785"/>
      <c r="AP819" s="785"/>
      <c r="AQ819" s="785"/>
      <c r="AR819" s="785"/>
      <c r="AS819" s="785"/>
      <c r="AT819" s="785"/>
      <c r="AU819" s="785"/>
      <c r="AV819" s="785"/>
      <c r="AW819" s="785"/>
      <c r="AX819" s="786"/>
    </row>
    <row r="820" spans="1:50" ht="24.75" hidden="1" customHeight="1" x14ac:dyDescent="0.2">
      <c r="A820" s="620"/>
      <c r="B820" s="621"/>
      <c r="C820" s="621"/>
      <c r="D820" s="621"/>
      <c r="E820" s="621"/>
      <c r="F820" s="622"/>
      <c r="G820" s="808"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91"/>
      <c r="AC820" s="808"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8"/>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customHeight="1" thickBot="1" x14ac:dyDescent="0.25">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268</v>
      </c>
      <c r="AM832" s="265"/>
      <c r="AN832" s="265"/>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7.5" customHeight="1" x14ac:dyDescent="0.2">
      <c r="A838" s="362">
        <v>1</v>
      </c>
      <c r="B838" s="362">
        <v>1</v>
      </c>
      <c r="C838" s="347" t="s">
        <v>543</v>
      </c>
      <c r="D838" s="333"/>
      <c r="E838" s="333"/>
      <c r="F838" s="333"/>
      <c r="G838" s="333"/>
      <c r="H838" s="333"/>
      <c r="I838" s="333"/>
      <c r="J838" s="334">
        <v>3010001014251</v>
      </c>
      <c r="K838" s="335"/>
      <c r="L838" s="335"/>
      <c r="M838" s="335"/>
      <c r="N838" s="335"/>
      <c r="O838" s="335"/>
      <c r="P838" s="348" t="s">
        <v>546</v>
      </c>
      <c r="Q838" s="336"/>
      <c r="R838" s="336"/>
      <c r="S838" s="336"/>
      <c r="T838" s="336"/>
      <c r="U838" s="336"/>
      <c r="V838" s="336"/>
      <c r="W838" s="336"/>
      <c r="X838" s="336"/>
      <c r="Y838" s="337">
        <v>126</v>
      </c>
      <c r="Z838" s="338"/>
      <c r="AA838" s="338"/>
      <c r="AB838" s="339"/>
      <c r="AC838" s="349" t="s">
        <v>301</v>
      </c>
      <c r="AD838" s="357"/>
      <c r="AE838" s="357"/>
      <c r="AF838" s="357"/>
      <c r="AG838" s="357"/>
      <c r="AH838" s="358">
        <v>4</v>
      </c>
      <c r="AI838" s="359"/>
      <c r="AJ838" s="359"/>
      <c r="AK838" s="359"/>
      <c r="AL838" s="343" t="s">
        <v>547</v>
      </c>
      <c r="AM838" s="344"/>
      <c r="AN838" s="344"/>
      <c r="AO838" s="345"/>
      <c r="AP838" s="346" t="s">
        <v>548</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7.5" customHeight="1" x14ac:dyDescent="0.2">
      <c r="A871" s="362">
        <v>1</v>
      </c>
      <c r="B871" s="362">
        <v>1</v>
      </c>
      <c r="C871" s="333" t="s">
        <v>544</v>
      </c>
      <c r="D871" s="333"/>
      <c r="E871" s="333"/>
      <c r="F871" s="333"/>
      <c r="G871" s="333"/>
      <c r="H871" s="333"/>
      <c r="I871" s="333"/>
      <c r="J871" s="334">
        <v>8010401114448</v>
      </c>
      <c r="K871" s="335"/>
      <c r="L871" s="335"/>
      <c r="M871" s="335"/>
      <c r="N871" s="335"/>
      <c r="O871" s="335"/>
      <c r="P871" s="336" t="s">
        <v>545</v>
      </c>
      <c r="Q871" s="336"/>
      <c r="R871" s="336"/>
      <c r="S871" s="336"/>
      <c r="T871" s="336"/>
      <c r="U871" s="336"/>
      <c r="V871" s="336"/>
      <c r="W871" s="336"/>
      <c r="X871" s="336"/>
      <c r="Y871" s="337">
        <v>13</v>
      </c>
      <c r="Z871" s="338"/>
      <c r="AA871" s="338"/>
      <c r="AB871" s="339"/>
      <c r="AC871" s="349" t="s">
        <v>294</v>
      </c>
      <c r="AD871" s="357"/>
      <c r="AE871" s="357"/>
      <c r="AF871" s="357"/>
      <c r="AG871" s="357"/>
      <c r="AH871" s="358">
        <v>1</v>
      </c>
      <c r="AI871" s="359"/>
      <c r="AJ871" s="359"/>
      <c r="AK871" s="359"/>
      <c r="AL871" s="343" t="s">
        <v>490</v>
      </c>
      <c r="AM871" s="344"/>
      <c r="AN871" s="344"/>
      <c r="AO871" s="345"/>
      <c r="AP871" s="346" t="s">
        <v>490</v>
      </c>
      <c r="AQ871" s="346"/>
      <c r="AR871" s="346"/>
      <c r="AS871" s="346"/>
      <c r="AT871" s="346"/>
      <c r="AU871" s="346"/>
      <c r="AV871" s="346"/>
      <c r="AW871" s="346"/>
      <c r="AX871" s="346"/>
    </row>
    <row r="872" spans="1:50" ht="37.5" customHeight="1" x14ac:dyDescent="0.2">
      <c r="A872" s="362">
        <v>2</v>
      </c>
      <c r="B872" s="362">
        <v>1</v>
      </c>
      <c r="C872" s="347" t="s">
        <v>553</v>
      </c>
      <c r="D872" s="333"/>
      <c r="E872" s="333"/>
      <c r="F872" s="333"/>
      <c r="G872" s="333"/>
      <c r="H872" s="333"/>
      <c r="I872" s="333"/>
      <c r="J872" s="334" t="s">
        <v>490</v>
      </c>
      <c r="K872" s="335"/>
      <c r="L872" s="335"/>
      <c r="M872" s="335"/>
      <c r="N872" s="335"/>
      <c r="O872" s="335"/>
      <c r="P872" s="348" t="s">
        <v>551</v>
      </c>
      <c r="Q872" s="336"/>
      <c r="R872" s="336"/>
      <c r="S872" s="336"/>
      <c r="T872" s="336"/>
      <c r="U872" s="336"/>
      <c r="V872" s="336"/>
      <c r="W872" s="336"/>
      <c r="X872" s="336"/>
      <c r="Y872" s="337">
        <v>0</v>
      </c>
      <c r="Z872" s="338"/>
      <c r="AA872" s="338"/>
      <c r="AB872" s="339"/>
      <c r="AC872" s="349" t="s">
        <v>79</v>
      </c>
      <c r="AD872" s="349"/>
      <c r="AE872" s="349"/>
      <c r="AF872" s="349"/>
      <c r="AG872" s="349"/>
      <c r="AH872" s="358" t="s">
        <v>490</v>
      </c>
      <c r="AI872" s="359"/>
      <c r="AJ872" s="359"/>
      <c r="AK872" s="359"/>
      <c r="AL872" s="343" t="s">
        <v>490</v>
      </c>
      <c r="AM872" s="344"/>
      <c r="AN872" s="344"/>
      <c r="AO872" s="345"/>
      <c r="AP872" s="346" t="s">
        <v>490</v>
      </c>
      <c r="AQ872" s="346"/>
      <c r="AR872" s="346"/>
      <c r="AS872" s="346"/>
      <c r="AT872" s="346"/>
      <c r="AU872" s="346"/>
      <c r="AV872" s="346"/>
      <c r="AW872" s="346"/>
      <c r="AX872" s="346"/>
    </row>
    <row r="873" spans="1:50" ht="37.5" customHeight="1" x14ac:dyDescent="0.2">
      <c r="A873" s="362">
        <v>3</v>
      </c>
      <c r="B873" s="362">
        <v>1</v>
      </c>
      <c r="C873" s="347" t="s">
        <v>554</v>
      </c>
      <c r="D873" s="333"/>
      <c r="E873" s="333"/>
      <c r="F873" s="333"/>
      <c r="G873" s="333"/>
      <c r="H873" s="333"/>
      <c r="I873" s="333"/>
      <c r="J873" s="334" t="s">
        <v>490</v>
      </c>
      <c r="K873" s="335"/>
      <c r="L873" s="335"/>
      <c r="M873" s="335"/>
      <c r="N873" s="335"/>
      <c r="O873" s="335"/>
      <c r="P873" s="348" t="s">
        <v>551</v>
      </c>
      <c r="Q873" s="336"/>
      <c r="R873" s="336"/>
      <c r="S873" s="336"/>
      <c r="T873" s="336"/>
      <c r="U873" s="336"/>
      <c r="V873" s="336"/>
      <c r="W873" s="336"/>
      <c r="X873" s="336"/>
      <c r="Y873" s="337">
        <v>0</v>
      </c>
      <c r="Z873" s="338"/>
      <c r="AA873" s="338"/>
      <c r="AB873" s="339"/>
      <c r="AC873" s="349" t="s">
        <v>79</v>
      </c>
      <c r="AD873" s="349"/>
      <c r="AE873" s="349"/>
      <c r="AF873" s="349"/>
      <c r="AG873" s="349"/>
      <c r="AH873" s="341" t="s">
        <v>490</v>
      </c>
      <c r="AI873" s="342"/>
      <c r="AJ873" s="342"/>
      <c r="AK873" s="342"/>
      <c r="AL873" s="343" t="s">
        <v>490</v>
      </c>
      <c r="AM873" s="344"/>
      <c r="AN873" s="344"/>
      <c r="AO873" s="345"/>
      <c r="AP873" s="346" t="s">
        <v>490</v>
      </c>
      <c r="AQ873" s="346"/>
      <c r="AR873" s="346"/>
      <c r="AS873" s="346"/>
      <c r="AT873" s="346"/>
      <c r="AU873" s="346"/>
      <c r="AV873" s="346"/>
      <c r="AW873" s="346"/>
      <c r="AX873" s="346"/>
    </row>
    <row r="874" spans="1:50" ht="37.5" customHeight="1" x14ac:dyDescent="0.2">
      <c r="A874" s="362">
        <v>4</v>
      </c>
      <c r="B874" s="362">
        <v>1</v>
      </c>
      <c r="C874" s="333" t="s">
        <v>549</v>
      </c>
      <c r="D874" s="333"/>
      <c r="E874" s="333"/>
      <c r="F874" s="333"/>
      <c r="G874" s="333"/>
      <c r="H874" s="333"/>
      <c r="I874" s="333"/>
      <c r="J874" s="334">
        <v>4010001110223</v>
      </c>
      <c r="K874" s="335"/>
      <c r="L874" s="335"/>
      <c r="M874" s="335"/>
      <c r="N874" s="335"/>
      <c r="O874" s="335"/>
      <c r="P874" s="336" t="s">
        <v>550</v>
      </c>
      <c r="Q874" s="336"/>
      <c r="R874" s="336"/>
      <c r="S874" s="336"/>
      <c r="T874" s="336"/>
      <c r="U874" s="336"/>
      <c r="V874" s="336"/>
      <c r="W874" s="336"/>
      <c r="X874" s="336"/>
      <c r="Y874" s="337">
        <v>0</v>
      </c>
      <c r="Z874" s="338"/>
      <c r="AA874" s="338"/>
      <c r="AB874" s="339"/>
      <c r="AC874" s="349" t="s">
        <v>300</v>
      </c>
      <c r="AD874" s="349"/>
      <c r="AE874" s="349"/>
      <c r="AF874" s="349"/>
      <c r="AG874" s="349"/>
      <c r="AH874" s="341" t="s">
        <v>490</v>
      </c>
      <c r="AI874" s="342"/>
      <c r="AJ874" s="342"/>
      <c r="AK874" s="342"/>
      <c r="AL874" s="343" t="s">
        <v>490</v>
      </c>
      <c r="AM874" s="344"/>
      <c r="AN874" s="344"/>
      <c r="AO874" s="345"/>
      <c r="AP874" s="346" t="s">
        <v>490</v>
      </c>
      <c r="AQ874" s="346"/>
      <c r="AR874" s="346"/>
      <c r="AS874" s="346"/>
      <c r="AT874" s="346"/>
      <c r="AU874" s="346"/>
      <c r="AV874" s="346"/>
      <c r="AW874" s="346"/>
      <c r="AX874" s="346"/>
    </row>
    <row r="875" spans="1:50" ht="37.5" customHeight="1" x14ac:dyDescent="0.2">
      <c r="A875" s="362">
        <v>5</v>
      </c>
      <c r="B875" s="362">
        <v>1</v>
      </c>
      <c r="C875" s="347" t="s">
        <v>563</v>
      </c>
      <c r="D875" s="333"/>
      <c r="E875" s="333"/>
      <c r="F875" s="333"/>
      <c r="G875" s="333"/>
      <c r="H875" s="333"/>
      <c r="I875" s="333"/>
      <c r="J875" s="334" t="s">
        <v>490</v>
      </c>
      <c r="K875" s="335"/>
      <c r="L875" s="335"/>
      <c r="M875" s="335"/>
      <c r="N875" s="335"/>
      <c r="O875" s="335"/>
      <c r="P875" s="336" t="s">
        <v>551</v>
      </c>
      <c r="Q875" s="336"/>
      <c r="R875" s="336"/>
      <c r="S875" s="336"/>
      <c r="T875" s="336"/>
      <c r="U875" s="336"/>
      <c r="V875" s="336"/>
      <c r="W875" s="336"/>
      <c r="X875" s="336"/>
      <c r="Y875" s="337">
        <v>0</v>
      </c>
      <c r="Z875" s="338"/>
      <c r="AA875" s="338"/>
      <c r="AB875" s="339"/>
      <c r="AC875" s="340" t="s">
        <v>79</v>
      </c>
      <c r="AD875" s="340"/>
      <c r="AE875" s="340"/>
      <c r="AF875" s="340"/>
      <c r="AG875" s="340"/>
      <c r="AH875" s="341" t="s">
        <v>490</v>
      </c>
      <c r="AI875" s="342"/>
      <c r="AJ875" s="342"/>
      <c r="AK875" s="342"/>
      <c r="AL875" s="343" t="s">
        <v>490</v>
      </c>
      <c r="AM875" s="344"/>
      <c r="AN875" s="344"/>
      <c r="AO875" s="345"/>
      <c r="AP875" s="346" t="s">
        <v>490</v>
      </c>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t="s">
        <v>552</v>
      </c>
      <c r="D904" s="333"/>
      <c r="E904" s="333"/>
      <c r="F904" s="333"/>
      <c r="G904" s="333"/>
      <c r="H904" s="333"/>
      <c r="I904" s="333"/>
      <c r="J904" s="334" t="s">
        <v>490</v>
      </c>
      <c r="K904" s="335"/>
      <c r="L904" s="335"/>
      <c r="M904" s="335"/>
      <c r="N904" s="335"/>
      <c r="O904" s="335"/>
      <c r="P904" s="336" t="s">
        <v>556</v>
      </c>
      <c r="Q904" s="336"/>
      <c r="R904" s="336"/>
      <c r="S904" s="336"/>
      <c r="T904" s="336"/>
      <c r="U904" s="336"/>
      <c r="V904" s="336"/>
      <c r="W904" s="336"/>
      <c r="X904" s="336"/>
      <c r="Y904" s="337">
        <v>1.2</v>
      </c>
      <c r="Z904" s="338"/>
      <c r="AA904" s="338"/>
      <c r="AB904" s="339"/>
      <c r="AC904" s="349" t="s">
        <v>79</v>
      </c>
      <c r="AD904" s="357"/>
      <c r="AE904" s="357"/>
      <c r="AF904" s="357"/>
      <c r="AG904" s="357"/>
      <c r="AH904" s="358" t="s">
        <v>490</v>
      </c>
      <c r="AI904" s="359"/>
      <c r="AJ904" s="359"/>
      <c r="AK904" s="359"/>
      <c r="AL904" s="343" t="s">
        <v>490</v>
      </c>
      <c r="AM904" s="344"/>
      <c r="AN904" s="344"/>
      <c r="AO904" s="345"/>
      <c r="AP904" s="346" t="s">
        <v>490</v>
      </c>
      <c r="AQ904" s="346"/>
      <c r="AR904" s="346"/>
      <c r="AS904" s="346"/>
      <c r="AT904" s="346" t="s">
        <v>490</v>
      </c>
      <c r="AU904" s="346"/>
      <c r="AV904" s="346"/>
      <c r="AW904" s="346"/>
      <c r="AX904" s="346" t="s">
        <v>490</v>
      </c>
    </row>
    <row r="905" spans="1:50" ht="30" customHeight="1" x14ac:dyDescent="0.2">
      <c r="A905" s="362">
        <v>2</v>
      </c>
      <c r="B905" s="362">
        <v>1</v>
      </c>
      <c r="C905" s="333" t="s">
        <v>555</v>
      </c>
      <c r="D905" s="333"/>
      <c r="E905" s="333"/>
      <c r="F905" s="333"/>
      <c r="G905" s="333"/>
      <c r="H905" s="333"/>
      <c r="I905" s="333"/>
      <c r="J905" s="334" t="s">
        <v>490</v>
      </c>
      <c r="K905" s="335"/>
      <c r="L905" s="335"/>
      <c r="M905" s="335"/>
      <c r="N905" s="335"/>
      <c r="O905" s="335"/>
      <c r="P905" s="336" t="s">
        <v>556</v>
      </c>
      <c r="Q905" s="336"/>
      <c r="R905" s="336"/>
      <c r="S905" s="336"/>
      <c r="T905" s="336"/>
      <c r="U905" s="336"/>
      <c r="V905" s="336"/>
      <c r="W905" s="336"/>
      <c r="X905" s="336"/>
      <c r="Y905" s="337">
        <v>0.4</v>
      </c>
      <c r="Z905" s="338"/>
      <c r="AA905" s="338"/>
      <c r="AB905" s="339"/>
      <c r="AC905" s="349" t="s">
        <v>79</v>
      </c>
      <c r="AD905" s="357"/>
      <c r="AE905" s="357"/>
      <c r="AF905" s="357"/>
      <c r="AG905" s="357"/>
      <c r="AH905" s="358" t="s">
        <v>490</v>
      </c>
      <c r="AI905" s="359"/>
      <c r="AJ905" s="359"/>
      <c r="AK905" s="359"/>
      <c r="AL905" s="343" t="s">
        <v>490</v>
      </c>
      <c r="AM905" s="344"/>
      <c r="AN905" s="344"/>
      <c r="AO905" s="345"/>
      <c r="AP905" s="346" t="s">
        <v>490</v>
      </c>
      <c r="AQ905" s="346"/>
      <c r="AR905" s="346"/>
      <c r="AS905" s="346"/>
      <c r="AT905" s="346" t="s">
        <v>490</v>
      </c>
      <c r="AU905" s="346"/>
      <c r="AV905" s="346"/>
      <c r="AW905" s="346"/>
      <c r="AX905" s="346" t="s">
        <v>490</v>
      </c>
    </row>
    <row r="906" spans="1:50" ht="30" customHeight="1" x14ac:dyDescent="0.2">
      <c r="A906" s="362">
        <v>3</v>
      </c>
      <c r="B906" s="362">
        <v>1</v>
      </c>
      <c r="C906" s="347" t="s">
        <v>554</v>
      </c>
      <c r="D906" s="333"/>
      <c r="E906" s="333"/>
      <c r="F906" s="333"/>
      <c r="G906" s="333"/>
      <c r="H906" s="333"/>
      <c r="I906" s="333"/>
      <c r="J906" s="334" t="s">
        <v>490</v>
      </c>
      <c r="K906" s="335"/>
      <c r="L906" s="335"/>
      <c r="M906" s="335"/>
      <c r="N906" s="335"/>
      <c r="O906" s="335"/>
      <c r="P906" s="348" t="s">
        <v>556</v>
      </c>
      <c r="Q906" s="336"/>
      <c r="R906" s="336"/>
      <c r="S906" s="336"/>
      <c r="T906" s="336"/>
      <c r="U906" s="336"/>
      <c r="V906" s="336"/>
      <c r="W906" s="336"/>
      <c r="X906" s="336"/>
      <c r="Y906" s="337">
        <v>0.4</v>
      </c>
      <c r="Z906" s="338"/>
      <c r="AA906" s="338"/>
      <c r="AB906" s="339"/>
      <c r="AC906" s="349" t="s">
        <v>79</v>
      </c>
      <c r="AD906" s="357"/>
      <c r="AE906" s="357"/>
      <c r="AF906" s="357"/>
      <c r="AG906" s="357"/>
      <c r="AH906" s="341" t="s">
        <v>490</v>
      </c>
      <c r="AI906" s="342"/>
      <c r="AJ906" s="342"/>
      <c r="AK906" s="342"/>
      <c r="AL906" s="343" t="s">
        <v>490</v>
      </c>
      <c r="AM906" s="344"/>
      <c r="AN906" s="344"/>
      <c r="AO906" s="345"/>
      <c r="AP906" s="346" t="s">
        <v>490</v>
      </c>
      <c r="AQ906" s="346"/>
      <c r="AR906" s="346"/>
      <c r="AS906" s="346"/>
      <c r="AT906" s="346" t="s">
        <v>490</v>
      </c>
      <c r="AU906" s="346"/>
      <c r="AV906" s="346"/>
      <c r="AW906" s="346"/>
      <c r="AX906" s="346" t="s">
        <v>490</v>
      </c>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8"/>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6:Y900">
    <cfRule type="expression" dxfId="1359" priority="2071">
      <formula>IF(RIGHT(TEXT(Y876,"0.#"),1)=".",FALSE,TRUE)</formula>
    </cfRule>
    <cfRule type="expression" dxfId="1358" priority="2072">
      <formula>IF(RIGHT(TEXT(Y876,"0.#"),1)=".",TRUE,FALSE)</formula>
    </cfRule>
  </conditionalFormatting>
  <conditionalFormatting sqref="Y871 Y873:Y875">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714" max="49" man="1"/>
    <brk id="735" max="49" man="1"/>
    <brk id="832" max="49" man="1"/>
  </rowBreaks>
  <colBreaks count="1" manualBreakCount="1">
    <brk id="6" max="111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t="s">
        <v>487</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2020-10-05T00:55:21Z</dcterms:created>
  <dcterms:modified xsi:type="dcterms:W3CDTF">2020-10-09T02:29:03Z</dcterms:modified>
</cp:coreProperties>
</file>